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4240" windowHeight="13740"/>
  </bookViews>
  <sheets>
    <sheet name="SKUPNA_REKAPITULACIJA" sheetId="3" r:id="rId1"/>
    <sheet name="ODSEK 1" sheetId="1" r:id="rId2"/>
    <sheet name="ODSEK 2" sheetId="9" r:id="rId3"/>
    <sheet name="ODSEK 3" sheetId="10" r:id="rId4"/>
    <sheet name="List1" sheetId="2" r:id="rId5"/>
  </sheets>
  <definedNames>
    <definedName name="_xlnm.Print_Titles" localSheetId="1">'ODSEK 1'!$51:$51</definedName>
    <definedName name="_xlnm.Print_Titles" localSheetId="2">'ODSEK 2'!$50:$50</definedName>
    <definedName name="_xlnm.Print_Titles" localSheetId="3">'ODSEK 3'!$50:$50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43" i="1" l="1"/>
  <c r="F532" i="9" l="1"/>
  <c r="F438" i="10"/>
  <c r="F437" i="10"/>
  <c r="F436" i="10"/>
  <c r="F435" i="10"/>
  <c r="F434" i="10"/>
  <c r="F433" i="10"/>
  <c r="F432" i="10"/>
  <c r="F431" i="10"/>
  <c r="F430" i="10"/>
  <c r="F429" i="10"/>
  <c r="F428" i="10"/>
  <c r="F478" i="10"/>
  <c r="F476" i="10"/>
  <c r="F474" i="10"/>
  <c r="F472" i="10"/>
  <c r="F470" i="10"/>
  <c r="F468" i="10"/>
  <c r="F466" i="10"/>
  <c r="F460" i="10"/>
  <c r="F454" i="10"/>
  <c r="F453" i="10"/>
  <c r="F450" i="10"/>
  <c r="F449" i="10"/>
  <c r="F448" i="10"/>
  <c r="F445" i="10"/>
  <c r="F444" i="10"/>
  <c r="F443" i="10"/>
  <c r="F442" i="10"/>
  <c r="F441" i="10"/>
  <c r="F427" i="10"/>
  <c r="F410" i="10"/>
  <c r="F408" i="10"/>
  <c r="F406" i="10"/>
  <c r="F404" i="10"/>
  <c r="F402" i="10"/>
  <c r="F400" i="10"/>
  <c r="F398" i="10"/>
  <c r="F396" i="10"/>
  <c r="F394" i="10"/>
  <c r="F392" i="10"/>
  <c r="F383" i="10"/>
  <c r="F381" i="10"/>
  <c r="F379" i="10"/>
  <c r="F377" i="10"/>
  <c r="F375" i="10"/>
  <c r="F373" i="10"/>
  <c r="F371" i="10"/>
  <c r="F369" i="10"/>
  <c r="F363" i="10"/>
  <c r="F361" i="10"/>
  <c r="F360" i="10"/>
  <c r="F357" i="10"/>
  <c r="F355" i="10"/>
  <c r="F353" i="10"/>
  <c r="F348" i="10"/>
  <c r="F346" i="10"/>
  <c r="F344" i="10"/>
  <c r="F342" i="10"/>
  <c r="F340" i="10"/>
  <c r="F338" i="10"/>
  <c r="F336" i="10"/>
  <c r="F334" i="10"/>
  <c r="F332" i="10"/>
  <c r="F330" i="10"/>
  <c r="F328" i="10"/>
  <c r="F326" i="10"/>
  <c r="F324" i="10"/>
  <c r="F322" i="10"/>
  <c r="F320" i="10"/>
  <c r="F318" i="10"/>
  <c r="F311" i="10"/>
  <c r="F309" i="10"/>
  <c r="F307" i="10"/>
  <c r="F305" i="10"/>
  <c r="F303" i="10"/>
  <c r="F301" i="10"/>
  <c r="F299" i="10"/>
  <c r="F297" i="10"/>
  <c r="F295" i="10"/>
  <c r="F289" i="10"/>
  <c r="F287" i="10"/>
  <c r="F285" i="10"/>
  <c r="F284" i="10"/>
  <c r="F281" i="10"/>
  <c r="F278" i="10"/>
  <c r="F276" i="10"/>
  <c r="F274" i="10"/>
  <c r="F272" i="10"/>
  <c r="F270" i="10"/>
  <c r="F269" i="10"/>
  <c r="F266" i="10"/>
  <c r="F252" i="10"/>
  <c r="F250" i="10"/>
  <c r="F248" i="10"/>
  <c r="F245" i="10"/>
  <c r="F243" i="10"/>
  <c r="F237" i="10"/>
  <c r="F235" i="10"/>
  <c r="F233" i="10"/>
  <c r="F231" i="10"/>
  <c r="F229" i="10"/>
  <c r="F227" i="10"/>
  <c r="F225" i="10"/>
  <c r="F223" i="10"/>
  <c r="F221" i="10"/>
  <c r="F219" i="10"/>
  <c r="F217" i="10"/>
  <c r="F215" i="10"/>
  <c r="F213" i="10"/>
  <c r="F202" i="10"/>
  <c r="F200" i="10"/>
  <c r="F199" i="10"/>
  <c r="F198" i="10"/>
  <c r="F197" i="10"/>
  <c r="F196" i="10"/>
  <c r="F195" i="10"/>
  <c r="F194" i="10"/>
  <c r="F193" i="10"/>
  <c r="F192" i="10"/>
  <c r="F191" i="10"/>
  <c r="F188" i="10"/>
  <c r="F186" i="10"/>
  <c r="F184" i="10"/>
  <c r="F176" i="10"/>
  <c r="F175" i="10"/>
  <c r="F171" i="10"/>
  <c r="F169" i="10"/>
  <c r="F167" i="10"/>
  <c r="F165" i="10"/>
  <c r="F163" i="10"/>
  <c r="F161" i="10"/>
  <c r="F159" i="10"/>
  <c r="F157" i="10"/>
  <c r="F155" i="10"/>
  <c r="F153" i="10"/>
  <c r="F151" i="10"/>
  <c r="F149" i="10"/>
  <c r="F147" i="10"/>
  <c r="F145" i="10"/>
  <c r="F143" i="10"/>
  <c r="F141" i="10"/>
  <c r="F139" i="10"/>
  <c r="F137" i="10"/>
  <c r="F135" i="10"/>
  <c r="F133" i="10"/>
  <c r="F131" i="10"/>
  <c r="F129" i="10"/>
  <c r="F127" i="10"/>
  <c r="F125" i="10"/>
  <c r="F123" i="10"/>
  <c r="F121" i="10"/>
  <c r="F119" i="10"/>
  <c r="F117" i="10"/>
  <c r="F115" i="10"/>
  <c r="F113" i="10"/>
  <c r="F111" i="10"/>
  <c r="F110" i="10"/>
  <c r="F107" i="10"/>
  <c r="F106" i="10"/>
  <c r="F103" i="10"/>
  <c r="F101" i="10"/>
  <c r="F99" i="10"/>
  <c r="F91" i="10"/>
  <c r="F89" i="10"/>
  <c r="F87" i="10"/>
  <c r="F85" i="10"/>
  <c r="F83" i="10"/>
  <c r="F81" i="10"/>
  <c r="F78" i="10"/>
  <c r="F76" i="10"/>
  <c r="F74" i="10"/>
  <c r="F72" i="10"/>
  <c r="F70" i="10"/>
  <c r="F68" i="10"/>
  <c r="F66" i="10"/>
  <c r="F64" i="10"/>
  <c r="F62" i="10"/>
  <c r="F60" i="10"/>
  <c r="F58" i="10"/>
  <c r="F56" i="10"/>
  <c r="F54" i="10"/>
  <c r="F187" i="1"/>
  <c r="F176" i="9"/>
  <c r="F523" i="9"/>
  <c r="F508" i="1"/>
  <c r="F243" i="9"/>
  <c r="F239" i="9"/>
  <c r="F218" i="9"/>
  <c r="F217" i="9"/>
  <c r="F216" i="9"/>
  <c r="F215" i="9"/>
  <c r="F214" i="9"/>
  <c r="F213" i="9"/>
  <c r="F212" i="9"/>
  <c r="F211" i="9"/>
  <c r="F192" i="9"/>
  <c r="F480" i="10" l="1"/>
  <c r="F313" i="10"/>
  <c r="F30" i="10" s="1"/>
  <c r="F254" i="10"/>
  <c r="F23" i="10" s="1"/>
  <c r="F204" i="10"/>
  <c r="F21" i="10" s="1"/>
  <c r="F456" i="10"/>
  <c r="F34" i="10" s="1"/>
  <c r="F239" i="10"/>
  <c r="F22" i="10" s="1"/>
  <c r="F412" i="10"/>
  <c r="F33" i="10" s="1"/>
  <c r="F365" i="10"/>
  <c r="F31" i="10" s="1"/>
  <c r="F385" i="10"/>
  <c r="F32" i="10" s="1"/>
  <c r="F291" i="10"/>
  <c r="F29" i="10" s="1"/>
  <c r="F178" i="10"/>
  <c r="F20" i="10" s="1"/>
  <c r="F93" i="10"/>
  <c r="F17" i="10" s="1"/>
  <c r="F178" i="9"/>
  <c r="F189" i="1"/>
  <c r="F484" i="10" l="1"/>
  <c r="F486" i="10" s="1"/>
  <c r="F36" i="10" s="1"/>
  <c r="F35" i="10"/>
  <c r="F258" i="10"/>
  <c r="F260" i="10" s="1"/>
  <c r="F24" i="10" s="1"/>
  <c r="F19" i="10" s="1"/>
  <c r="F536" i="9"/>
  <c r="F534" i="9"/>
  <c r="F527" i="9"/>
  <c r="F525" i="9"/>
  <c r="F521" i="9"/>
  <c r="F519" i="9"/>
  <c r="F513" i="9"/>
  <c r="F512" i="9"/>
  <c r="F509" i="9"/>
  <c r="F508" i="9"/>
  <c r="F507" i="9"/>
  <c r="F504" i="9"/>
  <c r="F503" i="9"/>
  <c r="F502" i="9"/>
  <c r="F501" i="9"/>
  <c r="F500" i="9"/>
  <c r="F497" i="9"/>
  <c r="F496" i="9"/>
  <c r="F495" i="9"/>
  <c r="F494" i="9"/>
  <c r="F493" i="9"/>
  <c r="F492" i="9"/>
  <c r="F488" i="9"/>
  <c r="F487" i="9"/>
  <c r="F486" i="9"/>
  <c r="F485" i="9"/>
  <c r="F484" i="9"/>
  <c r="F483" i="9"/>
  <c r="F482" i="9"/>
  <c r="F481" i="9"/>
  <c r="F480" i="9"/>
  <c r="F479" i="9"/>
  <c r="F478" i="9"/>
  <c r="F475" i="9"/>
  <c r="F474" i="9"/>
  <c r="F473" i="9"/>
  <c r="F472" i="9"/>
  <c r="F471" i="9"/>
  <c r="F470" i="9"/>
  <c r="F469" i="9"/>
  <c r="F468" i="9"/>
  <c r="F467" i="9"/>
  <c r="F466" i="9"/>
  <c r="F465" i="9"/>
  <c r="F450" i="9"/>
  <c r="F448" i="9"/>
  <c r="F446" i="9"/>
  <c r="F443" i="9"/>
  <c r="F441" i="9"/>
  <c r="F439" i="9"/>
  <c r="F437" i="9"/>
  <c r="F435" i="9"/>
  <c r="F433" i="9"/>
  <c r="F431" i="9"/>
  <c r="F429" i="9"/>
  <c r="F419" i="9"/>
  <c r="F417" i="9"/>
  <c r="F415" i="9"/>
  <c r="F413" i="9"/>
  <c r="F410" i="9"/>
  <c r="F408" i="9"/>
  <c r="F406" i="9"/>
  <c r="F404" i="9"/>
  <c r="F397" i="9"/>
  <c r="F395" i="9"/>
  <c r="F394" i="9"/>
  <c r="F391" i="9"/>
  <c r="F389" i="9"/>
  <c r="F387" i="9"/>
  <c r="F384" i="9"/>
  <c r="F379" i="9"/>
  <c r="F377" i="9"/>
  <c r="F373" i="9"/>
  <c r="F371" i="9"/>
  <c r="F369" i="9"/>
  <c r="F367" i="9"/>
  <c r="F365" i="9"/>
  <c r="F363" i="9"/>
  <c r="F361" i="9"/>
  <c r="F359" i="9"/>
  <c r="F357" i="9"/>
  <c r="F355" i="9"/>
  <c r="F353" i="9"/>
  <c r="F351" i="9"/>
  <c r="F348" i="9"/>
  <c r="F346" i="9"/>
  <c r="F335" i="9"/>
  <c r="F333" i="9"/>
  <c r="F331" i="9"/>
  <c r="F329" i="9"/>
  <c r="F327" i="9"/>
  <c r="F325" i="9"/>
  <c r="F323" i="9"/>
  <c r="F321" i="9"/>
  <c r="F319" i="9"/>
  <c r="F313" i="9"/>
  <c r="F311" i="9"/>
  <c r="F309" i="9"/>
  <c r="F308" i="9"/>
  <c r="F305" i="9"/>
  <c r="F303" i="9"/>
  <c r="F301" i="9"/>
  <c r="F299" i="9"/>
  <c r="F297" i="9"/>
  <c r="F295" i="9"/>
  <c r="F294" i="9"/>
  <c r="F291" i="9"/>
  <c r="F276" i="9"/>
  <c r="F271" i="9"/>
  <c r="F269" i="9"/>
  <c r="F267" i="9"/>
  <c r="F265" i="9"/>
  <c r="F259" i="9"/>
  <c r="F257" i="9"/>
  <c r="F255" i="9"/>
  <c r="F253" i="9"/>
  <c r="F251" i="9"/>
  <c r="F249" i="9"/>
  <c r="F247" i="9"/>
  <c r="F245" i="9"/>
  <c r="F241" i="9"/>
  <c r="F237" i="9"/>
  <c r="F233" i="9"/>
  <c r="F231" i="9"/>
  <c r="F229" i="9"/>
  <c r="F220" i="9"/>
  <c r="F210" i="9"/>
  <c r="F209" i="9"/>
  <c r="F208" i="9"/>
  <c r="F207" i="9"/>
  <c r="F206" i="9"/>
  <c r="F205" i="9"/>
  <c r="F204" i="9"/>
  <c r="F203" i="9"/>
  <c r="F202" i="9"/>
  <c r="F201" i="9"/>
  <c r="F200" i="9"/>
  <c r="F199" i="9"/>
  <c r="F196" i="9"/>
  <c r="F194" i="9"/>
  <c r="F190" i="9"/>
  <c r="F182" i="9"/>
  <c r="F181" i="9"/>
  <c r="F174" i="9"/>
  <c r="F170" i="9"/>
  <c r="F172" i="9"/>
  <c r="F168" i="9"/>
  <c r="F166" i="9"/>
  <c r="F164" i="9"/>
  <c r="F162" i="9"/>
  <c r="F160" i="9"/>
  <c r="F158" i="9"/>
  <c r="F156" i="9"/>
  <c r="F154" i="9"/>
  <c r="F152" i="9"/>
  <c r="F150" i="9"/>
  <c r="F148" i="9"/>
  <c r="F146" i="9"/>
  <c r="F144" i="9"/>
  <c r="F142" i="9"/>
  <c r="F138" i="9"/>
  <c r="F136" i="9"/>
  <c r="F134" i="9"/>
  <c r="F132" i="9"/>
  <c r="F130" i="9"/>
  <c r="F128" i="9"/>
  <c r="F126" i="9"/>
  <c r="F124" i="9"/>
  <c r="F122" i="9"/>
  <c r="F120" i="9"/>
  <c r="F118" i="9"/>
  <c r="F116" i="9"/>
  <c r="F114" i="9"/>
  <c r="F112" i="9"/>
  <c r="F110" i="9"/>
  <c r="F109" i="9"/>
  <c r="F106" i="9"/>
  <c r="F105" i="9"/>
  <c r="F102" i="9"/>
  <c r="F100" i="9"/>
  <c r="F98" i="9"/>
  <c r="F90" i="9"/>
  <c r="F88" i="9"/>
  <c r="F86" i="9"/>
  <c r="F84" i="9"/>
  <c r="F82" i="9"/>
  <c r="F80" i="9"/>
  <c r="F78" i="9"/>
  <c r="F76" i="9"/>
  <c r="F74" i="9"/>
  <c r="F72" i="9"/>
  <c r="F70" i="9"/>
  <c r="F68" i="9"/>
  <c r="F66" i="9"/>
  <c r="F64" i="9"/>
  <c r="F62" i="9"/>
  <c r="F60" i="9"/>
  <c r="F58" i="9"/>
  <c r="F56" i="9"/>
  <c r="F54" i="9"/>
  <c r="F577" i="1"/>
  <c r="F576" i="1"/>
  <c r="F575" i="1"/>
  <c r="F547" i="1"/>
  <c r="F546" i="1"/>
  <c r="F588" i="1"/>
  <c r="F539" i="1"/>
  <c r="F515" i="9" l="1"/>
  <c r="F34" i="9" s="1"/>
  <c r="F26" i="10"/>
  <c r="F40" i="10" s="1"/>
  <c r="F41" i="10" s="1"/>
  <c r="F42" i="10" s="1"/>
  <c r="F421" i="9"/>
  <c r="F32" i="9" s="1"/>
  <c r="F184" i="9"/>
  <c r="F20" i="9" s="1"/>
  <c r="F538" i="9"/>
  <c r="F222" i="9"/>
  <c r="F21" i="9" s="1"/>
  <c r="F315" i="9"/>
  <c r="F29" i="9" s="1"/>
  <c r="F399" i="9"/>
  <c r="F31" i="9" s="1"/>
  <c r="F337" i="9"/>
  <c r="F30" i="9" s="1"/>
  <c r="F452" i="9"/>
  <c r="F33" i="9" s="1"/>
  <c r="F278" i="9"/>
  <c r="F23" i="9" s="1"/>
  <c r="F261" i="9"/>
  <c r="F22" i="9" s="1"/>
  <c r="F92" i="9"/>
  <c r="F17" i="9" s="1"/>
  <c r="F167" i="1"/>
  <c r="F181" i="1"/>
  <c r="F179" i="1"/>
  <c r="F169" i="1"/>
  <c r="F177" i="1"/>
  <c r="F44" i="10" l="1"/>
  <c r="F32" i="3" s="1"/>
  <c r="F31" i="3" s="1"/>
  <c r="F542" i="9"/>
  <c r="F35" i="9"/>
  <c r="F282" i="9"/>
  <c r="F284" i="9" s="1"/>
  <c r="F24" i="9" s="1"/>
  <c r="F19" i="9" s="1"/>
  <c r="F220" i="1"/>
  <c r="F208" i="1"/>
  <c r="F219" i="1"/>
  <c r="F218" i="1"/>
  <c r="F217" i="1"/>
  <c r="F216" i="1"/>
  <c r="F215" i="1"/>
  <c r="F214" i="1"/>
  <c r="F213" i="1"/>
  <c r="F212" i="1"/>
  <c r="F211" i="1"/>
  <c r="F210" i="1"/>
  <c r="F209" i="1"/>
  <c r="F183" i="1"/>
  <c r="F544" i="9" l="1"/>
  <c r="F36" i="9" s="1"/>
  <c r="F26" i="9" s="1"/>
  <c r="F40" i="9" s="1"/>
  <c r="F44" i="9" s="1"/>
  <c r="F27" i="3" s="1"/>
  <c r="F103" i="1"/>
  <c r="F101" i="1"/>
  <c r="F41" i="9" l="1"/>
  <c r="F42" i="9" s="1"/>
  <c r="F516" i="1"/>
  <c r="F85" i="1"/>
  <c r="F365" i="1" l="1"/>
  <c r="F386" i="1"/>
  <c r="F59" i="1" l="1"/>
  <c r="F113" i="1" l="1"/>
  <c r="F61" i="1"/>
  <c r="F510" i="1"/>
  <c r="F506" i="1"/>
  <c r="F590" i="1"/>
  <c r="F592" i="1" s="1"/>
  <c r="F43" i="1" s="1"/>
  <c r="F541" i="1"/>
  <c r="F581" i="1"/>
  <c r="F580" i="1"/>
  <c r="F567" i="1"/>
  <c r="F574" i="1"/>
  <c r="F573" i="1"/>
  <c r="F571" i="1"/>
  <c r="F570" i="1"/>
  <c r="F569" i="1"/>
  <c r="F572" i="1"/>
  <c r="F568" i="1"/>
  <c r="F560" i="1"/>
  <c r="F487" i="1"/>
  <c r="F486" i="1"/>
  <c r="F485" i="1"/>
  <c r="F481" i="1"/>
  <c r="F477" i="1"/>
  <c r="F476" i="1"/>
  <c r="F475" i="1"/>
  <c r="F474" i="1"/>
  <c r="F473" i="1"/>
  <c r="F472" i="1"/>
  <c r="F471" i="1"/>
  <c r="F470" i="1"/>
  <c r="F469" i="1"/>
  <c r="F467" i="1"/>
  <c r="F466" i="1"/>
  <c r="F465" i="1"/>
  <c r="F462" i="1"/>
  <c r="F461" i="1"/>
  <c r="F583" i="1" l="1"/>
  <c r="F42" i="1" s="1"/>
  <c r="F549" i="1"/>
  <c r="F41" i="1" s="1"/>
  <c r="F38" i="1" l="1"/>
  <c r="F26" i="3" l="1"/>
  <c r="F460" i="1"/>
  <c r="F459" i="1"/>
  <c r="F457" i="1"/>
  <c r="F455" i="1"/>
  <c r="F454" i="1"/>
  <c r="F434" i="1" l="1"/>
  <c r="F418" i="1"/>
  <c r="F422" i="1"/>
  <c r="F420" i="1"/>
  <c r="F520" i="1" l="1"/>
  <c r="F518" i="1"/>
  <c r="F514" i="1"/>
  <c r="F512" i="1"/>
  <c r="F504" i="1"/>
  <c r="F497" i="1"/>
  <c r="F496" i="1"/>
  <c r="F493" i="1"/>
  <c r="F492" i="1"/>
  <c r="F491" i="1"/>
  <c r="F488" i="1"/>
  <c r="F484" i="1"/>
  <c r="F480" i="1"/>
  <c r="F479" i="1"/>
  <c r="F478" i="1"/>
  <c r="F468" i="1"/>
  <c r="F458" i="1"/>
  <c r="F456" i="1"/>
  <c r="F453" i="1"/>
  <c r="F452" i="1"/>
  <c r="F436" i="1"/>
  <c r="F432" i="1"/>
  <c r="F430" i="1"/>
  <c r="F428" i="1"/>
  <c r="F426" i="1"/>
  <c r="F424" i="1"/>
  <c r="F416" i="1"/>
  <c r="F407" i="1"/>
  <c r="F405" i="1"/>
  <c r="F403" i="1"/>
  <c r="F401" i="1"/>
  <c r="F399" i="1"/>
  <c r="F397" i="1"/>
  <c r="F395" i="1"/>
  <c r="F393" i="1"/>
  <c r="F384" i="1"/>
  <c r="F383" i="1"/>
  <c r="F380" i="1"/>
  <c r="F378" i="1"/>
  <c r="F376" i="1"/>
  <c r="F374" i="1"/>
  <c r="F369" i="1"/>
  <c r="F367" i="1"/>
  <c r="F363" i="1"/>
  <c r="F361" i="1"/>
  <c r="F359" i="1"/>
  <c r="F357" i="1"/>
  <c r="F355" i="1"/>
  <c r="F353" i="1"/>
  <c r="F351" i="1"/>
  <c r="F349" i="1"/>
  <c r="F347" i="1"/>
  <c r="F345" i="1"/>
  <c r="F343" i="1"/>
  <c r="F340" i="1"/>
  <c r="F338" i="1"/>
  <c r="F332" i="1"/>
  <c r="F330" i="1"/>
  <c r="F328" i="1"/>
  <c r="F326" i="1"/>
  <c r="F324" i="1"/>
  <c r="F322" i="1"/>
  <c r="F320" i="1"/>
  <c r="F318" i="1"/>
  <c r="F316" i="1"/>
  <c r="F310" i="1"/>
  <c r="F308" i="1"/>
  <c r="F306" i="1"/>
  <c r="F305" i="1"/>
  <c r="F302" i="1"/>
  <c r="F300" i="1"/>
  <c r="F298" i="1"/>
  <c r="F296" i="1"/>
  <c r="F294" i="1"/>
  <c r="F292" i="1"/>
  <c r="F291" i="1"/>
  <c r="F288" i="1"/>
  <c r="F388" i="1" l="1"/>
  <c r="F31" i="1" s="1"/>
  <c r="F312" i="1"/>
  <c r="F29" i="1" s="1"/>
  <c r="F334" i="1"/>
  <c r="F30" i="1" s="1"/>
  <c r="F499" i="1"/>
  <c r="F34" i="1" s="1"/>
  <c r="F522" i="1"/>
  <c r="F438" i="1"/>
  <c r="F33" i="1" s="1"/>
  <c r="F409" i="1"/>
  <c r="F32" i="1" s="1"/>
  <c r="F35" i="1" l="1"/>
  <c r="F530" i="1"/>
  <c r="F532" i="1" s="1"/>
  <c r="F36" i="1" s="1"/>
  <c r="F26" i="1" l="1"/>
  <c r="F257" i="1" l="1"/>
  <c r="F255" i="1" l="1"/>
  <c r="F253" i="1"/>
  <c r="F251" i="1"/>
  <c r="F249" i="1"/>
  <c r="F247" i="1"/>
  <c r="F245" i="1"/>
  <c r="F243" i="1"/>
  <c r="F241" i="1" l="1"/>
  <c r="F271" i="1"/>
  <c r="F269" i="1"/>
  <c r="F267" i="1"/>
  <c r="F265" i="1"/>
  <c r="F263" i="1"/>
  <c r="F239" i="1"/>
  <c r="F233" i="1"/>
  <c r="F231" i="1"/>
  <c r="F259" i="1" l="1"/>
  <c r="F22" i="1" s="1"/>
  <c r="F274" i="1"/>
  <c r="F23" i="1" l="1"/>
  <c r="F65" i="1"/>
  <c r="F201" i="1" l="1"/>
  <c r="F185" i="1" l="1"/>
  <c r="F159" i="1" l="1"/>
  <c r="F157" i="1"/>
  <c r="F67" i="1" l="1"/>
  <c r="F55" i="1"/>
  <c r="F57" i="1"/>
  <c r="F91" i="1" l="1"/>
  <c r="F83" i="1"/>
  <c r="F81" i="1"/>
  <c r="F147" i="1" l="1"/>
  <c r="F129" i="1" l="1"/>
  <c r="F127" i="1"/>
  <c r="F77" i="1"/>
  <c r="F75" i="1"/>
  <c r="F73" i="1"/>
  <c r="F153" i="1" l="1"/>
  <c r="F222" i="1" l="1"/>
  <c r="F161" i="1"/>
  <c r="F205" i="1" l="1"/>
  <c r="F203" i="1"/>
  <c r="F63" i="1"/>
  <c r="F224" i="1" l="1"/>
  <c r="F21" i="1" s="1"/>
  <c r="F193" i="1"/>
  <c r="F192" i="1"/>
  <c r="F165" i="1"/>
  <c r="F163" i="1"/>
  <c r="F151" i="1"/>
  <c r="F155" i="1"/>
  <c r="F149" i="1"/>
  <c r="F145" i="1"/>
  <c r="F143" i="1"/>
  <c r="F139" i="1"/>
  <c r="F137" i="1"/>
  <c r="F135" i="1"/>
  <c r="F133" i="1"/>
  <c r="F131" i="1"/>
  <c r="F125" i="1"/>
  <c r="F123" i="1"/>
  <c r="F121" i="1"/>
  <c r="F119" i="1"/>
  <c r="F117" i="1"/>
  <c r="F115" i="1"/>
  <c r="F111" i="1"/>
  <c r="F110" i="1"/>
  <c r="F107" i="1"/>
  <c r="F106" i="1"/>
  <c r="F99" i="1"/>
  <c r="F89" i="1"/>
  <c r="F87" i="1"/>
  <c r="F79" i="1"/>
  <c r="F71" i="1"/>
  <c r="F69" i="1"/>
  <c r="F93" i="1" l="1"/>
  <c r="F17" i="1" s="1"/>
  <c r="F195" i="1"/>
  <c r="F20" i="1" s="1"/>
  <c r="F280" i="1" l="1"/>
  <c r="F282" i="1" s="1"/>
  <c r="F24" i="1" s="1"/>
  <c r="F19" i="1" s="1"/>
  <c r="F46" i="1" s="1"/>
  <c r="F47" i="1" l="1"/>
  <c r="F48" i="1" s="1"/>
  <c r="F50" i="1"/>
  <c r="F21" i="3" s="1"/>
  <c r="F20" i="3" s="1"/>
  <c r="F39" i="3" l="1"/>
  <c r="F40" i="3" l="1"/>
  <c r="F41" i="3" s="1"/>
  <c r="F43" i="3"/>
</calcChain>
</file>

<file path=xl/sharedStrings.xml><?xml version="1.0" encoding="utf-8"?>
<sst xmlns="http://schemas.openxmlformats.org/spreadsheetml/2006/main" count="1597" uniqueCount="495">
  <si>
    <t>št.</t>
  </si>
  <si>
    <t>OPIS POSTAVKE</t>
  </si>
  <si>
    <t>E.M.</t>
  </si>
  <si>
    <t>količina</t>
  </si>
  <si>
    <t>cena/enoto</t>
  </si>
  <si>
    <t>vrednost</t>
  </si>
  <si>
    <t>skupaj brez DDV(€) :</t>
  </si>
  <si>
    <t>SKUPAJ z DDV(€) :</t>
  </si>
  <si>
    <t>DDV 22% (€):</t>
  </si>
  <si>
    <t>m'</t>
  </si>
  <si>
    <t>kom</t>
  </si>
  <si>
    <t>kompl.</t>
  </si>
  <si>
    <t>kom.</t>
  </si>
  <si>
    <t>Priprava gradbišča, odstranitev ovir, prometnih znakov in utrditev delovnega platoja. Po končanih delih gradbišče pospraviti in vzpostaviti v prvotno stanje.</t>
  </si>
  <si>
    <t xml:space="preserve">Odškodnine zaradi škode na zemljiščih, ki so potrebna za izvajanje del   </t>
  </si>
  <si>
    <t>eur</t>
  </si>
  <si>
    <t>ocena</t>
  </si>
  <si>
    <t xml:space="preserve">Zavarovanje mejnikov in vzpostavitev v prvotno stanje </t>
  </si>
  <si>
    <t xml:space="preserve">Projektantski nadzor z usklajevanji projekta glede na dejansko stanje   </t>
  </si>
  <si>
    <t>ur</t>
  </si>
  <si>
    <t>m</t>
  </si>
  <si>
    <t xml:space="preserve">Črpanje talne vode iz gradbene jame v času izvajanja del v talni vodi </t>
  </si>
  <si>
    <t>Ostala manjša dela po predhodnem pisnem potrdilu nadzora in investitorja</t>
  </si>
  <si>
    <t>ur KV</t>
  </si>
  <si>
    <t>ur PK</t>
  </si>
  <si>
    <t>Izdelava projekta izvedenih del PIDa</t>
  </si>
  <si>
    <t>Postavitev gradbenih profilov na zakoličeno os trase vodovoda in nivelacija vzdolžnih profilov</t>
  </si>
  <si>
    <t>Nabava in postavitev tipskih označevalnih tablic cevovoda po zahtevah upravljalca vodovoda. Mesta se določijo v soglasju z lastniki zemljišč.</t>
  </si>
  <si>
    <t>Vgradnja opozorilnega-indikatorskega traku-VODOVOD</t>
  </si>
  <si>
    <t>Dobava in vgradnja fazonov in armatur cevovoda:</t>
  </si>
  <si>
    <t xml:space="preserve">Čiščenje gradbišča izgradnje vodovoda po končanju del z vspostavitvijo v prvotno stanje </t>
  </si>
  <si>
    <t xml:space="preserve">Dobava in polaganje politlaka v jarek, glede na geomehanske pogoje z zavihanje okoli obsipa cevi, v skladu z navodili za vgrajevanje </t>
  </si>
  <si>
    <t xml:space="preserve">OBJEKT: </t>
  </si>
  <si>
    <t xml:space="preserve">INVESTITOR: </t>
  </si>
  <si>
    <t xml:space="preserve">ŠT. PROJEKTA: </t>
  </si>
  <si>
    <t xml:space="preserve">Postavitev mobilnega premičnega zabojnika za delavce z garderobo in pisarno (vključena dostava, postavitev in odstranitev)  </t>
  </si>
  <si>
    <t xml:space="preserve">Geološki pregled in prevzem gradbene jame in nadzor geologa     </t>
  </si>
  <si>
    <r>
      <t>m</t>
    </r>
    <r>
      <rPr>
        <vertAlign val="superscript"/>
        <sz val="10"/>
        <rFont val="Times New Roman"/>
        <family val="1"/>
        <charset val="238"/>
      </rPr>
      <t>2</t>
    </r>
  </si>
  <si>
    <r>
      <t>m</t>
    </r>
    <r>
      <rPr>
        <vertAlign val="superscript"/>
        <sz val="10"/>
        <rFont val="Times New Roman"/>
        <family val="1"/>
        <charset val="238"/>
      </rPr>
      <t>3</t>
    </r>
  </si>
  <si>
    <t>REKAPITULACIJA</t>
  </si>
  <si>
    <t>postavki funkcionalno spadajo!</t>
  </si>
  <si>
    <t xml:space="preserve">V ceni posameznih postavk so vključena vsa pomožna dela, transporti in prenosi, ter ves drobni material, ki k vsaki </t>
  </si>
  <si>
    <t xml:space="preserve">Tlačni preskus tesnosti vodovodnega cevovoda. Izvedba preskusa skladno z SIST EN 805.  </t>
  </si>
  <si>
    <t xml:space="preserve">Postavitev mobilnih sanitarij s kemičnim straniščem (vključena dostava, montaža in odstranitev)  </t>
  </si>
  <si>
    <t>V ceni zajeta nabava, transporti, prenosi in montaža cevi in vgradilnih armatur, ter vsa pomožna dela in ves drobni pomožni material in tesnila!</t>
  </si>
  <si>
    <t>kompl</t>
  </si>
  <si>
    <t>2.4</t>
  </si>
  <si>
    <t>Rezanje in sekanje dreves debeline večje od 10cm in odstranitev z odvozom na deponijo skladno z navodili Zavoda za gozdove</t>
  </si>
  <si>
    <t>Izkop in odstranitev panjev dreves z odvozom na deponijo skladno z navodili Zavoda za gozdove</t>
  </si>
  <si>
    <r>
      <t xml:space="preserve">Izdelava elaborata in pridobivanje dovoljenj za zaporo ceste, ureditev prometnega režima v času gradnje, postavitev ter vzdrževanje cestno prometne signalizacije z obveščanjem uporabnikov ceste v skladu z upravljalcem ceste ter odstranitev prometne signalizacije po končani gradnji z vzporeditvijo prvotnega stanja. Zavarovanje gradbišča s predpisano signalizacijo kot so letve, opozorilne vrvice, znaki, svetlobna telesa med gradnjo...  </t>
    </r>
    <r>
      <rPr>
        <b/>
        <sz val="10"/>
        <rFont val="Times New Roman"/>
        <family val="1"/>
        <charset val="238"/>
      </rPr>
      <t>Za vsa dela na območju gradbišča</t>
    </r>
    <r>
      <rPr>
        <sz val="10"/>
        <rFont val="Times New Roman"/>
        <family val="1"/>
        <charset val="238"/>
      </rPr>
      <t>.</t>
    </r>
  </si>
  <si>
    <t>Preverba podatkov, detekcija, odkrivanje ter trasna in višinska zakoličba vseh komunalnih in energetskih vodov ter oznaka križanj na predvideni dolžini izgradnje, vključno s stroški nadzora pri prečkanju komunalnih vodov.  Za vsa dela na območju gradbišča.</t>
  </si>
  <si>
    <t>Ugotavljanje "ničelnega" stanja objektov in terena ob trasi s strani pooblaščenih izvedencev ter izdelava poročila</t>
  </si>
  <si>
    <t>Priprava in organizacija gradbišča z gradbiščno tablo vključno z vsemi potrebnimi deli in obratovalnimi stroški gradbišča. V tej postavki je potrebno zajeti tudi stroške začasnih dovoznih poti ter vzpostavitev v prvotno stanje.  Izvajalec si mora ogledati predvideno traso  in v to postavko vključiti vsa potrebna dela pri organizaciji, pripravi, zavarovanju in čiščenju gradbišča.  Za vsa dela na območju gradbišča.</t>
  </si>
  <si>
    <t>Strojno rezanje asfalta in tesnjenje stikov s tesnilnim kitom za stičenje (npr. Masflex ali ekvivalent) pred asfaltiranjem.</t>
  </si>
  <si>
    <t>7</t>
  </si>
  <si>
    <t>Zasip jarka z materialom od izkopa, z izločanjem kamenja nad fi 10cm, oz. po navodilih nadzora, s komprimiranjem v slojih deb. 20cm do zbitosti 98%SPP, oz. nosilnosti Me2=80MPa.</t>
  </si>
  <si>
    <t xml:space="preserve">Strojno razgrinjanje humusa v debelini 20 cm, grobo in  fino ročno planiranje in zatravitev kompletno z dobavo semena in gnojila (0,05 kg/m2). Komplet z prevozi iz začasne deponije. </t>
  </si>
  <si>
    <t>m1</t>
  </si>
  <si>
    <t xml:space="preserve">Izvedba križanja z obstoječim EE NN el. podzemnim vodom  </t>
  </si>
  <si>
    <t xml:space="preserve">Izvedba križanja z obstoječim EE SN el. podzemnim vodom  </t>
  </si>
  <si>
    <t xml:space="preserve">Izvedba križanja z obstoječim TK podzemnim vodom  </t>
  </si>
  <si>
    <t>Izvedba križanja z obstoječim vodovodom</t>
  </si>
  <si>
    <t>Drobni material in oprema cevovoda vodovoda</t>
  </si>
  <si>
    <t>Geodetska zakoličba osi trase vodovoda, izdelava zapisnika o zakoličbi in zavarovanje zakoličbene osi</t>
  </si>
  <si>
    <t>Izdelava geodetskega posnetka izvedenega vodovoda po končani gradnji in izdelava elaborata za vpis v kataster GJI</t>
  </si>
  <si>
    <t xml:space="preserve">Izvedba zemeljsko/gradbenih del za izvedbo hišnih vodovodnih priključkov-odcepov. Vključeni so preddela, izkopi jarka, priprava podlage in zasipi ter vsa pomožna dela vključno z nabavo in vgradnjo potrebnega materiala, ki funkcionalno sodijo zraven. </t>
  </si>
  <si>
    <t xml:space="preserve">Dobava in vgradnja cevi PE100 DN32 PN16, v predhodno položeno zaščitno cev, spojena z PE hitrimi dvojnimi spojkami. Dolžina je zaradi vijuganja povečana cca 2.50%.  </t>
  </si>
  <si>
    <t xml:space="preserve">Dobava in vgradnja zaščitne cevi PE DN75 PN10, spojena z PE hitrimi dvojnimi spojkami, položena vijugasto na pripravljeno posteljico v predvidenih naklonih. Dolžina je zaradi vijuganja povečana cca 2.50%.  </t>
  </si>
  <si>
    <t>Dobava in vgradnja teleskopske vgradilne garnitura kot npr. tip H DN6/4 h=0,8-1,2, kot npr. ZAK, z podložno ploščo</t>
  </si>
  <si>
    <t>Dobava in montaža cestne kape za podzemne zasune kot npr. Hawle, tip 185, z betonskim obročem</t>
  </si>
  <si>
    <t>Dobava fitingov in spojk za PE DN1", ter drobni material</t>
  </si>
  <si>
    <t>Izris načrta priključka v dwg. obliki, po navodilih upravljalca oz.  primeru skice v načrtu</t>
  </si>
  <si>
    <t xml:space="preserve">Čiščenje gradbišča izgradnje hišnih priključkov po končanju del z vspostavitvijo v prvotno stanje </t>
  </si>
  <si>
    <t>Dobava in vgradnja vrtlivega kolena DN32, kot npr. ZAK 34</t>
  </si>
  <si>
    <t xml:space="preserve">Dobava, transport in izdelava asfaltnih površin, poškodovane površine po zahtevah in specifikaciji lastnika zemljišča, vključno z upoštevanjem višine pokrovov in rešetk obstoječe komunalne infrastrukture </t>
  </si>
  <si>
    <t>Dobava materiala in izdelava izpustnega objekta jaška, iz betonske cevi fi60cm L=1.20m in betonskim pokrovom fi60cm, z zaščito mesta iztoka z oblogo z lomljenecem fi30-50cm, vključno z vsemi gradbenimi deli, izkopi (tudi za izpustni cevovod v dolžini cca. 6m), transporti in pomožnimi deli.</t>
  </si>
  <si>
    <t>Rezanje, sekanje in odstranitev dreves in grmičevja debeline do 10cm, skladno z navodili upravljalca oz. lastnika zemljišča</t>
  </si>
  <si>
    <t xml:space="preserve">Izvedba križanja  z obstoječim KKS podzemnim vodom  </t>
  </si>
  <si>
    <t>SKUPNA REKAPITULACIJA</t>
  </si>
  <si>
    <t>1.0</t>
  </si>
  <si>
    <t>1.1 GRADBENI in STROJNO INŠTALACIJSKI DEL VODOVODA</t>
  </si>
  <si>
    <t>2.0</t>
  </si>
  <si>
    <t>3.0</t>
  </si>
  <si>
    <t>2.1 GRADBENI in STROJNO INŠTALACIJSKI DEL VODOVODA</t>
  </si>
  <si>
    <t>3.1 GRADBENI in STROJNO INŠTALACIJSKI DEL VODOVODA</t>
  </si>
  <si>
    <t>1.1/ GRADBENI in STROJNO INŠTALACIJSKI DEL VODOVODA:</t>
  </si>
  <si>
    <t>1.1.1 PRIPRAVLJALNA DELA</t>
  </si>
  <si>
    <t>1.1.2 CEVOVOD</t>
  </si>
  <si>
    <t>1.1.2-1 Zemeljska in gradbena dela ter križanja z infrastrukturo</t>
  </si>
  <si>
    <t>1.1.2-2 Strojno inštalacijska dela vodovoda</t>
  </si>
  <si>
    <t>1.1.2-4 Zaključna in ostala dela</t>
  </si>
  <si>
    <t>1.1.2-3 Gredbeno-montažna izvedba hišnih priključkov-h.p</t>
  </si>
  <si>
    <t>1.1.2-5 Nepredvidena dela (3%)</t>
  </si>
  <si>
    <t xml:space="preserve">1.1.1 PRIPRAVLJALNA DELA SKUPAJ </t>
  </si>
  <si>
    <t xml:space="preserve">Strojni izkop jarka v zemljini  3., 4., 5. in 6 ktg., globine od 0-2m, širine na dnu od 0.60-2.0m, z odlaganjem materiala, po pravilih varstva pri delu (90%količine) (obračun mas v raščenem stanju!)                                                           </t>
  </si>
  <si>
    <t>Ročni izkop z stranskim odmetom (po oceni)</t>
  </si>
  <si>
    <t>Zaščita gradbene jame jarka z dvostranskim jeklenim opažem z vodili, na izpostavljenih mestih. Najem, prevozi, nameščanje, prestavljanje, pranje po zaključku (po oceni)</t>
  </si>
  <si>
    <t>Nabava in dobava pustega betona granulacije (0-16mm), C12/15 in izdelava betonske posteljice po navodilih nadzora, debeline 10cm, +-3cm, v predvidenem nagibu, po celotni širini jarka (3% trase)</t>
  </si>
  <si>
    <t>Izvedba križanja z obstoječimi prepusti in kanali v zaščitni PE cevi fi160mm SN8 in izvedba glinenega naboja</t>
  </si>
  <si>
    <t>1.1.2-1 ZEMELJSKA in GRADBENA DELA ter KRIŽANJA Z INFRASTRUKTURO</t>
  </si>
  <si>
    <t>1.1.2-2 STROJNO INŠTALACIJSKA DELA CEVOVODA VODOVODA</t>
  </si>
  <si>
    <t xml:space="preserve">Vgradnja cevi PE100RC DN90 PN16 (SDR11), z zaščitnim plaščem, spojena z elektro varilnimi spojkami (elektrofuzijsko varjenje), položena vijugasto na pripravljeno posteljico v predvidenih naklonih, vključno s spojkami. Dolžina je zaradi vijuganja povečana cca 2.50%. </t>
  </si>
  <si>
    <t>1.1.2-2 STROJNO INŠTALACIJSKA DELA VODOVODA SKUPAJ:</t>
  </si>
  <si>
    <t>1.1.2-3 GRADBENO-MONTAŽNA IZVEDBA HIŠNIH PRIKLJUČKOV-ODCEPOV</t>
  </si>
  <si>
    <t>Dobava in vgradnja navrtnega zasuna DN1" za cev PE  DN/OD 90 mm (npr. tip Hawle, ZAK 34)</t>
  </si>
  <si>
    <t>Dobava in vgradnja vukaniziranega stremena za cev PE  DN/OD 90 mm kot npr. ZAK</t>
  </si>
  <si>
    <t>1.1.2-3 GRADBENO-MONTAŽNA IZVEDBA H.P. SKUPAJ:</t>
  </si>
  <si>
    <t>1.1.2-4 ZAKLJUČNA in OSTALA DELA:</t>
  </si>
  <si>
    <t>1.1.2-4 ZAKLJUČNA in OSTALA DELA SKUPAJ:</t>
  </si>
  <si>
    <t xml:space="preserve">Razna nepredvidena dela, ki se evidentirajo v gradbeni dnevnik in obračunajo po dejansko vgrajenih količinah in cenah po enoti.           Ocena: 3% vseh del </t>
  </si>
  <si>
    <t>eur.</t>
  </si>
  <si>
    <t>1.1.2-5 NEPREDVIDENA DELA:</t>
  </si>
  <si>
    <t>1.1.2-5 NEPREDVIDENA DELA SKUPAJ:</t>
  </si>
  <si>
    <t>- Gradbena, obrtniška in strojno instalacijska dela</t>
  </si>
  <si>
    <t xml:space="preserve">1.1.3-1 Zemeljska dela </t>
  </si>
  <si>
    <t xml:space="preserve">1.1.3-2 Betonska, armirano betonska in železokrivska dela </t>
  </si>
  <si>
    <t>1.1.3-3 Zidarska dela</t>
  </si>
  <si>
    <t>1.1.3-4 Tesarska dela</t>
  </si>
  <si>
    <t xml:space="preserve">1.1.3-5 Ključavničarska dela </t>
  </si>
  <si>
    <t>1.1.3-7 Zaključna in ostala dela</t>
  </si>
  <si>
    <t>- strojno instalacijska dela</t>
  </si>
  <si>
    <t>1.1.3-6 Montažna-strojno inštalacijska dela</t>
  </si>
  <si>
    <t xml:space="preserve">Strojni odriv humusa, v debelini 20cm na začasno deponijo do razdalje 30m                               </t>
  </si>
  <si>
    <t xml:space="preserve">Pikiranje in odstranitev večjih skalnih samic na lokaciji predvidenega objekta, z odvozom na stalno gradbiščno deponijo do 15km                             </t>
  </si>
  <si>
    <t>Planiranje in valjanje dna gradbene jame objekta, v terenu IV ktg. z točnostjo +/- 3cm.</t>
  </si>
  <si>
    <r>
      <t>m</t>
    </r>
    <r>
      <rPr>
        <vertAlign val="superscript"/>
        <sz val="10"/>
        <color theme="1"/>
        <rFont val="Times New Roman"/>
        <family val="1"/>
        <charset val="238"/>
      </rPr>
      <t>2</t>
    </r>
  </si>
  <si>
    <t>Strojno in ročno zasipanje gradbene jame za objektom in izdelava nasipa z izkopanim materialom ob in nad objektom z  utrjevanjem v slojih po 30 cm. Nad objektom se zasipava enakomerno samo z lahkim utrjevanjem. Obsip objekta je v naklonu od 1:1.5.</t>
  </si>
  <si>
    <t>-strojni zasip (80%)</t>
  </si>
  <si>
    <t>-ročni zasip (20%)</t>
  </si>
  <si>
    <t xml:space="preserve">Planiranje in zatravitev nasutih površin objekta </t>
  </si>
  <si>
    <t>Nakladanje viškov materiala na prevozno sredstvo in odvoz na krajevno deponijo oddaljeno do 15km.</t>
  </si>
  <si>
    <t xml:space="preserve">Dobava in vgrajevanje srednje kompliciranega rebrastega betonskega železa RA400/500 do fi12mm     </t>
  </si>
  <si>
    <t>kg</t>
  </si>
  <si>
    <t xml:space="preserve">Dobava in vgrajevanje srednje kompliciranega rebrastega betonskega železa RA400/500 nad fi12mm     </t>
  </si>
  <si>
    <t xml:space="preserve">Dobava in vgrajevanje rebraste mrežne armature MAR500/560      </t>
  </si>
  <si>
    <t>Dobava in vgrajevanje ozemljitvenega valjanca</t>
  </si>
  <si>
    <t>Dobava in zatesnitev delovnih stikov z elastičnim ekspanzijskim tesnilnim trakom dimenzij 25x7mm, komplet z pomožnim materialom. (stiki med talno ploščo in stenami ter krovno ploščo, stike okoli cevi, ki prebijajo steno).</t>
  </si>
  <si>
    <t>Izdelava spoja horizontalne in vertikalne hidroizolacije  (preklop polno zalepljen z izvedbo zaokrožnice iz cememtne malte)</t>
  </si>
  <si>
    <t xml:space="preserve">Izdelava betonske mulde drenaže iz cementnega betona C12/15, debeline 10-20cm, širine 30-50cm, v ustreznem naklonu oz. min. 1% </t>
  </si>
  <si>
    <t>Dobava in polaganje PVC drenažnih cevi fi100, okoli objekta in za krilnim zidom z odvodom  v izpustni jašek</t>
  </si>
  <si>
    <t>Dobava materiala in zasip drenažne cevi z drenažnim filternim materialom 16-32mm.</t>
  </si>
  <si>
    <t>Dobava in polaganje drenažnega filca</t>
  </si>
  <si>
    <t>Dobava in vzidava vratnega okvirja 80/200cm v opaž stene</t>
  </si>
  <si>
    <t>Vzidava prehodnih fazonskih kosov v AB steno in zalivanje odprtin z zalivno malto, vključno z izdelavo opaža odprtine, sredstvi za opiranje in tesnenjem prehoda</t>
  </si>
  <si>
    <t>Čiščenje prostora po končanih delih</t>
  </si>
  <si>
    <t>Pomoč gradbenih delavcev pri raznih obrtniških delih in montaži opreme</t>
  </si>
  <si>
    <t>- ur PK</t>
  </si>
  <si>
    <t>ura</t>
  </si>
  <si>
    <t>- ur KV</t>
  </si>
  <si>
    <t>Dobava materiala in izdelava enostranskega opaža podložnega betona, višine do 20cm, skupaj z razopaževanjem in čiščenjem opaža.</t>
  </si>
  <si>
    <t>Dobava materiala in izdelava enostranskega opaža temeljne plošče, višine do 40cm, skupaj z razopaževanjem in čiščenjem opaža.</t>
  </si>
  <si>
    <t>Dobava, postavitev in demontaža lahkega premičnga delovnega odra višine do 4m. Obračun za 1m2 odra.</t>
  </si>
  <si>
    <t xml:space="preserve">Vsa zunanja INOX oprema mora ustrezati standardu AISI-304 (W.Nr.1.4301), Vsa notranja INOX oprema </t>
  </si>
  <si>
    <t>mora ustrezati standardu: AISI-316 (W.Nr.1.4404)! Pred izdelavo, vse vgradne mere preveriti na licu mesta!</t>
  </si>
  <si>
    <t>Izdelava, dobava in montaža INOX pohodne rešetke izpustnega jaška dim. 50/50cm, višina rešetke 3cm, s kotnim okvrijem 30/30mm, jeklena pločevnina d=3mm</t>
  </si>
  <si>
    <t>Izdelava, dobava in montaža INOX podstavka (obroba betonskega temelja) črpalke</t>
  </si>
  <si>
    <t>V posamezni postavki so zajeti vsi prenosi, transporti, izdelave po meri in montaža vgradilne armature, z vsemi pomožnimi deli in</t>
  </si>
  <si>
    <t xml:space="preserve">materialom za montažo. Vse armature, ki niso v INOX izvedbi in obdelani z EPOXI zaščito,  je potrebno zaščititi z prašno zaščito.  </t>
  </si>
  <si>
    <t>Izdelava, dobava in montaža vgradilne armature:</t>
  </si>
  <si>
    <t>Tlačno/sesalni del:</t>
  </si>
  <si>
    <t>17. INOX sesalni koš DN80 PN16</t>
  </si>
  <si>
    <t>Pretok/izpust:</t>
  </si>
  <si>
    <t>Izpustni objekt:</t>
  </si>
  <si>
    <t>Drobni material in oprema:</t>
  </si>
  <si>
    <t>1. nerjavni INOX vijaki z matico in podložko</t>
  </si>
  <si>
    <t xml:space="preserve">2. gumi med-prirobnična tesnila  </t>
  </si>
  <si>
    <t xml:space="preserve">Čiščenje gradbišča izgradnje objekta po končanju del z vspostavitvijo v prvotno stanje </t>
  </si>
  <si>
    <t>m2</t>
  </si>
  <si>
    <t>Dobava materiala in zasaditev in zatravitev, nasipnih in poškodovanih površin</t>
  </si>
  <si>
    <t>Polnjenje in preskus vodotesnosti objekta, skladno s z SIST EN 805.</t>
  </si>
  <si>
    <t>1.1.3-1 ZEMELJSKA DELA</t>
  </si>
  <si>
    <t>Strojni izkop jarka za drenaže v zemljini 3., 4. in 5. ktg., globine od 0-2m, širine na dnu od 0.60-2.0m, z odlaganjem materiala, vključno z dobavo drenažnega materiala, pripravo betonske polkrožne mulde za cev, drenažnim obsipom cevi in zasipom jarka, ter finalno ureditvijo in čiščenjem površin.                                            IZKOP: (0.60+1.05)*1.20*0.5*7 = 6.93m3                                                           (obračun kompletno po tekočem metru jarka!)</t>
  </si>
  <si>
    <t>Dobava in vgrajevanje tampona v deb. 50 cm komplet z komprimiranjem do zbitosti 98%SPP, oz. nosilnosti 100Mpa, ter planiranjem planuma z točnostjo +/- 3cm.</t>
  </si>
  <si>
    <t>1.1.3-1 ZEMELJSKA DELA SKUPAJ:</t>
  </si>
  <si>
    <t>1.1.3-2 BETONSKA, ARMIRANOBETONSKA in ŽELEZOKRIVSKA DELA</t>
  </si>
  <si>
    <t xml:space="preserve">Dobava in vgrajevanje betona C12/15 v nearmirane konstrukcije (prerez &lt;= 0.12m3/m2) (podložni beton pod temeljno ploščo)         </t>
  </si>
  <si>
    <t>1.1.3-2 BETONSKA, ARMIRANOBETONSKA in ŽELEZOKRIVSKA DELA SKUPAJ:</t>
  </si>
  <si>
    <t>1.1.3-3 ZIDARSKA DELA</t>
  </si>
  <si>
    <t>Dobava materiala in izvedba vertikalne hidroizolacije sten iz bitumenskega voala (1x varilni trak deb. 4mm polno zalepljen, s predhodnim hladnim bitumenskim premazom).</t>
  </si>
  <si>
    <t xml:space="preserve">Dobava materiala in izvedba horizontalne hidroizolacije krovne plošče iz bitumenskega voala (1x varilni trak deb. 4mm polno zalepljen, s predhodnim hladnim bitumenskim premazom). </t>
  </si>
  <si>
    <t xml:space="preserve">Dobava materiala in zaščita HI sten in krovne plošče z toplotno izolacijskim materialom (stirodur plošče  xps300, debeline, 5cm, oblepjene z hladnim bitumenskim lepilom brez topila)  </t>
  </si>
  <si>
    <t>Dobava in vzidava INOX kotnih okvirjev 30/30cm, jeklena pločevnina d=3mm pohodnih rešetk v pripravljene utore AB plošče (vstopna rešetka in rešetka izpusta)</t>
  </si>
  <si>
    <t>Dobava materiala in izdelava betonskega temelja (podstavka) črpalke iz betona C20/25, dimenzije 0.30*30 in višine 37cm, vključno z opaženjem</t>
  </si>
  <si>
    <t>Dobava in vzidava INOX prezračevalne rešetke zračnika 25/25cm v AB steno</t>
  </si>
  <si>
    <t>1.1.3-3 ZIDARSKA DELA SKUPAJ:</t>
  </si>
  <si>
    <t>Dobava materiala in izdelava vertikalnega dvostranskega opaža ravnih AB sten, višine do 5m, skupaj z razopaževanjem in čiščenjem opaža.</t>
  </si>
  <si>
    <t xml:space="preserve">Dobava materiala in izdelava enostranskega horizontalnega opaža krovne plošče s podpiranjem do 5m, skupaj z razopaževanjem in čiščenjem opaža </t>
  </si>
  <si>
    <t xml:space="preserve">Dobava materiala in izdelava vertikalnega trostranskega opaža za temelje AB krilnih zidov, višine do 1.0, skupaj z razopaževanjem in čiščenjem opaža. </t>
  </si>
  <si>
    <t>Dobava materiala in izdelava vertikalnega dvostranskega opaža ravnih AB krilnih zidov, višine do 5m, skupaj z razopaževanjem in čiščenjem opaža.</t>
  </si>
  <si>
    <t>Dobava materiala in izdelava vertikalnega dvostranskega opaža odtočnih jaškov v temeljni plošči objekta, skupaj z razopaževanjem in čiščenjem opaža. (0.50*0.50x4)</t>
  </si>
  <si>
    <t>1.1.3-4 TESARSKA DELA</t>
  </si>
  <si>
    <t>1.1.3-4 TESARSKA DELA SKUPAJ:</t>
  </si>
  <si>
    <t>1.1.3-5 KLUČAVNIČARSKA DELA</t>
  </si>
  <si>
    <t>Izdelava, dobava in montaža INOX dvižnega pohodni-stopniščni podest (razdeljen na 4 divžna polja-rešetke-A=5m2), z nosilno podkonstrukcijo, podporami, kotnimi robnimi okvirji 40/40mm, (jeklena pločevnina d=3.5mm). Vključno z vsemi pomožnimi deli.</t>
  </si>
  <si>
    <t>Izdelava, dobava in montaža INOX zračnika fi200mm L=6.30m, d=2mm, z mrežico, zaščitno kapo in priključkom za odvod kondenza v drenažo</t>
  </si>
  <si>
    <t>Izdelava, dobava in montaža INOX zračnika fi200mm L=3.20m, d=2mm, z mrežico, zaščitno kapo in priključkom za odvod kondenza v drenažo</t>
  </si>
  <si>
    <t xml:space="preserve">Izdelava, dobava in montaža PVC dvokrilnega okna, vgr. dim. 200/120cm </t>
  </si>
  <si>
    <t>Izdelava, dobava in montaža pocinkane zaščitne ograje krilnega zidu iz cevi premera fi30mm, višine 1m, vijačeno na obod krilnega zidu z nerjavnimi sidrnimi vijaki M12</t>
  </si>
  <si>
    <t xml:space="preserve">Izdelava, dobava in montaža pocinkane obrobe krilnega zidu, širine 30cm </t>
  </si>
  <si>
    <t>Izdelava, dobava in montaža INOX mrežnega otirala, iz mrežne pločevine, višina rešetke 3cm, s kotnim okvrijem 30/30mm, jeklena pločevnina d=3mm</t>
  </si>
  <si>
    <t>Izdelava, dobava in montaža INOX lestve za prehod iz armaturne v vodno celico, podporami, vijačenimi v ploščo, jeklena  pločevnina f50mm d=3.5mm in protidrsne stopne prečke. (dolžina lestve L1=2.60m , L2=2.70m)</t>
  </si>
  <si>
    <t>1.1.3-5 KLUČAVNIČARSKA DELA SKUPAJ:</t>
  </si>
  <si>
    <t>1.1.3-6 MONTAŽNA-STROJNO INŠTALACIJSKA DELA</t>
  </si>
  <si>
    <t>5. INOX T DN80/80 PN16</t>
  </si>
  <si>
    <t>8. LTŽ ne povratni zasun/loputa DN80 PN16 (npr. IMP, Norva)</t>
  </si>
  <si>
    <t xml:space="preserve">9. ročni EV zasun LTŽ DN80 PN16, s kolesom (npr. Hawle)  </t>
  </si>
  <si>
    <t>11. INOX sesalni koš DN80 PN16</t>
  </si>
  <si>
    <t>Dotok/odtok:</t>
  </si>
  <si>
    <t xml:space="preserve">4. ročni EV zasun LTŽ DN80 PN16, s kolesom (npr. Hawle)  </t>
  </si>
  <si>
    <t>6. induktivni merilec pretoka DN80 PN16</t>
  </si>
  <si>
    <t>7. INOX FF DN80 L=400mm PN16, z nastavkom za izlivko DN1" (notranji navoj DN25)</t>
  </si>
  <si>
    <t>10. LTŽ ne povratni zasun/loputa DN80 PN16 (npr. IMP, Norva)</t>
  </si>
  <si>
    <t>11. gumi kompenzacijski kos DN80 PN16</t>
  </si>
  <si>
    <t>12. INOX FFR DN80/32 PN16</t>
  </si>
  <si>
    <t>15 tlačna sonda PN16</t>
  </si>
  <si>
    <t>18. izlivka z notranjim navojem DN25 PN16</t>
  </si>
  <si>
    <t>8. INOX FFF kos DN80 L=565mm z odcepoma DN80 PN16 (izdelano po meri!)</t>
  </si>
  <si>
    <t xml:space="preserve">5. INOX FF DN80 L=680mm PN16 z nastavkom za tlačno sondo (notranji navoj DN25) </t>
  </si>
  <si>
    <t>3. INOX FF DN80 L=800mm PN16</t>
  </si>
  <si>
    <t>16. INOX FF DN80 L=600mm PN16</t>
  </si>
  <si>
    <t>2. INOX FF DN80 L=800mm PN16</t>
  </si>
  <si>
    <t>3. INOX FF DN80 L=1000mm PN16</t>
  </si>
  <si>
    <t>4. INOX FF DN80 L=900mm PN16</t>
  </si>
  <si>
    <t>7. INOX F DN80 L=1300mm PN16</t>
  </si>
  <si>
    <t>10. INOX FF DN80 L=600mm PN16</t>
  </si>
  <si>
    <t>1. INOX F DN80 L=370mm PN16</t>
  </si>
  <si>
    <t xml:space="preserve">2. ročni EV zasun LTŽ DN80 PN16, s kolesom (npr. Hawle)  </t>
  </si>
  <si>
    <t>3. INOX FFQ DN80 z odcepom DN80 L=2410mm PN16</t>
  </si>
  <si>
    <t>5. INOX FQ prelivni lijak DN80 L=715mm PN16</t>
  </si>
  <si>
    <t>4. INOX FF DN80 L=500mm PN16</t>
  </si>
  <si>
    <t>3. LTŽ žabji pokrov DN150 PN16</t>
  </si>
  <si>
    <t>2. MJ spojka za PVC DN160/150 PN16</t>
  </si>
  <si>
    <t>1.1.3-6 MONTAŽNA-STROJNO INŠTALACIJSKA DELA SKUPAJ:</t>
  </si>
  <si>
    <t>1. cev PVC DN160 SN8</t>
  </si>
  <si>
    <t>1.1.3-7 ZAKLJUČNA IN OSTALA DELA</t>
  </si>
  <si>
    <t>1.1.3-7 ZAKLJUČNA IN OSTALA DELA SKUPAJ:</t>
  </si>
  <si>
    <t>Izdelava projekta izvedenih del PIDa                                                                                (opomba: obračun v postavki 3; 1.1.2-4 !)</t>
  </si>
  <si>
    <t>Izdelava geodetskega posnetka po končani gradnji in izdelava elaborata za vpis v kataster GJI                                                      (opomba: obračun v postavki 2; 1.1.2-4 !)</t>
  </si>
  <si>
    <t>3. gumi kompenzacijski kos DN80 PN16</t>
  </si>
  <si>
    <t>6. LTŽ ne povratni zasun/loputa DN80 PN16 (npr. IMP, Norva)</t>
  </si>
  <si>
    <t>8. tlačna sonda PN16</t>
  </si>
  <si>
    <t>1.1.3-8 NEPREDVIDENA DELA:</t>
  </si>
  <si>
    <t>1.1.3-8 NEPREDVIDENA DELA SKUPAJ:</t>
  </si>
  <si>
    <t>1.1.3-8 Nepredvidena dela (3%)</t>
  </si>
  <si>
    <r>
      <t>SKUPAJ</t>
    </r>
    <r>
      <rPr>
        <b/>
        <i/>
        <sz val="12"/>
        <rFont val="Times New Roman"/>
        <family val="1"/>
        <charset val="238"/>
      </rPr>
      <t xml:space="preserve"> (brez DDV)</t>
    </r>
    <r>
      <rPr>
        <b/>
        <i/>
        <sz val="14"/>
        <rFont val="Times New Roman"/>
        <family val="1"/>
        <charset val="238"/>
      </rPr>
      <t>:</t>
    </r>
  </si>
  <si>
    <t>2.1/ GRADBENI in STROJNO INŠTALACIJSKI DEL VODOVODA:</t>
  </si>
  <si>
    <t>2.1.1 PRIPRAVLJALNA DELA</t>
  </si>
  <si>
    <t>2.1.2 CEVOVOD</t>
  </si>
  <si>
    <t>2.1.2-1 Zemeljska in gradbena dela ter križanja z infrastrukturo</t>
  </si>
  <si>
    <t>2.1.2-2 Strojno inštalacijska dela vodovoda</t>
  </si>
  <si>
    <t>2.1.2-3 Gredbeno-montažna izvedba hišnih priključkov-h.p</t>
  </si>
  <si>
    <t>2.1.2-4 Zaključna in ostala dela</t>
  </si>
  <si>
    <t>2.1.2-5 Nepredvidena dela (3%)</t>
  </si>
  <si>
    <t xml:space="preserve">2.1.3-1 Zemeljska dela </t>
  </si>
  <si>
    <t xml:space="preserve">2.1.3-2 Betonska, armirano betonska in železokrivska dela </t>
  </si>
  <si>
    <t>2.1.3-3 Zidarska dela</t>
  </si>
  <si>
    <t>2.1.3-4 Tesarska dela</t>
  </si>
  <si>
    <t xml:space="preserve">2.1.3-5 Ključavničarska dela </t>
  </si>
  <si>
    <t>2.1.3-6 Montažna-strojno inštalacijska dela</t>
  </si>
  <si>
    <t>2.1.3-7 Zaključna in ostala dela</t>
  </si>
  <si>
    <t>2.1.3-8 Nepredvidena dela (3%)</t>
  </si>
  <si>
    <r>
      <t>2.1 SKUPAJ</t>
    </r>
    <r>
      <rPr>
        <b/>
        <i/>
        <sz val="12"/>
        <rFont val="Times New Roman"/>
        <family val="1"/>
        <charset val="238"/>
      </rPr>
      <t xml:space="preserve"> (brez DDV)</t>
    </r>
    <r>
      <rPr>
        <b/>
        <i/>
        <sz val="14"/>
        <rFont val="Times New Roman"/>
        <family val="1"/>
        <charset val="238"/>
      </rPr>
      <t>:</t>
    </r>
  </si>
  <si>
    <t>Postavitev gradbenih profilov in označbo višin vodohrana</t>
  </si>
  <si>
    <t xml:space="preserve">2.1.1 PRIPRAVLJALNA DELA SKUPAJ </t>
  </si>
  <si>
    <t xml:space="preserve">Strojni izkop humusa v debelini 20 cm z nakladanjem in odvozom na gradbiščno deponijo za kasnejšo uporabo pri humusiranju. </t>
  </si>
  <si>
    <t>Strojni izkop jarka v zemljini 3., 4., 5. in 6 ktg. globine od 0-2m, širine na dnu jarka 0.60-2.00 m, z nakladanjem in odvozom materiala na stalno deponijo do 15km, z upoštevanjem stroškov deponije in taks za deponiranje (10% količine) (obračun mas v raščenem stanju!)</t>
  </si>
  <si>
    <t xml:space="preserve">Izdelava-obnova prepusta pri križanjih z PVC cevi DN400 (SN 8) v dolžini 6m z vsemi spojnimi kosi in tesnili  - vključno s podložno plastjo debeline 10cm iz cementnega betona C 16/20, v globini do 1.0m in zaščito izpustne glave (kamen v betonu (razmerje 70 kamen/30beton) in vsemi pomožnimi deli in transporti </t>
  </si>
  <si>
    <t>2.1.2-1 ZEMELJSKA in GRADBENA DELA ter KRIŽANJA Z INFRASTRUKTURO</t>
  </si>
  <si>
    <t>2.1.2-2 STROJNO INŠTALACIJSKA DELA CEVOVODA VODOVODA</t>
  </si>
  <si>
    <t>2.1.2-2 STROJNO INŠTALACIJSKA DELA VODOVODA SKUPAJ:</t>
  </si>
  <si>
    <t>2.1.2-3 GRADBENO-MONTAŽNA IZVEDBA HIŠNIH PRIKLJUČKOV-ODCEPOV</t>
  </si>
  <si>
    <t>2.1.2-3 GRADBENO-MONTAŽNA IZVEDBA H.P. SKUPAJ:</t>
  </si>
  <si>
    <t>2.1.2-4 ZAKLJUČNA in OSTALA DELA:</t>
  </si>
  <si>
    <t>2.1.2-4 ZAKLJUČNA in OSTALA DELA SKUPAJ:</t>
  </si>
  <si>
    <t>2.1.2-5 NEPREDVIDENA DELA:</t>
  </si>
  <si>
    <t>2.1.2-5 NEPREDVIDENA DELA SKUPAJ:</t>
  </si>
  <si>
    <t>4. INOX FF DN80 L=820mm PN16, z nastavkom za izlivko DN1" (notranji navoj DN25)</t>
  </si>
  <si>
    <t>12. izlivka z notranjim navojem DN25 PN16</t>
  </si>
  <si>
    <t>Izdelava geodetskega posnetka po končani gradnji in izdelava elaborata za vpis v kataster GJI                                                      (opomba: obračun v postavki 2; 2.1.2-4 !)</t>
  </si>
  <si>
    <t>Izdelava projekta izvedenih del PIDa                                                                                (opomba: obračun v postavki 3; 2.1.2-4 !)</t>
  </si>
  <si>
    <t>2.1.3-1 ZEMELJSKA DELA</t>
  </si>
  <si>
    <t>2.1.3-1 ZEMELJSKA DELA SKUPAJ:</t>
  </si>
  <si>
    <t xml:space="preserve">Dobava materiala in izvedba horizontalne hidroizolacije talne plošče iz bitumenskega voala (1x varilni trak deb. 4mm polno zalepljen, s predhodnim hladnim bitumenskim premazom). </t>
  </si>
  <si>
    <t>2.1.3-2 BETONSKA, ARMIRANOBETONSKA in ŽELEZOKRIVSKA DELA</t>
  </si>
  <si>
    <t>2.1.3-2 BETONSKA, ARMIRANOBETONSKA in ŽELEZOKRIVSKA DELA SKUPAJ:</t>
  </si>
  <si>
    <t>2.1.3-3 ZIDARSKA DELA</t>
  </si>
  <si>
    <t>2.1.3-3 ZIDARSKA DELA SKUPAJ:</t>
  </si>
  <si>
    <t>2.1.3-4 TESARSKA DELA</t>
  </si>
  <si>
    <t>2.1.3-4 TESARSKA DELA SKUPAJ:</t>
  </si>
  <si>
    <t>2.1.3-5 KLUČAVNIČARSKA DELA</t>
  </si>
  <si>
    <t>2.1.3-5 KLUČAVNIČARSKA DELA SKUPAJ:</t>
  </si>
  <si>
    <t>2.1.3-6 MONTAŽNA-STROJNO INŠTALACIJSKA DELA</t>
  </si>
  <si>
    <t>2.1.3-6 MONTAŽNA-STROJNO INŠTALACIJSKA DELA SKUPAJ:</t>
  </si>
  <si>
    <t>2.1.3-7 ZAKLJUČNA IN OSTALA DELA</t>
  </si>
  <si>
    <t>2.1.3-7 ZAKLJUČNA IN OSTALA DELA SKUPAJ:</t>
  </si>
  <si>
    <t>2.1.3-8 NEPREDVIDENA DELA:</t>
  </si>
  <si>
    <t>2.1.3-8 NEPREDVIDENA DELA SKUPAJ:</t>
  </si>
  <si>
    <t>3.1/ GRADBENI in STROJNO INŠTALACIJSKI DEL VODOVODA:</t>
  </si>
  <si>
    <t>3.1.1 PRIPRAVLJALNA DELA</t>
  </si>
  <si>
    <t>3.1.2 CEVOVOD</t>
  </si>
  <si>
    <t>3.1.2-1 Zemeljska in gradbena dela ter križanja z infrastrukturo</t>
  </si>
  <si>
    <t>3.1.2-2 Strojno inštalacijska dela vodovoda</t>
  </si>
  <si>
    <t>3.1.2-3 Gredbeno-montažna izvedba hišnih priključkov-h.p</t>
  </si>
  <si>
    <t>3.1.2-4 Zaključna in ostala dela</t>
  </si>
  <si>
    <t>3.1.2-5 Nepredvidena dela (3%)</t>
  </si>
  <si>
    <t xml:space="preserve">3.1.3-1 Zemeljska dela </t>
  </si>
  <si>
    <t xml:space="preserve">3.1.3-2 Betonska, armirano betonska in železokrivska dela </t>
  </si>
  <si>
    <t>3.1.3-3 Zidarska dela</t>
  </si>
  <si>
    <t>3.1.3-4 Tesarska dela</t>
  </si>
  <si>
    <t xml:space="preserve">3.1.3-5 Ključavničarska dela </t>
  </si>
  <si>
    <t>3.1.3-6 Montažna-strojno inštalacijska dela</t>
  </si>
  <si>
    <t>3.1.3-7 Zaključna in ostala dela</t>
  </si>
  <si>
    <t>3.1.3-8 Nepredvidena dela (3%)</t>
  </si>
  <si>
    <r>
      <t>3.1 SKUPAJ</t>
    </r>
    <r>
      <rPr>
        <b/>
        <i/>
        <sz val="12"/>
        <rFont val="Times New Roman"/>
        <family val="1"/>
        <charset val="238"/>
      </rPr>
      <t xml:space="preserve"> (brez DDV)</t>
    </r>
    <r>
      <rPr>
        <b/>
        <i/>
        <sz val="14"/>
        <rFont val="Times New Roman"/>
        <family val="1"/>
        <charset val="238"/>
      </rPr>
      <t>:</t>
    </r>
  </si>
  <si>
    <t>Geodetska zakoličba vodohrana, izdelava zapisnika o zakoličbi</t>
  </si>
  <si>
    <t xml:space="preserve">3.1.1 PRIPRAVLJALNA DELA SKUPAJ </t>
  </si>
  <si>
    <t>3.1.2-1 ZEMELJSKA in GRADBENA DELA ter KRIŽANJA Z INFRASTRUKTURO</t>
  </si>
  <si>
    <t>3.1.2-2 STROJNO INŠTALACIJSKA DELA CEVOVODA VODOVODA</t>
  </si>
  <si>
    <t xml:space="preserve">Vgradnja cevi PE100RC DN63 PN16 (SDR11), z zaščitnim plaščem, spojena z elektro varilnimi spojkami (elektrofuzijsko varjenje), položena vijugasto na pripravljeno posteljico v predvidenih naklonih, vključno s spojkami. Dolžina je zaradi vijuganja povečana cca 2.50%. </t>
  </si>
  <si>
    <t>3.1.2-2 STROJNO INŠTALACIJSKA DELA VODOVODA SKUPAJ:</t>
  </si>
  <si>
    <t>Dobava in vgradnja vukaniziranega stremena za cev PE  DN/OD 63 mm kot npr. ZAK</t>
  </si>
  <si>
    <t>3.1.2-3 GRADBENO-MONTAŽNA IZVEDBA HIŠNIH PRIKLJUČKOV-ODCEPOV</t>
  </si>
  <si>
    <t>3.1.2-3 GRADBENO-MONTAŽNA IZVEDBA H.P. SKUPAJ:</t>
  </si>
  <si>
    <t>3.1.2-4 ZAKLJUČNA in OSTALA DELA:</t>
  </si>
  <si>
    <t>Spiranje in dezinfekcija cevovoda in objektov po končani gradnji, z odvzemom vzorcev vode, analizami ter strokovnim mnenjem</t>
  </si>
  <si>
    <t>3.1.2-4 ZAKLJUČNA in OSTALA DELA SKUPAJ:</t>
  </si>
  <si>
    <t>3.1.2-5 NEPREDVIDENA DELA:</t>
  </si>
  <si>
    <t>3.1.2-5 NEPREDVIDENA DELA SKUPAJ:</t>
  </si>
  <si>
    <t>3.1.3-1 ZEMELJSKA DELA</t>
  </si>
  <si>
    <t>3.1.3-1 ZEMELJSKA DELA SKUPAJ:</t>
  </si>
  <si>
    <t>3.1.3-2 BETONSKA, ARMIRANOBETONSKA in ŽELEZOKRIVSKA DELA</t>
  </si>
  <si>
    <t>3.1.3-2 BETONSKA, ARMIRANOBETONSKA in ŽELEZOKRIVSKA DELA SKUPAJ:</t>
  </si>
  <si>
    <t>3.1.3-3 ZIDARSKA DELA</t>
  </si>
  <si>
    <t>3.1.3-3 ZIDARSKA DELA SKUPAJ:</t>
  </si>
  <si>
    <t>3.1.3-4 TESARSKA DELA</t>
  </si>
  <si>
    <t>3.1.3-4 TESARSKA DELA SKUPAJ:</t>
  </si>
  <si>
    <t>3.1.3-5 KLUČAVNIČARSKA DELA</t>
  </si>
  <si>
    <t>3.1.3-5 KLUČAVNIČARSKA DELA SKUPAJ:</t>
  </si>
  <si>
    <t>3.1.3-6 MONTAŽNA-STROJNO INŠTALACIJSKA DELA</t>
  </si>
  <si>
    <t>3.1.3-6 MONTAŽNA-STROJNO INŠTALACIJSKA DELA SKUPAJ:</t>
  </si>
  <si>
    <t>3.1.3-7 ZAKLJUČNA IN OSTALA DELA</t>
  </si>
  <si>
    <t>Izdelava geodetskega posnetka po končani gradnji in izdelava elaborata za vpis v kataster GJI                                                      (opomba: obračun v postavki 2; 3.1.2-4 !)</t>
  </si>
  <si>
    <t>Izdelava projekta izvedenih del PIDa                                                                                (opomba: obračun v postavki 3; 3.1.2-4 !)</t>
  </si>
  <si>
    <t>3.1.3-7 ZAKLJUČNA IN OSTALA DELA SKUPAJ:</t>
  </si>
  <si>
    <t>3.1.3-8 NEPREDVIDENA DELA:</t>
  </si>
  <si>
    <t>3.1.3-8 NEPREDVIDENA DELA SKUPAJ:</t>
  </si>
  <si>
    <t xml:space="preserve">Izdelava glavične jame na utrjeni površini dimenzij cca. 1,5 x 1,5 m, globine 1,8 m. Dela vključujejo; strojno ročni izkop, nakladanje in odvoz izkopanega materiala na deponijo izvajalca, planiranje dna gradbene jame, nabava tampona 0-32 mm ter izvedba zasipa z uporabo lahkih komprimacijskih sredstev (izvedba prevezav na lokacijah obstoječega vodovoda)  </t>
  </si>
  <si>
    <t>39</t>
  </si>
  <si>
    <t>Dobava in polaganje talne keramike I. klase po izboru investitorja, vključno z pripavo površine in vsemi pomožnimi deli.</t>
  </si>
  <si>
    <t>Dobava in polaganje stenske keramike I. klase po izboru investitorja, vključno z pripavo površine in vsemi pomožnimi deli.</t>
  </si>
  <si>
    <t xml:space="preserve">Odrez in odstranitev/ talnih ploščic za izdelavo betonskega temelja črpalk, z vključenim ponovnim polaganjem po izdelavi temelja </t>
  </si>
  <si>
    <t xml:space="preserve">Dobava in vgrajevanje vodotesnega betona C30/37 PVII (XC2, XD2, XA1), Dmax=16mm, v armirane konstrukcije (prerez  0.12-0.30m3/m2) (zidovi)  </t>
  </si>
  <si>
    <t xml:space="preserve">Dobava in vgrajevanje vodotesnega betona C30/37 PVII (XC2, XD2, XA1), Dmax=16mm, v armirane konstrukcije (prerez 0.12-0.30m3/m2) (krovna plošča in konzole)  </t>
  </si>
  <si>
    <t xml:space="preserve">Dobava in vgrajevanje vodotesnega betona C30/37 PVII (XC2, XD2, XA1), Dmax=16mm, v armirane konstrukcije (prerez  0.12-0.30m3/m2) (temelj krilnega zidu in krilni zid) ; krilni zid: 4.90m3, temelji: 4.40m3      </t>
  </si>
  <si>
    <t xml:space="preserve">Končna ureditev dostopne poti in vstopnega platoja do VH1/Č1 po gradnji, z izravnavo podlage, izdelavo nasipa iz tampona v debelini d=30-40cm in utrjevanjem do Me2=100Mpa.Vključena dobava materiala in vsa pomožna dela. </t>
  </si>
  <si>
    <r>
      <t xml:space="preserve">Dobava materiala in ročna izdelava naklonskega betona iz </t>
    </r>
    <r>
      <rPr>
        <sz val="9"/>
        <rFont val="Times New Roman"/>
        <family val="1"/>
        <charset val="238"/>
      </rPr>
      <t>C12/15</t>
    </r>
    <r>
      <rPr>
        <sz val="10"/>
        <rFont val="Times New Roman"/>
        <family val="1"/>
        <charset val="238"/>
      </rPr>
      <t xml:space="preserve"> v tla vodne in armaturne celice objekta,v naklonu 1%</t>
    </r>
  </si>
  <si>
    <t>38</t>
  </si>
  <si>
    <t xml:space="preserve">»Razširitev vodovodnega sistema v naselju Lindek« </t>
  </si>
  <si>
    <t>Občina Vojnik, Keršova ulica 8, 3212 Vojnik</t>
  </si>
  <si>
    <t xml:space="preserve">1.3 EE NN prilkjuček VH1/Č1 </t>
  </si>
  <si>
    <t xml:space="preserve">2.3 EE NN prilkjuček VH2/Č2 </t>
  </si>
  <si>
    <t>1.1.3 VODOHRAN/ČRPALIŠČE 1</t>
  </si>
  <si>
    <r>
      <t xml:space="preserve">1.1.4 Obstoječ vodohran VH Beli potok </t>
    </r>
    <r>
      <rPr>
        <b/>
        <sz val="11"/>
        <color theme="1"/>
        <rFont val="Times New Roman"/>
        <family val="1"/>
        <charset val="238"/>
      </rPr>
      <t xml:space="preserve">- </t>
    </r>
    <r>
      <rPr>
        <sz val="11"/>
        <color theme="1"/>
        <rFont val="Times New Roman"/>
        <family val="1"/>
        <charset val="238"/>
      </rPr>
      <t>dograditev črpalno/sesalnega razvoda</t>
    </r>
  </si>
  <si>
    <t>03/2021-K-P</t>
  </si>
  <si>
    <t>odsek 1: oVH Beli potok - VH1/Č1 in VH1/Č1 - V1 (T104)</t>
  </si>
  <si>
    <t>odsek 2: VH1/Č1 - VH2/Č2 in V1 (T104) - V2:</t>
  </si>
  <si>
    <t>odsek 3: VH2/Č2 - VH3</t>
  </si>
  <si>
    <t xml:space="preserve"> funkcionalno spadajo!</t>
  </si>
  <si>
    <t>V ceni posameznih postavk so vključena vsa pomožna dela, transporti in prenosi, ter ves drobni material, ki k vsaki postavki</t>
  </si>
  <si>
    <t>Priprava in ureditev dostopne poti in vstopnega platoja do VH1/Č1, z izkopom, pripravo podlage iz tampona d=40-50cm in utrjevanjem do Me2=100Mpa v dolžini 50m in širini poti 3m.</t>
  </si>
  <si>
    <t xml:space="preserve">Rušenje asfalta z rezkanjem, debeline do 10 cm - tudi rezkanje priključnih ramp, z odvozom v začasno deponijo (material se uporabi za nasipno plast) </t>
  </si>
  <si>
    <t>3 - 4ktg. (30%)</t>
  </si>
  <si>
    <t>5 - 6ktg. (70%)</t>
  </si>
  <si>
    <t xml:space="preserve">Pikiranje in odstranitev večjih skalnih samic na trasi predvidenega vodovoda, z odvozom na stalno gradbiščno deponijo do 15km                             </t>
  </si>
  <si>
    <t>Ročna izravnava, planiranje in strojno utrjevanje dna gradbene jame s točnostjo +-3cm, po celotni širini jarka 1805*0.75 = 1353,75</t>
  </si>
  <si>
    <t>Nabava, dobava pustega betona 0-16mm, C12/15 in izdelava temeljne plasti v debelini 10-20 cm, po celotni širini jarka (3% trase), izboljšava temeljnih tal  (1805*0.75)*0.10 x0.03 = 4.06</t>
  </si>
  <si>
    <t>Nabava in dobava peska in izdelava peščene posteljice granulacije (4-8mm) po navodilih nadzora, debeline 10cm, +-3cm, v predvidenem nagibu, po celotni širini jarka (30% trase)</t>
  </si>
  <si>
    <t xml:space="preserve">Izdelava posteljice iz prebranega, sortiranega, izkopanega materiala granulacije (4-8mm) po navodilih nadzora, debeline 10cm, +-3cm, v predvidenem nagibu, po celotni širini jarka (67% trase) </t>
  </si>
  <si>
    <t xml:space="preserve">Nabava in dobava peska (SW) ter ročni obsip cevi s peščenim materialom (0-16) skladno s standardom SIST EN-1610, do višine 30cm nad cevjo, po slojih 15cm iz obeh strani cevi in z utrjevanjem do zbitosti (90-95% SPP), oz. nosilnosti Me2=50MPa ali 80MPa (pod cesto) (30% trase)                                                                                               </t>
  </si>
  <si>
    <t xml:space="preserve">Ročni obsip cevi iz prebranega, sortiranega izkopanega materiala granulacije (0-16) skladno s standardom SIST EN-1610, do višine 30cm nad cevjo, po slojih 15cm iz obeh strani cevi in z utrjevanjem do zbitosti (90-95% SPP), oz. nosilnosti Me2=50MPa ali 80MPa (pod cesto) (67% trase)                                             </t>
  </si>
  <si>
    <t>Nabava, dobava pustega betona 0-16mm, C12/15 in obetoniranje cevi v debelini 10-20cm (3 % trase)</t>
  </si>
  <si>
    <t xml:space="preserve">Nabava in dobava gramoza-tampona D32 ter vgradnja v debelini 40-60cm po celotni širini jarka pod voziščem s komprimiranjem do zbitosti 98% SPP, oz. nosilnosti Me2=100MPa                                                                                                                                           </t>
  </si>
  <si>
    <t xml:space="preserve">Nakladanje in odvoz viška materiala na stalno deponijo v oddaljenosti do 10km in razplaniranje, z upoštevanjem stroškov deponije in taks za deponiranje  (60% količine)                                                                        </t>
  </si>
  <si>
    <t xml:space="preserve">Razplaniranje dela viškov materiala po trasi  (40% količine)                                                                                                 </t>
  </si>
  <si>
    <t>Izvedba prečkanja vodovoda z makadamsko potjo, s prekopom ceste v  zaščitni cevi PVC fi160mm SN8 in izvedba glinenega naboja ob straneh. Vključen ponovni zasip jarka v celotni višini z tamponom D32, utrjevanjem v plasteh do nosilnosti 100MPa, vključno z vsemi transporti.</t>
  </si>
  <si>
    <t xml:space="preserve">Odstranitev obstoječih betonskih robnikov na vstopnem platoju obstoječega vodohrana Beli potok, z deponiranjem na  primerno mest v bližini objekta. Vključena ponovna vgradnja robnikov na predhodno pripravljeno betonsko posteljico  </t>
  </si>
  <si>
    <t>2. PE spojka DN90 SDR11 PN16 za elektrofuzijsko spajanje</t>
  </si>
  <si>
    <t>3. PE koleno DN90, 45stopinj SDR11 PN16 za elektrofuzijsko spajanje</t>
  </si>
  <si>
    <t>4. PE koleno DN90, 30stopinj SDR11 PN16 za elektrofuzijsko spajanje</t>
  </si>
  <si>
    <t xml:space="preserve">6. LTŽ T DN80/80 PN16 </t>
  </si>
  <si>
    <t>7. LTŽ EV zasun DN80 z vgr.g in c.k. PN16</t>
  </si>
  <si>
    <t xml:space="preserve">8. LTŽ žabja zaklopka DN80 PN16 </t>
  </si>
  <si>
    <t>11. avtom. zračnik za podz. vgradnjo DN50, 
PN16 L=1055mm kompletno z LTŽ c. kapo 
zračnika in betonskim obročem</t>
  </si>
  <si>
    <t>13. LTŽ EV zasun DN50 z vgr.g in c.k. PN16</t>
  </si>
  <si>
    <t xml:space="preserve">5. LTŽ MJ spojka-enojna DN80 PN16 </t>
  </si>
  <si>
    <t xml:space="preserve">14. LTŽ MJ spojka-enojna DN50 PN16 </t>
  </si>
  <si>
    <t>1.1 PE100RC DN90 SDR11 (PN16)-izpustna cev</t>
  </si>
  <si>
    <t xml:space="preserve">10=12. LTŽ T DN80/50 PN16 </t>
  </si>
  <si>
    <t xml:space="preserve">14.1 LTŽ X DN50 PN16 </t>
  </si>
  <si>
    <t>Varovanje  obstoječega TK voda pri približevanju, dosledno po navodilih upravljalca voda (Telekom d.d.), (odsek oVH Beli potok - T50)</t>
  </si>
  <si>
    <t xml:space="preserve">Odstranitev obstoječih betonskih talnih plošč na vstopnem platoju obstoječega vodohrana Beli potok, z deponiranjem na  primerno lokacijo v bližini objekta. Vključena ponovna vgradnja plošč z predhodno pripravo ustrjene peščene podlage v debelini min. 30cm.     </t>
  </si>
  <si>
    <t>-3-4ktg. (cca. 30%)</t>
  </si>
  <si>
    <t xml:space="preserve">-5-6ktg. (cca. 70%)  - ocena 50% pikiranja v postavki 3!  </t>
  </si>
  <si>
    <t xml:space="preserve">Široki strojni izkop gradbene jame globine 0-6m, v zemljini 3., 4. 5. in 6.ktg., z deponiranjem materiala na gradbišču, po pravilih varstva pri delu. Pri izkopu varovaje gradbene jame po navodilih geologa   30*9.20=274.80                                                      </t>
  </si>
  <si>
    <t xml:space="preserve">Izdelava kontaktne fasade sprednje-vstopne strani objekta z cementnim obrizgom in zaglajevanjem zaščitne mrežice : </t>
  </si>
  <si>
    <t xml:space="preserve">- lepilo + obloga z stiropor ploščami d=5cm, </t>
  </si>
  <si>
    <t>- izravnava stene z lepilom in zaglajevanje površine z zaščitno mrežico</t>
  </si>
  <si>
    <t>- kontaktni fasadni omet</t>
  </si>
  <si>
    <t xml:space="preserve">Izdelava, dobava in montaža enokrilnih INOX toplotno izoliranih vrat, 80/200cm, komplet z kljuko in ključavnico </t>
  </si>
  <si>
    <t>1. PE končnik s prirobnico za PE DN80/90 PN16</t>
  </si>
  <si>
    <t>6. INOX FFQ DN80 L=2310mm PN16</t>
  </si>
  <si>
    <t>14. INOX FFF kos DN80 L=565mm z odcepoma DN80 PN16,  (izdelano po meri!)</t>
  </si>
  <si>
    <t>Dobava materiala in izdelava betonskega temelja (podstavka) črpalke iz betona C20/25, dimenzije 0.30*30 in višine 67cm, vključno z opaženjem.</t>
  </si>
  <si>
    <t xml:space="preserve">Izdelava preboja AB stene debeline 25cm, velikost odprtine fi40cm, vzidava prehodnega fazonskega kosa v AB steno in zalivanje odprtine z namensko, neskrčljivo, samozalivno malto MAPEFILL. Vključena predhodna izdelava obojestranskega opaža odprtine z sredstvi za opiranje in tesnenjem prehoda z vgradnjo nabrekajočega tesnilnega traku IDROSTOP SOFT (lepljenje traku z namenskim lepilom MAPEFLEX MS 45), Vključena predhodna odstranitev stenske keramike in ponovno polaganje (cca.1m2)  </t>
  </si>
  <si>
    <t>1.1.4-1 ZIDARSKA DELA</t>
  </si>
  <si>
    <t>1.1.4-1 ZIDARSKA DELA SKUPAJ:</t>
  </si>
  <si>
    <t>1. INOX FFF kos DN80 L=578mm z odcepoma DN80 PN16,  (izdelano po meri!) (izdelano po meri!)</t>
  </si>
  <si>
    <t>4. INOX FFR DN80/32 PN16 L=0.10m</t>
  </si>
  <si>
    <t>7. INOX FFF kos DN80 L=287mm z odcepoma DN80 PN16, z nastavkom za tlačno sondo (notranji navoj DN25) (izdelano po meri!)</t>
  </si>
  <si>
    <t>9. induktivni merilec pretoka DN80 PN16</t>
  </si>
  <si>
    <t>11. MJ spojka DN80 PN16</t>
  </si>
  <si>
    <t>1.1.4-2 MONTAŽNA-STROJNO INŠTALACIJSKA DELA</t>
  </si>
  <si>
    <t>1.1.4-2 MONTAŽNA-STROJNO INŠTALACIJSKA DELA SKUPAJ:</t>
  </si>
  <si>
    <t>1.1.4-3 OSTALA DELA</t>
  </si>
  <si>
    <t>1.1.4-3 OSTALA DELA SKUPAJ:</t>
  </si>
  <si>
    <t xml:space="preserve">1.1.4-2 Strojno inštalacijska in montažna dela </t>
  </si>
  <si>
    <t xml:space="preserve">1.1.4-3 Ostala dela </t>
  </si>
  <si>
    <t xml:space="preserve">1.1.4-1 Zidarska dela </t>
  </si>
  <si>
    <r>
      <rPr>
        <b/>
        <sz val="10"/>
        <rFont val="Times New Roman"/>
        <family val="1"/>
        <charset val="238"/>
      </rPr>
      <t>1.1.2-1</t>
    </r>
    <r>
      <rPr>
        <b/>
        <sz val="9"/>
        <rFont val="Times New Roman"/>
        <family val="1"/>
        <charset val="238"/>
      </rPr>
      <t xml:space="preserve"> ZEMELJSKA in GRADBENA DELA ter KRIŽANJA Z INFRASTRUKTURO SKUPAJ:</t>
    </r>
  </si>
  <si>
    <t>Demontaža obstoječe cevovodne opreme na odtoku 2. Vključen odvoz opreme v skladišče/depo, po navodilih investitorja.</t>
  </si>
  <si>
    <t>1.0/ odsek 1: oVH Beli potok - VH1/Č1 in VH1/Č1 - V1 (T104)</t>
  </si>
  <si>
    <t>2.0/ odsek 2: VH1/Č1 - VH2/Č2 in V1 (T104) - V2:</t>
  </si>
  <si>
    <t>2.1.3 VODOHRAN/ČRPALIŠČE 2</t>
  </si>
  <si>
    <t>Obnova dostopne poti in ureditev vstopnega platoja do VH2/Č2, z izkopom, pripravo podlage iz tampona d=40-50cm in utrjevanjem do Me2=100Mpa v dolžini 160m in širini poti 3m.</t>
  </si>
  <si>
    <t xml:space="preserve">Izdelava obrabne in zaporne plasti iz bitumenskega betona AC 8 surf B50/70 A4  v debelini 3 cm  (točna specifikacija po zahtevi upravljalca ceste!) </t>
  </si>
  <si>
    <t xml:space="preserve">Izdelava-obnova prepusta pri križanjih z PVC cevjo DN400 (SN 8) v dolžini 6m z vsemi spojnimi kosi in tesnili  - vključno s podložno plastjo debeline 10cm iz cementnega betona C 16/20, v globini do 1.0m in zaščito izpustne glave (kamen v betonu (razmerje 70 kamen/30beton) in vsemi pomožnimi deli in transporti </t>
  </si>
  <si>
    <t>Ročna izravnava, planiranje in strojno utrjevanje dna gradbene jame s točnostjo +-3cm, po celotni širini jarka 1502*0.75 = 1126,50</t>
  </si>
  <si>
    <t>Nabava, dobava pustega betona 0-16mm, C12/15 in izdelava temeljne plasti v debelini 10-20 cm, po celotni širini jarka (3% trase), izboljšava temeljnih tal  (1502*0.75)*0.10 x0.03 = 3.38</t>
  </si>
  <si>
    <t xml:space="preserve">Razplaniranje dela viškov materiala po trasi  (30% količine)                                                                                                 </t>
  </si>
  <si>
    <r>
      <t>5 - 6ktg. (70%) -</t>
    </r>
    <r>
      <rPr>
        <sz val="9"/>
        <rFont val="Times New Roman"/>
        <family val="1"/>
        <charset val="238"/>
      </rPr>
      <t xml:space="preserve"> od tega ocena 50% pikiranja v postavki 6!  </t>
    </r>
  </si>
  <si>
    <r>
      <t xml:space="preserve">5 - 6ktg. (70%) - </t>
    </r>
    <r>
      <rPr>
        <sz val="9"/>
        <rFont val="Times New Roman"/>
        <family val="1"/>
        <charset val="238"/>
      </rPr>
      <t xml:space="preserve">od tega ocena 40% pikiranja v postavki 6!  </t>
    </r>
  </si>
  <si>
    <t xml:space="preserve">Izvedba prečkanja vodovoda z odprtim vodotokom "Lindeški potok" s prekopom v zaščitni cevi PE DN200, z zavarovanjem (oblogo) dna in brežine odovodnika z lomljencem v betonu v dolžini 5m gor in dol vodno od prečkanja, in vgradnjo lesenih prečnikov (pragov) in pilotov, po detajlu prečkanja, vključno z vsemi transporti materiala in pomožnimi deli  (prečkanje 1 vodotoka)  </t>
  </si>
  <si>
    <t xml:space="preserve">Izvedba prečkanja kanaliziranega dela vodotoka  "Lindeški potok" v prepustu BC fi30cm z kovinskim podbojem v Z.C. JE fi219mm L=6m. V ceno vključeni vsi pomožni izkopi, varovanje gradbene jame za umestitev garniture vrtanja z vesmi premiki garniture in pomožna dela, ki funkcionalno sodijo zraven  (prečkanje 2 vodotoka)  </t>
  </si>
  <si>
    <t>Izvedba prečkanja kanaliziranega dela vodotoka "Beli potok" v prepustu BC fi80cm z usmerjeno vrtino (podvrtanjem) v Z.C. oz. v cevi z zaščitnim plaščem, dimezije DN90 PN16. V ceno  vključeni vsi materiali, vključno z cevjo, pomožni izkopi, varovanje gradbene jame za umestitev garniture vrtanja z vsemi premiki garniture in pomožna dela, ki funkcionalno sodijo zraven. (prečkanje 3 vodotoka)</t>
  </si>
  <si>
    <t xml:space="preserve">Izvedba prečkanja odpretega dela vodotoka "Beli potok" z usmerjeno vrtino (podvrtanjem) v Z.C. oz. v cevi z zaščitnim plaščem, dimezije DN90 PN16. V ceno  vključeni vsi materiali, vključno z cevjo, pomožni izkopi, varovanje gradbene jame za umestitev garniture vrtanja z vsemi premiki garniture in pomožna dela, ki funkcionalno sodijo zraven (prečkanje 4 vodotoka)   </t>
  </si>
  <si>
    <t>37</t>
  </si>
  <si>
    <r>
      <rPr>
        <b/>
        <sz val="10"/>
        <rFont val="Times New Roman"/>
        <family val="1"/>
        <charset val="238"/>
      </rPr>
      <t>2.1.2-1</t>
    </r>
    <r>
      <rPr>
        <b/>
        <sz val="9"/>
        <rFont val="Times New Roman"/>
        <family val="1"/>
        <charset val="238"/>
      </rPr>
      <t xml:space="preserve"> ZEMELJSKA in GRADBENA DELA ter KRIŽANJA Z INFRASTRUKTURO SKUPAJ:</t>
    </r>
  </si>
  <si>
    <t xml:space="preserve">16. LTŽ T DN80/50 PN16 </t>
  </si>
  <si>
    <t xml:space="preserve">17. LTŽ žabja zaklopka DN50 PN16 </t>
  </si>
  <si>
    <t>18. PE spojka DN63 SDR11 PN16 za elektrofuzijsko spajanje</t>
  </si>
  <si>
    <t>19. PE koleno DN63, 30stopinj SDR11 PN16 za elektrofuzijsko spajanje</t>
  </si>
  <si>
    <t>20. PE koleno DN63, 45stopinj SDR11 PN16 za elektrofuzijsko spajanje</t>
  </si>
  <si>
    <t xml:space="preserve">21. PE končnik s prirobnico DN50/63 SDR11 PN16 </t>
  </si>
  <si>
    <t xml:space="preserve">22. LTŽ X kos DN50 PN16 </t>
  </si>
  <si>
    <t xml:space="preserve">10. LTŽ T DN80/50 PN16 </t>
  </si>
  <si>
    <t>Dobava in vgradnja navrtnega zasuna DN1" za cev PE  DN/OD 63 mm (npr. tip Hawle, ZAK 34)</t>
  </si>
  <si>
    <t>Strojni izkop jarka za izpustno cev v zemljini 3., 4., 5 in 6. ktg., globine od 0-3m, širine na dnu od 0.60-2.0m, z odlaganjem materiala, vključno z dobavo materiala, pripravo betonske posteljice, obsipa cevi in zasipom jarka, ter finalno ureditvijo in čiščenjem površin.  IZKOP: (0.80+1.30)*1.50*0.5*11 = 17.30m3 (obračun kompletno po tekočem metru jarka!)</t>
  </si>
  <si>
    <r>
      <t xml:space="preserve">Dobava in vgrajevanje vodotesnega betona C30/37 PVII </t>
    </r>
    <r>
      <rPr>
        <sz val="9"/>
        <color theme="1"/>
        <rFont val="Times New Roman"/>
        <family val="1"/>
        <charset val="238"/>
      </rPr>
      <t>(XC2, XD2, XA1)</t>
    </r>
    <r>
      <rPr>
        <sz val="10"/>
        <color theme="1"/>
        <rFont val="Times New Roman"/>
        <family val="1"/>
        <charset val="238"/>
      </rPr>
      <t xml:space="preserve">, Dmax=16mm, v armirane konstrukcije (prerez  0.12-0.30m3/m2) (temeljna in vstopna plošča)  </t>
    </r>
  </si>
  <si>
    <t xml:space="preserve">Izdelava kontaktne fasade sprednje-vstopne strani objekta z cementnim obrizgom in zaglajevanjem zaščitne mrežice: </t>
  </si>
  <si>
    <t xml:space="preserve">Čiščenje površin vodne celice in premaz vodne celice z vodotesnim premazom (npr. Sikalastic 152 in podobno), vključno z pripravo površine in vsemi pomožnimi deli. </t>
  </si>
  <si>
    <t>Dobava in vgradnja izpustnega objekta jaška, iz betonske cevi fi60cm L=1.20m z betonskim pokrovom fi60cm, z zaščito mesta iztoka z oblogo z lomljencem fi30-50cm, A=5m2, vključno z vsemi gradbenimi deli, izkopi, transporti in pomožnimi deli (Izp J1).</t>
  </si>
  <si>
    <t>Dobava in vgradnja izpustnega objekta jaška, iz betonske cevi fi60cm L=1.20m z betonskim pokrovom fi60cm, z zaščito mesta iztoka z oblogo z lomljenecem fi30-50cm, A=5m2, vključno z vsemi gradbenimi deli, izkopi, transporti in pomožnimi deli (Izp J1).</t>
  </si>
  <si>
    <t>Dobava in vgradnja izpustnega objekta jaška, iz betonske cevi fi60cm L=2.20m, z LTŽ pokrovom fi60 z betonskim nastavkom pokrova za cev BCfi60, 25KN, vključno z vsemi gradbenimi deli, izkopi, transporti in pomožnimi deli (IzpJ6).</t>
  </si>
  <si>
    <t>Dobava in vgradnja izpustnega objekta jaška, iz betonske cevi fi60cm L=1.50m, z LTŽ pokrovom fi60 z betonskim nastavkom pokrova za cev BCfi60, 25KN, vključno z vsemi gradbenimi deli, izkopi, transporti in pomožnimi deli (Izp J2-IzpJ5)</t>
  </si>
  <si>
    <t>Dobava in vgradnja izpustnega objekta jaška, iz betonske cevi fi60cm L=2.20m, z LTŽ pokrovom fi60 z betonskim nastavkom pokrova za cev BCfi60, 25KN, vključno z vsemi gradbenimi deli, izkopi, transporti in pomožnimi deli (IzpJ2).</t>
  </si>
  <si>
    <t xml:space="preserve">Končna ureditev dostopne poti in vstopnega platoja do VH2/Č2 po gradnji, z izravnavo podlage, izdelavo nasipa iz tampona v debelini d=30-40cm in utrjevanjem do Me2=100Mpa.Vključena dobava materiala in vsa pomožna dela. </t>
  </si>
  <si>
    <r>
      <t xml:space="preserve">13. INOX vertikalna večstopenjska centrifugalna črpalka 
(delovna točka Q/H=1.06L/s / 74.50m), kot. npr. Lowara 3SV 16 F0 15T, z prirobničnim priključkoma DN32 </t>
    </r>
    <r>
      <rPr>
        <b/>
        <sz val="9"/>
        <color theme="1"/>
        <rFont val="Times New Roman"/>
        <family val="1"/>
        <charset val="238"/>
      </rPr>
      <t>(opomba: vgradnja in priklop črpalk v fazi izgradnje odseka VH2/Č2 - VH3, v odvisnoti od terminologije izvedbe objekta!)</t>
    </r>
    <r>
      <rPr>
        <sz val="9.5"/>
        <color theme="1"/>
        <rFont val="Times New Roman"/>
        <family val="1"/>
        <charset val="238"/>
      </rPr>
      <t xml:space="preserve"> </t>
    </r>
  </si>
  <si>
    <r>
      <t xml:space="preserve">13. INOX vertikalna večstopenjska centrifugalna črpalka 
(delovna točka Q/H=1.38L/s / 93.0m), kot. npr. Lowara 5SV 15 F0 22T, z prirobničnim priključkoma DN32 </t>
    </r>
    <r>
      <rPr>
        <b/>
        <sz val="9"/>
        <color theme="1"/>
        <rFont val="Times New Roman"/>
        <family val="1"/>
        <charset val="238"/>
      </rPr>
      <t>(opomba: vgradnja in priklop črpalk v fazi izgradnje odseka VH1/Č1 - VH2/Č2, v odvisnoti od terminologije izvedbe objekta!)</t>
    </r>
    <r>
      <rPr>
        <sz val="9.5"/>
        <color theme="1"/>
        <rFont val="Times New Roman"/>
        <family val="1"/>
        <charset val="238"/>
      </rPr>
      <t xml:space="preserve"> </t>
    </r>
  </si>
  <si>
    <t xml:space="preserve">5. INOX vertikalna večstopenjska centrifugalna črpalka 
(Q=1.83L/s, H=128m, 50Hz), kot. npr. Lowara 5 SV 25 F 040T (3.50kW), s prirobničnim priključkoma DN32 </t>
  </si>
  <si>
    <t xml:space="preserve">Izdelava zgornje nosilne plasti bituminiziranega drobljenca zrnavosti 0/22 mm v debelini 5 cm, AC 22 base B 50/70 A3 (točna specifikacija po zahtevah upravljalca), vključno z upoštevanjem višine pokrovov in rešetk obstoječe komunalne infrastrukture                                          </t>
  </si>
  <si>
    <t>3.0/ odsek 3: VH2/Č2 - VH3:</t>
  </si>
  <si>
    <t>3.1.3 VODOHRAN 3</t>
  </si>
  <si>
    <t>Obnova dostopne poti in ureditev vstopnega platoja do VH3, z izkopom, pripravo podlage iz tampona d=40-50cm in utrjevanjem do Me2=100Mpa v dolžini 370m in širini poti 3m.</t>
  </si>
  <si>
    <t>Ročna izravnava, planiranje in strojno utrjevanje dna gradbene jame s točnostjo +-3cm, po celotni širini jarka 705*0.75 = 528.75</t>
  </si>
  <si>
    <t>Nabava, dobava pustega betona 0-16mm, C12/15 in izdelava temeljne plasti v debelini 10-20 cm, po celotni širini jarka (3% trase), izboljšava temeljnih tal  (703*0.75)*0.10 x0.03 = 1.58</t>
  </si>
  <si>
    <t xml:space="preserve">Nakladanje in odvoz viška materiala na stalno deponijo v oddaljenosti do 10km in razplaniranje, z upoštevanjem stroškov deponije in taks za deponiranje  (80% količine)                                                                        </t>
  </si>
  <si>
    <t xml:space="preserve">Varovanje  obstoječega TK voda pri približevanju, dosledno po navodilih upravljalca voda (Telekom d.d.), </t>
  </si>
  <si>
    <t>34</t>
  </si>
  <si>
    <t>35</t>
  </si>
  <si>
    <r>
      <rPr>
        <b/>
        <sz val="10"/>
        <rFont val="Times New Roman"/>
        <family val="1"/>
        <charset val="238"/>
      </rPr>
      <t>3.1.2-1</t>
    </r>
    <r>
      <rPr>
        <b/>
        <sz val="9"/>
        <rFont val="Times New Roman"/>
        <family val="1"/>
        <charset val="238"/>
      </rPr>
      <t xml:space="preserve"> ZEMELJSKA in GRADBENA DELA ter KRIŽANJA Z INFRASTRUKTURO SKUPAJ:</t>
    </r>
  </si>
  <si>
    <t>15.1 PE100RC DN63 SDR11 (PN16)-izpustna cev</t>
  </si>
  <si>
    <t xml:space="preserve">Široki strojni izkop gradbene jame globine 0-6m, v zemljini 3., 4. 5. in 6.ktg., z deponiranjem materiala na gradbišču, po pravilih varstva pri delu. Pri izkopu varovaje gradbene jame po navodilih geologa   63*9.70 = 611.0                                                  </t>
  </si>
  <si>
    <t>Strojni izkop jarka za izpustno cev v zemljini 3., 4., 5 in 6. ktg., globine od 0-3m, širine na dnu od 0.60-2.0m, z odlaganjem materiala, vključno z dobavo materiala, pripravo betonske posteljice, obsipa cevi in zasipom jarka, ter finalno ureditvijo in čiščenjem površin.  IZKOP: (0.80+1.30)*1.50*0.5*12 = 19.0m3 (obračun kompletno po tekočem metru jarka!)</t>
  </si>
  <si>
    <t>Strojni izkop jarka za drenaže v zemljini 3., 4. in 5. ktg., globine od 0-2m, širine na dnu od 0.60-2.0m, z odlaganjem materiala, vključno z dobavo drenažnega materiala, pripravo betonske polkrožne mulde za cev, drenažnim obsipom cevi in zasipom jarka, ter finalno ureditvijo in čiščenjem površin.                                            IZKOP: (0.60+1.05)*1.20*0.5*11 = 10.90m3                                                           (obračun kompletno po tekočem metru jarka!)</t>
  </si>
  <si>
    <t xml:space="preserve">Široki strojni izkop gradbene jame globine 0-6m, v zemljini 3., 4. 5. in 6.ktg., z deponiranjem materiala na gradbišču, po pravilih varstva pri delu. Pri izkopu varovaje gradbene jame po navodilih geologa   59*9.70 = 575,80                                                </t>
  </si>
  <si>
    <t>3. INOX FF DN80 L=900mm PN16</t>
  </si>
  <si>
    <t xml:space="preserve">Končna ureditev dostopne poti in vstopnega platoja do VH3 po gradnji, z izravnavo podlage, izdelavo nasipa iz tampona v debelini d=30-40cm in utrjevanjem do Me2=100Mpa.Vključena dobava materiala in vsa pomožna dela. </t>
  </si>
  <si>
    <t xml:space="preserve">Razplaniranje dela viškov materiala po trasi  (20% količine)                                                                                                 </t>
  </si>
  <si>
    <t>Strojni izkop jarka za izpustno cev v zemljini 3., 4., 5 in 6. ktg., globine od 0-3m, širine na dnu od 0.60-2.0m, z odlaganjem materiala, vključno z dobavo materiala, pripravo betonske posteljice, obsipa cevi in zasipom jarka, ter finalno ureditvijo in čiščenjem površin.  IZKOP: (0.80+1.30)*1.50*0.5*48 = 75.60m3 (obračun kompletno po tekočem metru jarka!)</t>
  </si>
  <si>
    <r>
      <t>1.1 SKUPAJ</t>
    </r>
    <r>
      <rPr>
        <b/>
        <i/>
        <sz val="12"/>
        <rFont val="Times New Roman"/>
        <family val="1"/>
        <charset val="238"/>
      </rPr>
      <t xml:space="preserve"> (brez DDV)</t>
    </r>
    <r>
      <rPr>
        <b/>
        <i/>
        <sz val="14"/>
        <rFont val="Times New Roman"/>
        <family val="1"/>
        <charset val="238"/>
      </rPr>
      <t>:</t>
    </r>
  </si>
  <si>
    <t>3.2 EE INSTALACIJE in OPREMA VH3</t>
  </si>
  <si>
    <t>2.2 EE INSTALACIJE in OPREMA VH2/Č2</t>
  </si>
  <si>
    <t>1.2 EE INSTALACIJE in OPREMA (oVH Beli Potok, VH1/Č1)</t>
  </si>
  <si>
    <t xml:space="preserve">1.4 EE NN prilkjuček oVH Beli Potok </t>
  </si>
  <si>
    <t xml:space="preserve">POPIS DEL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</si>
</sst>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164" formatCode="#,##0.00\ _€"/>
    <numFmt numFmtId="165" formatCode="#,##0.00\ &quot;€&quot;"/>
    <numFmt numFmtId="166" formatCode="_-* #,##0.00\ &quot;SIT&quot;_-;\-* #,##0.00\ &quot;SIT&quot;_-;_-* &quot;-&quot;??\ &quot;SIT&quot;_-;_-@_-"/>
    <numFmt numFmtId="167" formatCode="#,##0.00\ [$€-1]"/>
    <numFmt numFmtId="168" formatCode="#,##0.00\ [$€-1];\-#,##0.00\ [$€-1]"/>
    <numFmt numFmtId="169" formatCode="_-* #,##0.00\ [$€-1]_-;\-* #,##0.00\ [$€-1]_-;_-* &quot;-&quot;??\ [$€-1]_-;_-@_-"/>
  </numFmts>
  <fonts count="4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9"/>
      <name val="Times New Roman"/>
      <family val="1"/>
      <charset val="238"/>
    </font>
    <font>
      <sz val="9.5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sz val="13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0.5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0"/>
      <name val="Century Gothic CE"/>
      <charset val="238"/>
    </font>
    <font>
      <vertAlign val="superscript"/>
      <sz val="10"/>
      <color theme="1"/>
      <name val="Times New Roman"/>
      <family val="1"/>
      <charset val="238"/>
    </font>
    <font>
      <sz val="10"/>
      <name val="Arial CE"/>
      <charset val="238"/>
    </font>
    <font>
      <i/>
      <sz val="12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sz val="9.5"/>
      <color theme="1"/>
      <name val="Times New Roman"/>
      <family val="1"/>
      <charset val="238"/>
    </font>
    <font>
      <i/>
      <sz val="9"/>
      <name val="Times New Roman"/>
      <family val="1"/>
      <charset val="238"/>
    </font>
    <font>
      <sz val="9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i/>
      <sz val="10.5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7" fillId="0" borderId="0"/>
    <xf numFmtId="166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32" fillId="0" borderId="0"/>
    <xf numFmtId="0" fontId="34" fillId="0" borderId="0"/>
  </cellStyleXfs>
  <cellXfs count="243">
    <xf numFmtId="0" fontId="0" fillId="0" borderId="0" xfId="0"/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vertical="top"/>
    </xf>
    <xf numFmtId="0" fontId="4" fillId="0" borderId="0" xfId="0" applyFo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165" fontId="2" fillId="0" borderId="0" xfId="1" applyNumberFormat="1" applyFont="1" applyAlignment="1">
      <alignment horizontal="right"/>
    </xf>
    <xf numFmtId="165" fontId="2" fillId="0" borderId="0" xfId="1" applyNumberFormat="1" applyFont="1"/>
    <xf numFmtId="165" fontId="2" fillId="0" borderId="0" xfId="0" applyNumberFormat="1" applyFont="1" applyAlignment="1">
      <alignment horizontal="right"/>
    </xf>
    <xf numFmtId="165" fontId="4" fillId="0" borderId="0" xfId="1" applyNumberFormat="1" applyFont="1" applyAlignment="1">
      <alignment horizontal="right"/>
    </xf>
    <xf numFmtId="165" fontId="5" fillId="0" borderId="0" xfId="1" applyNumberFormat="1" applyFont="1" applyAlignment="1">
      <alignment horizontal="right"/>
    </xf>
    <xf numFmtId="49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 vertical="center" wrapText="1"/>
    </xf>
    <xf numFmtId="44" fontId="2" fillId="0" borderId="0" xfId="1" applyFont="1" applyBorder="1" applyAlignment="1">
      <alignment horizontal="right"/>
    </xf>
    <xf numFmtId="44" fontId="2" fillId="2" borderId="0" xfId="1" applyFont="1" applyFill="1" applyBorder="1" applyAlignment="1">
      <alignment horizontal="right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left" vertical="top" wrapText="1"/>
    </xf>
    <xf numFmtId="167" fontId="2" fillId="0" borderId="0" xfId="1" applyNumberFormat="1" applyFont="1" applyFill="1" applyAlignment="1">
      <alignment horizontal="right"/>
    </xf>
    <xf numFmtId="168" fontId="2" fillId="0" borderId="0" xfId="1" applyNumberFormat="1" applyFont="1" applyAlignment="1">
      <alignment horizontal="right"/>
    </xf>
    <xf numFmtId="165" fontId="2" fillId="0" borderId="0" xfId="1" applyNumberFormat="1" applyFont="1" applyBorder="1" applyAlignment="1">
      <alignment horizontal="right"/>
    </xf>
    <xf numFmtId="165" fontId="2" fillId="2" borderId="0" xfId="1" applyNumberFormat="1" applyFont="1" applyFill="1" applyBorder="1" applyAlignment="1">
      <alignment horizontal="right"/>
    </xf>
    <xf numFmtId="165" fontId="2" fillId="0" borderId="0" xfId="1" applyNumberFormat="1" applyFont="1" applyFill="1" applyAlignment="1">
      <alignment horizontal="right"/>
    </xf>
    <xf numFmtId="164" fontId="5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5" fontId="9" fillId="0" borderId="1" xfId="0" applyNumberFormat="1" applyFont="1" applyBorder="1"/>
    <xf numFmtId="165" fontId="10" fillId="0" borderId="7" xfId="0" applyNumberFormat="1" applyFont="1" applyBorder="1"/>
    <xf numFmtId="165" fontId="10" fillId="0" borderId="2" xfId="0" applyNumberFormat="1" applyFont="1" applyBorder="1"/>
    <xf numFmtId="165" fontId="10" fillId="0" borderId="1" xfId="0" applyNumberFormat="1" applyFont="1" applyBorder="1"/>
    <xf numFmtId="165" fontId="10" fillId="0" borderId="0" xfId="0" applyNumberFormat="1" applyFont="1"/>
    <xf numFmtId="165" fontId="11" fillId="0" borderId="0" xfId="0" applyNumberFormat="1" applyFont="1"/>
    <xf numFmtId="165" fontId="12" fillId="0" borderId="0" xfId="0" applyNumberFormat="1" applyFont="1"/>
    <xf numFmtId="165" fontId="11" fillId="0" borderId="3" xfId="0" applyNumberFormat="1" applyFont="1" applyBorder="1"/>
    <xf numFmtId="0" fontId="8" fillId="0" borderId="0" xfId="0" applyFont="1"/>
    <xf numFmtId="0" fontId="14" fillId="0" borderId="0" xfId="0" applyFont="1"/>
    <xf numFmtId="0" fontId="10" fillId="0" borderId="0" xfId="0" applyFont="1"/>
    <xf numFmtId="0" fontId="15" fillId="0" borderId="0" xfId="0" applyFont="1"/>
    <xf numFmtId="16" fontId="16" fillId="0" borderId="6" xfId="0" quotePrefix="1" applyNumberFormat="1" applyFont="1" applyBorder="1"/>
    <xf numFmtId="0" fontId="16" fillId="0" borderId="2" xfId="0" applyFont="1" applyBorder="1"/>
    <xf numFmtId="0" fontId="10" fillId="0" borderId="2" xfId="0" applyFont="1" applyBorder="1"/>
    <xf numFmtId="165" fontId="10" fillId="0" borderId="4" xfId="0" applyNumberFormat="1" applyFont="1" applyBorder="1"/>
    <xf numFmtId="0" fontId="17" fillId="0" borderId="0" xfId="0" applyFont="1"/>
    <xf numFmtId="0" fontId="10" fillId="0" borderId="1" xfId="0" applyFont="1" applyBorder="1"/>
    <xf numFmtId="0" fontId="18" fillId="0" borderId="1" xfId="0" applyFont="1" applyBorder="1"/>
    <xf numFmtId="0" fontId="16" fillId="0" borderId="0" xfId="0" applyFont="1"/>
    <xf numFmtId="0" fontId="9" fillId="0" borderId="2" xfId="0" applyFont="1" applyBorder="1"/>
    <xf numFmtId="0" fontId="10" fillId="0" borderId="1" xfId="0" applyFont="1" applyBorder="1" applyAlignment="1">
      <alignment horizontal="center"/>
    </xf>
    <xf numFmtId="0" fontId="9" fillId="0" borderId="1" xfId="0" applyFont="1" applyBorder="1"/>
    <xf numFmtId="0" fontId="10" fillId="0" borderId="7" xfId="0" applyFont="1" applyBorder="1" applyAlignment="1">
      <alignment horizontal="center"/>
    </xf>
    <xf numFmtId="0" fontId="10" fillId="0" borderId="7" xfId="0" applyFont="1" applyBorder="1"/>
    <xf numFmtId="0" fontId="19" fillId="0" borderId="1" xfId="0" applyFont="1" applyBorder="1"/>
    <xf numFmtId="4" fontId="14" fillId="0" borderId="0" xfId="0" applyNumberFormat="1" applyFont="1"/>
    <xf numFmtId="0" fontId="10" fillId="0" borderId="2" xfId="0" applyFont="1" applyBorder="1" applyAlignment="1">
      <alignment horizontal="center" vertical="top"/>
    </xf>
    <xf numFmtId="0" fontId="10" fillId="0" borderId="2" xfId="0" applyFont="1" applyBorder="1" applyAlignment="1">
      <alignment horizontal="left" wrapText="1"/>
    </xf>
    <xf numFmtId="0" fontId="10" fillId="0" borderId="1" xfId="0" applyFont="1" applyBorder="1" applyAlignment="1">
      <alignment horizontal="center" vertical="top"/>
    </xf>
    <xf numFmtId="0" fontId="10" fillId="0" borderId="2" xfId="0" applyFont="1" applyBorder="1" applyAlignment="1">
      <alignment horizontal="left"/>
    </xf>
    <xf numFmtId="0" fontId="10" fillId="0" borderId="1" xfId="0" applyFont="1" applyBorder="1" applyAlignment="1">
      <alignment horizontal="left" wrapText="1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wrapText="1"/>
    </xf>
    <xf numFmtId="0" fontId="11" fillId="0" borderId="0" xfId="0" applyFont="1"/>
    <xf numFmtId="0" fontId="12" fillId="0" borderId="0" xfId="0" applyFont="1"/>
    <xf numFmtId="0" fontId="11" fillId="0" borderId="3" xfId="0" applyFont="1" applyBorder="1"/>
    <xf numFmtId="0" fontId="20" fillId="0" borderId="2" xfId="0" applyFont="1" applyBorder="1" applyAlignment="1">
      <alignment horizontal="center"/>
    </xf>
    <xf numFmtId="0" fontId="18" fillId="0" borderId="2" xfId="0" applyFont="1" applyBorder="1"/>
    <xf numFmtId="0" fontId="12" fillId="0" borderId="2" xfId="0" applyFont="1" applyBorder="1"/>
    <xf numFmtId="0" fontId="20" fillId="0" borderId="0" xfId="0" applyFont="1" applyAlignment="1">
      <alignment horizontal="center"/>
    </xf>
    <xf numFmtId="0" fontId="18" fillId="0" borderId="0" xfId="0" applyFont="1"/>
    <xf numFmtId="165" fontId="13" fillId="0" borderId="0" xfId="0" applyNumberFormat="1" applyFont="1"/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165" fontId="9" fillId="0" borderId="6" xfId="0" applyNumberFormat="1" applyFont="1" applyBorder="1" applyAlignment="1">
      <alignment horizontal="right"/>
    </xf>
    <xf numFmtId="0" fontId="15" fillId="0" borderId="1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9" fillId="0" borderId="0" xfId="0" applyFont="1"/>
    <xf numFmtId="0" fontId="8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165" fontId="10" fillId="0" borderId="1" xfId="0" applyNumberFormat="1" applyFont="1" applyBorder="1" applyAlignment="1">
      <alignment horizontal="right"/>
    </xf>
    <xf numFmtId="165" fontId="15" fillId="0" borderId="1" xfId="0" applyNumberFormat="1" applyFont="1" applyBorder="1" applyAlignment="1">
      <alignment horizontal="right"/>
    </xf>
    <xf numFmtId="0" fontId="10" fillId="0" borderId="0" xfId="0" applyFont="1" applyAlignment="1">
      <alignment horizontal="left"/>
    </xf>
    <xf numFmtId="164" fontId="10" fillId="0" borderId="0" xfId="0" applyNumberFormat="1" applyFont="1" applyAlignment="1">
      <alignment horizontal="right"/>
    </xf>
    <xf numFmtId="165" fontId="10" fillId="0" borderId="0" xfId="0" applyNumberFormat="1" applyFont="1" applyAlignment="1">
      <alignment horizontal="right"/>
    </xf>
    <xf numFmtId="164" fontId="10" fillId="0" borderId="1" xfId="0" applyNumberFormat="1" applyFont="1" applyBorder="1" applyAlignment="1">
      <alignment horizontal="right"/>
    </xf>
    <xf numFmtId="0" fontId="15" fillId="0" borderId="1" xfId="0" applyFont="1" applyBorder="1"/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 vertical="top" wrapText="1"/>
    </xf>
    <xf numFmtId="2" fontId="2" fillId="0" borderId="0" xfId="0" applyNumberFormat="1" applyFont="1" applyAlignment="1">
      <alignment horizontal="center" wrapText="1"/>
    </xf>
    <xf numFmtId="165" fontId="2" fillId="0" borderId="0" xfId="1" applyNumberFormat="1" applyFont="1" applyBorder="1" applyAlignment="1">
      <alignment horizontal="right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right"/>
    </xf>
    <xf numFmtId="165" fontId="9" fillId="0" borderId="0" xfId="0" applyNumberFormat="1" applyFont="1" applyAlignment="1">
      <alignment horizontal="right"/>
    </xf>
    <xf numFmtId="0" fontId="2" fillId="0" borderId="0" xfId="0" quotePrefix="1" applyFont="1" applyAlignment="1">
      <alignment horizontal="center" vertical="top"/>
    </xf>
    <xf numFmtId="165" fontId="2" fillId="0" borderId="0" xfId="1" applyNumberFormat="1" applyFont="1" applyFill="1"/>
    <xf numFmtId="167" fontId="4" fillId="0" borderId="0" xfId="1" applyNumberFormat="1" applyFont="1" applyAlignment="1">
      <alignment horizontal="right"/>
    </xf>
    <xf numFmtId="167" fontId="4" fillId="0" borderId="0" xfId="1" applyNumberFormat="1" applyFont="1"/>
    <xf numFmtId="164" fontId="15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center" vertical="top"/>
    </xf>
    <xf numFmtId="44" fontId="4" fillId="0" borderId="0" xfId="1" applyFont="1" applyAlignment="1">
      <alignment horizontal="right"/>
    </xf>
    <xf numFmtId="44" fontId="2" fillId="0" borderId="0" xfId="1" applyFont="1" applyAlignment="1">
      <alignment horizontal="right"/>
    </xf>
    <xf numFmtId="44" fontId="10" fillId="0" borderId="1" xfId="0" applyNumberFormat="1" applyFont="1" applyBorder="1" applyAlignment="1">
      <alignment horizontal="right"/>
    </xf>
    <xf numFmtId="0" fontId="15" fillId="0" borderId="7" xfId="0" applyFont="1" applyBorder="1"/>
    <xf numFmtId="0" fontId="19" fillId="0" borderId="7" xfId="0" applyFont="1" applyBorder="1"/>
    <xf numFmtId="44" fontId="10" fillId="0" borderId="7" xfId="0" applyNumberFormat="1" applyFont="1" applyBorder="1" applyAlignment="1">
      <alignment horizontal="right"/>
    </xf>
    <xf numFmtId="165" fontId="15" fillId="0" borderId="7" xfId="0" applyNumberFormat="1" applyFont="1" applyBorder="1" applyAlignment="1">
      <alignment horizontal="right"/>
    </xf>
    <xf numFmtId="164" fontId="15" fillId="0" borderId="0" xfId="0" applyNumberFormat="1" applyFont="1" applyAlignment="1">
      <alignment horizontal="right"/>
    </xf>
    <xf numFmtId="165" fontId="15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10" fillId="0" borderId="0" xfId="0" applyFont="1" applyAlignment="1">
      <alignment horizontal="left" wrapText="1"/>
    </xf>
    <xf numFmtId="0" fontId="2" fillId="0" borderId="0" xfId="0" applyFont="1" applyAlignment="1">
      <alignment horizontal="left" vertical="top" wrapText="1" shrinkToFit="1"/>
    </xf>
    <xf numFmtId="165" fontId="14" fillId="0" borderId="0" xfId="0" applyNumberFormat="1" applyFont="1"/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/>
    </xf>
    <xf numFmtId="165" fontId="4" fillId="0" borderId="0" xfId="1" applyNumberFormat="1" applyFont="1" applyFill="1" applyAlignment="1">
      <alignment horizontal="right"/>
    </xf>
    <xf numFmtId="0" fontId="4" fillId="0" borderId="0" xfId="0" applyFont="1" applyAlignment="1">
      <alignment vertical="top" wrapText="1"/>
    </xf>
    <xf numFmtId="0" fontId="23" fillId="0" borderId="0" xfId="0" applyFont="1" applyAlignment="1">
      <alignment horizontal="center"/>
    </xf>
    <xf numFmtId="2" fontId="23" fillId="0" borderId="0" xfId="0" applyNumberFormat="1" applyFont="1" applyAlignment="1">
      <alignment horizontal="center"/>
    </xf>
    <xf numFmtId="168" fontId="4" fillId="0" borderId="0" xfId="1" applyNumberFormat="1" applyFont="1" applyAlignment="1">
      <alignment horizontal="right"/>
    </xf>
    <xf numFmtId="0" fontId="9" fillId="0" borderId="0" xfId="0" applyFont="1"/>
    <xf numFmtId="165" fontId="9" fillId="0" borderId="0" xfId="0" applyNumberFormat="1" applyFont="1"/>
    <xf numFmtId="0" fontId="9" fillId="0" borderId="1" xfId="0" applyFont="1" applyBorder="1" applyAlignment="1">
      <alignment horizontal="center"/>
    </xf>
    <xf numFmtId="0" fontId="24" fillId="0" borderId="1" xfId="0" applyFont="1" applyBorder="1"/>
    <xf numFmtId="0" fontId="9" fillId="0" borderId="7" xfId="0" applyFont="1" applyBorder="1" applyAlignment="1">
      <alignment horizontal="center"/>
    </xf>
    <xf numFmtId="0" fontId="9" fillId="0" borderId="7" xfId="0" applyFont="1" applyBorder="1"/>
    <xf numFmtId="165" fontId="9" fillId="0" borderId="7" xfId="0" applyNumberFormat="1" applyFont="1" applyBorder="1"/>
    <xf numFmtId="167" fontId="2" fillId="0" borderId="0" xfId="1" applyNumberFormat="1" applyFont="1" applyAlignment="1">
      <alignment horizontal="right"/>
    </xf>
    <xf numFmtId="167" fontId="23" fillId="0" borderId="0" xfId="1" applyNumberFormat="1" applyFont="1" applyFill="1" applyAlignment="1">
      <alignment horizontal="right"/>
    </xf>
    <xf numFmtId="0" fontId="25" fillId="0" borderId="1" xfId="0" applyFont="1" applyBorder="1" applyAlignment="1">
      <alignment horizontal="center"/>
    </xf>
    <xf numFmtId="0" fontId="26" fillId="0" borderId="1" xfId="0" applyFont="1" applyBorder="1"/>
    <xf numFmtId="0" fontId="27" fillId="0" borderId="1" xfId="0" applyFont="1" applyBorder="1"/>
    <xf numFmtId="0" fontId="25" fillId="0" borderId="1" xfId="0" applyFont="1" applyBorder="1"/>
    <xf numFmtId="167" fontId="26" fillId="0" borderId="1" xfId="0" applyNumberFormat="1" applyFont="1" applyBorder="1"/>
    <xf numFmtId="0" fontId="28" fillId="0" borderId="0" xfId="0" applyFont="1"/>
    <xf numFmtId="169" fontId="4" fillId="0" borderId="0" xfId="1" applyNumberFormat="1" applyFont="1" applyFill="1" applyAlignment="1">
      <alignment horizontal="right"/>
    </xf>
    <xf numFmtId="167" fontId="29" fillId="0" borderId="1" xfId="0" applyNumberFormat="1" applyFont="1" applyBorder="1"/>
    <xf numFmtId="0" fontId="30" fillId="0" borderId="1" xfId="0" applyFont="1" applyBorder="1"/>
    <xf numFmtId="4" fontId="30" fillId="0" borderId="1" xfId="0" applyNumberFormat="1" applyFont="1" applyBorder="1"/>
    <xf numFmtId="0" fontId="25" fillId="0" borderId="7" xfId="0" applyFont="1" applyBorder="1" applyAlignment="1">
      <alignment horizontal="center"/>
    </xf>
    <xf numFmtId="0" fontId="31" fillId="0" borderId="7" xfId="0" quotePrefix="1" applyFont="1" applyBorder="1"/>
    <xf numFmtId="0" fontId="30" fillId="0" borderId="7" xfId="0" applyFont="1" applyBorder="1"/>
    <xf numFmtId="4" fontId="30" fillId="0" borderId="7" xfId="0" applyNumberFormat="1" applyFont="1" applyBorder="1"/>
    <xf numFmtId="0" fontId="27" fillId="0" borderId="1" xfId="0" quotePrefix="1" applyFont="1" applyBorder="1"/>
    <xf numFmtId="0" fontId="25" fillId="0" borderId="2" xfId="0" applyFont="1" applyBorder="1" applyAlignment="1">
      <alignment horizontal="center" vertical="top"/>
    </xf>
    <xf numFmtId="0" fontId="25" fillId="0" borderId="2" xfId="0" applyFont="1" applyBorder="1" applyAlignment="1">
      <alignment horizontal="left" wrapText="1"/>
    </xf>
    <xf numFmtId="0" fontId="25" fillId="0" borderId="2" xfId="0" applyFont="1" applyBorder="1"/>
    <xf numFmtId="0" fontId="25" fillId="0" borderId="2" xfId="0" applyFont="1" applyBorder="1" applyAlignment="1">
      <alignment horizontal="left"/>
    </xf>
    <xf numFmtId="0" fontId="25" fillId="0" borderId="1" xfId="0" applyFont="1" applyBorder="1" applyAlignment="1">
      <alignment horizontal="center" vertical="top"/>
    </xf>
    <xf numFmtId="0" fontId="25" fillId="0" borderId="1" xfId="0" applyFont="1" applyBorder="1" applyAlignment="1">
      <alignment horizontal="left" wrapText="1"/>
    </xf>
    <xf numFmtId="0" fontId="25" fillId="0" borderId="0" xfId="0" applyFont="1"/>
    <xf numFmtId="0" fontId="26" fillId="0" borderId="1" xfId="0" applyFont="1" applyBorder="1" applyAlignment="1">
      <alignment horizontal="left"/>
    </xf>
    <xf numFmtId="2" fontId="21" fillId="0" borderId="0" xfId="0" applyNumberFormat="1" applyFont="1" applyAlignment="1">
      <alignment horizontal="center"/>
    </xf>
    <xf numFmtId="164" fontId="21" fillId="0" borderId="0" xfId="1" applyNumberFormat="1" applyFont="1" applyAlignment="1">
      <alignment horizontal="right"/>
    </xf>
    <xf numFmtId="164" fontId="21" fillId="0" borderId="0" xfId="1" applyNumberFormat="1" applyFont="1"/>
    <xf numFmtId="0" fontId="21" fillId="0" borderId="0" xfId="0" applyFont="1"/>
    <xf numFmtId="0" fontId="21" fillId="0" borderId="0" xfId="0" applyFont="1" applyAlignment="1">
      <alignment horizontal="left" vertical="top" wrapText="1"/>
    </xf>
    <xf numFmtId="0" fontId="21" fillId="0" borderId="0" xfId="0" quotePrefix="1" applyFont="1" applyAlignment="1">
      <alignment wrapText="1"/>
    </xf>
    <xf numFmtId="0" fontId="2" fillId="0" borderId="0" xfId="7" applyFont="1" applyAlignment="1">
      <alignment vertical="top" wrapText="1"/>
    </xf>
    <xf numFmtId="0" fontId="2" fillId="0" borderId="0" xfId="7" applyFont="1" applyAlignment="1">
      <alignment horizontal="left" vertical="top" wrapText="1"/>
    </xf>
    <xf numFmtId="0" fontId="21" fillId="0" borderId="0" xfId="0" applyFont="1" applyAlignment="1">
      <alignment horizontal="left"/>
    </xf>
    <xf numFmtId="0" fontId="2" fillId="0" borderId="0" xfId="0" applyFont="1" applyAlignment="1" applyProtection="1">
      <alignment vertical="top" wrapText="1"/>
      <protection locked="0"/>
    </xf>
    <xf numFmtId="0" fontId="21" fillId="0" borderId="0" xfId="0" quotePrefix="1" applyFont="1"/>
    <xf numFmtId="0" fontId="2" fillId="0" borderId="0" xfId="8" applyFont="1" applyAlignment="1">
      <alignment vertical="top" wrapText="1"/>
    </xf>
    <xf numFmtId="0" fontId="35" fillId="0" borderId="1" xfId="0" applyFont="1" applyBorder="1"/>
    <xf numFmtId="0" fontId="31" fillId="0" borderId="1" xfId="0" applyFont="1" applyBorder="1"/>
    <xf numFmtId="0" fontId="21" fillId="0" borderId="0" xfId="0" applyFont="1" applyAlignment="1">
      <alignment vertical="top" wrapText="1"/>
    </xf>
    <xf numFmtId="0" fontId="2" fillId="0" borderId="0" xfId="7" quotePrefix="1" applyFont="1" applyAlignment="1">
      <alignment vertical="top" wrapText="1"/>
    </xf>
    <xf numFmtId="0" fontId="36" fillId="0" borderId="0" xfId="0" applyFont="1"/>
    <xf numFmtId="0" fontId="37" fillId="0" borderId="0" xfId="0" applyFont="1"/>
    <xf numFmtId="0" fontId="26" fillId="0" borderId="0" xfId="0" applyFont="1"/>
    <xf numFmtId="0" fontId="30" fillId="0" borderId="0" xfId="0" applyFont="1" applyAlignment="1">
      <alignment horizontal="center" vertical="center"/>
    </xf>
    <xf numFmtId="0" fontId="37" fillId="0" borderId="0" xfId="0" applyFont="1" applyAlignment="1">
      <alignment horizontal="left" wrapText="1"/>
    </xf>
    <xf numFmtId="0" fontId="37" fillId="0" borderId="0" xfId="0" applyFont="1" applyAlignment="1">
      <alignment horizontal="center"/>
    </xf>
    <xf numFmtId="2" fontId="37" fillId="0" borderId="0" xfId="0" applyNumberFormat="1" applyFont="1" applyAlignment="1">
      <alignment horizontal="center"/>
    </xf>
    <xf numFmtId="0" fontId="37" fillId="0" borderId="0" xfId="0" applyFont="1" applyAlignment="1">
      <alignment wrapText="1"/>
    </xf>
    <xf numFmtId="16" fontId="37" fillId="0" borderId="0" xfId="0" applyNumberFormat="1" applyFont="1"/>
    <xf numFmtId="0" fontId="37" fillId="0" borderId="0" xfId="0" applyFont="1" applyAlignment="1">
      <alignment horizontal="left" vertical="top" wrapText="1"/>
    </xf>
    <xf numFmtId="0" fontId="37" fillId="0" borderId="0" xfId="0" applyFont="1" applyAlignment="1">
      <alignment vertical="top" wrapText="1"/>
    </xf>
    <xf numFmtId="0" fontId="21" fillId="0" borderId="0" xfId="0" applyFont="1" applyAlignment="1">
      <alignment horizontal="left" vertical="top" wrapText="1" shrinkToFit="1"/>
    </xf>
    <xf numFmtId="0" fontId="21" fillId="0" borderId="0" xfId="0" applyFont="1" applyAlignment="1">
      <alignment wrapText="1"/>
    </xf>
    <xf numFmtId="0" fontId="9" fillId="0" borderId="1" xfId="0" applyFont="1" applyBorder="1" applyAlignment="1">
      <alignment horizontal="left"/>
    </xf>
    <xf numFmtId="165" fontId="21" fillId="0" borderId="0" xfId="1" applyNumberFormat="1" applyFont="1" applyAlignment="1">
      <alignment horizontal="right"/>
    </xf>
    <xf numFmtId="165" fontId="21" fillId="0" borderId="0" xfId="1" applyNumberFormat="1" applyFont="1"/>
    <xf numFmtId="165" fontId="21" fillId="0" borderId="0" xfId="0" applyNumberFormat="1" applyFont="1"/>
    <xf numFmtId="165" fontId="21" fillId="0" borderId="0" xfId="1" applyNumberFormat="1" applyFont="1" applyBorder="1" applyAlignment="1">
      <alignment horizontal="right"/>
    </xf>
    <xf numFmtId="165" fontId="25" fillId="0" borderId="0" xfId="0" applyNumberFormat="1" applyFont="1"/>
    <xf numFmtId="165" fontId="31" fillId="0" borderId="1" xfId="0" applyNumberFormat="1" applyFont="1" applyBorder="1"/>
    <xf numFmtId="165" fontId="26" fillId="0" borderId="1" xfId="0" applyNumberFormat="1" applyFont="1" applyBorder="1"/>
    <xf numFmtId="165" fontId="25" fillId="0" borderId="1" xfId="0" applyNumberFormat="1" applyFont="1" applyBorder="1"/>
    <xf numFmtId="0" fontId="22" fillId="0" borderId="0" xfId="0" applyFont="1"/>
    <xf numFmtId="165" fontId="37" fillId="0" borderId="0" xfId="1" applyNumberFormat="1" applyFont="1" applyAlignment="1">
      <alignment horizontal="right"/>
    </xf>
    <xf numFmtId="165" fontId="37" fillId="0" borderId="0" xfId="0" applyNumberFormat="1" applyFont="1"/>
    <xf numFmtId="165" fontId="30" fillId="0" borderId="0" xfId="0" applyNumberFormat="1" applyFont="1" applyAlignment="1">
      <alignment horizontal="center" vertical="center"/>
    </xf>
    <xf numFmtId="0" fontId="38" fillId="0" borderId="0" xfId="0" applyFont="1"/>
    <xf numFmtId="0" fontId="39" fillId="0" borderId="0" xfId="0" applyFont="1"/>
    <xf numFmtId="165" fontId="25" fillId="0" borderId="2" xfId="0" applyNumberFormat="1" applyFont="1" applyBorder="1"/>
    <xf numFmtId="165" fontId="30" fillId="0" borderId="1" xfId="0" applyNumberFormat="1" applyFont="1" applyBorder="1"/>
    <xf numFmtId="0" fontId="24" fillId="0" borderId="1" xfId="0" applyFont="1" applyBorder="1" applyAlignment="1">
      <alignment horizontal="center"/>
    </xf>
    <xf numFmtId="0" fontId="4" fillId="0" borderId="0" xfId="0" applyFont="1" applyAlignment="1">
      <alignment horizontal="left" vertical="top" wrapText="1"/>
    </xf>
    <xf numFmtId="44" fontId="10" fillId="0" borderId="0" xfId="0" applyNumberFormat="1" applyFont="1" applyAlignment="1">
      <alignment horizontal="right"/>
    </xf>
    <xf numFmtId="0" fontId="5" fillId="0" borderId="0" xfId="0" applyFont="1"/>
    <xf numFmtId="0" fontId="40" fillId="0" borderId="1" xfId="0" applyFont="1" applyBorder="1"/>
    <xf numFmtId="165" fontId="11" fillId="0" borderId="2" xfId="0" applyNumberFormat="1" applyFont="1" applyBorder="1"/>
    <xf numFmtId="49" fontId="2" fillId="0" borderId="0" xfId="2" applyNumberFormat="1" applyFont="1" applyAlignment="1">
      <alignment horizontal="center" vertical="top"/>
    </xf>
    <xf numFmtId="44" fontId="2" fillId="0" borderId="0" xfId="6" applyNumberFormat="1" applyFont="1" applyBorder="1" applyAlignment="1">
      <alignment horizontal="right"/>
    </xf>
    <xf numFmtId="167" fontId="21" fillId="0" borderId="0" xfId="6" applyNumberFormat="1" applyFont="1" applyAlignment="1">
      <alignment horizontal="right"/>
    </xf>
    <xf numFmtId="167" fontId="21" fillId="0" borderId="0" xfId="6" applyNumberFormat="1" applyFont="1" applyAlignment="1"/>
    <xf numFmtId="165" fontId="21" fillId="0" borderId="0" xfId="1" applyNumberFormat="1" applyFont="1" applyFill="1" applyAlignment="1">
      <alignment horizontal="right"/>
    </xf>
    <xf numFmtId="165" fontId="21" fillId="0" borderId="0" xfId="1" applyNumberFormat="1" applyFont="1" applyFill="1"/>
    <xf numFmtId="0" fontId="4" fillId="0" borderId="0" xfId="7" applyFont="1" applyAlignment="1">
      <alignment vertical="top" wrapText="1"/>
    </xf>
    <xf numFmtId="165" fontId="15" fillId="0" borderId="1" xfId="0" applyNumberFormat="1" applyFont="1" applyBorder="1"/>
    <xf numFmtId="0" fontId="6" fillId="0" borderId="1" xfId="0" applyFont="1" applyBorder="1"/>
    <xf numFmtId="0" fontId="4" fillId="0" borderId="0" xfId="0" applyFont="1" applyAlignment="1">
      <alignment wrapText="1"/>
    </xf>
    <xf numFmtId="165" fontId="42" fillId="0" borderId="0" xfId="0" applyNumberFormat="1" applyFont="1"/>
    <xf numFmtId="165" fontId="42" fillId="0" borderId="3" xfId="0" applyNumberFormat="1" applyFont="1" applyBorder="1"/>
    <xf numFmtId="165" fontId="42" fillId="0" borderId="2" xfId="0" applyNumberFormat="1" applyFont="1" applyBorder="1"/>
    <xf numFmtId="165" fontId="5" fillId="0" borderId="0" xfId="1" applyNumberFormat="1" applyFont="1" applyFill="1" applyAlignment="1">
      <alignment horizontal="right"/>
    </xf>
    <xf numFmtId="44" fontId="21" fillId="0" borderId="0" xfId="1" applyFont="1" applyAlignment="1">
      <alignment horizontal="right"/>
    </xf>
    <xf numFmtId="44" fontId="21" fillId="0" borderId="0" xfId="1" applyFont="1"/>
    <xf numFmtId="44" fontId="21" fillId="0" borderId="0" xfId="0" applyNumberFormat="1" applyFont="1"/>
    <xf numFmtId="44" fontId="25" fillId="0" borderId="0" xfId="0" applyNumberFormat="1" applyFont="1"/>
    <xf numFmtId="44" fontId="25" fillId="0" borderId="1" xfId="0" applyNumberFormat="1" applyFont="1" applyBorder="1"/>
    <xf numFmtId="44" fontId="26" fillId="0" borderId="1" xfId="0" applyNumberFormat="1" applyFont="1" applyBorder="1"/>
    <xf numFmtId="0" fontId="5" fillId="0" borderId="0" xfId="7" applyFont="1" applyAlignment="1">
      <alignment vertical="top" wrapText="1"/>
    </xf>
    <xf numFmtId="164" fontId="15" fillId="0" borderId="5" xfId="0" applyNumberFormat="1" applyFont="1" applyBorder="1" applyAlignment="1">
      <alignment horizontal="right"/>
    </xf>
    <xf numFmtId="0" fontId="2" fillId="2" borderId="0" xfId="0" applyFont="1" applyFill="1" applyAlignment="1">
      <alignment vertical="center" wrapText="1"/>
    </xf>
    <xf numFmtId="165" fontId="2" fillId="0" borderId="0" xfId="6" applyNumberFormat="1" applyFont="1" applyBorder="1" applyAlignment="1">
      <alignment horizontal="right"/>
    </xf>
    <xf numFmtId="168" fontId="2" fillId="0" borderId="0" xfId="1" applyNumberFormat="1" applyFont="1" applyFill="1" applyAlignment="1">
      <alignment horizontal="right"/>
    </xf>
    <xf numFmtId="165" fontId="19" fillId="0" borderId="0" xfId="0" applyNumberFormat="1" applyFont="1"/>
    <xf numFmtId="0" fontId="40" fillId="0" borderId="0" xfId="0" applyFont="1"/>
    <xf numFmtId="0" fontId="31" fillId="0" borderId="0" xfId="0" applyFont="1"/>
    <xf numFmtId="165" fontId="26" fillId="0" borderId="0" xfId="0" applyNumberFormat="1" applyFont="1"/>
    <xf numFmtId="165" fontId="19" fillId="0" borderId="0" xfId="0" applyNumberFormat="1" applyFont="1" applyFill="1"/>
    <xf numFmtId="0" fontId="8" fillId="0" borderId="0" xfId="0" applyFont="1" applyAlignment="1">
      <alignment horizontal="left" wrapText="1"/>
    </xf>
  </cellXfs>
  <cellStyles count="9">
    <cellStyle name="Navadno" xfId="0" builtinId="0"/>
    <cellStyle name="Navadno 10 2" xfId="2"/>
    <cellStyle name="Navadno_OPIS" xfId="8"/>
    <cellStyle name="Navadno_POPIS DEL-DORNBERK-1.faza-razpis" xfId="7"/>
    <cellStyle name="Valuta" xfId="1" builtinId="4"/>
    <cellStyle name="Valuta 10" xfId="6"/>
    <cellStyle name="Valuta 12" xfId="4"/>
    <cellStyle name="Valuta 2" xfId="5"/>
    <cellStyle name="Valuta 4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"/>
  <sheetViews>
    <sheetView tabSelected="1" view="pageLayout" zoomScale="110" zoomScaleNormal="125" zoomScalePageLayoutView="110" workbookViewId="0">
      <selection activeCell="D19" sqref="D19"/>
    </sheetView>
  </sheetViews>
  <sheetFormatPr defaultColWidth="9.140625" defaultRowHeight="15"/>
  <cols>
    <col min="1" max="1" width="4.28515625" style="42" customWidth="1"/>
    <col min="2" max="2" width="47.7109375" style="42" customWidth="1"/>
    <col min="3" max="3" width="6.7109375" style="42" customWidth="1"/>
    <col min="4" max="4" width="8.7109375" style="42" customWidth="1"/>
    <col min="5" max="5" width="9.85546875" style="42" customWidth="1"/>
    <col min="6" max="6" width="13.7109375" style="120" customWidth="1"/>
    <col min="7" max="16384" width="9.140625" style="42"/>
  </cols>
  <sheetData>
    <row r="1" spans="1:6" ht="27" customHeight="1">
      <c r="A1" s="41" t="s">
        <v>32</v>
      </c>
      <c r="B1" s="11"/>
      <c r="C1" s="242" t="s">
        <v>357</v>
      </c>
      <c r="D1" s="242"/>
      <c r="E1" s="242"/>
      <c r="F1" s="242"/>
    </row>
    <row r="2" spans="1:6">
      <c r="A2" s="43"/>
      <c r="B2" s="43"/>
      <c r="C2" s="41"/>
      <c r="D2" s="43"/>
      <c r="E2" s="43"/>
      <c r="F2" s="37"/>
    </row>
    <row r="3" spans="1:6">
      <c r="A3" s="43"/>
      <c r="B3" s="43"/>
      <c r="C3" s="41"/>
      <c r="D3" s="43"/>
      <c r="E3" s="43"/>
      <c r="F3" s="37"/>
    </row>
    <row r="4" spans="1:6">
      <c r="A4" s="44" t="s">
        <v>34</v>
      </c>
      <c r="B4" s="44"/>
      <c r="C4" s="41" t="s">
        <v>363</v>
      </c>
      <c r="D4" s="44"/>
      <c r="E4" s="43"/>
      <c r="F4" s="37"/>
    </row>
    <row r="5" spans="1:6">
      <c r="A5" s="43"/>
      <c r="B5" s="43"/>
      <c r="C5" s="11"/>
      <c r="D5" s="43"/>
      <c r="E5" s="43"/>
      <c r="F5" s="37"/>
    </row>
    <row r="6" spans="1:6">
      <c r="A6" s="44" t="s">
        <v>33</v>
      </c>
      <c r="B6" s="44"/>
      <c r="C6" s="41" t="s">
        <v>358</v>
      </c>
      <c r="D6" s="44"/>
      <c r="E6" s="43"/>
      <c r="F6" s="37"/>
    </row>
    <row r="7" spans="1:6">
      <c r="A7" s="44"/>
      <c r="B7" s="44"/>
      <c r="C7" s="41"/>
      <c r="D7" s="44"/>
      <c r="E7" s="43"/>
      <c r="F7" s="37"/>
    </row>
    <row r="8" spans="1:6">
      <c r="A8" s="44"/>
      <c r="B8" s="44"/>
      <c r="C8" s="41"/>
      <c r="D8" s="44"/>
      <c r="E8" s="43"/>
      <c r="F8" s="37"/>
    </row>
    <row r="9" spans="1:6">
      <c r="A9" s="43"/>
      <c r="B9" s="43"/>
      <c r="C9" s="43"/>
      <c r="D9" s="43"/>
      <c r="E9" s="43"/>
      <c r="F9" s="37"/>
    </row>
    <row r="10" spans="1:6" ht="18.75">
      <c r="A10" s="45" t="s">
        <v>46</v>
      </c>
      <c r="B10" s="46" t="s">
        <v>494</v>
      </c>
      <c r="C10" s="47"/>
      <c r="D10" s="47"/>
      <c r="E10" s="47"/>
      <c r="F10" s="48"/>
    </row>
    <row r="11" spans="1:6">
      <c r="A11" s="43"/>
      <c r="B11" s="43"/>
      <c r="C11" s="43"/>
      <c r="D11" s="43"/>
      <c r="E11" s="43"/>
      <c r="F11" s="37"/>
    </row>
    <row r="12" spans="1:6">
      <c r="A12" s="49" t="s">
        <v>41</v>
      </c>
      <c r="C12" s="43"/>
      <c r="D12" s="43"/>
      <c r="E12" s="43"/>
      <c r="F12" s="37"/>
    </row>
    <row r="13" spans="1:6">
      <c r="A13" s="49" t="s">
        <v>40</v>
      </c>
      <c r="C13" s="43"/>
      <c r="D13" s="43"/>
      <c r="E13" s="43"/>
      <c r="F13" s="37"/>
    </row>
    <row r="14" spans="1:6">
      <c r="A14" s="43"/>
      <c r="B14" s="43"/>
      <c r="C14" s="43"/>
      <c r="D14" s="43"/>
      <c r="E14" s="43"/>
      <c r="F14" s="37"/>
    </row>
    <row r="15" spans="1:6">
      <c r="A15" s="43"/>
      <c r="B15" s="43"/>
      <c r="C15" s="43"/>
      <c r="D15" s="43"/>
      <c r="E15" s="43"/>
      <c r="F15" s="37"/>
    </row>
    <row r="16" spans="1:6" ht="19.5">
      <c r="A16" s="50"/>
      <c r="B16" s="51" t="s">
        <v>78</v>
      </c>
      <c r="C16" s="50"/>
      <c r="D16" s="50"/>
      <c r="E16" s="50"/>
      <c r="F16" s="36"/>
    </row>
    <row r="17" spans="1:6" ht="18.75">
      <c r="A17" s="43"/>
      <c r="B17" s="52"/>
      <c r="C17" s="43"/>
      <c r="D17" s="43"/>
      <c r="E17" s="43"/>
      <c r="F17" s="37"/>
    </row>
    <row r="18" spans="1:6">
      <c r="A18" s="43"/>
      <c r="B18" s="43"/>
      <c r="C18" s="43"/>
      <c r="D18" s="43"/>
      <c r="E18" s="43"/>
      <c r="F18" s="37"/>
    </row>
    <row r="19" spans="1:6">
      <c r="A19" s="43"/>
      <c r="B19" s="43"/>
      <c r="C19" s="43"/>
      <c r="D19" s="43"/>
      <c r="E19" s="43"/>
      <c r="F19" s="37"/>
    </row>
    <row r="20" spans="1:6" ht="15.75">
      <c r="A20" s="130" t="s">
        <v>79</v>
      </c>
      <c r="B20" s="55" t="s">
        <v>364</v>
      </c>
      <c r="C20" s="55"/>
      <c r="D20" s="55"/>
      <c r="E20" s="55"/>
      <c r="F20" s="219">
        <f>F21+F22+F23+F24</f>
        <v>0</v>
      </c>
    </row>
    <row r="21" spans="1:6" ht="15.75">
      <c r="A21" s="80"/>
      <c r="B21" s="43" t="s">
        <v>80</v>
      </c>
      <c r="C21" s="128"/>
      <c r="D21" s="128"/>
      <c r="E21" s="128"/>
      <c r="F21" s="37">
        <f>'ODSEK 1'!F50</f>
        <v>0</v>
      </c>
    </row>
    <row r="22" spans="1:6" ht="15.75">
      <c r="A22" s="80"/>
      <c r="B22" s="43" t="s">
        <v>492</v>
      </c>
      <c r="C22" s="128"/>
      <c r="D22" s="128"/>
      <c r="E22" s="128"/>
      <c r="F22" s="237"/>
    </row>
    <row r="23" spans="1:6" ht="15.75">
      <c r="A23" s="80"/>
      <c r="B23" s="43" t="s">
        <v>359</v>
      </c>
      <c r="C23" s="128"/>
      <c r="D23" s="128"/>
      <c r="E23" s="128"/>
      <c r="F23" s="237"/>
    </row>
    <row r="24" spans="1:6" ht="15.75">
      <c r="A24" s="80"/>
      <c r="B24" s="43" t="s">
        <v>493</v>
      </c>
      <c r="C24" s="128"/>
      <c r="D24" s="128"/>
      <c r="E24" s="128"/>
      <c r="F24" s="241"/>
    </row>
    <row r="25" spans="1:6" ht="15.75">
      <c r="A25" s="80"/>
      <c r="B25" s="43"/>
      <c r="C25" s="128"/>
      <c r="D25" s="128"/>
      <c r="E25" s="128"/>
      <c r="F25" s="129"/>
    </row>
    <row r="26" spans="1:6" ht="15.75">
      <c r="A26" s="130" t="s">
        <v>81</v>
      </c>
      <c r="B26" s="55" t="s">
        <v>365</v>
      </c>
      <c r="C26" s="55"/>
      <c r="D26" s="55"/>
      <c r="E26" s="55"/>
      <c r="F26" s="219">
        <f>F27+F28+F29</f>
        <v>0</v>
      </c>
    </row>
    <row r="27" spans="1:6" ht="15.75">
      <c r="A27" s="80"/>
      <c r="B27" s="43" t="s">
        <v>83</v>
      </c>
      <c r="C27" s="128"/>
      <c r="D27" s="128"/>
      <c r="E27" s="128"/>
      <c r="F27" s="37">
        <f>'ODSEK 2'!F44</f>
        <v>0</v>
      </c>
    </row>
    <row r="28" spans="1:6" ht="15.75">
      <c r="A28" s="80"/>
      <c r="B28" s="43" t="s">
        <v>491</v>
      </c>
      <c r="C28" s="128"/>
      <c r="D28" s="128"/>
      <c r="E28" s="128"/>
      <c r="F28" s="237"/>
    </row>
    <row r="29" spans="1:6" ht="15.75">
      <c r="A29" s="80"/>
      <c r="B29" s="43" t="s">
        <v>360</v>
      </c>
      <c r="C29" s="128"/>
      <c r="D29" s="128"/>
      <c r="E29" s="128"/>
      <c r="F29" s="237"/>
    </row>
    <row r="30" spans="1:6" ht="15.75">
      <c r="A30" s="80"/>
      <c r="B30" s="43"/>
      <c r="C30" s="128"/>
      <c r="D30" s="128"/>
      <c r="E30" s="128"/>
      <c r="F30" s="129"/>
    </row>
    <row r="31" spans="1:6" ht="15.75">
      <c r="A31" s="130" t="s">
        <v>82</v>
      </c>
      <c r="B31" s="55" t="s">
        <v>366</v>
      </c>
      <c r="C31" s="55"/>
      <c r="D31" s="55"/>
      <c r="E31" s="55"/>
      <c r="F31" s="219">
        <f>F32+F33</f>
        <v>0</v>
      </c>
    </row>
    <row r="32" spans="1:6" ht="15.75">
      <c r="A32" s="80"/>
      <c r="B32" s="43" t="s">
        <v>84</v>
      </c>
      <c r="C32" s="128"/>
      <c r="D32" s="128"/>
      <c r="E32" s="128"/>
      <c r="F32" s="37">
        <f>'ODSEK 3'!F44</f>
        <v>0</v>
      </c>
    </row>
    <row r="33" spans="1:6" ht="15.75">
      <c r="A33" s="80"/>
      <c r="B33" s="43" t="s">
        <v>490</v>
      </c>
      <c r="C33" s="128"/>
      <c r="D33" s="128"/>
      <c r="E33" s="128"/>
      <c r="F33" s="237"/>
    </row>
    <row r="34" spans="1:6" ht="15.75">
      <c r="A34" s="80"/>
      <c r="B34" s="43"/>
      <c r="C34" s="128"/>
      <c r="D34" s="128"/>
      <c r="E34" s="128"/>
      <c r="F34" s="129"/>
    </row>
    <row r="35" spans="1:6" ht="15.75">
      <c r="A35" s="80"/>
      <c r="B35" s="43"/>
      <c r="C35" s="128"/>
      <c r="D35" s="128"/>
      <c r="E35" s="128"/>
      <c r="F35" s="129"/>
    </row>
    <row r="36" spans="1:6" ht="15.75">
      <c r="A36" s="80"/>
      <c r="B36" s="43"/>
      <c r="C36" s="128"/>
      <c r="D36" s="128"/>
      <c r="E36" s="128"/>
      <c r="F36" s="129"/>
    </row>
    <row r="37" spans="1:6">
      <c r="A37" s="65"/>
      <c r="B37" s="66"/>
      <c r="C37" s="43"/>
      <c r="D37" s="43"/>
      <c r="E37" s="43"/>
      <c r="F37" s="37"/>
    </row>
    <row r="38" spans="1:6">
      <c r="A38" s="65"/>
      <c r="B38" s="66"/>
      <c r="C38" s="43"/>
      <c r="D38" s="43"/>
      <c r="E38" s="43"/>
      <c r="F38" s="37"/>
    </row>
    <row r="39" spans="1:6">
      <c r="A39" s="43"/>
      <c r="B39" s="43"/>
      <c r="C39" s="67" t="s">
        <v>6</v>
      </c>
      <c r="D39" s="68"/>
      <c r="E39" s="68"/>
      <c r="F39" s="222">
        <f>F20+F26+F31</f>
        <v>0</v>
      </c>
    </row>
    <row r="40" spans="1:6">
      <c r="A40" s="43"/>
      <c r="B40" s="43"/>
      <c r="C40" s="68" t="s">
        <v>8</v>
      </c>
      <c r="D40" s="68"/>
      <c r="E40" s="68"/>
      <c r="F40" s="39">
        <f>0.22*F39</f>
        <v>0</v>
      </c>
    </row>
    <row r="41" spans="1:6" ht="15.75" thickBot="1">
      <c r="A41" s="43"/>
      <c r="B41" s="43"/>
      <c r="C41" s="69" t="s">
        <v>7</v>
      </c>
      <c r="D41" s="69"/>
      <c r="E41" s="69"/>
      <c r="F41" s="223">
        <f>F39+F40</f>
        <v>0</v>
      </c>
    </row>
    <row r="42" spans="1:6" ht="15.75" thickTop="1">
      <c r="A42" s="43"/>
      <c r="B42" s="43"/>
      <c r="C42" s="43"/>
      <c r="D42" s="43"/>
      <c r="E42" s="43"/>
      <c r="F42" s="37"/>
    </row>
    <row r="43" spans="1:6" ht="19.5">
      <c r="A43" s="70"/>
      <c r="B43" s="71" t="s">
        <v>244</v>
      </c>
      <c r="C43" s="72"/>
      <c r="D43" s="72"/>
      <c r="E43" s="72"/>
      <c r="F43" s="224">
        <f>F39</f>
        <v>0</v>
      </c>
    </row>
    <row r="44" spans="1:6" ht="19.5">
      <c r="A44" s="73"/>
      <c r="B44" s="74"/>
      <c r="C44" s="68"/>
      <c r="D44" s="68"/>
      <c r="E44" s="68"/>
      <c r="F44" s="75"/>
    </row>
    <row r="45" spans="1:6" ht="19.5">
      <c r="A45" s="73"/>
      <c r="B45" s="74"/>
      <c r="C45" s="68"/>
      <c r="D45" s="68"/>
      <c r="E45" s="68"/>
      <c r="F45" s="75"/>
    </row>
    <row r="46" spans="1:6" ht="19.5">
      <c r="A46" s="73"/>
      <c r="B46" s="74"/>
      <c r="C46" s="68"/>
      <c r="D46" s="68"/>
      <c r="E46" s="68"/>
      <c r="F46" s="75"/>
    </row>
    <row r="47" spans="1:6" ht="19.5">
      <c r="A47" s="73"/>
      <c r="B47" s="74"/>
      <c r="C47" s="68"/>
      <c r="D47" s="68"/>
      <c r="E47" s="68"/>
      <c r="F47" s="75"/>
    </row>
    <row r="48" spans="1:6" ht="19.5">
      <c r="A48" s="73"/>
      <c r="B48" s="74"/>
      <c r="C48" s="68"/>
      <c r="D48" s="68"/>
      <c r="E48" s="68"/>
      <c r="F48" s="75"/>
    </row>
    <row r="49" spans="1:6" ht="19.5">
      <c r="A49" s="73"/>
      <c r="B49" s="74"/>
      <c r="C49" s="68"/>
      <c r="D49" s="68"/>
      <c r="E49" s="68"/>
      <c r="F49" s="75"/>
    </row>
    <row r="50" spans="1:6" ht="19.5">
      <c r="A50" s="73"/>
      <c r="B50" s="74"/>
      <c r="C50" s="68"/>
      <c r="D50" s="68"/>
      <c r="E50" s="68"/>
      <c r="F50" s="75"/>
    </row>
    <row r="51" spans="1:6" ht="19.5">
      <c r="A51" s="73"/>
      <c r="B51" s="74"/>
      <c r="C51" s="68"/>
      <c r="D51" s="68"/>
      <c r="E51" s="68"/>
      <c r="F51" s="75"/>
    </row>
    <row r="52" spans="1:6" ht="19.5">
      <c r="A52" s="73"/>
      <c r="B52" s="74"/>
      <c r="C52" s="68"/>
      <c r="D52" s="68"/>
      <c r="E52" s="68"/>
      <c r="F52" s="75"/>
    </row>
    <row r="53" spans="1:6" ht="12" customHeight="1">
      <c r="A53" s="73"/>
      <c r="B53" s="74"/>
      <c r="C53" s="68"/>
      <c r="D53" s="68"/>
      <c r="E53" s="68"/>
      <c r="F53" s="75"/>
    </row>
    <row r="54" spans="1:6" ht="15.75">
      <c r="A54" s="80"/>
      <c r="B54" s="44"/>
      <c r="C54" s="82"/>
      <c r="D54" s="43"/>
      <c r="E54" s="89"/>
      <c r="F54" s="115"/>
    </row>
    <row r="55" spans="1:6" ht="15.75">
      <c r="A55" s="80"/>
      <c r="B55" s="44"/>
      <c r="C55" s="82"/>
      <c r="D55" s="43"/>
      <c r="E55" s="89"/>
      <c r="F55" s="115"/>
    </row>
    <row r="56" spans="1:6" ht="15.75">
      <c r="A56" s="80"/>
      <c r="B56" s="44"/>
      <c r="C56" s="82"/>
      <c r="D56" s="43"/>
      <c r="E56" s="89"/>
      <c r="F56" s="115"/>
    </row>
    <row r="57" spans="1:6" ht="15.75">
      <c r="A57" s="80"/>
      <c r="B57" s="44"/>
      <c r="C57" s="82"/>
      <c r="D57" s="43"/>
      <c r="E57" s="89"/>
      <c r="F57" s="115"/>
    </row>
    <row r="58" spans="1:6" ht="15.75">
      <c r="A58" s="80"/>
      <c r="B58" s="44"/>
      <c r="C58" s="82"/>
      <c r="D58" s="43"/>
      <c r="E58" s="89"/>
      <c r="F58" s="115"/>
    </row>
    <row r="59" spans="1:6" ht="15.75">
      <c r="A59" s="80"/>
      <c r="B59" s="44"/>
      <c r="C59" s="82"/>
      <c r="D59" s="43"/>
      <c r="E59" s="89"/>
      <c r="F59" s="115"/>
    </row>
    <row r="60" spans="1:6" ht="15.75">
      <c r="A60" s="80"/>
      <c r="B60" s="44"/>
      <c r="C60" s="82"/>
      <c r="D60" s="43"/>
      <c r="E60" s="89"/>
      <c r="F60" s="115"/>
    </row>
    <row r="61" spans="1:6" ht="15.75">
      <c r="A61" s="80"/>
      <c r="B61" s="44"/>
      <c r="C61" s="82"/>
      <c r="D61" s="43"/>
      <c r="E61" s="89"/>
      <c r="F61" s="115"/>
    </row>
    <row r="62" spans="1:6" ht="15.75">
      <c r="A62" s="80"/>
      <c r="B62" s="44"/>
      <c r="C62" s="82"/>
      <c r="D62" s="43"/>
      <c r="E62" s="89"/>
      <c r="F62" s="115"/>
    </row>
    <row r="63" spans="1:6" ht="15.75">
      <c r="A63" s="80"/>
      <c r="B63" s="44"/>
      <c r="C63" s="82"/>
      <c r="D63" s="43"/>
      <c r="E63" s="89"/>
      <c r="F63" s="115"/>
    </row>
    <row r="64" spans="1:6" ht="15.75">
      <c r="A64" s="80"/>
      <c r="B64" s="44"/>
      <c r="C64" s="82"/>
      <c r="D64" s="43"/>
      <c r="E64" s="89"/>
      <c r="F64" s="115"/>
    </row>
    <row r="65" spans="1:6" ht="15.75">
      <c r="A65" s="80"/>
      <c r="B65" s="44"/>
      <c r="C65" s="82"/>
      <c r="D65" s="43"/>
      <c r="E65" s="89"/>
      <c r="F65" s="115"/>
    </row>
    <row r="66" spans="1:6" ht="15.75">
      <c r="A66" s="80"/>
      <c r="B66" s="44"/>
      <c r="C66" s="82"/>
      <c r="D66" s="43"/>
      <c r="E66" s="89"/>
      <c r="F66" s="115"/>
    </row>
    <row r="67" spans="1:6" ht="15.75">
      <c r="A67" s="80"/>
      <c r="B67" s="44"/>
      <c r="C67" s="82"/>
      <c r="D67" s="43"/>
      <c r="E67" s="89"/>
      <c r="F67" s="115"/>
    </row>
    <row r="68" spans="1:6">
      <c r="A68" s="5"/>
      <c r="B68" s="66"/>
      <c r="C68" s="116"/>
      <c r="D68" s="117"/>
      <c r="E68" s="31"/>
      <c r="F68" s="19"/>
    </row>
    <row r="69" spans="1:6">
      <c r="A69" s="5"/>
      <c r="B69" s="66"/>
      <c r="C69" s="116"/>
      <c r="D69" s="117"/>
      <c r="E69" s="31"/>
      <c r="F69" s="19"/>
    </row>
  </sheetData>
  <mergeCells count="1">
    <mergeCell ref="C1:F1"/>
  </mergeCells>
  <pageMargins left="0.6692913385826772" right="0.35433070866141736" top="0.43307086614173229" bottom="0.59055118110236227" header="0.11811023622047245" footer="0.19685039370078741"/>
  <pageSetup paperSize="9" orientation="portrait" horizontalDpi="300" verticalDpi="300" r:id="rId1"/>
  <headerFooter>
    <oddHeader>&amp;L&amp;8KOSTANJ-PROJEKT, Uroš Kostanjšek s.p.&amp;C&amp;9PZI&amp;R&amp;8SKUPNA REKAPITULACIJA</oddHeader>
    <oddFooter>&amp;L&amp;8št. proj: 03/2021-K-P&amp;C&amp;8stran &amp;P/1&amp;R&amp;8OBČINA VOJNIK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7"/>
  <sheetViews>
    <sheetView view="pageLayout" topLeftCell="A574" zoomScaleNormal="125" workbookViewId="0">
      <selection activeCell="F3" sqref="F3"/>
    </sheetView>
  </sheetViews>
  <sheetFormatPr defaultColWidth="9.140625" defaultRowHeight="15"/>
  <cols>
    <col min="1" max="1" width="4.28515625" style="42" customWidth="1"/>
    <col min="2" max="2" width="47.7109375" style="42" customWidth="1"/>
    <col min="3" max="3" width="6.7109375" style="42" customWidth="1"/>
    <col min="4" max="4" width="8.7109375" style="42" customWidth="1"/>
    <col min="5" max="5" width="10.42578125" style="42" customWidth="1"/>
    <col min="6" max="6" width="13.7109375" style="120" customWidth="1"/>
    <col min="7" max="16384" width="9.140625" style="42"/>
  </cols>
  <sheetData>
    <row r="1" spans="1:6" ht="27" customHeight="1">
      <c r="A1" s="41" t="s">
        <v>32</v>
      </c>
      <c r="B1" s="11"/>
      <c r="C1" s="242" t="s">
        <v>357</v>
      </c>
      <c r="D1" s="242"/>
      <c r="E1" s="242"/>
      <c r="F1" s="242"/>
    </row>
    <row r="2" spans="1:6">
      <c r="A2" s="43"/>
      <c r="B2" s="43"/>
      <c r="C2" s="41"/>
      <c r="D2" s="43"/>
      <c r="E2" s="43"/>
      <c r="F2" s="37"/>
    </row>
    <row r="3" spans="1:6">
      <c r="A3" s="44" t="s">
        <v>34</v>
      </c>
      <c r="B3" s="44"/>
      <c r="C3" s="41" t="s">
        <v>363</v>
      </c>
      <c r="D3" s="44"/>
      <c r="E3" s="43"/>
      <c r="F3" s="37"/>
    </row>
    <row r="4" spans="1:6">
      <c r="A4" s="43"/>
      <c r="B4" s="43"/>
      <c r="C4" s="11"/>
      <c r="D4" s="43"/>
      <c r="E4" s="43"/>
      <c r="F4" s="37"/>
    </row>
    <row r="5" spans="1:6">
      <c r="A5" s="44" t="s">
        <v>33</v>
      </c>
      <c r="B5" s="44"/>
      <c r="C5" s="41" t="s">
        <v>358</v>
      </c>
      <c r="D5" s="44"/>
      <c r="E5" s="43"/>
      <c r="F5" s="37"/>
    </row>
    <row r="6" spans="1:6">
      <c r="A6" s="44"/>
      <c r="B6" s="44"/>
      <c r="C6" s="41"/>
      <c r="D6" s="44"/>
      <c r="E6" s="43"/>
      <c r="F6" s="37"/>
    </row>
    <row r="7" spans="1:6">
      <c r="A7" s="202" t="s">
        <v>368</v>
      </c>
      <c r="B7" s="203"/>
      <c r="C7" s="43"/>
      <c r="D7" s="43"/>
      <c r="E7" s="43"/>
      <c r="F7" s="37"/>
    </row>
    <row r="8" spans="1:6">
      <c r="A8" s="202" t="s">
        <v>367</v>
      </c>
      <c r="B8" s="203"/>
      <c r="C8" s="43"/>
      <c r="D8" s="43"/>
      <c r="E8" s="43"/>
      <c r="F8" s="37"/>
    </row>
    <row r="9" spans="1:6">
      <c r="A9" s="43"/>
      <c r="B9" s="43"/>
      <c r="C9" s="43"/>
      <c r="D9" s="43"/>
      <c r="E9" s="43"/>
      <c r="F9" s="37"/>
    </row>
    <row r="10" spans="1:6" ht="19.5">
      <c r="A10" s="50"/>
      <c r="B10" s="51" t="s">
        <v>39</v>
      </c>
      <c r="C10" s="50"/>
      <c r="D10" s="50"/>
      <c r="E10" s="50"/>
      <c r="F10" s="36"/>
    </row>
    <row r="11" spans="1:6">
      <c r="A11" s="43"/>
      <c r="B11" s="43"/>
      <c r="C11" s="43"/>
      <c r="D11" s="43"/>
      <c r="E11" s="43"/>
      <c r="F11" s="37"/>
    </row>
    <row r="12" spans="1:6" ht="18.75">
      <c r="A12" s="206"/>
      <c r="B12" s="131" t="s">
        <v>430</v>
      </c>
      <c r="C12" s="55"/>
      <c r="D12" s="55"/>
      <c r="E12" s="55"/>
      <c r="F12" s="33"/>
    </row>
    <row r="13" spans="1:6" ht="15.75">
      <c r="A13" s="132"/>
      <c r="B13" s="133"/>
      <c r="C13" s="133"/>
      <c r="D13" s="133"/>
      <c r="E13" s="133"/>
      <c r="F13" s="134"/>
    </row>
    <row r="14" spans="1:6">
      <c r="A14" s="43"/>
      <c r="B14" s="43"/>
      <c r="C14" s="43"/>
      <c r="D14" s="43"/>
      <c r="E14" s="43"/>
      <c r="F14" s="37"/>
    </row>
    <row r="15" spans="1:6" ht="15.75">
      <c r="A15" s="53"/>
      <c r="B15" s="53" t="s">
        <v>85</v>
      </c>
      <c r="C15" s="47"/>
      <c r="D15" s="47"/>
      <c r="E15" s="47"/>
      <c r="F15" s="35"/>
    </row>
    <row r="16" spans="1:6">
      <c r="A16" s="43"/>
      <c r="B16" s="43"/>
      <c r="C16" s="43"/>
      <c r="D16" s="43"/>
      <c r="E16" s="43"/>
      <c r="F16" s="37"/>
    </row>
    <row r="17" spans="1:7" ht="15.75">
      <c r="A17" s="54"/>
      <c r="B17" s="55" t="s">
        <v>86</v>
      </c>
      <c r="C17" s="55"/>
      <c r="D17" s="55"/>
      <c r="E17" s="55"/>
      <c r="F17" s="33">
        <f>F93</f>
        <v>0</v>
      </c>
    </row>
    <row r="18" spans="1:7">
      <c r="A18" s="56"/>
      <c r="B18" s="57"/>
      <c r="C18" s="57"/>
      <c r="D18" s="57"/>
      <c r="E18" s="57"/>
      <c r="F18" s="34"/>
    </row>
    <row r="19" spans="1:7" ht="15.75">
      <c r="A19" s="54"/>
      <c r="B19" s="55" t="s">
        <v>87</v>
      </c>
      <c r="C19" s="58"/>
      <c r="D19" s="58"/>
      <c r="E19" s="58"/>
      <c r="F19" s="33">
        <f>SUM(F20:F24)</f>
        <v>0</v>
      </c>
      <c r="G19" s="59"/>
    </row>
    <row r="20" spans="1:7" ht="30">
      <c r="A20" s="60"/>
      <c r="B20" s="61" t="s">
        <v>88</v>
      </c>
      <c r="C20" s="47"/>
      <c r="D20" s="47"/>
      <c r="E20" s="47"/>
      <c r="F20" s="35">
        <f>F195</f>
        <v>0</v>
      </c>
    </row>
    <row r="21" spans="1:7">
      <c r="A21" s="60"/>
      <c r="B21" s="61" t="s">
        <v>89</v>
      </c>
      <c r="C21" s="47"/>
      <c r="D21" s="47"/>
      <c r="E21" s="47"/>
      <c r="F21" s="35">
        <f>F224</f>
        <v>0</v>
      </c>
    </row>
    <row r="22" spans="1:7">
      <c r="A22" s="62"/>
      <c r="B22" s="63" t="s">
        <v>91</v>
      </c>
      <c r="C22" s="47"/>
      <c r="D22" s="47"/>
      <c r="E22" s="47"/>
      <c r="F22" s="35">
        <f>F259</f>
        <v>0</v>
      </c>
    </row>
    <row r="23" spans="1:7">
      <c r="A23" s="62"/>
      <c r="B23" s="64" t="s">
        <v>90</v>
      </c>
      <c r="C23" s="50"/>
      <c r="D23" s="50"/>
      <c r="E23" s="50"/>
      <c r="F23" s="36">
        <f>F274</f>
        <v>0</v>
      </c>
    </row>
    <row r="24" spans="1:7">
      <c r="A24" s="60"/>
      <c r="B24" s="61" t="s">
        <v>92</v>
      </c>
      <c r="C24" s="47"/>
      <c r="D24" s="47"/>
      <c r="E24" s="47"/>
      <c r="F24" s="35">
        <f>F282</f>
        <v>0</v>
      </c>
    </row>
    <row r="25" spans="1:7">
      <c r="A25" s="65"/>
      <c r="B25" s="66"/>
      <c r="C25" s="43"/>
      <c r="D25" s="43"/>
      <c r="E25" s="43"/>
      <c r="F25" s="37"/>
    </row>
    <row r="26" spans="1:7" ht="15.75">
      <c r="A26" s="137"/>
      <c r="B26" s="145" t="s">
        <v>361</v>
      </c>
      <c r="C26" s="145"/>
      <c r="D26" s="145"/>
      <c r="E26" s="145"/>
      <c r="F26" s="146">
        <f>SUM(F29:F36)</f>
        <v>0</v>
      </c>
    </row>
    <row r="27" spans="1:7" ht="15.75">
      <c r="A27" s="147"/>
      <c r="B27" s="148" t="s">
        <v>113</v>
      </c>
      <c r="C27" s="149"/>
      <c r="D27" s="149"/>
      <c r="E27" s="149"/>
      <c r="F27" s="150"/>
    </row>
    <row r="28" spans="1:7" ht="15.75">
      <c r="A28" s="137"/>
      <c r="B28" s="151"/>
      <c r="C28" s="145"/>
      <c r="D28" s="145"/>
      <c r="E28" s="145"/>
      <c r="F28" s="146"/>
    </row>
    <row r="29" spans="1:7">
      <c r="A29" s="152"/>
      <c r="B29" s="153" t="s">
        <v>114</v>
      </c>
      <c r="C29" s="154"/>
      <c r="D29" s="154"/>
      <c r="E29" s="154"/>
      <c r="F29" s="204">
        <f>F312</f>
        <v>0</v>
      </c>
    </row>
    <row r="30" spans="1:7">
      <c r="A30" s="152"/>
      <c r="B30" s="155" t="s">
        <v>115</v>
      </c>
      <c r="C30" s="154"/>
      <c r="D30" s="154"/>
      <c r="E30" s="154"/>
      <c r="F30" s="204">
        <f>F334</f>
        <v>0</v>
      </c>
    </row>
    <row r="31" spans="1:7">
      <c r="A31" s="152"/>
      <c r="B31" s="153" t="s">
        <v>116</v>
      </c>
      <c r="C31" s="154"/>
      <c r="D31" s="154"/>
      <c r="E31" s="154"/>
      <c r="F31" s="204">
        <f>F388</f>
        <v>0</v>
      </c>
    </row>
    <row r="32" spans="1:7">
      <c r="A32" s="152"/>
      <c r="B32" s="153" t="s">
        <v>117</v>
      </c>
      <c r="C32" s="154"/>
      <c r="D32" s="154"/>
      <c r="E32" s="154"/>
      <c r="F32" s="204">
        <f>F409</f>
        <v>0</v>
      </c>
    </row>
    <row r="33" spans="1:6">
      <c r="A33" s="152"/>
      <c r="B33" s="153" t="s">
        <v>118</v>
      </c>
      <c r="C33" s="154"/>
      <c r="D33" s="154"/>
      <c r="E33" s="154"/>
      <c r="F33" s="204">
        <f>F438</f>
        <v>0</v>
      </c>
    </row>
    <row r="34" spans="1:6">
      <c r="A34" s="152"/>
      <c r="B34" s="153" t="s">
        <v>121</v>
      </c>
      <c r="C34" s="154"/>
      <c r="D34" s="154"/>
      <c r="E34" s="154"/>
      <c r="F34" s="204">
        <f>F499</f>
        <v>0</v>
      </c>
    </row>
    <row r="35" spans="1:6">
      <c r="A35" s="156"/>
      <c r="B35" s="157" t="s">
        <v>119</v>
      </c>
      <c r="C35" s="140"/>
      <c r="D35" s="140"/>
      <c r="E35" s="140"/>
      <c r="F35" s="197">
        <f>F522</f>
        <v>0</v>
      </c>
    </row>
    <row r="36" spans="1:6">
      <c r="A36" s="152"/>
      <c r="B36" s="153" t="s">
        <v>243</v>
      </c>
      <c r="C36" s="154"/>
      <c r="D36" s="154"/>
      <c r="E36" s="154"/>
      <c r="F36" s="204">
        <f>F532</f>
        <v>0</v>
      </c>
    </row>
    <row r="37" spans="1:6">
      <c r="A37" s="65"/>
      <c r="B37" s="66"/>
      <c r="C37" s="43"/>
      <c r="D37" s="43"/>
      <c r="E37" s="43"/>
      <c r="F37" s="37"/>
    </row>
    <row r="38" spans="1:6" ht="15.75">
      <c r="A38" s="137"/>
      <c r="B38" s="145" t="s">
        <v>362</v>
      </c>
      <c r="C38" s="145"/>
      <c r="D38" s="145"/>
      <c r="E38" s="145"/>
      <c r="F38" s="205">
        <f>SUM(F41:F43)</f>
        <v>0</v>
      </c>
    </row>
    <row r="39" spans="1:6" ht="15.75">
      <c r="A39" s="147"/>
      <c r="B39" s="148" t="s">
        <v>120</v>
      </c>
      <c r="C39" s="149"/>
      <c r="D39" s="149"/>
      <c r="E39" s="149"/>
      <c r="F39" s="150"/>
    </row>
    <row r="40" spans="1:6">
      <c r="A40" s="65"/>
      <c r="B40" s="66"/>
      <c r="C40" s="43"/>
      <c r="D40" s="43"/>
      <c r="E40" s="43"/>
      <c r="F40" s="37"/>
    </row>
    <row r="41" spans="1:6">
      <c r="A41" s="65"/>
      <c r="B41" s="157" t="s">
        <v>427</v>
      </c>
      <c r="C41" s="140"/>
      <c r="D41" s="140"/>
      <c r="E41" s="140"/>
      <c r="F41" s="197">
        <f>F549</f>
        <v>0</v>
      </c>
    </row>
    <row r="42" spans="1:6">
      <c r="A42" s="156"/>
      <c r="B42" s="157" t="s">
        <v>425</v>
      </c>
      <c r="C42" s="140"/>
      <c r="D42" s="140"/>
      <c r="E42" s="140"/>
      <c r="F42" s="197">
        <f>F583</f>
        <v>0</v>
      </c>
    </row>
    <row r="43" spans="1:6">
      <c r="A43" s="156"/>
      <c r="B43" s="157" t="s">
        <v>426</v>
      </c>
      <c r="C43" s="140"/>
      <c r="D43" s="140"/>
      <c r="E43" s="140"/>
      <c r="F43" s="197">
        <f>F592</f>
        <v>0</v>
      </c>
    </row>
    <row r="44" spans="1:6">
      <c r="A44" s="65"/>
      <c r="B44" s="66"/>
      <c r="C44" s="43"/>
      <c r="D44" s="43"/>
      <c r="E44" s="43"/>
      <c r="F44" s="37"/>
    </row>
    <row r="45" spans="1:6">
      <c r="A45" s="65"/>
      <c r="B45" s="66"/>
      <c r="C45" s="43"/>
      <c r="D45" s="43"/>
      <c r="E45" s="43"/>
      <c r="F45" s="37"/>
    </row>
    <row r="46" spans="1:6">
      <c r="A46" s="43"/>
      <c r="B46" s="43"/>
      <c r="C46" s="67" t="s">
        <v>6</v>
      </c>
      <c r="D46" s="68"/>
      <c r="E46" s="68"/>
      <c r="F46" s="38">
        <f>F38+F26+F19+F17</f>
        <v>0</v>
      </c>
    </row>
    <row r="47" spans="1:6">
      <c r="A47" s="43"/>
      <c r="B47" s="43"/>
      <c r="C47" s="68" t="s">
        <v>8</v>
      </c>
      <c r="D47" s="68"/>
      <c r="E47" s="68"/>
      <c r="F47" s="39">
        <f>0.22*F46</f>
        <v>0</v>
      </c>
    </row>
    <row r="48" spans="1:6" ht="15.75" thickBot="1">
      <c r="A48" s="43"/>
      <c r="B48" s="43"/>
      <c r="C48" s="69" t="s">
        <v>7</v>
      </c>
      <c r="D48" s="69"/>
      <c r="E48" s="69"/>
      <c r="F48" s="40">
        <f>F46+F47</f>
        <v>0</v>
      </c>
    </row>
    <row r="49" spans="1:6" ht="15.75" thickTop="1">
      <c r="A49" s="43"/>
      <c r="B49" s="43"/>
      <c r="C49" s="43"/>
      <c r="D49" s="43"/>
      <c r="E49" s="43"/>
      <c r="F49" s="37"/>
    </row>
    <row r="50" spans="1:6" ht="19.5">
      <c r="A50" s="70"/>
      <c r="B50" s="71" t="s">
        <v>489</v>
      </c>
      <c r="C50" s="72"/>
      <c r="D50" s="72"/>
      <c r="E50" s="72"/>
      <c r="F50" s="211">
        <f>F46</f>
        <v>0</v>
      </c>
    </row>
    <row r="51" spans="1:6" ht="15.75">
      <c r="A51" s="76" t="s">
        <v>0</v>
      </c>
      <c r="B51" s="77" t="s">
        <v>1</v>
      </c>
      <c r="C51" s="77" t="s">
        <v>2</v>
      </c>
      <c r="D51" s="77" t="s">
        <v>3</v>
      </c>
      <c r="E51" s="233" t="s">
        <v>4</v>
      </c>
      <c r="F51" s="78" t="s">
        <v>5</v>
      </c>
    </row>
    <row r="52" spans="1:6">
      <c r="A52" s="43"/>
      <c r="B52" s="43"/>
      <c r="C52" s="43"/>
      <c r="D52" s="43"/>
      <c r="E52" s="43"/>
      <c r="F52" s="37"/>
    </row>
    <row r="53" spans="1:6" ht="15.75">
      <c r="A53" s="54"/>
      <c r="B53" s="189" t="s">
        <v>86</v>
      </c>
      <c r="C53" s="58"/>
      <c r="D53" s="50"/>
      <c r="E53" s="50"/>
      <c r="F53" s="36"/>
    </row>
    <row r="54" spans="1:6" ht="15.75">
      <c r="A54" s="80"/>
      <c r="B54" s="81"/>
      <c r="C54" s="82"/>
      <c r="D54" s="43"/>
      <c r="E54" s="43"/>
      <c r="F54" s="37"/>
    </row>
    <row r="55" spans="1:6" ht="114.75">
      <c r="A55" s="20">
        <v>1</v>
      </c>
      <c r="B55" s="21" t="s">
        <v>49</v>
      </c>
      <c r="C55" s="2" t="s">
        <v>11</v>
      </c>
      <c r="D55" s="1">
        <v>1</v>
      </c>
      <c r="E55" s="22"/>
      <c r="F55" s="28">
        <f>D55*E55</f>
        <v>0</v>
      </c>
    </row>
    <row r="56" spans="1:6" ht="15.75">
      <c r="A56" s="80"/>
      <c r="B56" s="83"/>
      <c r="C56" s="82"/>
      <c r="D56" s="43"/>
      <c r="E56" s="43"/>
      <c r="F56" s="37"/>
    </row>
    <row r="57" spans="1:6" ht="25.5">
      <c r="A57" s="5">
        <v>2</v>
      </c>
      <c r="B57" s="7" t="s">
        <v>63</v>
      </c>
      <c r="C57" s="2" t="s">
        <v>9</v>
      </c>
      <c r="D57" s="1">
        <v>1860</v>
      </c>
      <c r="E57" s="15"/>
      <c r="F57" s="15">
        <f>D57*E57</f>
        <v>0</v>
      </c>
    </row>
    <row r="58" spans="1:6">
      <c r="A58" s="5"/>
      <c r="B58" s="7"/>
      <c r="C58" s="2"/>
      <c r="D58" s="1"/>
      <c r="E58" s="15"/>
      <c r="F58" s="15"/>
    </row>
    <row r="59" spans="1:6" ht="25.5">
      <c r="A59" s="121">
        <v>3</v>
      </c>
      <c r="B59" s="164" t="s">
        <v>314</v>
      </c>
      <c r="C59" s="122" t="s">
        <v>11</v>
      </c>
      <c r="D59" s="1">
        <v>1</v>
      </c>
      <c r="E59" s="161"/>
      <c r="F59" s="161">
        <f>D59*E59</f>
        <v>0</v>
      </c>
    </row>
    <row r="60" spans="1:6">
      <c r="A60" s="121"/>
      <c r="B60" s="164"/>
      <c r="C60" s="122"/>
      <c r="D60" s="1"/>
      <c r="E60" s="161"/>
      <c r="F60" s="161"/>
    </row>
    <row r="61" spans="1:6">
      <c r="A61" s="121">
        <v>4</v>
      </c>
      <c r="B61" s="164" t="s">
        <v>262</v>
      </c>
      <c r="C61" s="122" t="s">
        <v>11</v>
      </c>
      <c r="D61" s="1">
        <v>1</v>
      </c>
      <c r="E61" s="161"/>
      <c r="F61" s="161">
        <f>D61*E61</f>
        <v>0</v>
      </c>
    </row>
    <row r="62" spans="1:6">
      <c r="A62" s="121"/>
      <c r="B62" s="164"/>
      <c r="C62" s="122"/>
      <c r="D62" s="1"/>
      <c r="E62" s="161"/>
      <c r="F62" s="161"/>
    </row>
    <row r="63" spans="1:6" ht="25.5">
      <c r="A63" s="5">
        <v>5</v>
      </c>
      <c r="B63" s="7" t="s">
        <v>26</v>
      </c>
      <c r="C63" s="2" t="s">
        <v>9</v>
      </c>
      <c r="D63" s="1">
        <v>1860</v>
      </c>
      <c r="E63" s="15"/>
      <c r="F63" s="15">
        <f>D63*E63</f>
        <v>0</v>
      </c>
    </row>
    <row r="64" spans="1:6">
      <c r="A64" s="5"/>
      <c r="B64" s="7"/>
      <c r="C64" s="2"/>
      <c r="D64" s="1"/>
      <c r="E64" s="15"/>
      <c r="F64" s="15"/>
    </row>
    <row r="65" spans="1:6" ht="51.75" customHeight="1">
      <c r="A65" s="5">
        <v>6</v>
      </c>
      <c r="B65" s="207" t="s">
        <v>50</v>
      </c>
      <c r="C65" s="2" t="s">
        <v>11</v>
      </c>
      <c r="D65" s="1">
        <v>1</v>
      </c>
      <c r="E65" s="15"/>
      <c r="F65" s="15">
        <f>D65*E65</f>
        <v>0</v>
      </c>
    </row>
    <row r="66" spans="1:6">
      <c r="A66" s="5"/>
      <c r="B66" s="7"/>
      <c r="C66" s="2"/>
      <c r="D66" s="1"/>
      <c r="E66" s="15"/>
      <c r="F66" s="15"/>
    </row>
    <row r="67" spans="1:6" ht="25.5">
      <c r="A67" s="20" t="s">
        <v>54</v>
      </c>
      <c r="B67" s="21" t="s">
        <v>51</v>
      </c>
      <c r="C67" s="2" t="s">
        <v>10</v>
      </c>
      <c r="D67" s="1">
        <v>1</v>
      </c>
      <c r="E67" s="23"/>
      <c r="F67" s="29">
        <f>D67*E67</f>
        <v>0</v>
      </c>
    </row>
    <row r="68" spans="1:6">
      <c r="A68" s="20"/>
      <c r="B68" s="21"/>
      <c r="C68" s="2"/>
      <c r="D68" s="1"/>
      <c r="E68" s="23"/>
      <c r="F68" s="29"/>
    </row>
    <row r="69" spans="1:6" ht="38.25">
      <c r="A69" s="5">
        <v>8</v>
      </c>
      <c r="B69" s="7" t="s">
        <v>13</v>
      </c>
      <c r="C69" s="2" t="s">
        <v>11</v>
      </c>
      <c r="D69" s="1">
        <v>1</v>
      </c>
      <c r="E69" s="15"/>
      <c r="F69" s="15">
        <f>D69*E69</f>
        <v>0</v>
      </c>
    </row>
    <row r="70" spans="1:6">
      <c r="A70" s="11"/>
      <c r="B70" s="84"/>
      <c r="C70" s="11"/>
      <c r="D70" s="11"/>
      <c r="E70" s="17"/>
      <c r="F70" s="17"/>
    </row>
    <row r="71" spans="1:6" ht="25.5">
      <c r="A71" s="5">
        <v>9</v>
      </c>
      <c r="B71" s="7" t="s">
        <v>14</v>
      </c>
      <c r="C71" s="2" t="s">
        <v>15</v>
      </c>
      <c r="D71" s="1" t="s">
        <v>16</v>
      </c>
      <c r="E71" s="30"/>
      <c r="F71" s="30">
        <f>E71</f>
        <v>0</v>
      </c>
    </row>
    <row r="72" spans="1:6">
      <c r="A72" s="5"/>
      <c r="B72" s="7"/>
      <c r="C72" s="2"/>
      <c r="D72" s="1"/>
      <c r="E72" s="15"/>
      <c r="F72" s="15"/>
    </row>
    <row r="73" spans="1:6" ht="38.25">
      <c r="A73" s="5">
        <v>10</v>
      </c>
      <c r="B73" s="7" t="s">
        <v>76</v>
      </c>
      <c r="C73" s="2" t="s">
        <v>37</v>
      </c>
      <c r="D73" s="1">
        <v>500</v>
      </c>
      <c r="E73" s="15"/>
      <c r="F73" s="15">
        <f>D73*E73</f>
        <v>0</v>
      </c>
    </row>
    <row r="74" spans="1:6">
      <c r="A74" s="5"/>
      <c r="B74" s="7"/>
      <c r="C74" s="2"/>
      <c r="D74" s="1"/>
      <c r="E74" s="15"/>
      <c r="F74" s="15"/>
    </row>
    <row r="75" spans="1:6" ht="38.25">
      <c r="A75" s="5">
        <v>11</v>
      </c>
      <c r="B75" s="7" t="s">
        <v>47</v>
      </c>
      <c r="C75" s="2" t="s">
        <v>10</v>
      </c>
      <c r="D75" s="1">
        <v>5</v>
      </c>
      <c r="E75" s="15"/>
      <c r="F75" s="15">
        <f>D75*E75</f>
        <v>0</v>
      </c>
    </row>
    <row r="76" spans="1:6">
      <c r="A76" s="5"/>
      <c r="B76" s="7"/>
      <c r="C76" s="2"/>
      <c r="D76" s="1"/>
      <c r="E76" s="15"/>
      <c r="F76" s="15"/>
    </row>
    <row r="77" spans="1:6" ht="25.5">
      <c r="A77" s="5">
        <v>12</v>
      </c>
      <c r="B77" s="7" t="s">
        <v>48</v>
      </c>
      <c r="C77" s="2" t="s">
        <v>10</v>
      </c>
      <c r="D77" s="1">
        <v>5</v>
      </c>
      <c r="E77" s="15"/>
      <c r="F77" s="15">
        <f>D77*E77</f>
        <v>0</v>
      </c>
    </row>
    <row r="78" spans="1:6">
      <c r="A78" s="11"/>
      <c r="B78" s="84"/>
      <c r="C78" s="11"/>
      <c r="D78" s="11"/>
      <c r="E78" s="17"/>
      <c r="F78" s="17"/>
    </row>
    <row r="79" spans="1:6" ht="102">
      <c r="A79" s="5">
        <v>13</v>
      </c>
      <c r="B79" s="7" t="s">
        <v>52</v>
      </c>
      <c r="C79" s="2" t="s">
        <v>11</v>
      </c>
      <c r="D79" s="1">
        <v>1</v>
      </c>
      <c r="E79" s="15"/>
      <c r="F79" s="15">
        <f>D79*E79</f>
        <v>0</v>
      </c>
    </row>
    <row r="80" spans="1:6">
      <c r="A80" s="11"/>
      <c r="B80" s="84"/>
      <c r="C80" s="11"/>
      <c r="D80" s="11"/>
      <c r="E80" s="17"/>
      <c r="F80" s="17"/>
    </row>
    <row r="81" spans="1:6" ht="38.25">
      <c r="A81" s="5">
        <v>14</v>
      </c>
      <c r="B81" s="7" t="s">
        <v>35</v>
      </c>
      <c r="C81" s="2" t="s">
        <v>11</v>
      </c>
      <c r="D81" s="1">
        <v>1</v>
      </c>
      <c r="E81" s="15"/>
      <c r="F81" s="15">
        <f>D81*E81</f>
        <v>0</v>
      </c>
    </row>
    <row r="82" spans="1:6">
      <c r="A82" s="5"/>
      <c r="B82" s="7"/>
      <c r="C82" s="2"/>
      <c r="D82" s="1"/>
      <c r="E82" s="15"/>
      <c r="F82" s="15"/>
    </row>
    <row r="83" spans="1:6" ht="25.5">
      <c r="A83" s="5">
        <v>15</v>
      </c>
      <c r="B83" s="7" t="s">
        <v>43</v>
      </c>
      <c r="C83" s="2" t="s">
        <v>11</v>
      </c>
      <c r="D83" s="1">
        <v>1</v>
      </c>
      <c r="E83" s="15"/>
      <c r="F83" s="15">
        <f>D83*E83</f>
        <v>0</v>
      </c>
    </row>
    <row r="84" spans="1:6">
      <c r="A84" s="5"/>
      <c r="B84" s="7"/>
      <c r="C84" s="2"/>
      <c r="D84" s="1"/>
      <c r="E84" s="15"/>
      <c r="F84" s="15"/>
    </row>
    <row r="85" spans="1:6" ht="36">
      <c r="A85" s="5">
        <v>16</v>
      </c>
      <c r="B85" s="207" t="s">
        <v>369</v>
      </c>
      <c r="C85" s="13" t="s">
        <v>11</v>
      </c>
      <c r="D85" s="14">
        <v>1</v>
      </c>
      <c r="E85" s="18"/>
      <c r="F85" s="18">
        <f>D85*E85</f>
        <v>0</v>
      </c>
    </row>
    <row r="86" spans="1:6">
      <c r="A86" s="5"/>
      <c r="B86" s="7"/>
      <c r="C86" s="2"/>
      <c r="D86" s="1"/>
      <c r="E86" s="15"/>
      <c r="F86" s="15"/>
    </row>
    <row r="87" spans="1:6">
      <c r="A87" s="5">
        <v>17</v>
      </c>
      <c r="B87" s="7" t="s">
        <v>17</v>
      </c>
      <c r="C87" s="2" t="s">
        <v>10</v>
      </c>
      <c r="D87" s="1">
        <v>10</v>
      </c>
      <c r="E87" s="15"/>
      <c r="F87" s="15">
        <f>D87*E87</f>
        <v>0</v>
      </c>
    </row>
    <row r="88" spans="1:6">
      <c r="A88" s="11"/>
      <c r="B88" s="84"/>
      <c r="C88" s="11"/>
      <c r="D88" s="11"/>
      <c r="E88" s="17"/>
      <c r="F88" s="17"/>
    </row>
    <row r="89" spans="1:6" ht="25.5">
      <c r="A89" s="5">
        <v>18</v>
      </c>
      <c r="B89" s="7" t="s">
        <v>18</v>
      </c>
      <c r="C89" s="2" t="s">
        <v>19</v>
      </c>
      <c r="D89" s="1">
        <v>16</v>
      </c>
      <c r="E89" s="15"/>
      <c r="F89" s="15">
        <f>D89*E89</f>
        <v>0</v>
      </c>
    </row>
    <row r="90" spans="1:6">
      <c r="A90" s="5"/>
      <c r="B90" s="7"/>
      <c r="C90" s="2"/>
      <c r="D90" s="1"/>
      <c r="E90" s="15"/>
      <c r="F90" s="15"/>
    </row>
    <row r="91" spans="1:6" ht="25.5">
      <c r="A91" s="5">
        <v>19</v>
      </c>
      <c r="B91" s="7" t="s">
        <v>36</v>
      </c>
      <c r="C91" s="2" t="s">
        <v>19</v>
      </c>
      <c r="D91" s="1">
        <v>6</v>
      </c>
      <c r="E91" s="15"/>
      <c r="F91" s="15">
        <f>D91*E91</f>
        <v>0</v>
      </c>
    </row>
    <row r="92" spans="1:6">
      <c r="A92" s="11"/>
      <c r="B92" s="85"/>
      <c r="C92" s="11"/>
      <c r="D92" s="11"/>
      <c r="E92" s="17"/>
      <c r="F92" s="17"/>
    </row>
    <row r="93" spans="1:6" ht="15.75">
      <c r="A93" s="54"/>
      <c r="B93" s="79" t="s">
        <v>93</v>
      </c>
      <c r="C93" s="58"/>
      <c r="D93" s="50"/>
      <c r="E93" s="86"/>
      <c r="F93" s="87">
        <f>SUM(F55:F91)</f>
        <v>0</v>
      </c>
    </row>
    <row r="94" spans="1:6" ht="15.75">
      <c r="A94" s="80"/>
      <c r="B94" s="88"/>
      <c r="C94" s="82"/>
      <c r="D94" s="43"/>
      <c r="E94" s="89"/>
      <c r="F94" s="90"/>
    </row>
    <row r="95" spans="1:6" ht="15.75">
      <c r="A95" s="54"/>
      <c r="B95" s="189" t="s">
        <v>87</v>
      </c>
      <c r="C95" s="58"/>
      <c r="D95" s="50"/>
      <c r="E95" s="91"/>
      <c r="F95" s="86"/>
    </row>
    <row r="96" spans="1:6" ht="15.75">
      <c r="A96" s="80"/>
      <c r="B96" s="81"/>
      <c r="C96" s="82"/>
      <c r="D96" s="43"/>
      <c r="E96" s="89"/>
      <c r="F96" s="90"/>
    </row>
    <row r="97" spans="1:6" ht="15.75">
      <c r="A97" s="54"/>
      <c r="B97" s="92" t="s">
        <v>99</v>
      </c>
      <c r="C97" s="58"/>
      <c r="D97" s="50"/>
      <c r="E97" s="91"/>
      <c r="F97" s="86"/>
    </row>
    <row r="98" spans="1:6">
      <c r="A98" s="11"/>
      <c r="B98" s="11"/>
      <c r="C98" s="11"/>
      <c r="D98" s="11"/>
      <c r="E98" s="93"/>
      <c r="F98" s="17"/>
    </row>
    <row r="99" spans="1:6" ht="38.25">
      <c r="A99" s="5">
        <v>1</v>
      </c>
      <c r="B99" s="7" t="s">
        <v>264</v>
      </c>
      <c r="C99" s="2" t="s">
        <v>38</v>
      </c>
      <c r="D99" s="1">
        <v>109</v>
      </c>
      <c r="E99" s="15"/>
      <c r="F99" s="15">
        <f>D99*E99</f>
        <v>0</v>
      </c>
    </row>
    <row r="100" spans="1:6">
      <c r="A100" s="5"/>
      <c r="B100" s="7"/>
      <c r="C100" s="2"/>
      <c r="D100" s="1"/>
      <c r="E100" s="15"/>
      <c r="F100" s="15"/>
    </row>
    <row r="101" spans="1:6" ht="26.25">
      <c r="A101" s="5">
        <v>2</v>
      </c>
      <c r="B101" s="4" t="s">
        <v>53</v>
      </c>
      <c r="C101" s="2" t="s">
        <v>20</v>
      </c>
      <c r="D101" s="1">
        <v>50</v>
      </c>
      <c r="E101" s="15"/>
      <c r="F101" s="15">
        <f>D101*E101</f>
        <v>0</v>
      </c>
    </row>
    <row r="102" spans="1:6">
      <c r="A102" s="5"/>
      <c r="B102" s="4"/>
      <c r="C102" s="2"/>
      <c r="D102" s="1"/>
      <c r="E102" s="15"/>
      <c r="F102" s="15"/>
    </row>
    <row r="103" spans="1:6" ht="39">
      <c r="A103" s="5">
        <v>3</v>
      </c>
      <c r="B103" s="4" t="s">
        <v>370</v>
      </c>
      <c r="C103" s="2" t="s">
        <v>37</v>
      </c>
      <c r="D103" s="1">
        <v>150</v>
      </c>
      <c r="E103" s="28"/>
      <c r="F103" s="28">
        <f>D103*E103</f>
        <v>0</v>
      </c>
    </row>
    <row r="104" spans="1:6">
      <c r="A104" s="5"/>
      <c r="B104" s="4"/>
      <c r="C104" s="2"/>
      <c r="D104" s="1"/>
      <c r="E104" s="28"/>
      <c r="F104" s="28"/>
    </row>
    <row r="105" spans="1:6" ht="63.75">
      <c r="A105" s="94">
        <v>4</v>
      </c>
      <c r="B105" s="7" t="s">
        <v>265</v>
      </c>
      <c r="C105" s="24"/>
      <c r="D105" s="95"/>
      <c r="E105" s="96"/>
      <c r="F105" s="96"/>
    </row>
    <row r="106" spans="1:6" ht="16.5">
      <c r="A106" s="5"/>
      <c r="B106" s="7" t="s">
        <v>371</v>
      </c>
      <c r="C106" s="2" t="s">
        <v>38</v>
      </c>
      <c r="D106" s="1">
        <v>62.5</v>
      </c>
      <c r="E106" s="15"/>
      <c r="F106" s="15">
        <f>D106*E106</f>
        <v>0</v>
      </c>
    </row>
    <row r="107" spans="1:6" ht="16.5">
      <c r="A107" s="5"/>
      <c r="B107" s="7" t="s">
        <v>372</v>
      </c>
      <c r="C107" s="2" t="s">
        <v>38</v>
      </c>
      <c r="D107" s="1">
        <v>145.5</v>
      </c>
      <c r="E107" s="15"/>
      <c r="F107" s="15">
        <f>D107*E107</f>
        <v>0</v>
      </c>
    </row>
    <row r="108" spans="1:6">
      <c r="A108" s="11"/>
      <c r="B108" s="12"/>
      <c r="C108" s="11"/>
      <c r="D108" s="11"/>
      <c r="E108" s="17"/>
      <c r="F108" s="17"/>
    </row>
    <row r="109" spans="1:6" ht="36">
      <c r="A109" s="5">
        <v>5</v>
      </c>
      <c r="B109" s="207" t="s">
        <v>94</v>
      </c>
      <c r="C109" s="13"/>
      <c r="D109" s="14"/>
      <c r="E109" s="18"/>
      <c r="F109" s="18"/>
    </row>
    <row r="110" spans="1:6" ht="16.5">
      <c r="A110" s="5"/>
      <c r="B110" s="7" t="s">
        <v>371</v>
      </c>
      <c r="C110" s="2" t="s">
        <v>38</v>
      </c>
      <c r="D110" s="1">
        <v>561</v>
      </c>
      <c r="E110" s="15"/>
      <c r="F110" s="15">
        <f>D110*E110</f>
        <v>0</v>
      </c>
    </row>
    <row r="111" spans="1:6" ht="16.5">
      <c r="A111" s="5"/>
      <c r="B111" s="7" t="s">
        <v>439</v>
      </c>
      <c r="C111" s="2" t="s">
        <v>38</v>
      </c>
      <c r="D111" s="1">
        <v>654.79999999999995</v>
      </c>
      <c r="E111" s="15"/>
      <c r="F111" s="15">
        <f>D111*E111</f>
        <v>0</v>
      </c>
    </row>
    <row r="112" spans="1:6">
      <c r="A112" s="5"/>
      <c r="B112" s="7"/>
      <c r="C112" s="2"/>
      <c r="D112" s="1"/>
      <c r="E112" s="15"/>
      <c r="F112" s="15"/>
    </row>
    <row r="113" spans="1:6" ht="38.25">
      <c r="A113" s="121">
        <v>6</v>
      </c>
      <c r="B113" s="7" t="s">
        <v>373</v>
      </c>
      <c r="C113" s="2" t="s">
        <v>38</v>
      </c>
      <c r="D113" s="160">
        <v>654.79999999999995</v>
      </c>
      <c r="E113" s="216"/>
      <c r="F113" s="191">
        <f>D113*E113</f>
        <v>0</v>
      </c>
    </row>
    <row r="114" spans="1:6">
      <c r="A114" s="121"/>
      <c r="B114" s="7"/>
      <c r="C114" s="2"/>
      <c r="D114" s="160"/>
      <c r="E114" s="190"/>
      <c r="F114" s="191"/>
    </row>
    <row r="115" spans="1:6" ht="16.5">
      <c r="A115" s="5">
        <v>7</v>
      </c>
      <c r="B115" s="4" t="s">
        <v>95</v>
      </c>
      <c r="C115" s="2" t="s">
        <v>38</v>
      </c>
      <c r="D115" s="1">
        <v>5</v>
      </c>
      <c r="E115" s="15"/>
      <c r="F115" s="15">
        <f>D115*E115</f>
        <v>0</v>
      </c>
    </row>
    <row r="116" spans="1:6">
      <c r="A116" s="11"/>
      <c r="B116" s="12"/>
      <c r="C116" s="11"/>
      <c r="D116" s="11"/>
      <c r="E116" s="17"/>
      <c r="F116" s="17"/>
    </row>
    <row r="117" spans="1:6" ht="38.25">
      <c r="A117" s="5">
        <v>8</v>
      </c>
      <c r="B117" s="97" t="s">
        <v>374</v>
      </c>
      <c r="C117" s="2" t="s">
        <v>37</v>
      </c>
      <c r="D117" s="1">
        <v>1354</v>
      </c>
      <c r="E117" s="15"/>
      <c r="F117" s="15">
        <f>D117*E117</f>
        <v>0</v>
      </c>
    </row>
    <row r="118" spans="1:6">
      <c r="A118" s="11"/>
      <c r="B118" s="12"/>
      <c r="C118" s="11"/>
      <c r="D118" s="11"/>
      <c r="E118" s="17"/>
      <c r="F118" s="17"/>
    </row>
    <row r="119" spans="1:6" ht="39">
      <c r="A119" s="5">
        <v>9</v>
      </c>
      <c r="B119" s="4" t="s">
        <v>96</v>
      </c>
      <c r="C119" s="2" t="s">
        <v>37</v>
      </c>
      <c r="D119" s="1">
        <v>30</v>
      </c>
      <c r="E119" s="15"/>
      <c r="F119" s="15">
        <f>D119*E119</f>
        <v>0</v>
      </c>
    </row>
    <row r="120" spans="1:6">
      <c r="A120" s="5"/>
      <c r="B120" s="4"/>
      <c r="C120" s="2"/>
      <c r="D120" s="1"/>
      <c r="E120" s="15"/>
      <c r="F120" s="15"/>
    </row>
    <row r="121" spans="1:6" ht="38.25">
      <c r="A121" s="5">
        <v>10</v>
      </c>
      <c r="B121" s="7" t="s">
        <v>31</v>
      </c>
      <c r="C121" s="2" t="s">
        <v>37</v>
      </c>
      <c r="D121" s="1">
        <v>80</v>
      </c>
      <c r="E121" s="15"/>
      <c r="F121" s="15">
        <f>D121*E121</f>
        <v>0</v>
      </c>
    </row>
    <row r="122" spans="1:6">
      <c r="A122" s="11"/>
      <c r="B122" s="12"/>
      <c r="C122" s="11"/>
      <c r="D122" s="11"/>
      <c r="E122" s="17"/>
      <c r="F122" s="17"/>
    </row>
    <row r="123" spans="1:6" ht="51.75">
      <c r="A123" s="5">
        <v>11</v>
      </c>
      <c r="B123" s="4" t="s">
        <v>375</v>
      </c>
      <c r="C123" s="2" t="s">
        <v>38</v>
      </c>
      <c r="D123" s="1">
        <v>4</v>
      </c>
      <c r="E123" s="15"/>
      <c r="F123" s="15">
        <f>D123*E123</f>
        <v>0</v>
      </c>
    </row>
    <row r="124" spans="1:6">
      <c r="A124" s="5"/>
      <c r="B124" s="8"/>
      <c r="C124" s="2"/>
      <c r="D124" s="1"/>
      <c r="E124" s="32"/>
      <c r="F124" s="15"/>
    </row>
    <row r="125" spans="1:6" ht="51">
      <c r="A125" s="5">
        <v>12</v>
      </c>
      <c r="B125" s="7" t="s">
        <v>376</v>
      </c>
      <c r="C125" s="2" t="s">
        <v>38</v>
      </c>
      <c r="D125" s="1">
        <v>42.8</v>
      </c>
      <c r="E125" s="15"/>
      <c r="F125" s="15">
        <f>D125*E125</f>
        <v>0</v>
      </c>
    </row>
    <row r="126" spans="1:6">
      <c r="A126" s="5"/>
      <c r="B126" s="4"/>
      <c r="C126" s="2"/>
      <c r="D126" s="1"/>
      <c r="E126" s="15"/>
      <c r="F126" s="15"/>
    </row>
    <row r="127" spans="1:6" ht="51">
      <c r="A127" s="5">
        <v>13</v>
      </c>
      <c r="B127" s="7" t="s">
        <v>377</v>
      </c>
      <c r="C127" s="2" t="s">
        <v>38</v>
      </c>
      <c r="D127" s="1">
        <v>95.7</v>
      </c>
      <c r="E127" s="15"/>
      <c r="F127" s="15">
        <f>D127*E127</f>
        <v>0</v>
      </c>
    </row>
    <row r="128" spans="1:6">
      <c r="E128" s="43"/>
      <c r="F128" s="37"/>
    </row>
    <row r="129" spans="1:6" ht="51">
      <c r="A129" s="5">
        <v>14</v>
      </c>
      <c r="B129" s="7" t="s">
        <v>97</v>
      </c>
      <c r="C129" s="2" t="s">
        <v>38</v>
      </c>
      <c r="D129" s="1">
        <v>4.3</v>
      </c>
      <c r="E129" s="15"/>
      <c r="F129" s="15">
        <f>D129*E129</f>
        <v>0</v>
      </c>
    </row>
    <row r="130" spans="1:6" ht="15.75">
      <c r="A130" s="98"/>
      <c r="B130" s="98"/>
      <c r="C130" s="98"/>
      <c r="D130" s="98"/>
      <c r="E130" s="99"/>
      <c r="F130" s="100"/>
    </row>
    <row r="131" spans="1:6" ht="63.75">
      <c r="A131" s="5">
        <v>15</v>
      </c>
      <c r="B131" s="25" t="s">
        <v>378</v>
      </c>
      <c r="C131" s="2" t="s">
        <v>38</v>
      </c>
      <c r="D131" s="1">
        <v>151</v>
      </c>
      <c r="E131" s="15"/>
      <c r="F131" s="15">
        <f>D131*E131</f>
        <v>0</v>
      </c>
    </row>
    <row r="132" spans="1:6">
      <c r="A132" s="5"/>
      <c r="B132" s="7"/>
      <c r="C132" s="2"/>
      <c r="D132" s="1"/>
      <c r="E132" s="15"/>
      <c r="F132" s="15"/>
    </row>
    <row r="133" spans="1:6" ht="63.75">
      <c r="A133" s="5">
        <v>16</v>
      </c>
      <c r="B133" s="25" t="s">
        <v>379</v>
      </c>
      <c r="C133" s="2" t="s">
        <v>38</v>
      </c>
      <c r="D133" s="1">
        <v>336.3</v>
      </c>
      <c r="E133" s="15"/>
      <c r="F133" s="15">
        <f>D133*E133</f>
        <v>0</v>
      </c>
    </row>
    <row r="134" spans="1:6">
      <c r="A134" s="11"/>
      <c r="B134" s="12"/>
      <c r="C134" s="11"/>
      <c r="D134" s="11"/>
      <c r="E134" s="17"/>
      <c r="F134" s="17"/>
    </row>
    <row r="135" spans="1:6" ht="25.5">
      <c r="A135" s="5">
        <v>17</v>
      </c>
      <c r="B135" s="7" t="s">
        <v>380</v>
      </c>
      <c r="C135" s="2" t="s">
        <v>38</v>
      </c>
      <c r="D135" s="1">
        <v>15.1</v>
      </c>
      <c r="E135" s="15"/>
      <c r="F135" s="15">
        <f>D135*E135</f>
        <v>0</v>
      </c>
    </row>
    <row r="136" spans="1:6">
      <c r="A136" s="5"/>
      <c r="B136" s="7"/>
      <c r="C136" s="2"/>
      <c r="D136" s="1"/>
      <c r="E136" s="15"/>
      <c r="F136" s="15"/>
    </row>
    <row r="137" spans="1:6" ht="51">
      <c r="A137" s="5">
        <v>18</v>
      </c>
      <c r="B137" s="25" t="s">
        <v>381</v>
      </c>
      <c r="C137" s="2" t="s">
        <v>38</v>
      </c>
      <c r="D137" s="1">
        <v>81.5</v>
      </c>
      <c r="E137" s="15"/>
      <c r="F137" s="15">
        <f>D137*E137</f>
        <v>0</v>
      </c>
    </row>
    <row r="138" spans="1:6">
      <c r="A138" s="11"/>
      <c r="B138" s="12"/>
      <c r="C138" s="11"/>
      <c r="D138" s="11"/>
      <c r="E138" s="17"/>
      <c r="F138" s="17"/>
    </row>
    <row r="139" spans="1:6" ht="38.25">
      <c r="A139" s="5">
        <v>19</v>
      </c>
      <c r="B139" s="25" t="s">
        <v>55</v>
      </c>
      <c r="C139" s="2" t="s">
        <v>38</v>
      </c>
      <c r="D139" s="1">
        <v>1352</v>
      </c>
      <c r="E139" s="15"/>
      <c r="F139" s="15">
        <f>D139*E139</f>
        <v>0</v>
      </c>
    </row>
    <row r="140" spans="1:6">
      <c r="A140" s="11"/>
      <c r="B140" s="12"/>
      <c r="C140" s="11"/>
      <c r="D140" s="11"/>
      <c r="E140" s="17"/>
      <c r="F140" s="17"/>
    </row>
    <row r="141" spans="1:6">
      <c r="A141" s="11"/>
      <c r="B141" s="12"/>
      <c r="C141" s="11"/>
      <c r="D141" s="11"/>
      <c r="E141" s="17"/>
      <c r="F141" s="17"/>
    </row>
    <row r="142" spans="1:6">
      <c r="A142" s="11"/>
      <c r="B142" s="12"/>
      <c r="C142" s="11"/>
      <c r="D142" s="11"/>
      <c r="E142" s="17"/>
      <c r="F142" s="17"/>
    </row>
    <row r="143" spans="1:6" ht="38.25">
      <c r="A143" s="101">
        <v>20</v>
      </c>
      <c r="B143" s="7" t="s">
        <v>382</v>
      </c>
      <c r="C143" s="2" t="s">
        <v>38</v>
      </c>
      <c r="D143" s="1">
        <v>51.5</v>
      </c>
      <c r="E143" s="15"/>
      <c r="F143" s="15">
        <f>D143*E143</f>
        <v>0</v>
      </c>
    </row>
    <row r="144" spans="1:6">
      <c r="A144" s="101"/>
      <c r="B144" s="7"/>
      <c r="C144" s="2"/>
      <c r="D144" s="1"/>
      <c r="E144" s="15"/>
      <c r="F144" s="15"/>
    </row>
    <row r="145" spans="1:6" ht="16.5">
      <c r="A145" s="5">
        <v>21</v>
      </c>
      <c r="B145" s="4" t="s">
        <v>383</v>
      </c>
      <c r="C145" s="2" t="s">
        <v>38</v>
      </c>
      <c r="D145" s="1">
        <v>34.4</v>
      </c>
      <c r="E145" s="15"/>
      <c r="F145" s="15">
        <f>D145*E145</f>
        <v>0</v>
      </c>
    </row>
    <row r="146" spans="1:6">
      <c r="A146" s="5"/>
      <c r="B146" s="4"/>
      <c r="C146" s="2"/>
      <c r="D146" s="1"/>
      <c r="E146" s="15"/>
      <c r="F146" s="15"/>
    </row>
    <row r="147" spans="1:6" ht="76.5">
      <c r="A147" s="5">
        <v>22</v>
      </c>
      <c r="B147" s="7" t="s">
        <v>75</v>
      </c>
      <c r="C147" s="2" t="s">
        <v>11</v>
      </c>
      <c r="D147" s="1">
        <v>4</v>
      </c>
      <c r="E147" s="15"/>
      <c r="F147" s="15">
        <f>D147*E147</f>
        <v>0</v>
      </c>
    </row>
    <row r="148" spans="1:6">
      <c r="A148" s="101"/>
      <c r="B148" s="4"/>
      <c r="C148" s="2"/>
      <c r="D148" s="1"/>
      <c r="E148" s="15"/>
      <c r="F148" s="15"/>
    </row>
    <row r="149" spans="1:6" ht="26.25">
      <c r="A149" s="101">
        <v>23</v>
      </c>
      <c r="B149" s="4" t="s">
        <v>21</v>
      </c>
      <c r="C149" s="2" t="s">
        <v>19</v>
      </c>
      <c r="D149" s="1">
        <v>2</v>
      </c>
      <c r="E149" s="15"/>
      <c r="F149" s="15">
        <f>D149*E149</f>
        <v>0</v>
      </c>
    </row>
    <row r="150" spans="1:6">
      <c r="A150" s="101"/>
      <c r="B150" s="4"/>
      <c r="C150" s="2"/>
      <c r="D150" s="1"/>
      <c r="E150" s="15"/>
      <c r="F150" s="15"/>
    </row>
    <row r="151" spans="1:6" ht="51.75">
      <c r="A151" s="5">
        <v>24</v>
      </c>
      <c r="B151" s="4" t="s">
        <v>56</v>
      </c>
      <c r="C151" s="2" t="s">
        <v>37</v>
      </c>
      <c r="D151" s="1">
        <v>110</v>
      </c>
      <c r="E151" s="15"/>
      <c r="F151" s="15">
        <f>D151*E151</f>
        <v>0</v>
      </c>
    </row>
    <row r="152" spans="1:6">
      <c r="A152" s="5"/>
      <c r="B152" s="4"/>
      <c r="C152" s="2"/>
      <c r="D152" s="1"/>
      <c r="E152" s="15"/>
      <c r="F152" s="15"/>
    </row>
    <row r="153" spans="1:6" ht="63.75">
      <c r="A153" s="5">
        <v>25</v>
      </c>
      <c r="B153" s="7" t="s">
        <v>384</v>
      </c>
      <c r="C153" s="2" t="s">
        <v>57</v>
      </c>
      <c r="D153" s="1">
        <v>3</v>
      </c>
      <c r="E153" s="15"/>
      <c r="F153" s="15">
        <f>D153*E153</f>
        <v>0</v>
      </c>
    </row>
    <row r="154" spans="1:6">
      <c r="A154" s="5"/>
      <c r="B154" s="7"/>
      <c r="C154" s="2"/>
      <c r="D154" s="1"/>
      <c r="E154" s="15"/>
      <c r="F154" s="15"/>
    </row>
    <row r="155" spans="1:6">
      <c r="A155" s="5">
        <v>26</v>
      </c>
      <c r="B155" s="7" t="s">
        <v>58</v>
      </c>
      <c r="C155" s="2" t="s">
        <v>10</v>
      </c>
      <c r="D155" s="1">
        <v>1</v>
      </c>
      <c r="E155" s="15"/>
      <c r="F155" s="15">
        <f>D155*E155</f>
        <v>0</v>
      </c>
    </row>
    <row r="156" spans="1:6">
      <c r="A156" s="5"/>
      <c r="B156" s="7"/>
      <c r="C156" s="2"/>
      <c r="D156" s="1"/>
      <c r="E156" s="15"/>
      <c r="F156" s="15"/>
    </row>
    <row r="157" spans="1:6">
      <c r="A157" s="5">
        <v>27</v>
      </c>
      <c r="B157" s="7" t="s">
        <v>59</v>
      </c>
      <c r="C157" s="2" t="s">
        <v>10</v>
      </c>
      <c r="D157" s="1">
        <v>1</v>
      </c>
      <c r="E157" s="15"/>
      <c r="F157" s="15">
        <f>D157*E157</f>
        <v>0</v>
      </c>
    </row>
    <row r="158" spans="1:6">
      <c r="A158" s="11"/>
      <c r="B158" s="12"/>
      <c r="C158" s="11"/>
      <c r="D158" s="11"/>
      <c r="E158" s="17"/>
      <c r="F158" s="17"/>
    </row>
    <row r="159" spans="1:6">
      <c r="A159" s="5">
        <v>28</v>
      </c>
      <c r="B159" s="7" t="s">
        <v>60</v>
      </c>
      <c r="C159" s="2" t="s">
        <v>10</v>
      </c>
      <c r="D159" s="1">
        <v>4</v>
      </c>
      <c r="E159" s="15"/>
      <c r="F159" s="15">
        <f>D159*E159</f>
        <v>0</v>
      </c>
    </row>
    <row r="160" spans="1:6">
      <c r="A160" s="5"/>
      <c r="B160" s="7"/>
      <c r="C160" s="2"/>
      <c r="D160" s="1"/>
      <c r="E160" s="15"/>
      <c r="F160" s="15"/>
    </row>
    <row r="161" spans="1:6">
      <c r="A161" s="5">
        <v>29</v>
      </c>
      <c r="B161" s="7" t="s">
        <v>77</v>
      </c>
      <c r="C161" s="2" t="s">
        <v>10</v>
      </c>
      <c r="D161" s="1">
        <v>1</v>
      </c>
      <c r="E161" s="15"/>
      <c r="F161" s="15">
        <f>D161*E161</f>
        <v>0</v>
      </c>
    </row>
    <row r="162" spans="1:6">
      <c r="A162" s="11"/>
      <c r="B162" s="12"/>
      <c r="C162" s="11"/>
      <c r="D162" s="11"/>
      <c r="E162" s="17"/>
      <c r="F162" s="17"/>
    </row>
    <row r="163" spans="1:6">
      <c r="A163" s="5">
        <v>30</v>
      </c>
      <c r="B163" s="7" t="s">
        <v>61</v>
      </c>
      <c r="C163" s="2" t="s">
        <v>10</v>
      </c>
      <c r="D163" s="1">
        <v>1</v>
      </c>
      <c r="E163" s="15"/>
      <c r="F163" s="15">
        <f>D163*E163</f>
        <v>0</v>
      </c>
    </row>
    <row r="164" spans="1:6">
      <c r="A164" s="11"/>
      <c r="B164" s="12"/>
      <c r="C164" s="11"/>
      <c r="D164" s="11"/>
      <c r="E164" s="17"/>
      <c r="F164" s="17"/>
    </row>
    <row r="165" spans="1:6" ht="25.5">
      <c r="A165" s="5">
        <v>31</v>
      </c>
      <c r="B165" s="7" t="s">
        <v>98</v>
      </c>
      <c r="C165" s="2" t="s">
        <v>45</v>
      </c>
      <c r="D165" s="1">
        <v>2</v>
      </c>
      <c r="E165" s="15"/>
      <c r="F165" s="15">
        <f>D165*E165</f>
        <v>0</v>
      </c>
    </row>
    <row r="166" spans="1:6">
      <c r="A166" s="5"/>
      <c r="B166" s="7"/>
      <c r="C166" s="2"/>
      <c r="D166" s="1"/>
      <c r="E166" s="15"/>
      <c r="F166" s="15"/>
    </row>
    <row r="167" spans="1:6" ht="72">
      <c r="A167" s="121">
        <v>32</v>
      </c>
      <c r="B167" s="124" t="s">
        <v>435</v>
      </c>
      <c r="C167" s="125" t="s">
        <v>11</v>
      </c>
      <c r="D167" s="126">
        <v>2</v>
      </c>
      <c r="E167" s="103"/>
      <c r="F167" s="127">
        <f>D167*E167</f>
        <v>0</v>
      </c>
    </row>
    <row r="168" spans="1:6">
      <c r="A168" s="121"/>
      <c r="B168" s="124"/>
      <c r="C168" s="125"/>
      <c r="D168" s="126"/>
      <c r="E168" s="103"/>
      <c r="F168" s="127"/>
    </row>
    <row r="169" spans="1:6" ht="38.25">
      <c r="A169" s="121">
        <v>33</v>
      </c>
      <c r="B169" s="3" t="s">
        <v>399</v>
      </c>
      <c r="C169" s="2" t="s">
        <v>20</v>
      </c>
      <c r="D169" s="1">
        <v>500</v>
      </c>
      <c r="E169" s="216"/>
      <c r="F169" s="217">
        <f t="shared" ref="F169" si="0">D169*E169</f>
        <v>0</v>
      </c>
    </row>
    <row r="170" spans="1:6">
      <c r="A170" s="121"/>
      <c r="B170" s="3"/>
      <c r="C170" s="2"/>
      <c r="D170" s="1"/>
      <c r="E170" s="216"/>
      <c r="F170" s="217"/>
    </row>
    <row r="171" spans="1:6">
      <c r="A171" s="121"/>
      <c r="B171" s="3"/>
      <c r="C171" s="2"/>
      <c r="D171" s="1"/>
      <c r="E171" s="216"/>
      <c r="F171" s="217"/>
    </row>
    <row r="172" spans="1:6">
      <c r="A172" s="121"/>
      <c r="B172" s="3"/>
      <c r="C172" s="2"/>
      <c r="D172" s="1"/>
      <c r="E172" s="216"/>
      <c r="F172" s="217"/>
    </row>
    <row r="173" spans="1:6">
      <c r="A173" s="121"/>
      <c r="B173" s="3"/>
      <c r="C173" s="2"/>
      <c r="D173" s="1"/>
      <c r="E173" s="216"/>
      <c r="F173" s="217"/>
    </row>
    <row r="174" spans="1:6">
      <c r="A174" s="121"/>
      <c r="B174" s="3"/>
      <c r="C174" s="2"/>
      <c r="D174" s="1"/>
      <c r="E174" s="216"/>
      <c r="F174" s="217"/>
    </row>
    <row r="175" spans="1:6">
      <c r="A175" s="121"/>
      <c r="B175" s="3"/>
      <c r="C175" s="2"/>
      <c r="D175" s="1"/>
      <c r="E175" s="216"/>
      <c r="F175" s="217"/>
    </row>
    <row r="176" spans="1:6">
      <c r="A176" s="121"/>
      <c r="B176" s="3"/>
      <c r="C176" s="2"/>
      <c r="D176" s="1"/>
      <c r="E176" s="216"/>
      <c r="F176" s="217"/>
    </row>
    <row r="177" spans="1:6" ht="89.25">
      <c r="A177" s="121">
        <v>34</v>
      </c>
      <c r="B177" s="7" t="s">
        <v>441</v>
      </c>
      <c r="C177" s="2" t="s">
        <v>11</v>
      </c>
      <c r="D177" s="1">
        <v>1</v>
      </c>
      <c r="E177" s="161"/>
      <c r="F177" s="161">
        <f>D177*E177</f>
        <v>0</v>
      </c>
    </row>
    <row r="178" spans="1:6">
      <c r="A178" s="121"/>
      <c r="B178" s="7"/>
      <c r="C178" s="2"/>
      <c r="D178" s="1"/>
      <c r="E178" s="161"/>
      <c r="F178" s="161"/>
    </row>
    <row r="179" spans="1:6" ht="72">
      <c r="A179" s="121">
        <v>35</v>
      </c>
      <c r="B179" s="207" t="s">
        <v>442</v>
      </c>
      <c r="C179" s="125" t="s">
        <v>9</v>
      </c>
      <c r="D179" s="126">
        <v>10</v>
      </c>
      <c r="E179" s="136"/>
      <c r="F179" s="104">
        <f>D179*E179</f>
        <v>0</v>
      </c>
    </row>
    <row r="180" spans="1:6">
      <c r="A180" s="121"/>
      <c r="B180" s="207"/>
      <c r="C180" s="125"/>
      <c r="D180" s="126"/>
      <c r="E180" s="136"/>
      <c r="F180" s="104"/>
    </row>
    <row r="181" spans="1:6" ht="63.75">
      <c r="A181" s="5">
        <v>36</v>
      </c>
      <c r="B181" s="7" t="s">
        <v>400</v>
      </c>
      <c r="C181" s="2" t="s">
        <v>167</v>
      </c>
      <c r="D181" s="1">
        <v>10</v>
      </c>
      <c r="E181" s="15"/>
      <c r="F181" s="15">
        <f>D181*E181</f>
        <v>0</v>
      </c>
    </row>
    <row r="182" spans="1:6">
      <c r="A182" s="5"/>
      <c r="B182" s="7"/>
      <c r="C182" s="2"/>
      <c r="D182" s="1"/>
      <c r="E182" s="15"/>
      <c r="F182" s="15"/>
    </row>
    <row r="183" spans="1:6" ht="63.75">
      <c r="A183" s="5">
        <v>37</v>
      </c>
      <c r="B183" s="7" t="s">
        <v>385</v>
      </c>
      <c r="C183" s="2" t="s">
        <v>20</v>
      </c>
      <c r="D183" s="1">
        <v>2</v>
      </c>
      <c r="E183" s="15"/>
      <c r="F183" s="15">
        <f>D183*E183</f>
        <v>0</v>
      </c>
    </row>
    <row r="184" spans="1:6">
      <c r="A184" s="5"/>
      <c r="B184" s="7"/>
      <c r="C184" s="2"/>
      <c r="D184" s="1"/>
      <c r="E184" s="15"/>
      <c r="F184" s="15"/>
    </row>
    <row r="185" spans="1:6" ht="89.25">
      <c r="A185" s="5">
        <v>38</v>
      </c>
      <c r="B185" s="7" t="s">
        <v>346</v>
      </c>
      <c r="C185" s="2" t="s">
        <v>11</v>
      </c>
      <c r="D185" s="1">
        <v>1</v>
      </c>
      <c r="E185" s="30"/>
      <c r="F185" s="102">
        <f>D185*E185</f>
        <v>0</v>
      </c>
    </row>
    <row r="186" spans="1:6">
      <c r="A186" s="5"/>
      <c r="B186" s="7"/>
      <c r="C186" s="2"/>
      <c r="D186" s="1"/>
      <c r="E186" s="30"/>
      <c r="F186" s="102"/>
    </row>
    <row r="187" spans="1:6" ht="63.75">
      <c r="A187" s="20" t="s">
        <v>445</v>
      </c>
      <c r="B187" s="234" t="s">
        <v>469</v>
      </c>
      <c r="C187" s="2" t="s">
        <v>37</v>
      </c>
      <c r="D187" s="1">
        <v>50</v>
      </c>
      <c r="E187" s="213"/>
      <c r="F187" s="235">
        <f>D187*E187</f>
        <v>0</v>
      </c>
    </row>
    <row r="188" spans="1:6">
      <c r="A188" s="20"/>
      <c r="B188" s="234"/>
      <c r="C188" s="2"/>
      <c r="D188" s="1"/>
      <c r="E188" s="213"/>
      <c r="F188" s="235"/>
    </row>
    <row r="189" spans="1:6" ht="38.25">
      <c r="A189" s="212" t="s">
        <v>347</v>
      </c>
      <c r="B189" s="234" t="s">
        <v>434</v>
      </c>
      <c r="C189" s="2" t="s">
        <v>37</v>
      </c>
      <c r="D189" s="1">
        <v>150</v>
      </c>
      <c r="E189" s="213"/>
      <c r="F189" s="235">
        <f>D189*E189</f>
        <v>0</v>
      </c>
    </row>
    <row r="190" spans="1:6">
      <c r="A190" s="212"/>
      <c r="B190" s="234"/>
      <c r="C190" s="2"/>
      <c r="D190" s="1"/>
      <c r="E190" s="213"/>
      <c r="F190" s="235"/>
    </row>
    <row r="191" spans="1:6" ht="26.25">
      <c r="A191" s="101">
        <v>40</v>
      </c>
      <c r="B191" s="4" t="s">
        <v>22</v>
      </c>
      <c r="C191" s="2"/>
      <c r="D191" s="1"/>
      <c r="E191" s="15"/>
      <c r="F191" s="17"/>
    </row>
    <row r="192" spans="1:6">
      <c r="A192" s="101"/>
      <c r="B192" s="12" t="s">
        <v>23</v>
      </c>
      <c r="C192" s="2" t="s">
        <v>19</v>
      </c>
      <c r="D192" s="1">
        <v>8</v>
      </c>
      <c r="E192" s="15"/>
      <c r="F192" s="15">
        <f>D192*E192</f>
        <v>0</v>
      </c>
    </row>
    <row r="193" spans="1:6">
      <c r="A193" s="5"/>
      <c r="B193" s="12" t="s">
        <v>24</v>
      </c>
      <c r="C193" s="2" t="s">
        <v>19</v>
      </c>
      <c r="D193" s="1">
        <v>8</v>
      </c>
      <c r="E193" s="15"/>
      <c r="F193" s="15">
        <f>D193*E193</f>
        <v>0</v>
      </c>
    </row>
    <row r="194" spans="1:6">
      <c r="A194" s="5"/>
      <c r="B194" s="7"/>
      <c r="C194" s="2"/>
      <c r="D194" s="1"/>
      <c r="E194" s="15"/>
      <c r="F194" s="15"/>
    </row>
    <row r="195" spans="1:6" ht="15.75">
      <c r="A195" s="54"/>
      <c r="B195" s="220" t="s">
        <v>428</v>
      </c>
      <c r="C195" s="55"/>
      <c r="D195" s="92"/>
      <c r="E195" s="105"/>
      <c r="F195" s="87">
        <f>SUM(F99:F194)</f>
        <v>0</v>
      </c>
    </row>
    <row r="196" spans="1:6">
      <c r="A196" s="43"/>
      <c r="B196" s="43"/>
      <c r="C196" s="43"/>
      <c r="D196" s="43"/>
      <c r="E196" s="89"/>
      <c r="F196" s="90"/>
    </row>
    <row r="197" spans="1:6" ht="15.75">
      <c r="A197" s="54"/>
      <c r="B197" s="92" t="s">
        <v>100</v>
      </c>
      <c r="C197" s="58"/>
      <c r="D197" s="50"/>
      <c r="E197" s="91"/>
      <c r="F197" s="86"/>
    </row>
    <row r="198" spans="1:6" ht="15.75">
      <c r="A198" s="80"/>
      <c r="B198" s="44"/>
      <c r="C198" s="82"/>
      <c r="D198" s="43"/>
      <c r="E198" s="89"/>
      <c r="F198" s="90"/>
    </row>
    <row r="199" spans="1:6" ht="36.75">
      <c r="A199" s="80"/>
      <c r="B199" s="10" t="s">
        <v>44</v>
      </c>
      <c r="C199" s="9"/>
      <c r="D199" s="9"/>
      <c r="E199" s="89"/>
      <c r="F199" s="90"/>
    </row>
    <row r="200" spans="1:6" ht="15.75">
      <c r="A200" s="80"/>
      <c r="B200" s="6"/>
      <c r="C200" s="82"/>
      <c r="D200" s="43"/>
      <c r="E200" s="89"/>
      <c r="F200" s="90"/>
    </row>
    <row r="201" spans="1:6" ht="63.75">
      <c r="A201" s="5">
        <v>1</v>
      </c>
      <c r="B201" s="3" t="s">
        <v>101</v>
      </c>
      <c r="C201" s="2" t="s">
        <v>9</v>
      </c>
      <c r="D201" s="1">
        <v>1895</v>
      </c>
      <c r="E201" s="236"/>
      <c r="F201" s="16">
        <f>D201*E201</f>
        <v>0</v>
      </c>
    </row>
    <row r="202" spans="1:6">
      <c r="A202" s="5"/>
      <c r="B202" s="3"/>
      <c r="C202" s="2"/>
      <c r="D202" s="1"/>
      <c r="E202" s="27"/>
      <c r="F202" s="16"/>
    </row>
    <row r="203" spans="1:6" ht="39">
      <c r="A203" s="5">
        <v>2</v>
      </c>
      <c r="B203" s="4" t="s">
        <v>27</v>
      </c>
      <c r="C203" s="2" t="s">
        <v>12</v>
      </c>
      <c r="D203" s="1">
        <v>5</v>
      </c>
      <c r="E203" s="15"/>
      <c r="F203" s="15">
        <f>D203*E203</f>
        <v>0</v>
      </c>
    </row>
    <row r="204" spans="1:6" ht="15.75">
      <c r="A204" s="80"/>
      <c r="B204" s="81"/>
      <c r="C204" s="82"/>
      <c r="D204" s="43"/>
      <c r="E204" s="90"/>
      <c r="F204" s="90"/>
    </row>
    <row r="205" spans="1:6">
      <c r="A205" s="5">
        <v>3</v>
      </c>
      <c r="B205" s="7" t="s">
        <v>28</v>
      </c>
      <c r="C205" s="2" t="s">
        <v>9</v>
      </c>
      <c r="D205" s="1">
        <v>1900</v>
      </c>
      <c r="E205" s="15"/>
      <c r="F205" s="15">
        <f>D205*E205</f>
        <v>0</v>
      </c>
    </row>
    <row r="206" spans="1:6" ht="15.75">
      <c r="A206" s="80"/>
      <c r="B206" s="81"/>
      <c r="C206" s="82"/>
      <c r="D206" s="43"/>
      <c r="E206" s="90"/>
      <c r="F206" s="90"/>
    </row>
    <row r="207" spans="1:6" ht="15.75">
      <c r="A207" s="5">
        <v>4</v>
      </c>
      <c r="B207" s="7" t="s">
        <v>29</v>
      </c>
      <c r="C207" s="82"/>
      <c r="D207" s="43"/>
      <c r="E207" s="90"/>
      <c r="F207" s="90"/>
    </row>
    <row r="208" spans="1:6">
      <c r="A208" s="5"/>
      <c r="B208" s="207" t="s">
        <v>396</v>
      </c>
      <c r="C208" s="13" t="s">
        <v>9</v>
      </c>
      <c r="D208" s="14">
        <v>24</v>
      </c>
      <c r="E208" s="18"/>
      <c r="F208" s="18">
        <f>D208*E208</f>
        <v>0</v>
      </c>
    </row>
    <row r="209" spans="1:6">
      <c r="A209" s="5"/>
      <c r="B209" s="207" t="s">
        <v>386</v>
      </c>
      <c r="C209" s="13" t="s">
        <v>12</v>
      </c>
      <c r="D209" s="14">
        <v>42</v>
      </c>
      <c r="E209" s="123"/>
      <c r="F209" s="123">
        <f t="shared" ref="F209:F210" si="1">D209*E209</f>
        <v>0</v>
      </c>
    </row>
    <row r="210" spans="1:6" ht="24">
      <c r="A210" s="5"/>
      <c r="B210" s="207" t="s">
        <v>387</v>
      </c>
      <c r="C210" s="13" t="s">
        <v>12</v>
      </c>
      <c r="D210" s="14">
        <v>16</v>
      </c>
      <c r="E210" s="123"/>
      <c r="F210" s="123">
        <f t="shared" si="1"/>
        <v>0</v>
      </c>
    </row>
    <row r="211" spans="1:6" ht="24">
      <c r="A211" s="5"/>
      <c r="B211" s="207" t="s">
        <v>388</v>
      </c>
      <c r="C211" s="13" t="s">
        <v>12</v>
      </c>
      <c r="D211" s="14">
        <v>7</v>
      </c>
      <c r="E211" s="123"/>
      <c r="F211" s="123">
        <f t="shared" ref="F211:F215" si="2">D211*E211</f>
        <v>0</v>
      </c>
    </row>
    <row r="212" spans="1:6">
      <c r="A212" s="5"/>
      <c r="B212" s="207" t="s">
        <v>394</v>
      </c>
      <c r="C212" s="13" t="s">
        <v>12</v>
      </c>
      <c r="D212" s="14">
        <v>24</v>
      </c>
      <c r="E212" s="123"/>
      <c r="F212" s="123">
        <f t="shared" si="2"/>
        <v>0</v>
      </c>
    </row>
    <row r="213" spans="1:6">
      <c r="A213" s="5"/>
      <c r="B213" s="207" t="s">
        <v>389</v>
      </c>
      <c r="C213" s="13" t="s">
        <v>12</v>
      </c>
      <c r="D213" s="14">
        <v>4</v>
      </c>
      <c r="E213" s="123"/>
      <c r="F213" s="123">
        <f t="shared" si="2"/>
        <v>0</v>
      </c>
    </row>
    <row r="214" spans="1:6">
      <c r="A214" s="5"/>
      <c r="B214" s="207" t="s">
        <v>390</v>
      </c>
      <c r="C214" s="13" t="s">
        <v>11</v>
      </c>
      <c r="D214" s="14">
        <v>5</v>
      </c>
      <c r="E214" s="18"/>
      <c r="F214" s="18">
        <f t="shared" si="2"/>
        <v>0</v>
      </c>
    </row>
    <row r="215" spans="1:6">
      <c r="A215" s="5"/>
      <c r="B215" s="207" t="s">
        <v>391</v>
      </c>
      <c r="C215" s="13" t="s">
        <v>12</v>
      </c>
      <c r="D215" s="14">
        <v>4</v>
      </c>
      <c r="E215" s="123"/>
      <c r="F215" s="123">
        <f t="shared" si="2"/>
        <v>0</v>
      </c>
    </row>
    <row r="216" spans="1:6">
      <c r="A216" s="5"/>
      <c r="B216" s="207" t="s">
        <v>397</v>
      </c>
      <c r="C216" s="13" t="s">
        <v>12</v>
      </c>
      <c r="D216" s="14">
        <v>4</v>
      </c>
      <c r="E216" s="123"/>
      <c r="F216" s="123">
        <f t="shared" ref="F216" si="3">D216*E216</f>
        <v>0</v>
      </c>
    </row>
    <row r="217" spans="1:6" ht="36">
      <c r="A217" s="5"/>
      <c r="B217" s="207" t="s">
        <v>392</v>
      </c>
      <c r="C217" s="13" t="s">
        <v>11</v>
      </c>
      <c r="D217" s="14">
        <v>3</v>
      </c>
      <c r="E217" s="107"/>
      <c r="F217" s="107">
        <f>D217*E217</f>
        <v>0</v>
      </c>
    </row>
    <row r="218" spans="1:6">
      <c r="A218" s="5"/>
      <c r="B218" s="207" t="s">
        <v>393</v>
      </c>
      <c r="C218" s="13" t="s">
        <v>11</v>
      </c>
      <c r="D218" s="14">
        <v>1</v>
      </c>
      <c r="E218" s="123"/>
      <c r="F218" s="123">
        <f t="shared" ref="F218:F219" si="4">D218*E218</f>
        <v>0</v>
      </c>
    </row>
    <row r="219" spans="1:6">
      <c r="A219" s="5"/>
      <c r="B219" s="207" t="s">
        <v>395</v>
      </c>
      <c r="C219" s="13" t="s">
        <v>12</v>
      </c>
      <c r="D219" s="14">
        <v>1</v>
      </c>
      <c r="E219" s="123"/>
      <c r="F219" s="123">
        <f t="shared" si="4"/>
        <v>0</v>
      </c>
    </row>
    <row r="220" spans="1:6">
      <c r="A220" s="5"/>
      <c r="B220" s="207" t="s">
        <v>398</v>
      </c>
      <c r="C220" s="13" t="s">
        <v>12</v>
      </c>
      <c r="D220" s="14">
        <v>1</v>
      </c>
      <c r="E220" s="123"/>
      <c r="F220" s="123">
        <f t="shared" ref="F220" si="5">D220*E220</f>
        <v>0</v>
      </c>
    </row>
    <row r="221" spans="1:6">
      <c r="A221" s="5"/>
      <c r="B221" s="25"/>
      <c r="C221" s="116"/>
      <c r="D221" s="117"/>
      <c r="E221" s="225"/>
      <c r="F221" s="225"/>
    </row>
    <row r="222" spans="1:6">
      <c r="A222" s="5">
        <v>5</v>
      </c>
      <c r="B222" s="4" t="s">
        <v>62</v>
      </c>
      <c r="C222" s="2" t="s">
        <v>11</v>
      </c>
      <c r="D222" s="1">
        <v>1</v>
      </c>
      <c r="E222" s="108"/>
      <c r="F222" s="15">
        <f>D222*E222</f>
        <v>0</v>
      </c>
    </row>
    <row r="223" spans="1:6">
      <c r="F223" s="42"/>
    </row>
    <row r="224" spans="1:6" ht="15.75">
      <c r="A224" s="54"/>
      <c r="B224" s="92" t="s">
        <v>102</v>
      </c>
      <c r="C224" s="58"/>
      <c r="D224" s="50"/>
      <c r="E224" s="109"/>
      <c r="F224" s="87">
        <f>SUM(F201:F223)</f>
        <v>0</v>
      </c>
    </row>
    <row r="225" spans="1:6" ht="15.75">
      <c r="A225" s="56"/>
      <c r="B225" s="110"/>
      <c r="C225" s="111"/>
      <c r="D225" s="57"/>
      <c r="E225" s="112"/>
      <c r="F225" s="113"/>
    </row>
    <row r="226" spans="1:6" ht="15.75">
      <c r="A226" s="80"/>
      <c r="B226" s="44"/>
      <c r="C226" s="82"/>
      <c r="D226" s="43"/>
      <c r="E226" s="208"/>
      <c r="F226" s="115"/>
    </row>
    <row r="227" spans="1:6" ht="15.75">
      <c r="A227" s="54"/>
      <c r="B227" s="92" t="s">
        <v>103</v>
      </c>
      <c r="C227" s="58"/>
      <c r="D227" s="50"/>
      <c r="E227" s="91"/>
      <c r="F227" s="91"/>
    </row>
    <row r="228" spans="1:6" ht="15.75">
      <c r="A228" s="80"/>
      <c r="B228" s="44"/>
      <c r="C228" s="82"/>
      <c r="D228" s="43"/>
      <c r="E228" s="89"/>
      <c r="F228" s="114"/>
    </row>
    <row r="229" spans="1:6" ht="36.75">
      <c r="A229" s="80"/>
      <c r="B229" s="10" t="s">
        <v>44</v>
      </c>
      <c r="C229" s="82"/>
      <c r="D229" s="43"/>
      <c r="E229" s="89"/>
      <c r="F229" s="114"/>
    </row>
    <row r="230" spans="1:6">
      <c r="F230" s="42"/>
    </row>
    <row r="231" spans="1:6" ht="63.75">
      <c r="A231" s="106">
        <v>1</v>
      </c>
      <c r="B231" s="3" t="s">
        <v>65</v>
      </c>
      <c r="C231" s="13" t="s">
        <v>9</v>
      </c>
      <c r="D231" s="1">
        <v>41</v>
      </c>
      <c r="E231" s="15"/>
      <c r="F231" s="16">
        <f>D231*E231</f>
        <v>0</v>
      </c>
    </row>
    <row r="232" spans="1:6" ht="15.75">
      <c r="A232" s="80"/>
      <c r="B232" s="44"/>
      <c r="C232" s="82"/>
      <c r="D232" s="43"/>
      <c r="E232" s="90"/>
      <c r="F232" s="115"/>
    </row>
    <row r="233" spans="1:6" ht="38.25">
      <c r="A233" s="5">
        <v>2</v>
      </c>
      <c r="B233" s="3" t="s">
        <v>66</v>
      </c>
      <c r="C233" s="2" t="s">
        <v>9</v>
      </c>
      <c r="D233" s="1">
        <v>41</v>
      </c>
      <c r="E233" s="15"/>
      <c r="F233" s="16">
        <f>D233*E233</f>
        <v>0</v>
      </c>
    </row>
    <row r="234" spans="1:6">
      <c r="A234" s="5"/>
      <c r="B234" s="3"/>
      <c r="C234" s="2"/>
      <c r="D234" s="1"/>
      <c r="E234" s="15"/>
      <c r="F234" s="16"/>
    </row>
    <row r="235" spans="1:6">
      <c r="A235" s="5"/>
      <c r="B235" s="3"/>
      <c r="C235" s="2"/>
      <c r="D235" s="1"/>
      <c r="E235" s="15"/>
      <c r="F235" s="16"/>
    </row>
    <row r="236" spans="1:6">
      <c r="A236" s="5"/>
      <c r="B236" s="3"/>
      <c r="C236" s="2"/>
      <c r="D236" s="1"/>
      <c r="E236" s="15"/>
      <c r="F236" s="16"/>
    </row>
    <row r="237" spans="1:6">
      <c r="A237" s="5"/>
      <c r="B237" s="3"/>
      <c r="C237" s="2"/>
      <c r="D237" s="1"/>
      <c r="E237" s="15"/>
      <c r="F237" s="16"/>
    </row>
    <row r="238" spans="1:6">
      <c r="A238" s="5"/>
      <c r="B238" s="3"/>
      <c r="C238" s="2"/>
      <c r="D238" s="1"/>
      <c r="E238" s="15"/>
      <c r="F238" s="16"/>
    </row>
    <row r="239" spans="1:6" ht="51">
      <c r="A239" s="5">
        <v>3</v>
      </c>
      <c r="B239" s="3" t="s">
        <v>67</v>
      </c>
      <c r="C239" s="2" t="s">
        <v>9</v>
      </c>
      <c r="D239" s="1">
        <v>41</v>
      </c>
      <c r="E239" s="15"/>
      <c r="F239" s="16">
        <f>D239*E239</f>
        <v>0</v>
      </c>
    </row>
    <row r="240" spans="1:6">
      <c r="A240" s="5"/>
      <c r="B240" s="3"/>
      <c r="C240" s="2"/>
      <c r="D240" s="1"/>
      <c r="E240" s="15"/>
      <c r="F240" s="16"/>
    </row>
    <row r="241" spans="1:6" ht="26.25">
      <c r="A241" s="5">
        <v>4</v>
      </c>
      <c r="B241" s="8" t="s">
        <v>104</v>
      </c>
      <c r="C241" s="116" t="s">
        <v>12</v>
      </c>
      <c r="D241" s="117">
        <v>2</v>
      </c>
      <c r="E241" s="19"/>
      <c r="F241" s="19">
        <f>D241*E241</f>
        <v>0</v>
      </c>
    </row>
    <row r="242" spans="1:6">
      <c r="A242" s="5"/>
      <c r="B242" s="8"/>
      <c r="C242" s="116"/>
      <c r="D242" s="117"/>
      <c r="E242" s="19"/>
      <c r="F242" s="19"/>
    </row>
    <row r="243" spans="1:6" ht="26.25">
      <c r="A243" s="5">
        <v>5</v>
      </c>
      <c r="B243" s="8" t="s">
        <v>105</v>
      </c>
      <c r="C243" s="116" t="s">
        <v>12</v>
      </c>
      <c r="D243" s="117">
        <v>2</v>
      </c>
      <c r="E243" s="19"/>
      <c r="F243" s="19">
        <f>D243*E243</f>
        <v>0</v>
      </c>
    </row>
    <row r="244" spans="1:6">
      <c r="A244" s="5"/>
      <c r="B244" s="8"/>
      <c r="C244" s="116"/>
      <c r="D244" s="117"/>
      <c r="E244" s="19"/>
      <c r="F244" s="19"/>
    </row>
    <row r="245" spans="1:6">
      <c r="A245" s="5">
        <v>6</v>
      </c>
      <c r="B245" s="221" t="s">
        <v>73</v>
      </c>
      <c r="C245" s="116" t="s">
        <v>12</v>
      </c>
      <c r="D245" s="117">
        <v>2</v>
      </c>
      <c r="E245" s="19"/>
      <c r="F245" s="19">
        <f>D245*E245</f>
        <v>0</v>
      </c>
    </row>
    <row r="246" spans="1:6">
      <c r="A246" s="5"/>
      <c r="B246" s="8"/>
      <c r="C246" s="116"/>
      <c r="D246" s="117"/>
      <c r="E246" s="19"/>
      <c r="F246" s="19"/>
    </row>
    <row r="247" spans="1:6" ht="26.25">
      <c r="A247" s="5">
        <v>7</v>
      </c>
      <c r="B247" s="8" t="s">
        <v>68</v>
      </c>
      <c r="C247" s="2" t="s">
        <v>12</v>
      </c>
      <c r="D247" s="1">
        <v>2</v>
      </c>
      <c r="E247" s="15"/>
      <c r="F247" s="15">
        <f>D247*E247</f>
        <v>0</v>
      </c>
    </row>
    <row r="248" spans="1:6">
      <c r="A248" s="5"/>
      <c r="B248" s="8"/>
      <c r="C248" s="2"/>
      <c r="D248" s="1"/>
      <c r="E248" s="15"/>
      <c r="F248" s="15"/>
    </row>
    <row r="249" spans="1:6" ht="26.25">
      <c r="A249" s="5">
        <v>8</v>
      </c>
      <c r="B249" s="8" t="s">
        <v>69</v>
      </c>
      <c r="C249" s="2" t="s">
        <v>12</v>
      </c>
      <c r="D249" s="1">
        <v>2</v>
      </c>
      <c r="E249" s="15"/>
      <c r="F249" s="15">
        <f>D249*E249</f>
        <v>0</v>
      </c>
    </row>
    <row r="250" spans="1:6">
      <c r="A250" s="5"/>
      <c r="B250" s="8"/>
      <c r="C250" s="2"/>
      <c r="D250" s="1"/>
      <c r="E250" s="15"/>
      <c r="F250" s="15"/>
    </row>
    <row r="251" spans="1:6">
      <c r="A251" s="5">
        <v>9</v>
      </c>
      <c r="B251" s="8" t="s">
        <v>70</v>
      </c>
      <c r="C251" s="2" t="s">
        <v>11</v>
      </c>
      <c r="D251" s="1">
        <v>2</v>
      </c>
      <c r="E251" s="30"/>
      <c r="F251" s="30">
        <f>D251*E251</f>
        <v>0</v>
      </c>
    </row>
    <row r="252" spans="1:6">
      <c r="A252" s="5"/>
      <c r="B252" s="8"/>
      <c r="C252" s="2"/>
      <c r="D252" s="1"/>
      <c r="E252" s="30"/>
      <c r="F252" s="30"/>
    </row>
    <row r="253" spans="1:6" ht="26.25">
      <c r="A253" s="5">
        <v>10</v>
      </c>
      <c r="B253" s="8" t="s">
        <v>71</v>
      </c>
      <c r="C253" s="2" t="s">
        <v>12</v>
      </c>
      <c r="D253" s="1">
        <v>2</v>
      </c>
      <c r="E253" s="15"/>
      <c r="F253" s="15">
        <f>D253*E253</f>
        <v>0</v>
      </c>
    </row>
    <row r="254" spans="1:6">
      <c r="A254" s="5"/>
      <c r="B254" s="8"/>
      <c r="C254" s="2"/>
      <c r="D254" s="1"/>
      <c r="E254" s="15"/>
      <c r="F254" s="15"/>
    </row>
    <row r="255" spans="1:6" ht="25.5">
      <c r="A255" s="5">
        <v>11</v>
      </c>
      <c r="B255" s="7" t="s">
        <v>72</v>
      </c>
      <c r="C255" s="2" t="s">
        <v>9</v>
      </c>
      <c r="D255" s="1">
        <v>45</v>
      </c>
      <c r="E255" s="15"/>
      <c r="F255" s="15">
        <f>D255*E255</f>
        <v>0</v>
      </c>
    </row>
    <row r="256" spans="1:6">
      <c r="A256" s="5"/>
      <c r="B256" s="8"/>
      <c r="C256" s="2"/>
      <c r="D256" s="1"/>
      <c r="E256" s="15"/>
      <c r="F256" s="15"/>
    </row>
    <row r="257" spans="1:6" ht="51.75">
      <c r="A257" s="5">
        <v>12</v>
      </c>
      <c r="B257" s="4" t="s">
        <v>56</v>
      </c>
      <c r="C257" s="2" t="s">
        <v>37</v>
      </c>
      <c r="D257" s="1">
        <v>25</v>
      </c>
      <c r="E257" s="15"/>
      <c r="F257" s="15">
        <f>D257*E257</f>
        <v>0</v>
      </c>
    </row>
    <row r="258" spans="1:6">
      <c r="A258" s="5"/>
      <c r="B258" s="4"/>
      <c r="C258" s="2"/>
      <c r="D258" s="1"/>
      <c r="E258" s="15"/>
      <c r="F258" s="15"/>
    </row>
    <row r="259" spans="1:6" ht="15.75">
      <c r="A259" s="54"/>
      <c r="B259" s="92" t="s">
        <v>106</v>
      </c>
      <c r="C259" s="58"/>
      <c r="D259" s="50"/>
      <c r="E259" s="86"/>
      <c r="F259" s="87">
        <f>SUM(F231:F258)</f>
        <v>0</v>
      </c>
    </row>
    <row r="260" spans="1:6">
      <c r="A260" s="5"/>
      <c r="B260" s="66"/>
      <c r="C260" s="116"/>
      <c r="D260" s="117"/>
      <c r="E260" s="31"/>
      <c r="F260" s="31"/>
    </row>
    <row r="261" spans="1:6" ht="15.75">
      <c r="A261" s="54"/>
      <c r="B261" s="92" t="s">
        <v>107</v>
      </c>
      <c r="C261" s="58"/>
      <c r="D261" s="50"/>
      <c r="E261" s="91"/>
      <c r="F261" s="105"/>
    </row>
    <row r="262" spans="1:6">
      <c r="A262" s="43"/>
      <c r="B262" s="118"/>
      <c r="C262" s="43"/>
      <c r="D262" s="43"/>
      <c r="E262" s="89"/>
      <c r="F262" s="89"/>
    </row>
    <row r="263" spans="1:6" ht="25.5">
      <c r="A263" s="5">
        <v>1</v>
      </c>
      <c r="B263" s="7" t="s">
        <v>30</v>
      </c>
      <c r="C263" s="2" t="s">
        <v>9</v>
      </c>
      <c r="D263" s="1">
        <v>1805</v>
      </c>
      <c r="E263" s="15"/>
      <c r="F263" s="15">
        <f>D263*E263</f>
        <v>0</v>
      </c>
    </row>
    <row r="264" spans="1:6">
      <c r="A264" s="11"/>
      <c r="B264" s="4"/>
      <c r="C264" s="11"/>
      <c r="D264" s="11"/>
      <c r="E264" s="17"/>
      <c r="F264" s="17"/>
    </row>
    <row r="265" spans="1:6" ht="25.5">
      <c r="A265" s="5">
        <v>2</v>
      </c>
      <c r="B265" s="119" t="s">
        <v>64</v>
      </c>
      <c r="C265" s="2" t="s">
        <v>9</v>
      </c>
      <c r="D265" s="1">
        <v>1860</v>
      </c>
      <c r="E265" s="15"/>
      <c r="F265" s="15">
        <f>D265*E265</f>
        <v>0</v>
      </c>
    </row>
    <row r="266" spans="1:6">
      <c r="A266" s="11"/>
      <c r="B266" s="4"/>
      <c r="C266" s="11"/>
      <c r="D266" s="11"/>
      <c r="E266" s="17"/>
      <c r="F266" s="17"/>
    </row>
    <row r="267" spans="1:6">
      <c r="A267" s="5">
        <v>3</v>
      </c>
      <c r="B267" s="4" t="s">
        <v>25</v>
      </c>
      <c r="C267" s="2" t="s">
        <v>11</v>
      </c>
      <c r="D267" s="1">
        <v>1</v>
      </c>
      <c r="E267" s="15"/>
      <c r="F267" s="15">
        <f>D267*E267</f>
        <v>0</v>
      </c>
    </row>
    <row r="268" spans="1:6">
      <c r="A268" s="11"/>
      <c r="B268" s="4"/>
      <c r="C268" s="11"/>
      <c r="D268" s="11"/>
      <c r="E268" s="17"/>
      <c r="F268" s="17"/>
    </row>
    <row r="269" spans="1:6" ht="25.5">
      <c r="A269" s="5">
        <v>4</v>
      </c>
      <c r="B269" s="7" t="s">
        <v>42</v>
      </c>
      <c r="C269" s="2" t="s">
        <v>9</v>
      </c>
      <c r="D269" s="1">
        <v>1895</v>
      </c>
      <c r="E269" s="15"/>
      <c r="F269" s="15">
        <f>D269*E269</f>
        <v>0</v>
      </c>
    </row>
    <row r="270" spans="1:6">
      <c r="A270" s="5"/>
      <c r="B270" s="7"/>
      <c r="C270" s="2"/>
      <c r="D270" s="1"/>
      <c r="E270" s="15"/>
      <c r="F270" s="15"/>
    </row>
    <row r="271" spans="1:6" ht="38.25">
      <c r="A271" s="5">
        <v>5</v>
      </c>
      <c r="B271" s="7" t="s">
        <v>324</v>
      </c>
      <c r="C271" s="2" t="s">
        <v>11</v>
      </c>
      <c r="D271" s="1">
        <v>1</v>
      </c>
      <c r="E271" s="15"/>
      <c r="F271" s="15">
        <f>D271*E271</f>
        <v>0</v>
      </c>
    </row>
    <row r="272" spans="1:6">
      <c r="A272" s="5"/>
      <c r="B272" s="7"/>
      <c r="C272" s="2"/>
      <c r="D272" s="1"/>
      <c r="E272" s="15"/>
      <c r="F272" s="15"/>
    </row>
    <row r="273" spans="1:6">
      <c r="A273" s="121"/>
      <c r="B273" s="186"/>
      <c r="C273" s="2"/>
      <c r="D273" s="160"/>
      <c r="E273" s="135"/>
      <c r="F273" s="135"/>
    </row>
    <row r="274" spans="1:6" ht="15.75">
      <c r="A274" s="54"/>
      <c r="B274" s="92" t="s">
        <v>108</v>
      </c>
      <c r="C274" s="58"/>
      <c r="D274" s="50"/>
      <c r="E274" s="86"/>
      <c r="F274" s="87">
        <f>SUM(F263:F272)</f>
        <v>0</v>
      </c>
    </row>
    <row r="275" spans="1:6" ht="15.75">
      <c r="A275" s="80"/>
      <c r="B275" s="44"/>
      <c r="C275" s="82"/>
      <c r="D275" s="43"/>
      <c r="E275" s="89"/>
      <c r="F275" s="115"/>
    </row>
    <row r="276" spans="1:6" ht="15.75">
      <c r="A276" s="80"/>
      <c r="B276" s="44"/>
      <c r="C276" s="82"/>
      <c r="D276" s="43"/>
      <c r="E276" s="89"/>
      <c r="F276" s="115"/>
    </row>
    <row r="277" spans="1:6" ht="15.75">
      <c r="A277" s="80"/>
      <c r="B277" s="44"/>
      <c r="C277" s="82"/>
      <c r="D277" s="43"/>
      <c r="E277" s="89"/>
      <c r="F277" s="115"/>
    </row>
    <row r="278" spans="1:6" ht="15.75">
      <c r="A278" s="137"/>
      <c r="B278" s="138" t="s">
        <v>111</v>
      </c>
      <c r="C278" s="139"/>
      <c r="D278" s="140"/>
      <c r="E278" s="140"/>
      <c r="F278" s="141"/>
    </row>
    <row r="279" spans="1:6">
      <c r="A279" s="142"/>
      <c r="B279" s="142"/>
      <c r="C279" s="142"/>
      <c r="D279" s="142"/>
      <c r="E279" s="142"/>
      <c r="F279" s="142"/>
    </row>
    <row r="280" spans="1:6" ht="36">
      <c r="A280" s="106">
        <v>1</v>
      </c>
      <c r="B280" s="124" t="s">
        <v>109</v>
      </c>
      <c r="C280" s="13" t="s">
        <v>110</v>
      </c>
      <c r="D280" s="14"/>
      <c r="E280" s="143"/>
      <c r="F280" s="26">
        <f>(F274+F259+F224+F195+F93)*0.03</f>
        <v>0</v>
      </c>
    </row>
    <row r="281" spans="1:6">
      <c r="A281" s="142"/>
      <c r="B281" s="142"/>
      <c r="C281" s="142"/>
      <c r="D281" s="142"/>
      <c r="E281" s="142"/>
      <c r="F281" s="142"/>
    </row>
    <row r="282" spans="1:6" ht="15.75">
      <c r="A282" s="54"/>
      <c r="B282" s="92" t="s">
        <v>112</v>
      </c>
      <c r="C282" s="58"/>
      <c r="D282" s="50"/>
      <c r="E282" s="50"/>
      <c r="F282" s="144">
        <f>F280</f>
        <v>0</v>
      </c>
    </row>
    <row r="283" spans="1:6" ht="15.75">
      <c r="A283" s="80"/>
      <c r="B283" s="44"/>
      <c r="C283" s="82"/>
      <c r="D283" s="43"/>
      <c r="E283" s="89"/>
      <c r="F283" s="115"/>
    </row>
    <row r="284" spans="1:6" ht="15.75">
      <c r="A284" s="140"/>
      <c r="B284" s="145" t="s">
        <v>361</v>
      </c>
      <c r="C284" s="140"/>
      <c r="D284" s="140"/>
      <c r="E284" s="140"/>
      <c r="F284" s="140"/>
    </row>
    <row r="285" spans="1:6">
      <c r="A285" s="158"/>
      <c r="B285" s="158"/>
      <c r="C285" s="158"/>
      <c r="D285" s="158"/>
      <c r="E285" s="158"/>
      <c r="F285" s="158"/>
    </row>
    <row r="286" spans="1:6" ht="15.75">
      <c r="A286" s="137"/>
      <c r="B286" s="159" t="s">
        <v>170</v>
      </c>
      <c r="C286" s="139"/>
      <c r="D286" s="140"/>
      <c r="E286" s="140"/>
      <c r="F286" s="140"/>
    </row>
    <row r="287" spans="1:6">
      <c r="A287" s="158"/>
      <c r="B287" s="158"/>
      <c r="C287" s="158"/>
      <c r="D287" s="158"/>
      <c r="E287" s="158"/>
      <c r="F287" s="158"/>
    </row>
    <row r="288" spans="1:6" ht="25.5">
      <c r="A288" s="121">
        <v>1</v>
      </c>
      <c r="B288" s="7" t="s">
        <v>122</v>
      </c>
      <c r="C288" s="2" t="s">
        <v>38</v>
      </c>
      <c r="D288" s="160">
        <v>15</v>
      </c>
      <c r="E288" s="190"/>
      <c r="F288" s="191">
        <f>D288*E288</f>
        <v>0</v>
      </c>
    </row>
    <row r="289" spans="1:6">
      <c r="A289" s="163"/>
      <c r="B289" s="163"/>
      <c r="C289" s="163"/>
      <c r="D289" s="163"/>
      <c r="E289" s="192"/>
      <c r="F289" s="192"/>
    </row>
    <row r="290" spans="1:6" ht="51">
      <c r="A290" s="121">
        <v>2</v>
      </c>
      <c r="B290" s="164" t="s">
        <v>403</v>
      </c>
      <c r="C290" s="122"/>
      <c r="D290" s="160"/>
      <c r="E290" s="190"/>
      <c r="F290" s="190"/>
    </row>
    <row r="291" spans="1:6" ht="16.5">
      <c r="A291" s="163"/>
      <c r="B291" s="165" t="s">
        <v>401</v>
      </c>
      <c r="C291" s="122" t="s">
        <v>38</v>
      </c>
      <c r="D291" s="160">
        <v>82.5</v>
      </c>
      <c r="E291" s="190"/>
      <c r="F291" s="190">
        <f>D291*E291</f>
        <v>0</v>
      </c>
    </row>
    <row r="292" spans="1:6" ht="16.5">
      <c r="A292" s="163"/>
      <c r="B292" s="165" t="s">
        <v>402</v>
      </c>
      <c r="C292" s="122" t="s">
        <v>38</v>
      </c>
      <c r="D292" s="160">
        <v>96.2</v>
      </c>
      <c r="E292" s="190"/>
      <c r="F292" s="190">
        <f>D292*E292</f>
        <v>0</v>
      </c>
    </row>
    <row r="293" spans="1:6">
      <c r="A293" s="163"/>
      <c r="B293" s="165"/>
      <c r="C293" s="122"/>
      <c r="D293" s="160"/>
      <c r="E293" s="190"/>
      <c r="F293" s="190"/>
    </row>
    <row r="294" spans="1:6" ht="38.25">
      <c r="A294" s="121">
        <v>3</v>
      </c>
      <c r="B294" s="7" t="s">
        <v>123</v>
      </c>
      <c r="C294" s="2" t="s">
        <v>38</v>
      </c>
      <c r="D294" s="160">
        <v>96.2</v>
      </c>
      <c r="E294" s="216"/>
      <c r="F294" s="191">
        <f>D294*E294</f>
        <v>0</v>
      </c>
    </row>
    <row r="295" spans="1:6">
      <c r="A295" s="121"/>
      <c r="B295" s="7"/>
      <c r="C295" s="2"/>
      <c r="D295" s="160"/>
      <c r="E295" s="190"/>
      <c r="F295" s="191"/>
    </row>
    <row r="296" spans="1:6" ht="89.25">
      <c r="A296" s="121">
        <v>4</v>
      </c>
      <c r="B296" s="7" t="s">
        <v>488</v>
      </c>
      <c r="C296" s="2" t="s">
        <v>57</v>
      </c>
      <c r="D296" s="160">
        <v>48</v>
      </c>
      <c r="E296" s="190"/>
      <c r="F296" s="191">
        <f>D296*E296</f>
        <v>0</v>
      </c>
    </row>
    <row r="297" spans="1:6">
      <c r="A297" s="121"/>
      <c r="B297" s="7"/>
      <c r="C297" s="2"/>
      <c r="D297" s="160"/>
      <c r="E297" s="190"/>
      <c r="F297" s="191"/>
    </row>
    <row r="298" spans="1:6" ht="89.25">
      <c r="A298" s="121">
        <v>5</v>
      </c>
      <c r="B298" s="7" t="s">
        <v>171</v>
      </c>
      <c r="C298" s="2" t="s">
        <v>57</v>
      </c>
      <c r="D298" s="160">
        <v>7</v>
      </c>
      <c r="E298" s="190"/>
      <c r="F298" s="191">
        <f>D298*E298</f>
        <v>0</v>
      </c>
    </row>
    <row r="299" spans="1:6">
      <c r="A299" s="163"/>
      <c r="B299" s="163"/>
      <c r="C299" s="163"/>
      <c r="D299" s="163"/>
      <c r="E299" s="192"/>
      <c r="F299" s="192"/>
    </row>
    <row r="300" spans="1:6" ht="25.5">
      <c r="A300" s="121">
        <v>6</v>
      </c>
      <c r="B300" s="166" t="s">
        <v>124</v>
      </c>
      <c r="C300" s="122" t="s">
        <v>125</v>
      </c>
      <c r="D300" s="160">
        <v>40</v>
      </c>
      <c r="E300" s="190"/>
      <c r="F300" s="190">
        <f>D300*E300</f>
        <v>0</v>
      </c>
    </row>
    <row r="301" spans="1:6">
      <c r="A301" s="163"/>
      <c r="B301" s="163"/>
      <c r="C301" s="163"/>
      <c r="D301" s="163"/>
      <c r="E301" s="192"/>
      <c r="F301" s="192"/>
    </row>
    <row r="302" spans="1:6" ht="38.25">
      <c r="A302" s="121">
        <v>7</v>
      </c>
      <c r="B302" s="167" t="s">
        <v>172</v>
      </c>
      <c r="C302" s="122" t="s">
        <v>38</v>
      </c>
      <c r="D302" s="160">
        <v>20</v>
      </c>
      <c r="E302" s="190"/>
      <c r="F302" s="190">
        <f>D302*E302</f>
        <v>0</v>
      </c>
    </row>
    <row r="303" spans="1:6">
      <c r="A303" s="163"/>
      <c r="B303" s="168"/>
      <c r="C303" s="163"/>
      <c r="D303" s="163"/>
      <c r="E303" s="192"/>
      <c r="F303" s="192"/>
    </row>
    <row r="304" spans="1:6" ht="63.75">
      <c r="A304" s="121">
        <v>8</v>
      </c>
      <c r="B304" s="169" t="s">
        <v>126</v>
      </c>
      <c r="C304" s="122"/>
      <c r="D304" s="160"/>
      <c r="E304" s="193"/>
      <c r="F304" s="193"/>
    </row>
    <row r="305" spans="1:6" ht="16.5">
      <c r="A305" s="163"/>
      <c r="B305" s="170" t="s">
        <v>127</v>
      </c>
      <c r="C305" s="122" t="s">
        <v>38</v>
      </c>
      <c r="D305" s="160">
        <v>103</v>
      </c>
      <c r="E305" s="190"/>
      <c r="F305" s="190">
        <f>D305*E305</f>
        <v>0</v>
      </c>
    </row>
    <row r="306" spans="1:6" ht="16.5">
      <c r="A306" s="163"/>
      <c r="B306" s="170" t="s">
        <v>128</v>
      </c>
      <c r="C306" s="122" t="s">
        <v>38</v>
      </c>
      <c r="D306" s="160">
        <v>26</v>
      </c>
      <c r="E306" s="190"/>
      <c r="F306" s="190">
        <f>D306*E306</f>
        <v>0</v>
      </c>
    </row>
    <row r="307" spans="1:6">
      <c r="A307" s="163"/>
      <c r="B307" s="163"/>
      <c r="C307" s="163"/>
      <c r="D307" s="163"/>
      <c r="E307" s="192"/>
      <c r="F307" s="192"/>
    </row>
    <row r="308" spans="1:6" ht="16.5">
      <c r="A308" s="121">
        <v>9</v>
      </c>
      <c r="B308" s="167" t="s">
        <v>129</v>
      </c>
      <c r="C308" s="122" t="s">
        <v>125</v>
      </c>
      <c r="D308" s="160">
        <v>115</v>
      </c>
      <c r="E308" s="190"/>
      <c r="F308" s="190">
        <f>D308*E308</f>
        <v>0</v>
      </c>
    </row>
    <row r="309" spans="1:6">
      <c r="A309" s="163"/>
      <c r="B309" s="163"/>
      <c r="C309" s="163"/>
      <c r="D309" s="163"/>
      <c r="E309" s="192"/>
      <c r="F309" s="192"/>
    </row>
    <row r="310" spans="1:6" ht="25.5">
      <c r="A310" s="121">
        <v>10</v>
      </c>
      <c r="B310" s="171" t="s">
        <v>130</v>
      </c>
      <c r="C310" s="122" t="s">
        <v>38</v>
      </c>
      <c r="D310" s="160">
        <v>103</v>
      </c>
      <c r="E310" s="190"/>
      <c r="F310" s="190">
        <f>D310*E310</f>
        <v>0</v>
      </c>
    </row>
    <row r="311" spans="1:6">
      <c r="A311" s="158"/>
      <c r="B311" s="158"/>
      <c r="C311" s="158"/>
      <c r="D311" s="158"/>
      <c r="E311" s="194"/>
      <c r="F311" s="194"/>
    </row>
    <row r="312" spans="1:6" ht="15.75">
      <c r="A312" s="137"/>
      <c r="B312" s="159" t="s">
        <v>173</v>
      </c>
      <c r="C312" s="172"/>
      <c r="D312" s="173"/>
      <c r="E312" s="195"/>
      <c r="F312" s="196">
        <f>SUM(F288:F310)</f>
        <v>0</v>
      </c>
    </row>
    <row r="313" spans="1:6">
      <c r="A313" s="158"/>
      <c r="B313" s="158"/>
      <c r="C313" s="158"/>
      <c r="D313" s="158"/>
      <c r="E313" s="158"/>
      <c r="F313" s="158"/>
    </row>
    <row r="314" spans="1:6">
      <c r="A314" s="140"/>
      <c r="B314" s="138" t="s">
        <v>174</v>
      </c>
      <c r="C314" s="140"/>
      <c r="D314" s="140"/>
      <c r="E314" s="140"/>
      <c r="F314" s="140"/>
    </row>
    <row r="315" spans="1:6">
      <c r="A315" s="158"/>
      <c r="B315" s="158"/>
      <c r="C315" s="158"/>
      <c r="D315" s="158"/>
      <c r="E315" s="158"/>
      <c r="F315" s="158"/>
    </row>
    <row r="316" spans="1:6" ht="38.25">
      <c r="A316" s="121">
        <v>1</v>
      </c>
      <c r="B316" s="174" t="s">
        <v>175</v>
      </c>
      <c r="C316" s="2" t="s">
        <v>38</v>
      </c>
      <c r="D316" s="160">
        <v>2.95</v>
      </c>
      <c r="E316" s="190"/>
      <c r="F316" s="191">
        <f>D316*E316</f>
        <v>0</v>
      </c>
    </row>
    <row r="317" spans="1:6">
      <c r="A317" s="163"/>
      <c r="B317" s="163"/>
      <c r="C317" s="163"/>
      <c r="D317" s="163"/>
      <c r="E317" s="192"/>
      <c r="F317" s="192"/>
    </row>
    <row r="318" spans="1:6" ht="38.25">
      <c r="A318" s="121">
        <v>2</v>
      </c>
      <c r="B318" s="174" t="s">
        <v>457</v>
      </c>
      <c r="C318" s="2" t="s">
        <v>38</v>
      </c>
      <c r="D318" s="160">
        <v>7</v>
      </c>
      <c r="E318" s="190"/>
      <c r="F318" s="191">
        <f>D318*E318</f>
        <v>0</v>
      </c>
    </row>
    <row r="319" spans="1:6">
      <c r="A319" s="163"/>
      <c r="B319" s="163"/>
      <c r="C319" s="163"/>
      <c r="D319" s="163"/>
      <c r="E319" s="192"/>
      <c r="F319" s="192"/>
    </row>
    <row r="320" spans="1:6" ht="38.25">
      <c r="A320" s="121">
        <v>3</v>
      </c>
      <c r="B320" s="174" t="s">
        <v>351</v>
      </c>
      <c r="C320" s="2" t="s">
        <v>38</v>
      </c>
      <c r="D320" s="160">
        <v>19.5</v>
      </c>
      <c r="E320" s="190"/>
      <c r="F320" s="191">
        <f>D320*E320</f>
        <v>0</v>
      </c>
    </row>
    <row r="321" spans="1:6">
      <c r="A321" s="158"/>
      <c r="B321" s="158"/>
      <c r="C321" s="158"/>
      <c r="D321" s="158"/>
      <c r="E321" s="194"/>
      <c r="F321" s="194"/>
    </row>
    <row r="322" spans="1:6" ht="38.25">
      <c r="A322" s="121">
        <v>4</v>
      </c>
      <c r="B322" s="174" t="s">
        <v>352</v>
      </c>
      <c r="C322" s="2" t="s">
        <v>38</v>
      </c>
      <c r="D322" s="160">
        <v>5</v>
      </c>
      <c r="E322" s="190"/>
      <c r="F322" s="191">
        <f>D322*E322</f>
        <v>0</v>
      </c>
    </row>
    <row r="323" spans="1:6">
      <c r="A323" s="163"/>
      <c r="B323" s="163"/>
      <c r="C323" s="163"/>
      <c r="D323" s="163"/>
      <c r="E323" s="192"/>
      <c r="F323" s="192"/>
    </row>
    <row r="324" spans="1:6" ht="51">
      <c r="A324" s="121">
        <v>5</v>
      </c>
      <c r="B324" s="174" t="s">
        <v>353</v>
      </c>
      <c r="C324" s="2" t="s">
        <v>38</v>
      </c>
      <c r="D324" s="160">
        <v>9.35</v>
      </c>
      <c r="E324" s="190"/>
      <c r="F324" s="191">
        <f>D324*E324</f>
        <v>0</v>
      </c>
    </row>
    <row r="325" spans="1:6">
      <c r="A325" s="163"/>
      <c r="B325" s="163"/>
      <c r="C325" s="163"/>
      <c r="D325" s="163"/>
      <c r="E325" s="192"/>
      <c r="F325" s="192"/>
    </row>
    <row r="326" spans="1:6" ht="25.5">
      <c r="A326" s="121">
        <v>6</v>
      </c>
      <c r="B326" s="174" t="s">
        <v>131</v>
      </c>
      <c r="C326" s="2" t="s">
        <v>132</v>
      </c>
      <c r="D326" s="160">
        <v>1904</v>
      </c>
      <c r="E326" s="190"/>
      <c r="F326" s="191">
        <f>D326*E326</f>
        <v>0</v>
      </c>
    </row>
    <row r="327" spans="1:6">
      <c r="A327" s="163"/>
      <c r="B327" s="163"/>
      <c r="C327" s="163"/>
      <c r="D327" s="163"/>
      <c r="E327" s="192"/>
      <c r="F327" s="192"/>
    </row>
    <row r="328" spans="1:6" ht="25.5">
      <c r="A328" s="121">
        <v>7</v>
      </c>
      <c r="B328" s="174" t="s">
        <v>133</v>
      </c>
      <c r="C328" s="2" t="s">
        <v>132</v>
      </c>
      <c r="D328" s="160">
        <v>888</v>
      </c>
      <c r="E328" s="190"/>
      <c r="F328" s="191">
        <f>D328*E328</f>
        <v>0</v>
      </c>
    </row>
    <row r="329" spans="1:6">
      <c r="A329" s="163"/>
      <c r="B329" s="163"/>
      <c r="C329" s="163"/>
      <c r="D329" s="163"/>
      <c r="E329" s="192"/>
      <c r="F329" s="192"/>
    </row>
    <row r="330" spans="1:6" ht="25.5">
      <c r="A330" s="121">
        <v>8</v>
      </c>
      <c r="B330" s="174" t="s">
        <v>134</v>
      </c>
      <c r="C330" s="2" t="s">
        <v>132</v>
      </c>
      <c r="D330" s="160">
        <v>2990</v>
      </c>
      <c r="E330" s="190"/>
      <c r="F330" s="191">
        <f>D330*E330</f>
        <v>0</v>
      </c>
    </row>
    <row r="331" spans="1:6">
      <c r="A331" s="163"/>
      <c r="B331" s="163"/>
      <c r="C331" s="163"/>
      <c r="D331" s="163"/>
      <c r="E331" s="192"/>
      <c r="F331" s="192"/>
    </row>
    <row r="332" spans="1:6">
      <c r="A332" s="121">
        <v>9</v>
      </c>
      <c r="B332" s="174" t="s">
        <v>135</v>
      </c>
      <c r="C332" s="2" t="s">
        <v>20</v>
      </c>
      <c r="D332" s="160">
        <v>30</v>
      </c>
      <c r="E332" s="190"/>
      <c r="F332" s="191">
        <f>D332*E332</f>
        <v>0</v>
      </c>
    </row>
    <row r="333" spans="1:6">
      <c r="A333" s="158"/>
      <c r="B333" s="158"/>
      <c r="C333" s="158"/>
      <c r="D333" s="158"/>
      <c r="E333" s="158"/>
      <c r="F333" s="158"/>
    </row>
    <row r="334" spans="1:6">
      <c r="A334" s="140"/>
      <c r="B334" s="210" t="s">
        <v>176</v>
      </c>
      <c r="C334" s="173"/>
      <c r="D334" s="173"/>
      <c r="E334" s="173"/>
      <c r="F334" s="196">
        <f>SUM(F316:F332)</f>
        <v>0</v>
      </c>
    </row>
    <row r="335" spans="1:6">
      <c r="A335" s="158"/>
      <c r="B335" s="158"/>
      <c r="C335" s="158"/>
      <c r="D335" s="158"/>
      <c r="E335" s="158"/>
      <c r="F335" s="158"/>
    </row>
    <row r="336" spans="1:6" ht="15.75">
      <c r="A336" s="137"/>
      <c r="B336" s="159" t="s">
        <v>177</v>
      </c>
      <c r="C336" s="139"/>
      <c r="D336" s="140"/>
      <c r="E336" s="140"/>
      <c r="F336" s="140"/>
    </row>
    <row r="337" spans="1:6">
      <c r="A337" s="158"/>
      <c r="B337" s="158"/>
      <c r="C337" s="158"/>
      <c r="D337" s="158"/>
      <c r="E337" s="158"/>
      <c r="F337" s="158"/>
    </row>
    <row r="338" spans="1:6" ht="51">
      <c r="A338" s="121">
        <v>1</v>
      </c>
      <c r="B338" s="166" t="s">
        <v>282</v>
      </c>
      <c r="C338" s="122" t="s">
        <v>125</v>
      </c>
      <c r="D338" s="160">
        <v>29</v>
      </c>
      <c r="E338" s="190"/>
      <c r="F338" s="191">
        <f>D338*E338</f>
        <v>0</v>
      </c>
    </row>
    <row r="339" spans="1:6">
      <c r="A339" s="163"/>
      <c r="B339" s="163"/>
      <c r="C339" s="163"/>
      <c r="D339" s="163"/>
      <c r="E339" s="192"/>
      <c r="F339" s="192"/>
    </row>
    <row r="340" spans="1:6" ht="51">
      <c r="A340" s="121">
        <v>2</v>
      </c>
      <c r="B340" s="166" t="s">
        <v>136</v>
      </c>
      <c r="C340" s="2" t="s">
        <v>57</v>
      </c>
      <c r="D340" s="160">
        <v>40</v>
      </c>
      <c r="E340" s="190"/>
      <c r="F340" s="191">
        <f>D340*E340</f>
        <v>0</v>
      </c>
    </row>
    <row r="341" spans="1:6">
      <c r="A341" s="163"/>
      <c r="B341" s="163"/>
      <c r="C341" s="163"/>
      <c r="D341" s="163"/>
      <c r="E341" s="192"/>
      <c r="F341" s="192"/>
    </row>
    <row r="342" spans="1:6">
      <c r="A342" s="163"/>
      <c r="B342" s="163"/>
      <c r="C342" s="163"/>
      <c r="D342" s="163"/>
      <c r="E342" s="192"/>
      <c r="F342" s="192"/>
    </row>
    <row r="343" spans="1:6" ht="38.25">
      <c r="A343" s="121">
        <v>3</v>
      </c>
      <c r="B343" s="166" t="s">
        <v>178</v>
      </c>
      <c r="C343" s="122" t="s">
        <v>125</v>
      </c>
      <c r="D343" s="160">
        <v>74</v>
      </c>
      <c r="E343" s="190"/>
      <c r="F343" s="191">
        <f>D343*E343</f>
        <v>0</v>
      </c>
    </row>
    <row r="344" spans="1:6">
      <c r="A344" s="121"/>
      <c r="B344" s="166"/>
      <c r="C344" s="122"/>
      <c r="D344" s="160"/>
      <c r="E344" s="161"/>
      <c r="F344" s="162"/>
    </row>
    <row r="345" spans="1:6" ht="51">
      <c r="A345" s="121">
        <v>4</v>
      </c>
      <c r="B345" s="166" t="s">
        <v>179</v>
      </c>
      <c r="C345" s="122" t="s">
        <v>125</v>
      </c>
      <c r="D345" s="160">
        <v>25</v>
      </c>
      <c r="E345" s="190"/>
      <c r="F345" s="191">
        <f>D345*E345</f>
        <v>0</v>
      </c>
    </row>
    <row r="346" spans="1:6">
      <c r="A346" s="163"/>
      <c r="B346" s="163"/>
      <c r="C346" s="163"/>
      <c r="D346" s="163"/>
      <c r="E346" s="192"/>
      <c r="F346" s="192"/>
    </row>
    <row r="347" spans="1:6" ht="38.25">
      <c r="A347" s="121">
        <v>5</v>
      </c>
      <c r="B347" s="166" t="s">
        <v>137</v>
      </c>
      <c r="C347" s="2" t="s">
        <v>57</v>
      </c>
      <c r="D347" s="160">
        <v>30</v>
      </c>
      <c r="E347" s="190"/>
      <c r="F347" s="191">
        <f>D347*E347</f>
        <v>0</v>
      </c>
    </row>
    <row r="348" spans="1:6">
      <c r="A348" s="163"/>
      <c r="B348" s="163"/>
      <c r="C348" s="163"/>
      <c r="D348" s="163"/>
      <c r="E348" s="192"/>
      <c r="F348" s="192"/>
    </row>
    <row r="349" spans="1:6" ht="51">
      <c r="A349" s="121">
        <v>6</v>
      </c>
      <c r="B349" s="166" t="s">
        <v>180</v>
      </c>
      <c r="C349" s="122" t="s">
        <v>125</v>
      </c>
      <c r="D349" s="160">
        <v>105</v>
      </c>
      <c r="E349" s="190"/>
      <c r="F349" s="191">
        <f>D349*E349</f>
        <v>0</v>
      </c>
    </row>
    <row r="350" spans="1:6">
      <c r="A350" s="163"/>
      <c r="B350" s="163"/>
      <c r="C350" s="163"/>
      <c r="D350" s="163"/>
      <c r="E350" s="192"/>
      <c r="F350" s="192"/>
    </row>
    <row r="351" spans="1:6" ht="38.25">
      <c r="A351" s="121">
        <v>7</v>
      </c>
      <c r="B351" s="166" t="s">
        <v>138</v>
      </c>
      <c r="C351" s="2" t="s">
        <v>57</v>
      </c>
      <c r="D351" s="160">
        <v>25</v>
      </c>
      <c r="E351" s="190"/>
      <c r="F351" s="191">
        <f>D351*E351</f>
        <v>0</v>
      </c>
    </row>
    <row r="352" spans="1:6">
      <c r="A352" s="163"/>
      <c r="B352" s="163"/>
      <c r="C352" s="163"/>
      <c r="D352" s="163"/>
      <c r="E352" s="192"/>
      <c r="F352" s="192"/>
    </row>
    <row r="353" spans="1:6" ht="25.5">
      <c r="A353" s="121">
        <v>8</v>
      </c>
      <c r="B353" s="166" t="s">
        <v>139</v>
      </c>
      <c r="C353" s="2" t="s">
        <v>57</v>
      </c>
      <c r="D353" s="160">
        <v>35</v>
      </c>
      <c r="E353" s="190"/>
      <c r="F353" s="191">
        <f>D353*E353</f>
        <v>0</v>
      </c>
    </row>
    <row r="354" spans="1:6">
      <c r="A354" s="163"/>
      <c r="B354" s="163"/>
      <c r="C354" s="163"/>
      <c r="D354" s="163"/>
      <c r="E354" s="192"/>
      <c r="F354" s="192"/>
    </row>
    <row r="355" spans="1:6" ht="25.5">
      <c r="A355" s="121">
        <v>9</v>
      </c>
      <c r="B355" s="166" t="s">
        <v>140</v>
      </c>
      <c r="C355" s="2" t="s">
        <v>38</v>
      </c>
      <c r="D355" s="160">
        <v>28</v>
      </c>
      <c r="E355" s="190"/>
      <c r="F355" s="191">
        <f>D355*E355</f>
        <v>0</v>
      </c>
    </row>
    <row r="356" spans="1:6">
      <c r="A356" s="163"/>
      <c r="B356" s="163"/>
      <c r="C356" s="163"/>
      <c r="D356" s="163"/>
      <c r="E356" s="192"/>
      <c r="F356" s="192"/>
    </row>
    <row r="357" spans="1:6" ht="16.5">
      <c r="A357" s="121">
        <v>10</v>
      </c>
      <c r="B357" s="166" t="s">
        <v>141</v>
      </c>
      <c r="C357" s="122" t="s">
        <v>125</v>
      </c>
      <c r="D357" s="160">
        <v>90</v>
      </c>
      <c r="E357" s="190"/>
      <c r="F357" s="191">
        <f>D357*E357</f>
        <v>0</v>
      </c>
    </row>
    <row r="358" spans="1:6">
      <c r="A358" s="163"/>
      <c r="B358" s="163"/>
      <c r="C358" s="163"/>
      <c r="D358" s="163"/>
      <c r="E358" s="192"/>
      <c r="F358" s="192"/>
    </row>
    <row r="359" spans="1:6">
      <c r="A359" s="121">
        <v>11</v>
      </c>
      <c r="B359" s="166" t="s">
        <v>142</v>
      </c>
      <c r="C359" s="2" t="s">
        <v>12</v>
      </c>
      <c r="D359" s="160">
        <v>1</v>
      </c>
      <c r="E359" s="190"/>
      <c r="F359" s="191">
        <f>D359*E359</f>
        <v>0</v>
      </c>
    </row>
    <row r="360" spans="1:6">
      <c r="A360" s="163"/>
      <c r="B360" s="163"/>
      <c r="C360" s="163"/>
      <c r="D360" s="163"/>
      <c r="E360" s="192"/>
      <c r="F360" s="192"/>
    </row>
    <row r="361" spans="1:6" ht="25.5">
      <c r="A361" s="121">
        <v>12</v>
      </c>
      <c r="B361" s="166" t="s">
        <v>183</v>
      </c>
      <c r="C361" s="2" t="s">
        <v>12</v>
      </c>
      <c r="D361" s="160">
        <v>3</v>
      </c>
      <c r="E361" s="190"/>
      <c r="F361" s="191">
        <f>D361*E361</f>
        <v>0</v>
      </c>
    </row>
    <row r="362" spans="1:6">
      <c r="A362" s="163"/>
      <c r="B362" s="163"/>
      <c r="C362" s="163"/>
      <c r="D362" s="163"/>
      <c r="E362" s="192"/>
      <c r="F362" s="192"/>
    </row>
    <row r="363" spans="1:6" ht="38.25">
      <c r="A363" s="121">
        <v>13</v>
      </c>
      <c r="B363" s="166" t="s">
        <v>181</v>
      </c>
      <c r="C363" s="2" t="s">
        <v>57</v>
      </c>
      <c r="D363" s="160">
        <v>4</v>
      </c>
      <c r="E363" s="190"/>
      <c r="F363" s="191">
        <f>D363*E363</f>
        <v>0</v>
      </c>
    </row>
    <row r="364" spans="1:6">
      <c r="A364" s="121"/>
      <c r="B364" s="166"/>
      <c r="C364" s="2"/>
      <c r="D364" s="160"/>
      <c r="E364" s="190"/>
      <c r="F364" s="191"/>
    </row>
    <row r="365" spans="1:6" ht="25.5">
      <c r="A365" s="121">
        <v>14</v>
      </c>
      <c r="B365" s="166" t="s">
        <v>355</v>
      </c>
      <c r="C365" s="122" t="s">
        <v>125</v>
      </c>
      <c r="D365" s="160">
        <v>16</v>
      </c>
      <c r="E365" s="190"/>
      <c r="F365" s="191">
        <f>D365*E365</f>
        <v>0</v>
      </c>
    </row>
    <row r="366" spans="1:6">
      <c r="A366" s="121"/>
      <c r="B366" s="166"/>
      <c r="C366" s="122"/>
      <c r="D366" s="160"/>
      <c r="E366" s="190"/>
      <c r="F366" s="191"/>
    </row>
    <row r="367" spans="1:6" ht="38.25">
      <c r="A367" s="121">
        <v>15</v>
      </c>
      <c r="B367" s="166" t="s">
        <v>143</v>
      </c>
      <c r="C367" s="2" t="s">
        <v>12</v>
      </c>
      <c r="D367" s="160">
        <v>6</v>
      </c>
      <c r="E367" s="190"/>
      <c r="F367" s="191">
        <f>D367*E367</f>
        <v>0</v>
      </c>
    </row>
    <row r="368" spans="1:6">
      <c r="A368" s="163"/>
      <c r="B368" s="166"/>
      <c r="C368" s="163"/>
      <c r="D368" s="163"/>
      <c r="E368" s="192"/>
      <c r="F368" s="192"/>
    </row>
    <row r="369" spans="1:6" ht="25.5">
      <c r="A369" s="121">
        <v>16</v>
      </c>
      <c r="B369" s="166" t="s">
        <v>404</v>
      </c>
      <c r="C369" s="122" t="s">
        <v>125</v>
      </c>
      <c r="D369" s="160">
        <v>29</v>
      </c>
      <c r="E369" s="190"/>
      <c r="F369" s="191">
        <f>D369*E369</f>
        <v>0</v>
      </c>
    </row>
    <row r="370" spans="1:6">
      <c r="A370" s="163"/>
      <c r="B370" s="175" t="s">
        <v>405</v>
      </c>
      <c r="C370" s="163"/>
      <c r="D370" s="163"/>
      <c r="E370" s="192"/>
      <c r="F370" s="192"/>
    </row>
    <row r="371" spans="1:6" ht="25.5">
      <c r="A371" s="163"/>
      <c r="B371" s="175" t="s">
        <v>406</v>
      </c>
      <c r="C371" s="163"/>
      <c r="D371" s="163"/>
      <c r="E371" s="192"/>
      <c r="F371" s="192"/>
    </row>
    <row r="372" spans="1:6">
      <c r="A372" s="163"/>
      <c r="B372" s="175" t="s">
        <v>407</v>
      </c>
      <c r="C372" s="163"/>
      <c r="D372" s="163"/>
      <c r="E372" s="192"/>
      <c r="F372" s="192"/>
    </row>
    <row r="373" spans="1:6">
      <c r="A373" s="163"/>
      <c r="B373" s="175"/>
      <c r="C373" s="163"/>
      <c r="D373" s="163"/>
      <c r="E373" s="192"/>
      <c r="F373" s="192"/>
    </row>
    <row r="374" spans="1:6" ht="38.25">
      <c r="A374" s="121">
        <v>17</v>
      </c>
      <c r="B374" s="166" t="s">
        <v>182</v>
      </c>
      <c r="C374" s="2" t="s">
        <v>12</v>
      </c>
      <c r="D374" s="160">
        <v>2</v>
      </c>
      <c r="E374" s="190"/>
      <c r="F374" s="191">
        <f>D374*E374</f>
        <v>0</v>
      </c>
    </row>
    <row r="375" spans="1:6">
      <c r="A375" s="163"/>
      <c r="B375" s="163"/>
      <c r="C375" s="163"/>
      <c r="D375" s="163"/>
      <c r="E375" s="192"/>
      <c r="F375" s="192"/>
    </row>
    <row r="376" spans="1:6" ht="38.25">
      <c r="A376" s="121">
        <v>18</v>
      </c>
      <c r="B376" s="166" t="s">
        <v>348</v>
      </c>
      <c r="C376" s="122" t="s">
        <v>125</v>
      </c>
      <c r="D376" s="160">
        <v>11</v>
      </c>
      <c r="E376" s="190"/>
      <c r="F376" s="191">
        <f>D376*E376</f>
        <v>0</v>
      </c>
    </row>
    <row r="377" spans="1:6">
      <c r="A377" s="163"/>
      <c r="B377" s="163"/>
      <c r="C377" s="163"/>
      <c r="D377" s="163"/>
      <c r="E377" s="163"/>
      <c r="F377" s="163"/>
    </row>
    <row r="378" spans="1:6" ht="38.25">
      <c r="A378" s="121">
        <v>19</v>
      </c>
      <c r="B378" s="166" t="s">
        <v>349</v>
      </c>
      <c r="C378" s="122" t="s">
        <v>125</v>
      </c>
      <c r="D378" s="160">
        <v>54</v>
      </c>
      <c r="E378" s="190"/>
      <c r="F378" s="191">
        <f>D378*E378</f>
        <v>0</v>
      </c>
    </row>
    <row r="379" spans="1:6">
      <c r="A379" s="121"/>
      <c r="B379" s="166"/>
      <c r="C379" s="122"/>
      <c r="D379" s="160"/>
      <c r="E379" s="190"/>
      <c r="F379" s="191"/>
    </row>
    <row r="380" spans="1:6">
      <c r="A380" s="121">
        <v>20</v>
      </c>
      <c r="B380" s="166" t="s">
        <v>144</v>
      </c>
      <c r="C380" s="2" t="s">
        <v>11</v>
      </c>
      <c r="D380" s="160">
        <v>1</v>
      </c>
      <c r="E380" s="190"/>
      <c r="F380" s="191">
        <f>D380*E380</f>
        <v>0</v>
      </c>
    </row>
    <row r="381" spans="1:6">
      <c r="A381" s="121"/>
      <c r="B381" s="166"/>
      <c r="C381" s="2"/>
      <c r="D381" s="160"/>
      <c r="E381" s="190"/>
      <c r="F381" s="191"/>
    </row>
    <row r="382" spans="1:6" ht="25.5">
      <c r="A382" s="121">
        <v>21</v>
      </c>
      <c r="B382" s="166" t="s">
        <v>145</v>
      </c>
      <c r="C382" s="122"/>
      <c r="D382" s="160"/>
      <c r="E382" s="190"/>
      <c r="F382" s="191"/>
    </row>
    <row r="383" spans="1:6">
      <c r="A383" s="163"/>
      <c r="B383" s="175" t="s">
        <v>146</v>
      </c>
      <c r="C383" s="2" t="s">
        <v>147</v>
      </c>
      <c r="D383" s="160">
        <v>6</v>
      </c>
      <c r="E383" s="190"/>
      <c r="F383" s="191">
        <f>D383*E383</f>
        <v>0</v>
      </c>
    </row>
    <row r="384" spans="1:6">
      <c r="A384" s="163"/>
      <c r="B384" s="175" t="s">
        <v>148</v>
      </c>
      <c r="C384" s="2" t="s">
        <v>147</v>
      </c>
      <c r="D384" s="160">
        <v>6</v>
      </c>
      <c r="E384" s="190"/>
      <c r="F384" s="191">
        <f>D384*E384</f>
        <v>0</v>
      </c>
    </row>
    <row r="385" spans="1:6">
      <c r="A385" s="163"/>
      <c r="B385" s="175"/>
      <c r="C385" s="2"/>
      <c r="D385" s="160"/>
      <c r="E385" s="190"/>
      <c r="F385" s="191"/>
    </row>
    <row r="386" spans="1:6" ht="39">
      <c r="A386" s="121">
        <v>22</v>
      </c>
      <c r="B386" s="188" t="s">
        <v>459</v>
      </c>
      <c r="C386" s="122" t="s">
        <v>37</v>
      </c>
      <c r="D386" s="160">
        <v>32</v>
      </c>
      <c r="E386" s="214"/>
      <c r="F386" s="215">
        <f>D386*E386</f>
        <v>0</v>
      </c>
    </row>
    <row r="387" spans="1:6">
      <c r="A387" s="121"/>
      <c r="B387" s="188"/>
      <c r="C387" s="122"/>
      <c r="D387" s="160"/>
      <c r="E387" s="214"/>
      <c r="F387" s="215"/>
    </row>
    <row r="388" spans="1:6" ht="15.75">
      <c r="A388" s="137"/>
      <c r="B388" s="159" t="s">
        <v>184</v>
      </c>
      <c r="C388" s="139"/>
      <c r="D388" s="140"/>
      <c r="E388" s="197"/>
      <c r="F388" s="196">
        <f>SUM(F338:F386)</f>
        <v>0</v>
      </c>
    </row>
    <row r="389" spans="1:6">
      <c r="A389" s="158"/>
      <c r="B389" s="158"/>
      <c r="C389" s="158"/>
      <c r="D389" s="158"/>
      <c r="E389" s="158"/>
      <c r="F389" s="158"/>
    </row>
    <row r="390" spans="1:6">
      <c r="A390" s="158"/>
      <c r="B390" s="158"/>
      <c r="C390" s="158"/>
      <c r="D390" s="158"/>
      <c r="E390" s="158"/>
      <c r="F390" s="158"/>
    </row>
    <row r="391" spans="1:6" ht="15.75">
      <c r="A391" s="137"/>
      <c r="B391" s="159" t="s">
        <v>190</v>
      </c>
      <c r="C391" s="139"/>
      <c r="D391" s="140"/>
      <c r="E391" s="140"/>
      <c r="F391" s="140"/>
    </row>
    <row r="392" spans="1:6">
      <c r="A392" s="158"/>
      <c r="B392" s="158"/>
      <c r="C392" s="158"/>
      <c r="D392" s="158"/>
      <c r="E392" s="158"/>
      <c r="F392" s="158"/>
    </row>
    <row r="393" spans="1:6" ht="38.25">
      <c r="A393" s="121">
        <v>1</v>
      </c>
      <c r="B393" s="166" t="s">
        <v>149</v>
      </c>
      <c r="C393" s="2" t="s">
        <v>57</v>
      </c>
      <c r="D393" s="160">
        <v>22</v>
      </c>
      <c r="E393" s="190"/>
      <c r="F393" s="191">
        <f>D393*E393</f>
        <v>0</v>
      </c>
    </row>
    <row r="394" spans="1:6">
      <c r="A394" s="163"/>
      <c r="B394" s="163"/>
      <c r="C394" s="163"/>
      <c r="D394" s="163"/>
      <c r="E394" s="192"/>
      <c r="F394" s="192"/>
    </row>
    <row r="395" spans="1:6" ht="38.25">
      <c r="A395" s="121">
        <v>2</v>
      </c>
      <c r="B395" s="166" t="s">
        <v>150</v>
      </c>
      <c r="C395" s="122" t="s">
        <v>125</v>
      </c>
      <c r="D395" s="160">
        <v>6</v>
      </c>
      <c r="E395" s="190"/>
      <c r="F395" s="191">
        <f>D395*E395</f>
        <v>0</v>
      </c>
    </row>
    <row r="396" spans="1:6">
      <c r="A396" s="163"/>
      <c r="B396" s="163"/>
      <c r="C396" s="163"/>
      <c r="D396" s="163"/>
      <c r="E396" s="192"/>
      <c r="F396" s="192"/>
    </row>
    <row r="397" spans="1:6" ht="38.25">
      <c r="A397" s="121">
        <v>3</v>
      </c>
      <c r="B397" s="166" t="s">
        <v>185</v>
      </c>
      <c r="C397" s="122" t="s">
        <v>125</v>
      </c>
      <c r="D397" s="160">
        <v>185</v>
      </c>
      <c r="E397" s="190"/>
      <c r="F397" s="191">
        <f>D397*E397</f>
        <v>0</v>
      </c>
    </row>
    <row r="398" spans="1:6">
      <c r="A398" s="163"/>
      <c r="B398" s="163"/>
      <c r="C398" s="163"/>
      <c r="D398" s="163"/>
      <c r="E398" s="192"/>
      <c r="F398" s="192"/>
    </row>
    <row r="399" spans="1:6" ht="38.25">
      <c r="A399" s="121">
        <v>4</v>
      </c>
      <c r="B399" s="166" t="s">
        <v>186</v>
      </c>
      <c r="C399" s="122" t="s">
        <v>125</v>
      </c>
      <c r="D399" s="160">
        <v>21</v>
      </c>
      <c r="E399" s="190"/>
      <c r="F399" s="191">
        <f>D399*E399</f>
        <v>0</v>
      </c>
    </row>
    <row r="400" spans="1:6">
      <c r="A400" s="121"/>
      <c r="B400" s="166"/>
      <c r="C400" s="122"/>
      <c r="D400" s="160"/>
      <c r="E400" s="190"/>
      <c r="F400" s="191"/>
    </row>
    <row r="401" spans="1:6" ht="38.25">
      <c r="A401" s="121">
        <v>5</v>
      </c>
      <c r="B401" s="166" t="s">
        <v>187</v>
      </c>
      <c r="C401" s="122" t="s">
        <v>125</v>
      </c>
      <c r="D401" s="160">
        <v>8</v>
      </c>
      <c r="E401" s="190"/>
      <c r="F401" s="191">
        <f>D401*E401</f>
        <v>0</v>
      </c>
    </row>
    <row r="402" spans="1:6">
      <c r="A402" s="163"/>
      <c r="B402" s="163"/>
      <c r="C402" s="163"/>
      <c r="D402" s="163"/>
      <c r="E402" s="192"/>
      <c r="F402" s="192"/>
    </row>
    <row r="403" spans="1:6" ht="38.25">
      <c r="A403" s="121">
        <v>6</v>
      </c>
      <c r="B403" s="166" t="s">
        <v>188</v>
      </c>
      <c r="C403" s="122" t="s">
        <v>125</v>
      </c>
      <c r="D403" s="160">
        <v>50</v>
      </c>
      <c r="E403" s="190"/>
      <c r="F403" s="191">
        <f>D403*E403</f>
        <v>0</v>
      </c>
    </row>
    <row r="404" spans="1:6">
      <c r="A404" s="121"/>
      <c r="B404" s="166"/>
      <c r="C404" s="122"/>
      <c r="D404" s="160"/>
      <c r="E404" s="190"/>
      <c r="F404" s="191"/>
    </row>
    <row r="405" spans="1:6" ht="38.25">
      <c r="A405" s="121">
        <v>7</v>
      </c>
      <c r="B405" s="166" t="s">
        <v>189</v>
      </c>
      <c r="C405" s="122" t="s">
        <v>125</v>
      </c>
      <c r="D405" s="160">
        <v>1</v>
      </c>
      <c r="E405" s="190"/>
      <c r="F405" s="191">
        <f>D405*E405</f>
        <v>0</v>
      </c>
    </row>
    <row r="406" spans="1:6">
      <c r="A406" s="163"/>
      <c r="B406" s="163"/>
      <c r="C406" s="163"/>
      <c r="D406" s="163"/>
      <c r="E406" s="192"/>
      <c r="F406" s="192"/>
    </row>
    <row r="407" spans="1:6" ht="25.5">
      <c r="A407" s="121">
        <v>8</v>
      </c>
      <c r="B407" s="166" t="s">
        <v>151</v>
      </c>
      <c r="C407" s="122" t="s">
        <v>125</v>
      </c>
      <c r="D407" s="160">
        <v>60</v>
      </c>
      <c r="E407" s="190"/>
      <c r="F407" s="191">
        <f>D407*E407</f>
        <v>0</v>
      </c>
    </row>
    <row r="408" spans="1:6">
      <c r="A408" s="158"/>
      <c r="B408" s="158"/>
      <c r="C408" s="158"/>
      <c r="D408" s="158"/>
      <c r="E408" s="194"/>
      <c r="F408" s="194"/>
    </row>
    <row r="409" spans="1:6" ht="15.75">
      <c r="A409" s="137"/>
      <c r="B409" s="159" t="s">
        <v>191</v>
      </c>
      <c r="C409" s="139"/>
      <c r="D409" s="140"/>
      <c r="E409" s="197"/>
      <c r="F409" s="196">
        <f>SUM(F393:F407)</f>
        <v>0</v>
      </c>
    </row>
    <row r="410" spans="1:6">
      <c r="A410" s="158"/>
      <c r="B410" s="158"/>
      <c r="C410" s="158"/>
      <c r="D410" s="158"/>
      <c r="E410" s="158"/>
      <c r="F410" s="158"/>
    </row>
    <row r="411" spans="1:6" ht="15.75">
      <c r="A411" s="137"/>
      <c r="B411" s="159" t="s">
        <v>192</v>
      </c>
      <c r="C411" s="139"/>
      <c r="D411" s="140"/>
      <c r="E411" s="140"/>
      <c r="F411" s="140"/>
    </row>
    <row r="412" spans="1:6">
      <c r="A412" s="158"/>
      <c r="B412" s="158"/>
      <c r="C412" s="158"/>
      <c r="D412" s="158"/>
      <c r="E412" s="158"/>
      <c r="F412" s="158"/>
    </row>
    <row r="413" spans="1:6">
      <c r="A413" s="158"/>
      <c r="B413" s="176" t="s">
        <v>152</v>
      </c>
      <c r="C413" s="158"/>
      <c r="D413" s="158"/>
      <c r="E413" s="158"/>
      <c r="F413" s="158"/>
    </row>
    <row r="414" spans="1:6">
      <c r="A414" s="158"/>
      <c r="B414" s="176" t="s">
        <v>153</v>
      </c>
      <c r="C414" s="158"/>
      <c r="D414" s="158"/>
      <c r="E414" s="158"/>
      <c r="F414" s="158"/>
    </row>
    <row r="415" spans="1:6">
      <c r="A415" s="158"/>
      <c r="B415" s="158"/>
      <c r="C415" s="158"/>
      <c r="D415" s="158"/>
      <c r="E415" s="158"/>
      <c r="F415" s="158"/>
    </row>
    <row r="416" spans="1:6" ht="25.5">
      <c r="A416" s="121">
        <v>1</v>
      </c>
      <c r="B416" s="166" t="s">
        <v>408</v>
      </c>
      <c r="C416" s="2" t="s">
        <v>11</v>
      </c>
      <c r="D416" s="160">
        <v>1</v>
      </c>
      <c r="E416" s="190"/>
      <c r="F416" s="191">
        <f>D416*E416</f>
        <v>0</v>
      </c>
    </row>
    <row r="417" spans="1:6">
      <c r="A417" s="121"/>
      <c r="B417" s="166"/>
      <c r="C417" s="2"/>
      <c r="D417" s="160"/>
      <c r="E417" s="190"/>
      <c r="F417" s="191"/>
    </row>
    <row r="418" spans="1:6" ht="25.5">
      <c r="A418" s="121">
        <v>2</v>
      </c>
      <c r="B418" s="166" t="s">
        <v>196</v>
      </c>
      <c r="C418" s="2" t="s">
        <v>11</v>
      </c>
      <c r="D418" s="160">
        <v>1</v>
      </c>
      <c r="E418" s="190"/>
      <c r="F418" s="191">
        <f>D418*E418</f>
        <v>0</v>
      </c>
    </row>
    <row r="419" spans="1:6">
      <c r="A419" s="121"/>
      <c r="B419" s="166"/>
      <c r="C419" s="2"/>
      <c r="D419" s="160"/>
      <c r="E419" s="190"/>
      <c r="F419" s="191"/>
    </row>
    <row r="420" spans="1:6" ht="63.75">
      <c r="A420" s="121">
        <v>3</v>
      </c>
      <c r="B420" s="166" t="s">
        <v>193</v>
      </c>
      <c r="C420" s="2" t="s">
        <v>11</v>
      </c>
      <c r="D420" s="160">
        <v>1</v>
      </c>
      <c r="E420" s="190"/>
      <c r="F420" s="191">
        <f>D420*E420</f>
        <v>0</v>
      </c>
    </row>
    <row r="421" spans="1:6">
      <c r="A421" s="121"/>
      <c r="B421" s="166"/>
      <c r="C421" s="2"/>
      <c r="D421" s="160"/>
      <c r="E421" s="190"/>
      <c r="F421" s="191"/>
    </row>
    <row r="422" spans="1:6" ht="51">
      <c r="A422" s="121">
        <v>4</v>
      </c>
      <c r="B422" s="166" t="s">
        <v>200</v>
      </c>
      <c r="C422" s="2" t="s">
        <v>11</v>
      </c>
      <c r="D422" s="160">
        <v>1</v>
      </c>
      <c r="E422" s="190"/>
      <c r="F422" s="191">
        <f>D422*E422</f>
        <v>0</v>
      </c>
    </row>
    <row r="423" spans="1:6">
      <c r="A423" s="121"/>
      <c r="B423" s="166"/>
      <c r="C423" s="2"/>
      <c r="D423" s="160"/>
      <c r="E423" s="190"/>
      <c r="F423" s="191"/>
    </row>
    <row r="424" spans="1:6" ht="38.25">
      <c r="A424" s="121">
        <v>5</v>
      </c>
      <c r="B424" s="166" t="s">
        <v>154</v>
      </c>
      <c r="C424" s="2" t="s">
        <v>11</v>
      </c>
      <c r="D424" s="160">
        <v>1</v>
      </c>
      <c r="E424" s="190"/>
      <c r="F424" s="191">
        <f>D424*E424</f>
        <v>0</v>
      </c>
    </row>
    <row r="425" spans="1:6">
      <c r="A425" s="121"/>
      <c r="B425" s="166"/>
      <c r="C425" s="2"/>
      <c r="D425" s="160"/>
      <c r="E425" s="190"/>
      <c r="F425" s="191"/>
    </row>
    <row r="426" spans="1:6" ht="38.25">
      <c r="A426" s="121">
        <v>6</v>
      </c>
      <c r="B426" s="166" t="s">
        <v>195</v>
      </c>
      <c r="C426" s="2" t="s">
        <v>11</v>
      </c>
      <c r="D426" s="160">
        <v>2</v>
      </c>
      <c r="E426" s="190"/>
      <c r="F426" s="191">
        <f>D426*E426</f>
        <v>0</v>
      </c>
    </row>
    <row r="427" spans="1:6">
      <c r="A427" s="121"/>
      <c r="B427" s="166"/>
      <c r="C427" s="2"/>
      <c r="D427" s="160"/>
      <c r="E427" s="190"/>
      <c r="F427" s="191"/>
    </row>
    <row r="428" spans="1:6" ht="38.25">
      <c r="A428" s="121">
        <v>7</v>
      </c>
      <c r="B428" s="166" t="s">
        <v>194</v>
      </c>
      <c r="C428" s="2" t="s">
        <v>11</v>
      </c>
      <c r="D428" s="160">
        <v>1</v>
      </c>
      <c r="E428" s="190"/>
      <c r="F428" s="191">
        <f>D428*E428</f>
        <v>0</v>
      </c>
    </row>
    <row r="429" spans="1:6">
      <c r="A429" s="121"/>
      <c r="B429" s="166"/>
      <c r="C429" s="2"/>
      <c r="D429" s="160"/>
      <c r="E429" s="190"/>
      <c r="F429" s="191"/>
    </row>
    <row r="430" spans="1:6" ht="38.25">
      <c r="A430" s="121">
        <v>8</v>
      </c>
      <c r="B430" s="166" t="s">
        <v>197</v>
      </c>
      <c r="C430" s="2" t="s">
        <v>57</v>
      </c>
      <c r="D430" s="160">
        <v>12</v>
      </c>
      <c r="E430" s="190"/>
      <c r="F430" s="191">
        <f>D430*E430</f>
        <v>0</v>
      </c>
    </row>
    <row r="431" spans="1:6">
      <c r="A431" s="121"/>
      <c r="B431" s="166"/>
      <c r="C431" s="2"/>
      <c r="D431" s="160"/>
      <c r="E431" s="190"/>
      <c r="F431" s="191"/>
    </row>
    <row r="432" spans="1:6" ht="25.5">
      <c r="A432" s="121">
        <v>9</v>
      </c>
      <c r="B432" s="166" t="s">
        <v>198</v>
      </c>
      <c r="C432" s="2" t="s">
        <v>57</v>
      </c>
      <c r="D432" s="160">
        <v>12</v>
      </c>
      <c r="E432" s="190"/>
      <c r="F432" s="191">
        <f>D432*E432</f>
        <v>0</v>
      </c>
    </row>
    <row r="433" spans="1:6">
      <c r="A433" s="121"/>
      <c r="B433" s="166"/>
      <c r="C433" s="2"/>
      <c r="D433" s="160"/>
      <c r="E433" s="190"/>
      <c r="F433" s="191"/>
    </row>
    <row r="434" spans="1:6" ht="38.25">
      <c r="A434" s="121">
        <v>10</v>
      </c>
      <c r="B434" s="166" t="s">
        <v>199</v>
      </c>
      <c r="C434" s="2" t="s">
        <v>11</v>
      </c>
      <c r="D434" s="160">
        <v>1</v>
      </c>
      <c r="E434" s="190"/>
      <c r="F434" s="191">
        <f>D434*E434</f>
        <v>0</v>
      </c>
    </row>
    <row r="435" spans="1:6">
      <c r="A435" s="121"/>
      <c r="B435" s="166"/>
      <c r="C435" s="2"/>
      <c r="D435" s="160"/>
      <c r="E435" s="190"/>
      <c r="F435" s="191"/>
    </row>
    <row r="436" spans="1:6" ht="25.5">
      <c r="A436" s="121">
        <v>11</v>
      </c>
      <c r="B436" s="166" t="s">
        <v>155</v>
      </c>
      <c r="C436" s="2" t="s">
        <v>11</v>
      </c>
      <c r="D436" s="160">
        <v>2</v>
      </c>
      <c r="E436" s="190"/>
      <c r="F436" s="191">
        <f>D436*E436</f>
        <v>0</v>
      </c>
    </row>
    <row r="437" spans="1:6">
      <c r="A437" s="158"/>
      <c r="B437" s="158"/>
      <c r="C437" s="158"/>
      <c r="D437" s="158"/>
      <c r="E437" s="194"/>
      <c r="F437" s="194"/>
    </row>
    <row r="438" spans="1:6" ht="15.75">
      <c r="A438" s="137"/>
      <c r="B438" s="159" t="s">
        <v>201</v>
      </c>
      <c r="C438" s="139"/>
      <c r="D438" s="140"/>
      <c r="E438" s="197"/>
      <c r="F438" s="196">
        <f>SUM(F416:F436)</f>
        <v>0</v>
      </c>
    </row>
    <row r="439" spans="1:6">
      <c r="A439" s="158"/>
      <c r="B439" s="158"/>
      <c r="C439" s="158"/>
      <c r="D439" s="158"/>
      <c r="E439" s="158"/>
      <c r="F439" s="158"/>
    </row>
    <row r="440" spans="1:6">
      <c r="A440" s="158"/>
      <c r="B440" s="158"/>
      <c r="C440" s="158"/>
      <c r="D440" s="158"/>
      <c r="E440" s="158"/>
      <c r="F440" s="158"/>
    </row>
    <row r="441" spans="1:6" ht="15.75">
      <c r="A441" s="137"/>
      <c r="B441" s="159" t="s">
        <v>202</v>
      </c>
      <c r="C441" s="139"/>
      <c r="D441" s="140"/>
      <c r="E441" s="140"/>
      <c r="F441" s="140"/>
    </row>
    <row r="442" spans="1:6">
      <c r="A442" s="158"/>
      <c r="B442" s="158"/>
      <c r="C442" s="158"/>
      <c r="D442" s="158"/>
      <c r="E442" s="158"/>
      <c r="F442" s="158"/>
    </row>
    <row r="443" spans="1:6">
      <c r="A443" s="158"/>
      <c r="B443" s="176" t="s">
        <v>152</v>
      </c>
      <c r="C443" s="158"/>
      <c r="D443" s="158"/>
      <c r="E443" s="158"/>
      <c r="F443" s="158"/>
    </row>
    <row r="444" spans="1:6">
      <c r="A444" s="158"/>
      <c r="B444" s="176" t="s">
        <v>153</v>
      </c>
      <c r="C444" s="158"/>
      <c r="D444" s="158"/>
      <c r="E444" s="158"/>
      <c r="F444" s="158"/>
    </row>
    <row r="445" spans="1:6">
      <c r="A445" s="158"/>
      <c r="B445" s="176"/>
      <c r="C445" s="158"/>
      <c r="D445" s="158"/>
      <c r="E445" s="158"/>
      <c r="F445" s="158"/>
    </row>
    <row r="446" spans="1:6">
      <c r="A446" s="158"/>
      <c r="B446" s="198" t="s">
        <v>156</v>
      </c>
      <c r="C446" s="158"/>
      <c r="D446" s="158"/>
      <c r="E446" s="158"/>
      <c r="F446" s="158"/>
    </row>
    <row r="447" spans="1:6">
      <c r="A447" s="158"/>
      <c r="B447" s="198" t="s">
        <v>157</v>
      </c>
      <c r="C447" s="158"/>
      <c r="D447" s="158"/>
      <c r="E447" s="158"/>
      <c r="F447" s="158"/>
    </row>
    <row r="448" spans="1:6">
      <c r="A448" s="158"/>
      <c r="B448" s="6"/>
      <c r="C448" s="158"/>
      <c r="D448" s="158"/>
      <c r="E448" s="158"/>
      <c r="F448" s="158"/>
    </row>
    <row r="449" spans="1:6">
      <c r="A449" s="177"/>
      <c r="B449" s="158" t="s">
        <v>158</v>
      </c>
      <c r="C449" s="177"/>
      <c r="D449" s="177"/>
      <c r="E449" s="177"/>
      <c r="F449" s="177"/>
    </row>
    <row r="450" spans="1:6">
      <c r="A450" s="177"/>
      <c r="B450" s="178"/>
      <c r="C450" s="177"/>
      <c r="D450" s="177"/>
      <c r="E450" s="177"/>
      <c r="F450" s="177"/>
    </row>
    <row r="451" spans="1:6">
      <c r="A451" s="177"/>
      <c r="B451" s="178" t="s">
        <v>207</v>
      </c>
      <c r="C451" s="177"/>
      <c r="D451" s="177"/>
      <c r="E451" s="177"/>
      <c r="F451" s="177"/>
    </row>
    <row r="452" spans="1:6">
      <c r="A452" s="177"/>
      <c r="B452" s="180" t="s">
        <v>409</v>
      </c>
      <c r="C452" s="181" t="s">
        <v>12</v>
      </c>
      <c r="D452" s="182">
        <v>1</v>
      </c>
      <c r="E452" s="199"/>
      <c r="F452" s="19">
        <f>D452*E452</f>
        <v>0</v>
      </c>
    </row>
    <row r="453" spans="1:6">
      <c r="A453" s="177"/>
      <c r="B453" s="180" t="s">
        <v>220</v>
      </c>
      <c r="C453" s="181" t="s">
        <v>12</v>
      </c>
      <c r="D453" s="182">
        <v>1</v>
      </c>
      <c r="E453" s="199"/>
      <c r="F453" s="19">
        <f t="shared" ref="F453:F460" si="6">D453*E453</f>
        <v>0</v>
      </c>
    </row>
    <row r="454" spans="1:6">
      <c r="A454" s="177"/>
      <c r="B454" s="180" t="s">
        <v>221</v>
      </c>
      <c r="C454" s="181" t="s">
        <v>12</v>
      </c>
      <c r="D454" s="182">
        <v>1</v>
      </c>
      <c r="E454" s="199"/>
      <c r="F454" s="19">
        <f t="shared" ref="F454" si="7">D454*E454</f>
        <v>0</v>
      </c>
    </row>
    <row r="455" spans="1:6">
      <c r="A455" s="177"/>
      <c r="B455" s="180" t="s">
        <v>222</v>
      </c>
      <c r="C455" s="181" t="s">
        <v>12</v>
      </c>
      <c r="D455" s="182">
        <v>1</v>
      </c>
      <c r="E455" s="199"/>
      <c r="F455" s="19">
        <f t="shared" ref="F455" si="8">D455*E455</f>
        <v>0</v>
      </c>
    </row>
    <row r="456" spans="1:6">
      <c r="A456" s="177"/>
      <c r="B456" s="177" t="s">
        <v>203</v>
      </c>
      <c r="C456" s="181" t="s">
        <v>12</v>
      </c>
      <c r="D456" s="182">
        <v>1</v>
      </c>
      <c r="E456" s="199"/>
      <c r="F456" s="19">
        <f t="shared" si="6"/>
        <v>0</v>
      </c>
    </row>
    <row r="457" spans="1:6">
      <c r="A457" s="177"/>
      <c r="B457" s="183" t="s">
        <v>410</v>
      </c>
      <c r="C457" s="181" t="s">
        <v>12</v>
      </c>
      <c r="D457" s="182">
        <v>1</v>
      </c>
      <c r="E457" s="199"/>
      <c r="F457" s="19">
        <f t="shared" ref="F457" si="9">D457*E457</f>
        <v>0</v>
      </c>
    </row>
    <row r="458" spans="1:6">
      <c r="A458" s="177"/>
      <c r="B458" s="180" t="s">
        <v>223</v>
      </c>
      <c r="C458" s="181" t="s">
        <v>12</v>
      </c>
      <c r="D458" s="182">
        <v>1</v>
      </c>
      <c r="E458" s="199"/>
      <c r="F458" s="19">
        <f t="shared" si="6"/>
        <v>0</v>
      </c>
    </row>
    <row r="459" spans="1:6">
      <c r="A459" s="177"/>
      <c r="B459" s="177" t="s">
        <v>204</v>
      </c>
      <c r="C459" s="181" t="s">
        <v>12</v>
      </c>
      <c r="D459" s="182">
        <v>1</v>
      </c>
      <c r="E459" s="199"/>
      <c r="F459" s="19">
        <f t="shared" si="6"/>
        <v>0</v>
      </c>
    </row>
    <row r="460" spans="1:6">
      <c r="A460" s="177"/>
      <c r="B460" s="183" t="s">
        <v>205</v>
      </c>
      <c r="C460" s="181" t="s">
        <v>12</v>
      </c>
      <c r="D460" s="182">
        <v>1</v>
      </c>
      <c r="E460" s="199"/>
      <c r="F460" s="19">
        <f t="shared" si="6"/>
        <v>0</v>
      </c>
    </row>
    <row r="461" spans="1:6">
      <c r="A461" s="177"/>
      <c r="B461" s="180" t="s">
        <v>224</v>
      </c>
      <c r="C461" s="181" t="s">
        <v>12</v>
      </c>
      <c r="D461" s="182">
        <v>1</v>
      </c>
      <c r="E461" s="199"/>
      <c r="F461" s="19">
        <f t="shared" ref="F461:F462" si="10">D461*E461</f>
        <v>0</v>
      </c>
    </row>
    <row r="462" spans="1:6">
      <c r="A462" s="177"/>
      <c r="B462" s="177" t="s">
        <v>206</v>
      </c>
      <c r="C462" s="181" t="s">
        <v>12</v>
      </c>
      <c r="D462" s="182">
        <v>1</v>
      </c>
      <c r="E462" s="199"/>
      <c r="F462" s="19">
        <f t="shared" si="10"/>
        <v>0</v>
      </c>
    </row>
    <row r="463" spans="1:6">
      <c r="A463" s="177"/>
      <c r="B463" s="177"/>
      <c r="C463" s="181"/>
      <c r="D463" s="182"/>
      <c r="E463" s="199"/>
      <c r="F463" s="19"/>
    </row>
    <row r="464" spans="1:6">
      <c r="A464" s="177"/>
      <c r="B464" s="178" t="s">
        <v>159</v>
      </c>
      <c r="C464" s="177"/>
      <c r="D464" s="177"/>
      <c r="E464" s="200"/>
      <c r="F464" s="200"/>
    </row>
    <row r="465" spans="1:6">
      <c r="A465" s="181"/>
      <c r="B465" s="180" t="s">
        <v>409</v>
      </c>
      <c r="C465" s="181" t="s">
        <v>12</v>
      </c>
      <c r="D465" s="182">
        <v>1</v>
      </c>
      <c r="E465" s="199"/>
      <c r="F465" s="19">
        <f t="shared" ref="F465:F467" si="11">D465*E465</f>
        <v>0</v>
      </c>
    </row>
    <row r="466" spans="1:6">
      <c r="A466" s="177"/>
      <c r="B466" s="180" t="s">
        <v>218</v>
      </c>
      <c r="C466" s="181" t="s">
        <v>12</v>
      </c>
      <c r="D466" s="182">
        <v>1</v>
      </c>
      <c r="E466" s="199"/>
      <c r="F466" s="19">
        <f t="shared" si="11"/>
        <v>0</v>
      </c>
    </row>
    <row r="467" spans="1:6">
      <c r="A467" s="177"/>
      <c r="B467" s="183" t="s">
        <v>208</v>
      </c>
      <c r="C467" s="181" t="s">
        <v>12</v>
      </c>
      <c r="D467" s="182">
        <v>1</v>
      </c>
      <c r="E467" s="199"/>
      <c r="F467" s="19">
        <f t="shared" si="11"/>
        <v>0</v>
      </c>
    </row>
    <row r="468" spans="1:6" ht="26.25">
      <c r="A468" s="177"/>
      <c r="B468" s="183" t="s">
        <v>217</v>
      </c>
      <c r="C468" s="181" t="s">
        <v>12</v>
      </c>
      <c r="D468" s="182">
        <v>1</v>
      </c>
      <c r="E468" s="199"/>
      <c r="F468" s="19">
        <f t="shared" ref="F468:F480" si="12">D468*E468</f>
        <v>0</v>
      </c>
    </row>
    <row r="469" spans="1:6">
      <c r="A469" s="177"/>
      <c r="B469" s="177" t="s">
        <v>209</v>
      </c>
      <c r="C469" s="181" t="s">
        <v>12</v>
      </c>
      <c r="D469" s="182">
        <v>1</v>
      </c>
      <c r="E469" s="199"/>
      <c r="F469" s="19">
        <f t="shared" ref="F469" si="13">D469*E469</f>
        <v>0</v>
      </c>
    </row>
    <row r="470" spans="1:6" ht="26.25">
      <c r="A470" s="177"/>
      <c r="B470" s="183" t="s">
        <v>210</v>
      </c>
      <c r="C470" s="181" t="s">
        <v>11</v>
      </c>
      <c r="D470" s="182">
        <v>1</v>
      </c>
      <c r="E470" s="199"/>
      <c r="F470" s="19">
        <f t="shared" ref="F470" si="14">D470*E470</f>
        <v>0</v>
      </c>
    </row>
    <row r="471" spans="1:6" ht="26.25">
      <c r="A471" s="177"/>
      <c r="B471" s="183" t="s">
        <v>216</v>
      </c>
      <c r="C471" s="181" t="s">
        <v>11</v>
      </c>
      <c r="D471" s="182">
        <v>1</v>
      </c>
      <c r="E471" s="199"/>
      <c r="F471" s="19">
        <f t="shared" ref="F471:F476" si="15">D471*E471</f>
        <v>0</v>
      </c>
    </row>
    <row r="472" spans="1:6">
      <c r="A472" s="177"/>
      <c r="B472" s="183" t="s">
        <v>205</v>
      </c>
      <c r="C472" s="181" t="s">
        <v>12</v>
      </c>
      <c r="D472" s="182">
        <v>4</v>
      </c>
      <c r="E472" s="199"/>
      <c r="F472" s="19">
        <f t="shared" si="15"/>
        <v>0</v>
      </c>
    </row>
    <row r="473" spans="1:6">
      <c r="A473" s="177"/>
      <c r="B473" s="177" t="s">
        <v>211</v>
      </c>
      <c r="C473" s="181" t="s">
        <v>12</v>
      </c>
      <c r="D473" s="182">
        <v>2</v>
      </c>
      <c r="E473" s="199"/>
      <c r="F473" s="19">
        <f t="shared" si="15"/>
        <v>0</v>
      </c>
    </row>
    <row r="474" spans="1:6">
      <c r="A474" s="177"/>
      <c r="B474" s="177" t="s">
        <v>212</v>
      </c>
      <c r="C474" s="181" t="s">
        <v>12</v>
      </c>
      <c r="D474" s="182">
        <v>4</v>
      </c>
      <c r="E474" s="199"/>
      <c r="F474" s="19">
        <f t="shared" si="15"/>
        <v>0</v>
      </c>
    </row>
    <row r="475" spans="1:6">
      <c r="A475" s="177"/>
      <c r="B475" s="177" t="s">
        <v>213</v>
      </c>
      <c r="C475" s="181" t="s">
        <v>12</v>
      </c>
      <c r="D475" s="182">
        <v>4</v>
      </c>
      <c r="E475" s="199"/>
      <c r="F475" s="19">
        <f t="shared" si="15"/>
        <v>0</v>
      </c>
    </row>
    <row r="476" spans="1:6" ht="62.25">
      <c r="A476" s="177"/>
      <c r="B476" s="185" t="s">
        <v>467</v>
      </c>
      <c r="C476" s="181" t="s">
        <v>12</v>
      </c>
      <c r="D476" s="182">
        <v>2</v>
      </c>
      <c r="E476" s="199"/>
      <c r="F476" s="19">
        <f t="shared" si="15"/>
        <v>0</v>
      </c>
    </row>
    <row r="477" spans="1:6" ht="26.25">
      <c r="A477" s="177"/>
      <c r="B477" s="183" t="s">
        <v>411</v>
      </c>
      <c r="C477" s="181" t="s">
        <v>11</v>
      </c>
      <c r="D477" s="182">
        <v>1</v>
      </c>
      <c r="E477" s="199"/>
      <c r="F477" s="19">
        <f t="shared" ref="F477" si="16">D477*E477</f>
        <v>0</v>
      </c>
    </row>
    <row r="478" spans="1:6">
      <c r="A478" s="184"/>
      <c r="B478" s="177" t="s">
        <v>214</v>
      </c>
      <c r="C478" s="181" t="s">
        <v>12</v>
      </c>
      <c r="D478" s="182">
        <v>1</v>
      </c>
      <c r="E478" s="199"/>
      <c r="F478" s="19">
        <f t="shared" si="12"/>
        <v>0</v>
      </c>
    </row>
    <row r="479" spans="1:6">
      <c r="A479" s="177"/>
      <c r="B479" s="177" t="s">
        <v>219</v>
      </c>
      <c r="C479" s="181" t="s">
        <v>12</v>
      </c>
      <c r="D479" s="182">
        <v>1</v>
      </c>
      <c r="E479" s="199"/>
      <c r="F479" s="19">
        <f t="shared" si="12"/>
        <v>0</v>
      </c>
    </row>
    <row r="480" spans="1:6">
      <c r="A480" s="177"/>
      <c r="B480" s="177" t="s">
        <v>160</v>
      </c>
      <c r="C480" s="181" t="s">
        <v>12</v>
      </c>
      <c r="D480" s="182">
        <v>1</v>
      </c>
      <c r="E480" s="199"/>
      <c r="F480" s="19">
        <f t="shared" si="12"/>
        <v>0</v>
      </c>
    </row>
    <row r="481" spans="1:6">
      <c r="A481" s="177"/>
      <c r="B481" s="177" t="s">
        <v>215</v>
      </c>
      <c r="C481" s="181" t="s">
        <v>12</v>
      </c>
      <c r="D481" s="182">
        <v>1</v>
      </c>
      <c r="E481" s="199"/>
      <c r="F481" s="19">
        <f t="shared" ref="F481" si="17">D481*E481</f>
        <v>0</v>
      </c>
    </row>
    <row r="482" spans="1:6">
      <c r="A482" s="158"/>
      <c r="B482" s="158"/>
      <c r="C482" s="158"/>
      <c r="D482" s="158"/>
      <c r="E482" s="194"/>
      <c r="F482" s="194"/>
    </row>
    <row r="483" spans="1:6">
      <c r="A483" s="158"/>
      <c r="B483" s="178" t="s">
        <v>161</v>
      </c>
      <c r="C483" s="158"/>
      <c r="D483" s="158"/>
      <c r="E483" s="194"/>
      <c r="F483" s="194"/>
    </row>
    <row r="484" spans="1:6">
      <c r="A484" s="177"/>
      <c r="B484" s="177" t="s">
        <v>225</v>
      </c>
      <c r="C484" s="181" t="s">
        <v>12</v>
      </c>
      <c r="D484" s="182">
        <v>1</v>
      </c>
      <c r="E484" s="199"/>
      <c r="F484" s="19">
        <f t="shared" ref="F484:F488" si="18">D484*E484</f>
        <v>0</v>
      </c>
    </row>
    <row r="485" spans="1:6">
      <c r="A485" s="177"/>
      <c r="B485" s="183" t="s">
        <v>226</v>
      </c>
      <c r="C485" s="181" t="s">
        <v>12</v>
      </c>
      <c r="D485" s="182">
        <v>1</v>
      </c>
      <c r="E485" s="199"/>
      <c r="F485" s="19">
        <f t="shared" si="18"/>
        <v>0</v>
      </c>
    </row>
    <row r="486" spans="1:6">
      <c r="A486" s="177"/>
      <c r="B486" s="183" t="s">
        <v>227</v>
      </c>
      <c r="C486" s="181" t="s">
        <v>12</v>
      </c>
      <c r="D486" s="182">
        <v>1</v>
      </c>
      <c r="E486" s="199"/>
      <c r="F486" s="19">
        <f t="shared" si="18"/>
        <v>0</v>
      </c>
    </row>
    <row r="487" spans="1:6">
      <c r="A487" s="177"/>
      <c r="B487" s="177" t="s">
        <v>229</v>
      </c>
      <c r="C487" s="181" t="s">
        <v>12</v>
      </c>
      <c r="D487" s="182">
        <v>1</v>
      </c>
      <c r="E487" s="199"/>
      <c r="F487" s="19">
        <f t="shared" ref="F487" si="19">D487*E487</f>
        <v>0</v>
      </c>
    </row>
    <row r="488" spans="1:6">
      <c r="A488" s="177"/>
      <c r="B488" s="177" t="s">
        <v>228</v>
      </c>
      <c r="C488" s="181" t="s">
        <v>12</v>
      </c>
      <c r="D488" s="182">
        <v>1</v>
      </c>
      <c r="E488" s="199"/>
      <c r="F488" s="19">
        <f t="shared" si="18"/>
        <v>0</v>
      </c>
    </row>
    <row r="489" spans="1:6" ht="15.75">
      <c r="A489" s="179"/>
      <c r="B489" s="179"/>
      <c r="C489" s="179"/>
      <c r="D489" s="179"/>
      <c r="E489" s="201"/>
      <c r="F489" s="201"/>
    </row>
    <row r="490" spans="1:6">
      <c r="A490" s="158"/>
      <c r="B490" s="178" t="s">
        <v>162</v>
      </c>
      <c r="C490" s="158"/>
      <c r="D490" s="158"/>
      <c r="E490" s="194"/>
      <c r="F490" s="194"/>
    </row>
    <row r="491" spans="1:6">
      <c r="A491" s="158"/>
      <c r="B491" s="183" t="s">
        <v>233</v>
      </c>
      <c r="C491" s="181" t="s">
        <v>57</v>
      </c>
      <c r="D491" s="182">
        <v>116</v>
      </c>
      <c r="E491" s="199"/>
      <c r="F491" s="19">
        <f t="shared" ref="F491:F493" si="20">D491*E491</f>
        <v>0</v>
      </c>
    </row>
    <row r="492" spans="1:6">
      <c r="A492" s="158"/>
      <c r="B492" s="183" t="s">
        <v>231</v>
      </c>
      <c r="C492" s="181" t="s">
        <v>12</v>
      </c>
      <c r="D492" s="182">
        <v>1</v>
      </c>
      <c r="E492" s="199"/>
      <c r="F492" s="19">
        <f t="shared" si="20"/>
        <v>0</v>
      </c>
    </row>
    <row r="493" spans="1:6">
      <c r="A493" s="158"/>
      <c r="B493" s="183" t="s">
        <v>230</v>
      </c>
      <c r="C493" s="181" t="s">
        <v>12</v>
      </c>
      <c r="D493" s="182">
        <v>1</v>
      </c>
      <c r="E493" s="199"/>
      <c r="F493" s="19">
        <f t="shared" si="20"/>
        <v>0</v>
      </c>
    </row>
    <row r="494" spans="1:6">
      <c r="A494" s="158"/>
      <c r="B494" s="186"/>
      <c r="C494" s="181"/>
      <c r="D494" s="182"/>
      <c r="E494" s="199"/>
      <c r="F494" s="19"/>
    </row>
    <row r="495" spans="1:6">
      <c r="A495" s="158"/>
      <c r="B495" s="178" t="s">
        <v>163</v>
      </c>
      <c r="C495" s="158"/>
      <c r="D495" s="158"/>
      <c r="E495" s="194"/>
      <c r="F495" s="194"/>
    </row>
    <row r="496" spans="1:6">
      <c r="A496" s="177"/>
      <c r="B496" s="177" t="s">
        <v>164</v>
      </c>
      <c r="C496" s="181" t="s">
        <v>11</v>
      </c>
      <c r="D496" s="182">
        <v>1</v>
      </c>
      <c r="E496" s="199"/>
      <c r="F496" s="19">
        <f t="shared" ref="F496:F497" si="21">D496*E496</f>
        <v>0</v>
      </c>
    </row>
    <row r="497" spans="1:6">
      <c r="A497" s="177"/>
      <c r="B497" s="177" t="s">
        <v>165</v>
      </c>
      <c r="C497" s="181" t="s">
        <v>11</v>
      </c>
      <c r="D497" s="182">
        <v>1</v>
      </c>
      <c r="E497" s="199"/>
      <c r="F497" s="19">
        <f t="shared" si="21"/>
        <v>0</v>
      </c>
    </row>
    <row r="498" spans="1:6">
      <c r="A498" s="177"/>
      <c r="B498" s="177"/>
      <c r="C498" s="177"/>
      <c r="D498" s="177"/>
      <c r="E498" s="177"/>
      <c r="F498" s="177"/>
    </row>
    <row r="499" spans="1:6" ht="15.75">
      <c r="A499" s="137"/>
      <c r="B499" s="159" t="s">
        <v>232</v>
      </c>
      <c r="C499" s="139"/>
      <c r="D499" s="140"/>
      <c r="E499" s="140"/>
      <c r="F499" s="196">
        <f>SUM(F445:F497)</f>
        <v>0</v>
      </c>
    </row>
    <row r="500" spans="1:6">
      <c r="A500" s="158"/>
      <c r="B500" s="158"/>
      <c r="C500" s="158"/>
      <c r="D500" s="158"/>
      <c r="E500" s="158"/>
      <c r="F500" s="158"/>
    </row>
    <row r="501" spans="1:6">
      <c r="A501" s="158"/>
      <c r="B501" s="158"/>
      <c r="C501" s="158"/>
      <c r="D501" s="158"/>
      <c r="E501" s="158"/>
      <c r="F501" s="158"/>
    </row>
    <row r="502" spans="1:6" ht="15.75">
      <c r="A502" s="137"/>
      <c r="B502" s="159" t="s">
        <v>234</v>
      </c>
      <c r="C502" s="139"/>
      <c r="D502" s="140"/>
      <c r="E502" s="140"/>
      <c r="F502" s="140"/>
    </row>
    <row r="503" spans="1:6">
      <c r="A503" s="158"/>
      <c r="B503" s="158"/>
      <c r="C503" s="158"/>
      <c r="D503" s="158"/>
      <c r="E503" s="158"/>
      <c r="F503" s="158"/>
    </row>
    <row r="504" spans="1:6" ht="25.5">
      <c r="A504" s="121">
        <v>1</v>
      </c>
      <c r="B504" s="7" t="s">
        <v>166</v>
      </c>
      <c r="C504" s="122" t="s">
        <v>11</v>
      </c>
      <c r="D504" s="160">
        <v>1</v>
      </c>
      <c r="E504" s="190"/>
      <c r="F504" s="190">
        <f>D504*E504</f>
        <v>0</v>
      </c>
    </row>
    <row r="505" spans="1:6">
      <c r="A505" s="121"/>
      <c r="B505" s="7"/>
      <c r="C505" s="122"/>
      <c r="D505" s="160"/>
      <c r="E505" s="190"/>
      <c r="F505" s="190"/>
    </row>
    <row r="506" spans="1:6" ht="65.25" customHeight="1">
      <c r="A506" s="5">
        <v>2</v>
      </c>
      <c r="B506" s="7" t="s">
        <v>460</v>
      </c>
      <c r="C506" s="2" t="s">
        <v>11</v>
      </c>
      <c r="D506" s="1">
        <v>1</v>
      </c>
      <c r="E506" s="15"/>
      <c r="F506" s="15">
        <f>D506*E506</f>
        <v>0</v>
      </c>
    </row>
    <row r="507" spans="1:6">
      <c r="F507" s="42"/>
    </row>
    <row r="508" spans="1:6" ht="63.75">
      <c r="A508" s="5">
        <v>3</v>
      </c>
      <c r="B508" s="25" t="s">
        <v>463</v>
      </c>
      <c r="C508" s="2" t="s">
        <v>11</v>
      </c>
      <c r="D508" s="1">
        <v>4</v>
      </c>
      <c r="E508" s="15"/>
      <c r="F508" s="15">
        <f>D508*E508</f>
        <v>0</v>
      </c>
    </row>
    <row r="509" spans="1:6">
      <c r="A509" s="5"/>
      <c r="B509" s="25"/>
      <c r="C509" s="2"/>
      <c r="D509" s="1"/>
      <c r="E509" s="15"/>
      <c r="F509" s="15"/>
    </row>
    <row r="510" spans="1:6" ht="51">
      <c r="A510" s="5">
        <v>4</v>
      </c>
      <c r="B510" s="25" t="s">
        <v>462</v>
      </c>
      <c r="C510" s="2" t="s">
        <v>11</v>
      </c>
      <c r="D510" s="1">
        <v>1</v>
      </c>
      <c r="E510" s="15"/>
      <c r="F510" s="15">
        <f>D510*E510</f>
        <v>0</v>
      </c>
    </row>
    <row r="511" spans="1:6">
      <c r="A511" s="5"/>
      <c r="B511" s="7"/>
      <c r="C511" s="2"/>
      <c r="D511" s="1"/>
      <c r="E511" s="15"/>
      <c r="F511" s="15"/>
    </row>
    <row r="512" spans="1:6" ht="25.5">
      <c r="A512" s="121">
        <v>5</v>
      </c>
      <c r="B512" s="7" t="s">
        <v>168</v>
      </c>
      <c r="C512" s="122" t="s">
        <v>167</v>
      </c>
      <c r="D512" s="160">
        <v>110</v>
      </c>
      <c r="E512" s="190"/>
      <c r="F512" s="190">
        <f>D512*E512</f>
        <v>0</v>
      </c>
    </row>
    <row r="513" spans="1:6">
      <c r="A513" s="163"/>
      <c r="B513" s="163"/>
      <c r="C513" s="163"/>
      <c r="D513" s="163"/>
      <c r="E513" s="192"/>
      <c r="F513" s="192"/>
    </row>
    <row r="514" spans="1:6" ht="25.5">
      <c r="A514" s="121">
        <v>6</v>
      </c>
      <c r="B514" s="174" t="s">
        <v>169</v>
      </c>
      <c r="C514" s="122" t="s">
        <v>11</v>
      </c>
      <c r="D514" s="160">
        <v>1</v>
      </c>
      <c r="E514" s="190"/>
      <c r="F514" s="190">
        <f>D514*E514</f>
        <v>0</v>
      </c>
    </row>
    <row r="515" spans="1:6">
      <c r="A515" s="121"/>
      <c r="B515" s="174"/>
      <c r="C515" s="122"/>
      <c r="D515" s="160"/>
      <c r="E515" s="190"/>
      <c r="F515" s="190"/>
    </row>
    <row r="516" spans="1:6" ht="48">
      <c r="A516" s="5">
        <v>7</v>
      </c>
      <c r="B516" s="207" t="s">
        <v>354</v>
      </c>
      <c r="C516" s="13" t="s">
        <v>11</v>
      </c>
      <c r="D516" s="14">
        <v>1</v>
      </c>
      <c r="E516" s="18"/>
      <c r="F516" s="18">
        <f>D516*E516</f>
        <v>0</v>
      </c>
    </row>
    <row r="517" spans="1:6">
      <c r="A517" s="106"/>
      <c r="B517" s="207"/>
      <c r="C517" s="13"/>
      <c r="D517" s="14"/>
      <c r="E517" s="18"/>
      <c r="F517" s="18"/>
    </row>
    <row r="518" spans="1:6" ht="38.25">
      <c r="A518" s="121">
        <v>8</v>
      </c>
      <c r="B518" s="187" t="s">
        <v>237</v>
      </c>
      <c r="C518" s="122" t="s">
        <v>11</v>
      </c>
      <c r="D518" s="160">
        <v>0</v>
      </c>
      <c r="E518" s="190">
        <v>0</v>
      </c>
      <c r="F518" s="190">
        <f>D518*E518</f>
        <v>0</v>
      </c>
    </row>
    <row r="519" spans="1:6">
      <c r="A519" s="121"/>
      <c r="B519" s="187"/>
      <c r="C519" s="122"/>
      <c r="D519" s="160"/>
      <c r="E519" s="190"/>
      <c r="F519" s="190"/>
    </row>
    <row r="520" spans="1:6" ht="26.25">
      <c r="A520" s="121">
        <v>9</v>
      </c>
      <c r="B520" s="188" t="s">
        <v>236</v>
      </c>
      <c r="C520" s="122" t="s">
        <v>11</v>
      </c>
      <c r="D520" s="160">
        <v>0</v>
      </c>
      <c r="E520" s="190">
        <v>0</v>
      </c>
      <c r="F520" s="190">
        <f>D520*E520</f>
        <v>0</v>
      </c>
    </row>
    <row r="521" spans="1:6">
      <c r="A521" s="163"/>
      <c r="B521" s="163"/>
      <c r="C521" s="163"/>
      <c r="D521" s="163"/>
      <c r="E521" s="192"/>
      <c r="F521" s="192"/>
    </row>
    <row r="522" spans="1:6" ht="15.75">
      <c r="A522" s="137"/>
      <c r="B522" s="159" t="s">
        <v>235</v>
      </c>
      <c r="C522" s="139"/>
      <c r="D522" s="140"/>
      <c r="E522" s="197"/>
      <c r="F522" s="196">
        <f>SUM(F504:F520)</f>
        <v>0</v>
      </c>
    </row>
    <row r="528" spans="1:6" ht="15.75">
      <c r="A528" s="137"/>
      <c r="B528" s="138" t="s">
        <v>241</v>
      </c>
      <c r="C528" s="139"/>
      <c r="D528" s="140"/>
      <c r="E528" s="140"/>
      <c r="F528" s="141"/>
    </row>
    <row r="529" spans="1:6">
      <c r="A529" s="142"/>
      <c r="B529" s="142"/>
      <c r="C529" s="142"/>
      <c r="D529" s="142"/>
      <c r="E529" s="142"/>
      <c r="F529" s="142"/>
    </row>
    <row r="530" spans="1:6" ht="36">
      <c r="A530" s="5">
        <v>1</v>
      </c>
      <c r="B530" s="124" t="s">
        <v>109</v>
      </c>
      <c r="C530" s="13" t="s">
        <v>110</v>
      </c>
      <c r="D530" s="14"/>
      <c r="E530" s="143"/>
      <c r="F530" s="26">
        <f>(F522+F499+F438+F409+F388+F334+F312)*0.03</f>
        <v>0</v>
      </c>
    </row>
    <row r="532" spans="1:6" ht="15.75">
      <c r="A532" s="137"/>
      <c r="B532" s="138" t="s">
        <v>242</v>
      </c>
      <c r="C532" s="139"/>
      <c r="D532" s="140"/>
      <c r="E532" s="140"/>
      <c r="F532" s="141">
        <f>F530</f>
        <v>0</v>
      </c>
    </row>
    <row r="535" spans="1:6" ht="15.75">
      <c r="A535" s="137"/>
      <c r="B535" s="145" t="s">
        <v>362</v>
      </c>
      <c r="C535" s="145"/>
      <c r="D535" s="145"/>
      <c r="E535" s="145"/>
      <c r="F535" s="146"/>
    </row>
    <row r="537" spans="1:6" ht="15.75">
      <c r="A537" s="137"/>
      <c r="B537" s="159" t="s">
        <v>414</v>
      </c>
      <c r="C537" s="139"/>
      <c r="D537" s="140"/>
      <c r="E537" s="140"/>
      <c r="F537" s="140"/>
    </row>
    <row r="538" spans="1:6">
      <c r="A538" s="158"/>
      <c r="B538" s="158"/>
      <c r="C538" s="158"/>
      <c r="D538" s="158"/>
      <c r="E538" s="158"/>
      <c r="F538" s="158"/>
    </row>
    <row r="539" spans="1:6" ht="114.75">
      <c r="A539" s="121">
        <v>1</v>
      </c>
      <c r="B539" s="232" t="s">
        <v>413</v>
      </c>
      <c r="C539" s="2" t="s">
        <v>12</v>
      </c>
      <c r="D539" s="160">
        <v>1</v>
      </c>
      <c r="E539" s="226"/>
      <c r="F539" s="227">
        <f>D539*E539</f>
        <v>0</v>
      </c>
    </row>
    <row r="540" spans="1:6">
      <c r="A540" s="163"/>
      <c r="B540" s="166"/>
      <c r="C540" s="163"/>
      <c r="D540" s="163"/>
      <c r="E540" s="228"/>
      <c r="F540" s="228"/>
    </row>
    <row r="541" spans="1:6" ht="38.25">
      <c r="A541" s="121">
        <v>2</v>
      </c>
      <c r="B541" s="166" t="s">
        <v>350</v>
      </c>
      <c r="C541" s="122" t="s">
        <v>125</v>
      </c>
      <c r="D541" s="160">
        <v>2</v>
      </c>
      <c r="E541" s="190"/>
      <c r="F541" s="191">
        <f>D541*E541</f>
        <v>0</v>
      </c>
    </row>
    <row r="542" spans="1:6">
      <c r="A542" s="163"/>
      <c r="B542" s="166"/>
      <c r="C542" s="163"/>
      <c r="D542" s="163"/>
      <c r="E542" s="228"/>
      <c r="F542" s="228"/>
    </row>
    <row r="543" spans="1:6" ht="38.25">
      <c r="A543" s="121">
        <v>3</v>
      </c>
      <c r="B543" s="166" t="s">
        <v>412</v>
      </c>
      <c r="C543" s="2" t="s">
        <v>12</v>
      </c>
      <c r="D543" s="160">
        <v>2</v>
      </c>
      <c r="E543" s="190"/>
      <c r="F543" s="191">
        <f>D543*E543</f>
        <v>0</v>
      </c>
    </row>
    <row r="544" spans="1:6">
      <c r="A544" s="121"/>
      <c r="B544" s="166"/>
      <c r="C544" s="2"/>
      <c r="D544" s="160"/>
      <c r="E544" s="190"/>
      <c r="F544" s="191"/>
    </row>
    <row r="545" spans="1:6" ht="25.5">
      <c r="A545" s="121">
        <v>4</v>
      </c>
      <c r="B545" s="166" t="s">
        <v>145</v>
      </c>
      <c r="C545" s="122"/>
      <c r="D545" s="160"/>
      <c r="E545" s="226"/>
      <c r="F545" s="227"/>
    </row>
    <row r="546" spans="1:6">
      <c r="A546" s="163"/>
      <c r="B546" s="175" t="s">
        <v>146</v>
      </c>
      <c r="C546" s="2" t="s">
        <v>147</v>
      </c>
      <c r="D546" s="160">
        <v>3</v>
      </c>
      <c r="E546" s="226"/>
      <c r="F546" s="227">
        <f>D546*E546</f>
        <v>0</v>
      </c>
    </row>
    <row r="547" spans="1:6">
      <c r="A547" s="163"/>
      <c r="B547" s="175" t="s">
        <v>148</v>
      </c>
      <c r="C547" s="2" t="s">
        <v>147</v>
      </c>
      <c r="D547" s="160">
        <v>3</v>
      </c>
      <c r="E547" s="226"/>
      <c r="F547" s="227">
        <f>D547*E547</f>
        <v>0</v>
      </c>
    </row>
    <row r="548" spans="1:6">
      <c r="A548" s="158"/>
      <c r="B548" s="158"/>
      <c r="C548" s="158"/>
      <c r="D548" s="158"/>
      <c r="E548" s="229"/>
      <c r="F548" s="229"/>
    </row>
    <row r="549" spans="1:6" ht="15.75">
      <c r="A549" s="137"/>
      <c r="B549" s="159" t="s">
        <v>415</v>
      </c>
      <c r="C549" s="139"/>
      <c r="D549" s="140"/>
      <c r="E549" s="230"/>
      <c r="F549" s="231">
        <f>SUM(F539:F547)</f>
        <v>0</v>
      </c>
    </row>
    <row r="552" spans="1:6" ht="15.75">
      <c r="A552" s="137"/>
      <c r="B552" s="159" t="s">
        <v>421</v>
      </c>
      <c r="C552" s="139"/>
      <c r="D552" s="140"/>
      <c r="E552" s="140"/>
      <c r="F552" s="140"/>
    </row>
    <row r="553" spans="1:6">
      <c r="A553" s="158"/>
      <c r="B553" s="158"/>
      <c r="C553" s="158"/>
      <c r="D553" s="158"/>
      <c r="E553" s="158"/>
      <c r="F553" s="158"/>
    </row>
    <row r="554" spans="1:6">
      <c r="A554" s="158"/>
      <c r="B554" s="176" t="s">
        <v>152</v>
      </c>
      <c r="C554" s="158"/>
      <c r="D554" s="158"/>
      <c r="E554" s="158"/>
      <c r="F554" s="158"/>
    </row>
    <row r="555" spans="1:6">
      <c r="A555" s="158"/>
      <c r="B555" s="176" t="s">
        <v>153</v>
      </c>
      <c r="C555" s="158"/>
      <c r="D555" s="158"/>
      <c r="E555" s="158"/>
      <c r="F555" s="158"/>
    </row>
    <row r="556" spans="1:6">
      <c r="A556" s="158"/>
      <c r="B556" s="176"/>
      <c r="C556" s="158"/>
      <c r="D556" s="158"/>
      <c r="E556" s="158"/>
      <c r="F556" s="158"/>
    </row>
    <row r="557" spans="1:6">
      <c r="A557" s="158"/>
      <c r="B557" s="198" t="s">
        <v>156</v>
      </c>
      <c r="C557" s="158"/>
      <c r="D557" s="158"/>
      <c r="E557" s="158"/>
      <c r="F557" s="158"/>
    </row>
    <row r="558" spans="1:6">
      <c r="A558" s="158"/>
      <c r="B558" s="198" t="s">
        <v>157</v>
      </c>
      <c r="C558" s="158"/>
      <c r="D558" s="158"/>
      <c r="E558" s="158"/>
      <c r="F558" s="158"/>
    </row>
    <row r="559" spans="1:6">
      <c r="A559" s="158"/>
      <c r="B559" s="6"/>
      <c r="C559" s="158"/>
      <c r="D559" s="158"/>
      <c r="E559" s="158"/>
      <c r="F559" s="158"/>
    </row>
    <row r="560" spans="1:6" ht="24">
      <c r="A560" s="121">
        <v>1</v>
      </c>
      <c r="B560" s="218" t="s">
        <v>429</v>
      </c>
      <c r="C560" s="2" t="s">
        <v>11</v>
      </c>
      <c r="D560" s="160">
        <v>1</v>
      </c>
      <c r="E560" s="190"/>
      <c r="F560" s="191">
        <f>D560*E560</f>
        <v>0</v>
      </c>
    </row>
    <row r="561" spans="1:6">
      <c r="A561" s="158"/>
      <c r="B561" s="6"/>
      <c r="C561" s="158"/>
      <c r="D561" s="158"/>
      <c r="E561" s="158"/>
      <c r="F561" s="158"/>
    </row>
    <row r="562" spans="1:6">
      <c r="A562" s="177"/>
      <c r="B562" s="158" t="s">
        <v>158</v>
      </c>
      <c r="C562" s="177"/>
      <c r="D562" s="177"/>
      <c r="E562" s="177"/>
      <c r="F562" s="177"/>
    </row>
    <row r="563" spans="1:6">
      <c r="A563" s="177"/>
      <c r="B563" s="158"/>
      <c r="C563" s="177"/>
      <c r="D563" s="177"/>
      <c r="E563" s="177"/>
      <c r="F563" s="177"/>
    </row>
    <row r="564" spans="1:6">
      <c r="B564" s="178" t="s">
        <v>159</v>
      </c>
    </row>
    <row r="565" spans="1:6">
      <c r="B565" s="178"/>
    </row>
    <row r="566" spans="1:6">
      <c r="B566" s="178"/>
    </row>
    <row r="567" spans="1:6" ht="26.25">
      <c r="B567" s="183" t="s">
        <v>416</v>
      </c>
      <c r="C567" s="181" t="s">
        <v>11</v>
      </c>
      <c r="D567" s="182">
        <v>1</v>
      </c>
      <c r="E567" s="199"/>
      <c r="F567" s="19">
        <f t="shared" ref="F567" si="22">D567*E567</f>
        <v>0</v>
      </c>
    </row>
    <row r="568" spans="1:6">
      <c r="B568" s="183" t="s">
        <v>226</v>
      </c>
      <c r="C568" s="181" t="s">
        <v>12</v>
      </c>
      <c r="D568" s="182">
        <v>5</v>
      </c>
      <c r="E568" s="199"/>
      <c r="F568" s="19">
        <f t="shared" ref="F568:F577" si="23">D568*E568</f>
        <v>0</v>
      </c>
    </row>
    <row r="569" spans="1:6">
      <c r="B569" s="177" t="s">
        <v>238</v>
      </c>
      <c r="C569" s="181" t="s">
        <v>12</v>
      </c>
      <c r="D569" s="182">
        <v>4</v>
      </c>
      <c r="E569" s="199"/>
      <c r="F569" s="19">
        <f>D569*E569</f>
        <v>0</v>
      </c>
    </row>
    <row r="570" spans="1:6">
      <c r="B570" s="177" t="s">
        <v>417</v>
      </c>
      <c r="C570" s="181" t="s">
        <v>12</v>
      </c>
      <c r="D570" s="182">
        <v>4</v>
      </c>
      <c r="E570" s="199"/>
      <c r="F570" s="19">
        <f>D570*E570</f>
        <v>0</v>
      </c>
    </row>
    <row r="571" spans="1:6" ht="38.25">
      <c r="B571" s="185" t="s">
        <v>468</v>
      </c>
      <c r="C571" s="181" t="s">
        <v>12</v>
      </c>
      <c r="D571" s="182">
        <v>2</v>
      </c>
      <c r="E571" s="199"/>
      <c r="F571" s="19">
        <f>D571*E571</f>
        <v>0</v>
      </c>
    </row>
    <row r="572" spans="1:6">
      <c r="B572" s="177" t="s">
        <v>239</v>
      </c>
      <c r="C572" s="181" t="s">
        <v>12</v>
      </c>
      <c r="D572" s="182">
        <v>2</v>
      </c>
      <c r="E572" s="199"/>
      <c r="F572" s="19">
        <f t="shared" si="23"/>
        <v>0</v>
      </c>
    </row>
    <row r="573" spans="1:6" ht="39">
      <c r="B573" s="183" t="s">
        <v>418</v>
      </c>
      <c r="C573" s="181" t="s">
        <v>11</v>
      </c>
      <c r="D573" s="182">
        <v>1</v>
      </c>
      <c r="E573" s="199"/>
      <c r="F573" s="19">
        <f t="shared" si="23"/>
        <v>0</v>
      </c>
    </row>
    <row r="574" spans="1:6">
      <c r="B574" s="177" t="s">
        <v>240</v>
      </c>
      <c r="C574" s="181" t="s">
        <v>12</v>
      </c>
      <c r="D574" s="182">
        <v>2</v>
      </c>
      <c r="E574" s="199"/>
      <c r="F574" s="19">
        <f t="shared" si="23"/>
        <v>0</v>
      </c>
    </row>
    <row r="575" spans="1:6">
      <c r="B575" s="177" t="s">
        <v>419</v>
      </c>
      <c r="C575" s="181" t="s">
        <v>12</v>
      </c>
      <c r="D575" s="182">
        <v>1</v>
      </c>
      <c r="E575" s="199"/>
      <c r="F575" s="19">
        <f t="shared" si="23"/>
        <v>0</v>
      </c>
    </row>
    <row r="576" spans="1:6">
      <c r="B576" s="180" t="s">
        <v>224</v>
      </c>
      <c r="C576" s="181" t="s">
        <v>12</v>
      </c>
      <c r="D576" s="182">
        <v>1</v>
      </c>
      <c r="E576" s="199"/>
      <c r="F576" s="19">
        <f t="shared" si="23"/>
        <v>0</v>
      </c>
    </row>
    <row r="577" spans="1:6">
      <c r="B577" s="183" t="s">
        <v>420</v>
      </c>
      <c r="C577" s="181" t="s">
        <v>12</v>
      </c>
      <c r="D577" s="182">
        <v>1</v>
      </c>
      <c r="E577" s="199"/>
      <c r="F577" s="19">
        <f t="shared" si="23"/>
        <v>0</v>
      </c>
    </row>
    <row r="578" spans="1:6">
      <c r="B578" s="183"/>
      <c r="C578" s="181"/>
      <c r="D578" s="182"/>
      <c r="E578" s="199"/>
      <c r="F578" s="19"/>
    </row>
    <row r="579" spans="1:6">
      <c r="B579" s="178" t="s">
        <v>163</v>
      </c>
      <c r="C579" s="158"/>
      <c r="D579" s="158"/>
      <c r="E579" s="194"/>
      <c r="F579" s="194"/>
    </row>
    <row r="580" spans="1:6">
      <c r="B580" s="177" t="s">
        <v>164</v>
      </c>
      <c r="C580" s="181" t="s">
        <v>11</v>
      </c>
      <c r="D580" s="182">
        <v>1</v>
      </c>
      <c r="E580" s="199"/>
      <c r="F580" s="19">
        <f t="shared" ref="F580:F581" si="24">D580*E580</f>
        <v>0</v>
      </c>
    </row>
    <row r="581" spans="1:6">
      <c r="B581" s="177" t="s">
        <v>165</v>
      </c>
      <c r="C581" s="181" t="s">
        <v>11</v>
      </c>
      <c r="D581" s="182">
        <v>1</v>
      </c>
      <c r="E581" s="199"/>
      <c r="F581" s="19">
        <f t="shared" si="24"/>
        <v>0</v>
      </c>
    </row>
    <row r="583" spans="1:6" ht="15.75">
      <c r="A583" s="137"/>
      <c r="B583" s="159" t="s">
        <v>422</v>
      </c>
      <c r="C583" s="139"/>
      <c r="D583" s="140"/>
      <c r="E583" s="140"/>
      <c r="F583" s="196">
        <f>SUM(F560:F581)</f>
        <v>0</v>
      </c>
    </row>
    <row r="586" spans="1:6" ht="15.75">
      <c r="A586" s="137"/>
      <c r="B586" s="159" t="s">
        <v>423</v>
      </c>
      <c r="C586" s="139"/>
      <c r="D586" s="140"/>
      <c r="E586" s="140"/>
      <c r="F586" s="140"/>
    </row>
    <row r="588" spans="1:6">
      <c r="A588" s="121">
        <v>1</v>
      </c>
      <c r="B588" s="166" t="s">
        <v>144</v>
      </c>
      <c r="C588" s="2" t="s">
        <v>11</v>
      </c>
      <c r="D588" s="160">
        <v>1</v>
      </c>
      <c r="E588" s="226"/>
      <c r="F588" s="227">
        <f>D588*E588</f>
        <v>0</v>
      </c>
    </row>
    <row r="590" spans="1:6" ht="25.5">
      <c r="A590" s="121">
        <v>2</v>
      </c>
      <c r="B590" s="166" t="s">
        <v>155</v>
      </c>
      <c r="C590" s="2" t="s">
        <v>11</v>
      </c>
      <c r="D590" s="160">
        <v>2</v>
      </c>
      <c r="E590" s="190"/>
      <c r="F590" s="191">
        <f>D590*E590</f>
        <v>0</v>
      </c>
    </row>
    <row r="592" spans="1:6" ht="15.75">
      <c r="A592" s="137"/>
      <c r="B592" s="159" t="s">
        <v>424</v>
      </c>
      <c r="C592" s="139"/>
      <c r="D592" s="140"/>
      <c r="E592" s="140"/>
      <c r="F592" s="196">
        <f>SUM(F588:F590)</f>
        <v>0</v>
      </c>
    </row>
    <row r="595" spans="6:6">
      <c r="F595" s="42"/>
    </row>
    <row r="596" spans="6:6">
      <c r="F596" s="42"/>
    </row>
    <row r="597" spans="6:6">
      <c r="F597" s="42"/>
    </row>
  </sheetData>
  <mergeCells count="1">
    <mergeCell ref="C1:F1"/>
  </mergeCells>
  <pageMargins left="0.6692913385826772" right="0.35433070866141736" top="0.43307086614173229" bottom="0.59055118110236227" header="0.11811023622047245" footer="0.19685039370078741"/>
  <pageSetup paperSize="9" orientation="portrait" horizontalDpi="300" verticalDpi="300" r:id="rId1"/>
  <headerFooter>
    <oddHeader>&amp;L&amp;8KOSTANJ-PROJEKT, Uroš Kostanjšek s.p.&amp;C&amp;9PZI&amp;R&amp;8 2.4 Popis del - 1.1</oddHeader>
    <oddFooter>&amp;L&amp;8št. načrta: 2-03/2021-K-P&amp;C&amp;8stran &amp;P/17&amp;R&amp;8OBČINA VOJNIK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1"/>
  <sheetViews>
    <sheetView view="pageLayout" topLeftCell="A19" zoomScaleNormal="125" workbookViewId="0">
      <selection activeCell="E553" sqref="E553"/>
    </sheetView>
  </sheetViews>
  <sheetFormatPr defaultColWidth="9.140625" defaultRowHeight="15"/>
  <cols>
    <col min="1" max="1" width="4.28515625" style="42" customWidth="1"/>
    <col min="2" max="2" width="47.7109375" style="42" customWidth="1"/>
    <col min="3" max="3" width="6.7109375" style="42" customWidth="1"/>
    <col min="4" max="4" width="8.7109375" style="42" customWidth="1"/>
    <col min="5" max="5" width="10.42578125" style="42" customWidth="1"/>
    <col min="6" max="6" width="13.7109375" style="120" customWidth="1"/>
    <col min="7" max="16384" width="9.140625" style="42"/>
  </cols>
  <sheetData>
    <row r="1" spans="1:6" ht="27" customHeight="1">
      <c r="A1" s="41" t="s">
        <v>32</v>
      </c>
      <c r="B1" s="11"/>
      <c r="C1" s="242" t="s">
        <v>357</v>
      </c>
      <c r="D1" s="242"/>
      <c r="E1" s="242"/>
      <c r="F1" s="242"/>
    </row>
    <row r="2" spans="1:6">
      <c r="A2" s="43"/>
      <c r="B2" s="43"/>
      <c r="C2" s="41"/>
      <c r="D2" s="43"/>
      <c r="E2" s="43"/>
      <c r="F2" s="37"/>
    </row>
    <row r="3" spans="1:6">
      <c r="A3" s="44" t="s">
        <v>34</v>
      </c>
      <c r="B3" s="44"/>
      <c r="C3" s="41" t="s">
        <v>363</v>
      </c>
      <c r="D3" s="44"/>
      <c r="E3" s="43"/>
      <c r="F3" s="37"/>
    </row>
    <row r="4" spans="1:6">
      <c r="A4" s="43"/>
      <c r="B4" s="43"/>
      <c r="C4" s="11"/>
      <c r="D4" s="43"/>
      <c r="E4" s="43"/>
      <c r="F4" s="37"/>
    </row>
    <row r="5" spans="1:6">
      <c r="A5" s="44" t="s">
        <v>33</v>
      </c>
      <c r="B5" s="44"/>
      <c r="C5" s="41" t="s">
        <v>358</v>
      </c>
      <c r="D5" s="44"/>
      <c r="E5" s="43"/>
      <c r="F5" s="37"/>
    </row>
    <row r="6" spans="1:6">
      <c r="A6" s="44"/>
      <c r="B6" s="44"/>
      <c r="C6" s="41"/>
      <c r="D6" s="44"/>
      <c r="E6" s="43"/>
      <c r="F6" s="37"/>
    </row>
    <row r="7" spans="1:6">
      <c r="A7" s="202" t="s">
        <v>368</v>
      </c>
      <c r="B7" s="203"/>
      <c r="C7" s="43"/>
      <c r="D7" s="43"/>
      <c r="E7" s="43"/>
      <c r="F7" s="37"/>
    </row>
    <row r="8" spans="1:6">
      <c r="A8" s="202" t="s">
        <v>367</v>
      </c>
      <c r="B8" s="203"/>
      <c r="C8" s="43"/>
      <c r="D8" s="43"/>
      <c r="E8" s="43"/>
      <c r="F8" s="37"/>
    </row>
    <row r="9" spans="1:6">
      <c r="A9" s="43"/>
      <c r="B9" s="43"/>
      <c r="C9" s="43"/>
      <c r="D9" s="43"/>
      <c r="E9" s="43"/>
      <c r="F9" s="37"/>
    </row>
    <row r="10" spans="1:6" ht="19.5">
      <c r="A10" s="50"/>
      <c r="B10" s="51" t="s">
        <v>39</v>
      </c>
      <c r="C10" s="50"/>
      <c r="D10" s="50"/>
      <c r="E10" s="50"/>
      <c r="F10" s="36"/>
    </row>
    <row r="11" spans="1:6">
      <c r="A11" s="43"/>
      <c r="B11" s="43"/>
      <c r="C11" s="43"/>
      <c r="D11" s="43"/>
      <c r="E11" s="43"/>
      <c r="F11" s="37"/>
    </row>
    <row r="12" spans="1:6" ht="18.75">
      <c r="A12" s="206"/>
      <c r="B12" s="131" t="s">
        <v>431</v>
      </c>
      <c r="C12" s="55"/>
      <c r="D12" s="55"/>
      <c r="E12" s="55"/>
      <c r="F12" s="33"/>
    </row>
    <row r="13" spans="1:6" ht="15.75">
      <c r="A13" s="132"/>
      <c r="B13" s="133"/>
      <c r="C13" s="133"/>
      <c r="D13" s="133"/>
      <c r="E13" s="133"/>
      <c r="F13" s="134"/>
    </row>
    <row r="14" spans="1:6">
      <c r="A14" s="43"/>
      <c r="B14" s="43"/>
      <c r="C14" s="43"/>
      <c r="D14" s="43"/>
      <c r="E14" s="43"/>
      <c r="F14" s="37"/>
    </row>
    <row r="15" spans="1:6" ht="15.75">
      <c r="A15" s="53"/>
      <c r="B15" s="53" t="s">
        <v>245</v>
      </c>
      <c r="C15" s="47"/>
      <c r="D15" s="47"/>
      <c r="E15" s="47"/>
      <c r="F15" s="35"/>
    </row>
    <row r="16" spans="1:6">
      <c r="A16" s="43"/>
      <c r="B16" s="43"/>
      <c r="C16" s="43"/>
      <c r="D16" s="43"/>
      <c r="E16" s="43"/>
      <c r="F16" s="37"/>
    </row>
    <row r="17" spans="1:7" ht="15.75">
      <c r="A17" s="54"/>
      <c r="B17" s="55" t="s">
        <v>246</v>
      </c>
      <c r="C17" s="55"/>
      <c r="D17" s="55"/>
      <c r="E17" s="55"/>
      <c r="F17" s="33">
        <f>F92</f>
        <v>0</v>
      </c>
    </row>
    <row r="18" spans="1:7">
      <c r="A18" s="56"/>
      <c r="B18" s="57"/>
      <c r="C18" s="57"/>
      <c r="D18" s="57"/>
      <c r="E18" s="57"/>
      <c r="F18" s="34"/>
    </row>
    <row r="19" spans="1:7" ht="15.75">
      <c r="A19" s="54"/>
      <c r="B19" s="55" t="s">
        <v>247</v>
      </c>
      <c r="C19" s="58"/>
      <c r="D19" s="58"/>
      <c r="E19" s="58"/>
      <c r="F19" s="33">
        <f>SUM(F20:F24)</f>
        <v>0</v>
      </c>
      <c r="G19" s="59"/>
    </row>
    <row r="20" spans="1:7" ht="30">
      <c r="A20" s="60"/>
      <c r="B20" s="61" t="s">
        <v>248</v>
      </c>
      <c r="C20" s="47"/>
      <c r="D20" s="47"/>
      <c r="E20" s="47"/>
      <c r="F20" s="35">
        <f>F184</f>
        <v>0</v>
      </c>
    </row>
    <row r="21" spans="1:7">
      <c r="A21" s="60"/>
      <c r="B21" s="61" t="s">
        <v>249</v>
      </c>
      <c r="C21" s="47"/>
      <c r="D21" s="47"/>
      <c r="E21" s="47"/>
      <c r="F21" s="35">
        <f>F222</f>
        <v>0</v>
      </c>
    </row>
    <row r="22" spans="1:7">
      <c r="A22" s="62"/>
      <c r="B22" s="63" t="s">
        <v>250</v>
      </c>
      <c r="C22" s="47"/>
      <c r="D22" s="47"/>
      <c r="E22" s="47"/>
      <c r="F22" s="35">
        <f>F261</f>
        <v>0</v>
      </c>
    </row>
    <row r="23" spans="1:7">
      <c r="A23" s="62"/>
      <c r="B23" s="64" t="s">
        <v>251</v>
      </c>
      <c r="C23" s="50"/>
      <c r="D23" s="50"/>
      <c r="E23" s="50"/>
      <c r="F23" s="36">
        <f>F278</f>
        <v>0</v>
      </c>
    </row>
    <row r="24" spans="1:7">
      <c r="A24" s="60"/>
      <c r="B24" s="61" t="s">
        <v>252</v>
      </c>
      <c r="C24" s="47"/>
      <c r="D24" s="47"/>
      <c r="E24" s="47"/>
      <c r="F24" s="35">
        <f>F284</f>
        <v>0</v>
      </c>
    </row>
    <row r="25" spans="1:7">
      <c r="A25" s="65"/>
      <c r="B25" s="66"/>
      <c r="C25" s="43"/>
      <c r="D25" s="43"/>
      <c r="E25" s="43"/>
      <c r="F25" s="37"/>
    </row>
    <row r="26" spans="1:7" ht="15.75">
      <c r="A26" s="137"/>
      <c r="B26" s="145" t="s">
        <v>432</v>
      </c>
      <c r="C26" s="145"/>
      <c r="D26" s="145"/>
      <c r="E26" s="145"/>
      <c r="F26" s="146">
        <f>SUM(F29:F36)</f>
        <v>0</v>
      </c>
    </row>
    <row r="27" spans="1:7" ht="15.75">
      <c r="A27" s="147"/>
      <c r="B27" s="148" t="s">
        <v>113</v>
      </c>
      <c r="C27" s="149"/>
      <c r="D27" s="149"/>
      <c r="E27" s="149"/>
      <c r="F27" s="150"/>
    </row>
    <row r="28" spans="1:7" ht="15.75">
      <c r="A28" s="137"/>
      <c r="B28" s="151"/>
      <c r="C28" s="145"/>
      <c r="D28" s="145"/>
      <c r="E28" s="145"/>
      <c r="F28" s="146"/>
    </row>
    <row r="29" spans="1:7">
      <c r="A29" s="152"/>
      <c r="B29" s="153" t="s">
        <v>253</v>
      </c>
      <c r="C29" s="154"/>
      <c r="D29" s="154"/>
      <c r="E29" s="154"/>
      <c r="F29" s="204">
        <f>F315</f>
        <v>0</v>
      </c>
    </row>
    <row r="30" spans="1:7">
      <c r="A30" s="152"/>
      <c r="B30" s="155" t="s">
        <v>254</v>
      </c>
      <c r="C30" s="154"/>
      <c r="D30" s="154"/>
      <c r="E30" s="154"/>
      <c r="F30" s="204">
        <f>F337</f>
        <v>0</v>
      </c>
    </row>
    <row r="31" spans="1:7">
      <c r="A31" s="152"/>
      <c r="B31" s="153" t="s">
        <v>255</v>
      </c>
      <c r="C31" s="154"/>
      <c r="D31" s="154"/>
      <c r="E31" s="154"/>
      <c r="F31" s="204">
        <f>F399</f>
        <v>0</v>
      </c>
    </row>
    <row r="32" spans="1:7">
      <c r="A32" s="152"/>
      <c r="B32" s="153" t="s">
        <v>256</v>
      </c>
      <c r="C32" s="154"/>
      <c r="D32" s="154"/>
      <c r="E32" s="154"/>
      <c r="F32" s="204">
        <f>F421</f>
        <v>0</v>
      </c>
    </row>
    <row r="33" spans="1:6">
      <c r="A33" s="152"/>
      <c r="B33" s="153" t="s">
        <v>257</v>
      </c>
      <c r="C33" s="154"/>
      <c r="D33" s="154"/>
      <c r="E33" s="154"/>
      <c r="F33" s="204">
        <f>F452</f>
        <v>0</v>
      </c>
    </row>
    <row r="34" spans="1:6">
      <c r="A34" s="152"/>
      <c r="B34" s="153" t="s">
        <v>258</v>
      </c>
      <c r="C34" s="154"/>
      <c r="D34" s="154"/>
      <c r="E34" s="154"/>
      <c r="F34" s="204">
        <f>F515</f>
        <v>0</v>
      </c>
    </row>
    <row r="35" spans="1:6">
      <c r="A35" s="156"/>
      <c r="B35" s="157" t="s">
        <v>259</v>
      </c>
      <c r="C35" s="140"/>
      <c r="D35" s="140"/>
      <c r="E35" s="140"/>
      <c r="F35" s="197">
        <f>F538</f>
        <v>0</v>
      </c>
    </row>
    <row r="36" spans="1:6">
      <c r="A36" s="152"/>
      <c r="B36" s="153" t="s">
        <v>260</v>
      </c>
      <c r="C36" s="154"/>
      <c r="D36" s="154"/>
      <c r="E36" s="154"/>
      <c r="F36" s="204">
        <f>F544</f>
        <v>0</v>
      </c>
    </row>
    <row r="37" spans="1:6">
      <c r="A37" s="65"/>
      <c r="B37" s="66"/>
      <c r="C37" s="43"/>
      <c r="D37" s="43"/>
      <c r="E37" s="43"/>
      <c r="F37" s="37"/>
    </row>
    <row r="38" spans="1:6">
      <c r="A38" s="65"/>
      <c r="B38" s="66"/>
      <c r="C38" s="43"/>
      <c r="D38" s="43"/>
      <c r="E38" s="43"/>
      <c r="F38" s="37"/>
    </row>
    <row r="39" spans="1:6">
      <c r="A39" s="65"/>
      <c r="B39" s="66"/>
      <c r="C39" s="43"/>
      <c r="D39" s="43"/>
      <c r="E39" s="43"/>
      <c r="F39" s="37"/>
    </row>
    <row r="40" spans="1:6">
      <c r="A40" s="43"/>
      <c r="B40" s="43"/>
      <c r="C40" s="67" t="s">
        <v>6</v>
      </c>
      <c r="D40" s="68"/>
      <c r="E40" s="68"/>
      <c r="F40" s="38">
        <f>F17+F19+F26</f>
        <v>0</v>
      </c>
    </row>
    <row r="41" spans="1:6">
      <c r="A41" s="43"/>
      <c r="B41" s="43"/>
      <c r="C41" s="68" t="s">
        <v>8</v>
      </c>
      <c r="D41" s="68"/>
      <c r="E41" s="68"/>
      <c r="F41" s="39">
        <f>0.22*F40</f>
        <v>0</v>
      </c>
    </row>
    <row r="42" spans="1:6" ht="15.75" thickBot="1">
      <c r="A42" s="43"/>
      <c r="B42" s="43"/>
      <c r="C42" s="69" t="s">
        <v>7</v>
      </c>
      <c r="D42" s="69"/>
      <c r="E42" s="69"/>
      <c r="F42" s="40">
        <f>F40+F41</f>
        <v>0</v>
      </c>
    </row>
    <row r="43" spans="1:6" ht="15.75" thickTop="1">
      <c r="A43" s="43"/>
      <c r="B43" s="43"/>
      <c r="C43" s="43"/>
      <c r="D43" s="43"/>
      <c r="E43" s="43"/>
      <c r="F43" s="37"/>
    </row>
    <row r="44" spans="1:6" ht="19.5">
      <c r="A44" s="70"/>
      <c r="B44" s="71" t="s">
        <v>261</v>
      </c>
      <c r="C44" s="72"/>
      <c r="D44" s="72"/>
      <c r="E44" s="72"/>
      <c r="F44" s="211">
        <f>F40</f>
        <v>0</v>
      </c>
    </row>
    <row r="45" spans="1:6" ht="15.75">
      <c r="A45" s="98"/>
      <c r="B45" s="98"/>
      <c r="C45" s="98"/>
      <c r="D45" s="98"/>
      <c r="E45" s="114"/>
      <c r="F45" s="100"/>
    </row>
    <row r="46" spans="1:6" ht="15.75">
      <c r="A46" s="98"/>
      <c r="B46" s="98"/>
      <c r="C46" s="98"/>
      <c r="D46" s="98"/>
      <c r="E46" s="114"/>
      <c r="F46" s="100"/>
    </row>
    <row r="47" spans="1:6" ht="15.75">
      <c r="A47" s="98"/>
      <c r="B47" s="98"/>
      <c r="C47" s="98"/>
      <c r="D47" s="98"/>
      <c r="E47" s="114"/>
      <c r="F47" s="100"/>
    </row>
    <row r="48" spans="1:6" ht="15.75">
      <c r="A48" s="98"/>
      <c r="B48" s="98"/>
      <c r="C48" s="98"/>
      <c r="D48" s="98"/>
      <c r="E48" s="114"/>
      <c r="F48" s="100"/>
    </row>
    <row r="49" spans="1:6" ht="15.75">
      <c r="A49" s="98"/>
      <c r="B49" s="98"/>
      <c r="C49" s="98"/>
      <c r="D49" s="98"/>
      <c r="E49" s="114"/>
      <c r="F49" s="100"/>
    </row>
    <row r="50" spans="1:6" ht="15.75">
      <c r="A50" s="76" t="s">
        <v>0</v>
      </c>
      <c r="B50" s="77" t="s">
        <v>1</v>
      </c>
      <c r="C50" s="77" t="s">
        <v>2</v>
      </c>
      <c r="D50" s="77" t="s">
        <v>3</v>
      </c>
      <c r="E50" s="233" t="s">
        <v>4</v>
      </c>
      <c r="F50" s="78" t="s">
        <v>5</v>
      </c>
    </row>
    <row r="51" spans="1:6">
      <c r="A51" s="43"/>
      <c r="B51" s="43"/>
      <c r="C51" s="43"/>
      <c r="D51" s="43"/>
      <c r="E51" s="43"/>
      <c r="F51" s="37"/>
    </row>
    <row r="52" spans="1:6" ht="15.75">
      <c r="A52" s="54"/>
      <c r="B52" s="189" t="s">
        <v>246</v>
      </c>
      <c r="C52" s="58"/>
      <c r="D52" s="50"/>
      <c r="E52" s="50"/>
      <c r="F52" s="36"/>
    </row>
    <row r="53" spans="1:6" ht="15.75">
      <c r="A53" s="80"/>
      <c r="B53" s="81"/>
      <c r="C53" s="82"/>
      <c r="D53" s="43"/>
      <c r="E53" s="43"/>
      <c r="F53" s="37"/>
    </row>
    <row r="54" spans="1:6" ht="114.75">
      <c r="A54" s="20">
        <v>1</v>
      </c>
      <c r="B54" s="21" t="s">
        <v>49</v>
      </c>
      <c r="C54" s="2" t="s">
        <v>11</v>
      </c>
      <c r="D54" s="1">
        <v>1</v>
      </c>
      <c r="E54" s="22"/>
      <c r="F54" s="28">
        <f>D54*E54</f>
        <v>0</v>
      </c>
    </row>
    <row r="55" spans="1:6" ht="15.75">
      <c r="A55" s="80"/>
      <c r="B55" s="83"/>
      <c r="C55" s="82"/>
      <c r="D55" s="43"/>
      <c r="E55" s="43"/>
      <c r="F55" s="37"/>
    </row>
    <row r="56" spans="1:6" ht="25.5">
      <c r="A56" s="5">
        <v>2</v>
      </c>
      <c r="B56" s="7" t="s">
        <v>63</v>
      </c>
      <c r="C56" s="2" t="s">
        <v>9</v>
      </c>
      <c r="D56" s="1">
        <v>1490</v>
      </c>
      <c r="E56" s="15"/>
      <c r="F56" s="15">
        <f>D56*E56</f>
        <v>0</v>
      </c>
    </row>
    <row r="57" spans="1:6">
      <c r="A57" s="5"/>
      <c r="B57" s="7"/>
      <c r="C57" s="2"/>
      <c r="D57" s="1"/>
      <c r="E57" s="15"/>
      <c r="F57" s="15"/>
    </row>
    <row r="58" spans="1:6" ht="25.5">
      <c r="A58" s="121">
        <v>3</v>
      </c>
      <c r="B58" s="164" t="s">
        <v>314</v>
      </c>
      <c r="C58" s="122" t="s">
        <v>11</v>
      </c>
      <c r="D58" s="1">
        <v>1</v>
      </c>
      <c r="E58" s="161"/>
      <c r="F58" s="161">
        <f>D58*E58</f>
        <v>0</v>
      </c>
    </row>
    <row r="59" spans="1:6">
      <c r="A59" s="121"/>
      <c r="B59" s="164"/>
      <c r="C59" s="122"/>
      <c r="D59" s="1"/>
      <c r="E59" s="161"/>
      <c r="F59" s="161"/>
    </row>
    <row r="60" spans="1:6">
      <c r="A60" s="121">
        <v>4</v>
      </c>
      <c r="B60" s="164" t="s">
        <v>262</v>
      </c>
      <c r="C60" s="122" t="s">
        <v>11</v>
      </c>
      <c r="D60" s="1">
        <v>1</v>
      </c>
      <c r="E60" s="161"/>
      <c r="F60" s="161">
        <f>D60*E60</f>
        <v>0</v>
      </c>
    </row>
    <row r="61" spans="1:6">
      <c r="A61" s="121"/>
      <c r="B61" s="164"/>
      <c r="C61" s="122"/>
      <c r="D61" s="1"/>
      <c r="E61" s="161"/>
      <c r="F61" s="161"/>
    </row>
    <row r="62" spans="1:6" ht="25.5">
      <c r="A62" s="5">
        <v>5</v>
      </c>
      <c r="B62" s="7" t="s">
        <v>26</v>
      </c>
      <c r="C62" s="2" t="s">
        <v>9</v>
      </c>
      <c r="D62" s="1">
        <v>1490</v>
      </c>
      <c r="E62" s="15"/>
      <c r="F62" s="15">
        <f>D62*E62</f>
        <v>0</v>
      </c>
    </row>
    <row r="63" spans="1:6">
      <c r="A63" s="5"/>
      <c r="B63" s="7"/>
      <c r="C63" s="2"/>
      <c r="D63" s="1"/>
      <c r="E63" s="15"/>
      <c r="F63" s="15"/>
    </row>
    <row r="64" spans="1:6" ht="51.75" customHeight="1">
      <c r="A64" s="5">
        <v>6</v>
      </c>
      <c r="B64" s="207" t="s">
        <v>50</v>
      </c>
      <c r="C64" s="2" t="s">
        <v>11</v>
      </c>
      <c r="D64" s="1">
        <v>1</v>
      </c>
      <c r="E64" s="15"/>
      <c r="F64" s="15">
        <f>D64*E64</f>
        <v>0</v>
      </c>
    </row>
    <row r="65" spans="1:6">
      <c r="A65" s="5"/>
      <c r="B65" s="7"/>
      <c r="C65" s="2"/>
      <c r="D65" s="1"/>
      <c r="E65" s="15"/>
      <c r="F65" s="15"/>
    </row>
    <row r="66" spans="1:6" ht="25.5">
      <c r="A66" s="20" t="s">
        <v>54</v>
      </c>
      <c r="B66" s="21" t="s">
        <v>51</v>
      </c>
      <c r="C66" s="2" t="s">
        <v>10</v>
      </c>
      <c r="D66" s="1">
        <v>1</v>
      </c>
      <c r="E66" s="23"/>
      <c r="F66" s="29">
        <f>D66*E66</f>
        <v>0</v>
      </c>
    </row>
    <row r="67" spans="1:6">
      <c r="A67" s="20"/>
      <c r="B67" s="21"/>
      <c r="C67" s="2"/>
      <c r="D67" s="1"/>
      <c r="E67" s="23"/>
      <c r="F67" s="29"/>
    </row>
    <row r="68" spans="1:6" ht="38.25">
      <c r="A68" s="5">
        <v>8</v>
      </c>
      <c r="B68" s="7" t="s">
        <v>13</v>
      </c>
      <c r="C68" s="2" t="s">
        <v>11</v>
      </c>
      <c r="D68" s="1">
        <v>1</v>
      </c>
      <c r="E68" s="15"/>
      <c r="F68" s="15">
        <f>D68*E68</f>
        <v>0</v>
      </c>
    </row>
    <row r="69" spans="1:6">
      <c r="A69" s="11"/>
      <c r="B69" s="84"/>
      <c r="C69" s="11"/>
      <c r="D69" s="11"/>
      <c r="E69" s="17"/>
      <c r="F69" s="17"/>
    </row>
    <row r="70" spans="1:6" ht="25.5">
      <c r="A70" s="5">
        <v>9</v>
      </c>
      <c r="B70" s="7" t="s">
        <v>14</v>
      </c>
      <c r="C70" s="2" t="s">
        <v>15</v>
      </c>
      <c r="D70" s="1" t="s">
        <v>16</v>
      </c>
      <c r="E70" s="30"/>
      <c r="F70" s="30">
        <f>E70</f>
        <v>0</v>
      </c>
    </row>
    <row r="71" spans="1:6">
      <c r="A71" s="5"/>
      <c r="B71" s="7"/>
      <c r="C71" s="2"/>
      <c r="D71" s="1"/>
      <c r="E71" s="15"/>
      <c r="F71" s="15"/>
    </row>
    <row r="72" spans="1:6" ht="38.25">
      <c r="A72" s="5">
        <v>10</v>
      </c>
      <c r="B72" s="7" t="s">
        <v>76</v>
      </c>
      <c r="C72" s="2" t="s">
        <v>37</v>
      </c>
      <c r="D72" s="1">
        <v>500</v>
      </c>
      <c r="E72" s="15"/>
      <c r="F72" s="15">
        <f>D72*E72</f>
        <v>0</v>
      </c>
    </row>
    <row r="73" spans="1:6">
      <c r="A73" s="5"/>
      <c r="B73" s="7"/>
      <c r="C73" s="2"/>
      <c r="D73" s="1"/>
      <c r="E73" s="15"/>
      <c r="F73" s="15"/>
    </row>
    <row r="74" spans="1:6" ht="38.25">
      <c r="A74" s="5">
        <v>11</v>
      </c>
      <c r="B74" s="7" t="s">
        <v>47</v>
      </c>
      <c r="C74" s="2" t="s">
        <v>10</v>
      </c>
      <c r="D74" s="1">
        <v>5</v>
      </c>
      <c r="E74" s="15"/>
      <c r="F74" s="15">
        <f>D74*E74</f>
        <v>0</v>
      </c>
    </row>
    <row r="75" spans="1:6">
      <c r="A75" s="5"/>
      <c r="B75" s="7"/>
      <c r="C75" s="2"/>
      <c r="D75" s="1"/>
      <c r="E75" s="15"/>
      <c r="F75" s="15"/>
    </row>
    <row r="76" spans="1:6" ht="25.5">
      <c r="A76" s="5">
        <v>12</v>
      </c>
      <c r="B76" s="7" t="s">
        <v>48</v>
      </c>
      <c r="C76" s="2" t="s">
        <v>10</v>
      </c>
      <c r="D76" s="1">
        <v>5</v>
      </c>
      <c r="E76" s="15"/>
      <c r="F76" s="15">
        <f>D76*E76</f>
        <v>0</v>
      </c>
    </row>
    <row r="77" spans="1:6">
      <c r="A77" s="11"/>
      <c r="B77" s="84"/>
      <c r="C77" s="11"/>
      <c r="D77" s="11"/>
      <c r="E77" s="17"/>
      <c r="F77" s="17"/>
    </row>
    <row r="78" spans="1:6" ht="102">
      <c r="A78" s="5">
        <v>13</v>
      </c>
      <c r="B78" s="7" t="s">
        <v>52</v>
      </c>
      <c r="C78" s="2" t="s">
        <v>11</v>
      </c>
      <c r="D78" s="1">
        <v>1</v>
      </c>
      <c r="E78" s="15"/>
      <c r="F78" s="15">
        <f>D78*E78</f>
        <v>0</v>
      </c>
    </row>
    <row r="79" spans="1:6">
      <c r="A79" s="11"/>
      <c r="B79" s="84"/>
      <c r="C79" s="11"/>
      <c r="D79" s="11"/>
      <c r="E79" s="17"/>
      <c r="F79" s="17"/>
    </row>
    <row r="80" spans="1:6" ht="38.25">
      <c r="A80" s="5">
        <v>14</v>
      </c>
      <c r="B80" s="7" t="s">
        <v>35</v>
      </c>
      <c r="C80" s="2" t="s">
        <v>11</v>
      </c>
      <c r="D80" s="1">
        <v>1</v>
      </c>
      <c r="E80" s="15"/>
      <c r="F80" s="15">
        <f>D80*E80</f>
        <v>0</v>
      </c>
    </row>
    <row r="81" spans="1:6">
      <c r="A81" s="5"/>
      <c r="B81" s="7"/>
      <c r="C81" s="2"/>
      <c r="D81" s="1"/>
      <c r="E81" s="15"/>
      <c r="F81" s="15"/>
    </row>
    <row r="82" spans="1:6" ht="25.5">
      <c r="A82" s="5">
        <v>15</v>
      </c>
      <c r="B82" s="7" t="s">
        <v>43</v>
      </c>
      <c r="C82" s="2" t="s">
        <v>11</v>
      </c>
      <c r="D82" s="1">
        <v>1</v>
      </c>
      <c r="E82" s="15"/>
      <c r="F82" s="15">
        <f>D82*E82</f>
        <v>0</v>
      </c>
    </row>
    <row r="83" spans="1:6">
      <c r="A83" s="5"/>
      <c r="B83" s="7"/>
      <c r="C83" s="2"/>
      <c r="D83" s="1"/>
      <c r="E83" s="15"/>
      <c r="F83" s="15"/>
    </row>
    <row r="84" spans="1:6" ht="36">
      <c r="A84" s="5">
        <v>16</v>
      </c>
      <c r="B84" s="207" t="s">
        <v>433</v>
      </c>
      <c r="C84" s="13" t="s">
        <v>11</v>
      </c>
      <c r="D84" s="14">
        <v>1</v>
      </c>
      <c r="E84" s="18"/>
      <c r="F84" s="18">
        <f>D84*E84</f>
        <v>0</v>
      </c>
    </row>
    <row r="85" spans="1:6">
      <c r="A85" s="5"/>
      <c r="B85" s="7"/>
      <c r="C85" s="2"/>
      <c r="D85" s="1"/>
      <c r="E85" s="15"/>
      <c r="F85" s="15"/>
    </row>
    <row r="86" spans="1:6">
      <c r="A86" s="5">
        <v>17</v>
      </c>
      <c r="B86" s="7" t="s">
        <v>17</v>
      </c>
      <c r="C86" s="2" t="s">
        <v>10</v>
      </c>
      <c r="D86" s="1">
        <v>10</v>
      </c>
      <c r="E86" s="15"/>
      <c r="F86" s="15">
        <f>D86*E86</f>
        <v>0</v>
      </c>
    </row>
    <row r="87" spans="1:6">
      <c r="A87" s="11"/>
      <c r="B87" s="84"/>
      <c r="C87" s="11"/>
      <c r="D87" s="11"/>
      <c r="E87" s="17"/>
      <c r="F87" s="17"/>
    </row>
    <row r="88" spans="1:6" ht="25.5">
      <c r="A88" s="5">
        <v>18</v>
      </c>
      <c r="B88" s="7" t="s">
        <v>18</v>
      </c>
      <c r="C88" s="2" t="s">
        <v>19</v>
      </c>
      <c r="D88" s="1">
        <v>16</v>
      </c>
      <c r="E88" s="15"/>
      <c r="F88" s="15">
        <f>D88*E88</f>
        <v>0</v>
      </c>
    </row>
    <row r="89" spans="1:6">
      <c r="A89" s="5"/>
      <c r="B89" s="7"/>
      <c r="C89" s="2"/>
      <c r="D89" s="1"/>
      <c r="E89" s="15"/>
      <c r="F89" s="15"/>
    </row>
    <row r="90" spans="1:6" ht="25.5">
      <c r="A90" s="5">
        <v>19</v>
      </c>
      <c r="B90" s="7" t="s">
        <v>36</v>
      </c>
      <c r="C90" s="2" t="s">
        <v>19</v>
      </c>
      <c r="D90" s="1">
        <v>6</v>
      </c>
      <c r="E90" s="15"/>
      <c r="F90" s="15">
        <f>D90*E90</f>
        <v>0</v>
      </c>
    </row>
    <row r="91" spans="1:6">
      <c r="A91" s="11"/>
      <c r="B91" s="85"/>
      <c r="C91" s="11"/>
      <c r="D91" s="11"/>
      <c r="E91" s="17"/>
      <c r="F91" s="17"/>
    </row>
    <row r="92" spans="1:6" ht="15.75">
      <c r="A92" s="54"/>
      <c r="B92" s="79" t="s">
        <v>263</v>
      </c>
      <c r="C92" s="58"/>
      <c r="D92" s="50"/>
      <c r="E92" s="86"/>
      <c r="F92" s="87">
        <f>SUM(F54:F90)</f>
        <v>0</v>
      </c>
    </row>
    <row r="93" spans="1:6" ht="15.75">
      <c r="A93" s="80"/>
      <c r="B93" s="88"/>
      <c r="C93" s="82"/>
      <c r="D93" s="43"/>
      <c r="E93" s="89"/>
      <c r="F93" s="90"/>
    </row>
    <row r="94" spans="1:6" ht="15.75">
      <c r="A94" s="54"/>
      <c r="B94" s="189" t="s">
        <v>247</v>
      </c>
      <c r="C94" s="58"/>
      <c r="D94" s="50"/>
      <c r="E94" s="91"/>
      <c r="F94" s="86"/>
    </row>
    <row r="95" spans="1:6" ht="15.75">
      <c r="A95" s="80"/>
      <c r="B95" s="81"/>
      <c r="C95" s="82"/>
      <c r="D95" s="43"/>
      <c r="E95" s="89"/>
      <c r="F95" s="90"/>
    </row>
    <row r="96" spans="1:6" ht="15.75">
      <c r="A96" s="54"/>
      <c r="B96" s="92" t="s">
        <v>267</v>
      </c>
      <c r="C96" s="58"/>
      <c r="D96" s="50"/>
      <c r="E96" s="91"/>
      <c r="F96" s="86"/>
    </row>
    <row r="97" spans="1:6">
      <c r="A97" s="11"/>
      <c r="B97" s="11"/>
      <c r="C97" s="11"/>
      <c r="D97" s="11"/>
      <c r="E97" s="93"/>
      <c r="F97" s="17"/>
    </row>
    <row r="98" spans="1:6" ht="38.25">
      <c r="A98" s="5">
        <v>1</v>
      </c>
      <c r="B98" s="7" t="s">
        <v>264</v>
      </c>
      <c r="C98" s="2" t="s">
        <v>38</v>
      </c>
      <c r="D98" s="1">
        <v>195</v>
      </c>
      <c r="E98" s="15"/>
      <c r="F98" s="15">
        <f>D98*E98</f>
        <v>0</v>
      </c>
    </row>
    <row r="99" spans="1:6">
      <c r="A99" s="5"/>
      <c r="B99" s="7"/>
      <c r="C99" s="2"/>
      <c r="D99" s="1"/>
      <c r="E99" s="15"/>
      <c r="F99" s="15"/>
    </row>
    <row r="100" spans="1:6" ht="26.25">
      <c r="A100" s="5">
        <v>2</v>
      </c>
      <c r="B100" s="4" t="s">
        <v>53</v>
      </c>
      <c r="C100" s="2" t="s">
        <v>20</v>
      </c>
      <c r="D100" s="1">
        <v>305</v>
      </c>
      <c r="E100" s="15"/>
      <c r="F100" s="15">
        <f>D100*E100</f>
        <v>0</v>
      </c>
    </row>
    <row r="101" spans="1:6">
      <c r="A101" s="5"/>
      <c r="B101" s="4"/>
      <c r="C101" s="2"/>
      <c r="D101" s="1"/>
      <c r="E101" s="15"/>
      <c r="F101" s="15"/>
    </row>
    <row r="102" spans="1:6" ht="39">
      <c r="A102" s="5">
        <v>3</v>
      </c>
      <c r="B102" s="4" t="s">
        <v>370</v>
      </c>
      <c r="C102" s="2" t="s">
        <v>37</v>
      </c>
      <c r="D102" s="1">
        <v>915</v>
      </c>
      <c r="E102" s="28"/>
      <c r="F102" s="28">
        <f>D102*E102</f>
        <v>0</v>
      </c>
    </row>
    <row r="103" spans="1:6">
      <c r="A103" s="5"/>
      <c r="B103" s="4"/>
      <c r="C103" s="2"/>
      <c r="D103" s="1"/>
      <c r="E103" s="28"/>
      <c r="F103" s="28"/>
    </row>
    <row r="104" spans="1:6" ht="63.75">
      <c r="A104" s="94">
        <v>4</v>
      </c>
      <c r="B104" s="7" t="s">
        <v>265</v>
      </c>
      <c r="C104" s="24"/>
      <c r="D104" s="95"/>
      <c r="E104" s="96"/>
      <c r="F104" s="96"/>
    </row>
    <row r="105" spans="1:6" ht="16.5">
      <c r="A105" s="5"/>
      <c r="B105" s="7" t="s">
        <v>371</v>
      </c>
      <c r="C105" s="2" t="s">
        <v>38</v>
      </c>
      <c r="D105" s="1">
        <v>52</v>
      </c>
      <c r="E105" s="15"/>
      <c r="F105" s="15">
        <f>D105*E105</f>
        <v>0</v>
      </c>
    </row>
    <row r="106" spans="1:6" ht="16.5">
      <c r="A106" s="5"/>
      <c r="B106" s="7" t="s">
        <v>372</v>
      </c>
      <c r="C106" s="2" t="s">
        <v>38</v>
      </c>
      <c r="D106" s="1">
        <v>121</v>
      </c>
      <c r="E106" s="15"/>
      <c r="F106" s="15">
        <f>D106*E106</f>
        <v>0</v>
      </c>
    </row>
    <row r="107" spans="1:6">
      <c r="A107" s="11"/>
      <c r="B107" s="12"/>
      <c r="C107" s="11"/>
      <c r="D107" s="11"/>
      <c r="E107" s="17"/>
      <c r="F107" s="17"/>
    </row>
    <row r="108" spans="1:6" ht="36">
      <c r="A108" s="5">
        <v>5</v>
      </c>
      <c r="B108" s="207" t="s">
        <v>94</v>
      </c>
      <c r="C108" s="13"/>
      <c r="D108" s="14"/>
      <c r="E108" s="18"/>
      <c r="F108" s="18"/>
    </row>
    <row r="109" spans="1:6" ht="16.5">
      <c r="A109" s="5"/>
      <c r="B109" s="7" t="s">
        <v>371</v>
      </c>
      <c r="C109" s="2" t="s">
        <v>38</v>
      </c>
      <c r="D109" s="1">
        <v>467</v>
      </c>
      <c r="E109" s="15"/>
      <c r="F109" s="15">
        <f>D109*E109</f>
        <v>0</v>
      </c>
    </row>
    <row r="110" spans="1:6" ht="16.5">
      <c r="A110" s="5"/>
      <c r="B110" s="7" t="s">
        <v>440</v>
      </c>
      <c r="C110" s="2" t="s">
        <v>38</v>
      </c>
      <c r="D110" s="1">
        <v>653.79999999999995</v>
      </c>
      <c r="E110" s="15"/>
      <c r="F110" s="15">
        <f>D110*E110</f>
        <v>0</v>
      </c>
    </row>
    <row r="111" spans="1:6">
      <c r="A111" s="5"/>
      <c r="B111" s="7"/>
      <c r="C111" s="2"/>
      <c r="D111" s="1"/>
      <c r="E111" s="15"/>
      <c r="F111" s="15"/>
    </row>
    <row r="112" spans="1:6" ht="38.25">
      <c r="A112" s="121">
        <v>6</v>
      </c>
      <c r="B112" s="7" t="s">
        <v>373</v>
      </c>
      <c r="C112" s="2" t="s">
        <v>38</v>
      </c>
      <c r="D112" s="160">
        <v>435.8</v>
      </c>
      <c r="E112" s="216"/>
      <c r="F112" s="191">
        <f>D112*E112</f>
        <v>0</v>
      </c>
    </row>
    <row r="113" spans="1:6">
      <c r="A113" s="121"/>
      <c r="B113" s="7"/>
      <c r="C113" s="2"/>
      <c r="D113" s="160"/>
      <c r="E113" s="190"/>
      <c r="F113" s="191"/>
    </row>
    <row r="114" spans="1:6" ht="16.5">
      <c r="A114" s="5">
        <v>7</v>
      </c>
      <c r="B114" s="4" t="s">
        <v>95</v>
      </c>
      <c r="C114" s="2" t="s">
        <v>38</v>
      </c>
      <c r="D114" s="1">
        <v>5</v>
      </c>
      <c r="E114" s="15"/>
      <c r="F114" s="15">
        <f>D114*E114</f>
        <v>0</v>
      </c>
    </row>
    <row r="115" spans="1:6">
      <c r="A115" s="11"/>
      <c r="B115" s="12"/>
      <c r="C115" s="11"/>
      <c r="D115" s="11"/>
      <c r="E115" s="17"/>
      <c r="F115" s="17"/>
    </row>
    <row r="116" spans="1:6" ht="38.25">
      <c r="A116" s="5">
        <v>8</v>
      </c>
      <c r="B116" s="97" t="s">
        <v>436</v>
      </c>
      <c r="C116" s="2" t="s">
        <v>37</v>
      </c>
      <c r="D116" s="1">
        <v>1126.5</v>
      </c>
      <c r="E116" s="15"/>
      <c r="F116" s="15">
        <f>D116*E116</f>
        <v>0</v>
      </c>
    </row>
    <row r="117" spans="1:6">
      <c r="A117" s="11"/>
      <c r="B117" s="12"/>
      <c r="C117" s="11"/>
      <c r="D117" s="11"/>
      <c r="E117" s="17"/>
      <c r="F117" s="17"/>
    </row>
    <row r="118" spans="1:6" ht="39">
      <c r="A118" s="5">
        <v>9</v>
      </c>
      <c r="B118" s="4" t="s">
        <v>96</v>
      </c>
      <c r="C118" s="2" t="s">
        <v>37</v>
      </c>
      <c r="D118" s="1">
        <v>50</v>
      </c>
      <c r="E118" s="15"/>
      <c r="F118" s="15">
        <f>D118*E118</f>
        <v>0</v>
      </c>
    </row>
    <row r="119" spans="1:6">
      <c r="A119" s="5"/>
      <c r="B119" s="4"/>
      <c r="C119" s="2"/>
      <c r="D119" s="1"/>
      <c r="E119" s="15"/>
      <c r="F119" s="15"/>
    </row>
    <row r="120" spans="1:6" ht="38.25">
      <c r="A120" s="5">
        <v>10</v>
      </c>
      <c r="B120" s="7" t="s">
        <v>31</v>
      </c>
      <c r="C120" s="2" t="s">
        <v>37</v>
      </c>
      <c r="D120" s="1">
        <v>460</v>
      </c>
      <c r="E120" s="15"/>
      <c r="F120" s="15">
        <f>D120*E120</f>
        <v>0</v>
      </c>
    </row>
    <row r="121" spans="1:6">
      <c r="A121" s="11"/>
      <c r="B121" s="12"/>
      <c r="C121" s="11"/>
      <c r="D121" s="11"/>
      <c r="E121" s="17"/>
      <c r="F121" s="17"/>
    </row>
    <row r="122" spans="1:6" ht="51.75">
      <c r="A122" s="5">
        <v>11</v>
      </c>
      <c r="B122" s="4" t="s">
        <v>437</v>
      </c>
      <c r="C122" s="2" t="s">
        <v>38</v>
      </c>
      <c r="D122" s="1">
        <v>3.4</v>
      </c>
      <c r="E122" s="15"/>
      <c r="F122" s="15">
        <f>D122*E122</f>
        <v>0</v>
      </c>
    </row>
    <row r="123" spans="1:6">
      <c r="A123" s="5"/>
      <c r="B123" s="8"/>
      <c r="C123" s="2"/>
      <c r="D123" s="1"/>
      <c r="E123" s="32"/>
      <c r="F123" s="15"/>
    </row>
    <row r="124" spans="1:6" ht="51">
      <c r="A124" s="5">
        <v>12</v>
      </c>
      <c r="B124" s="7" t="s">
        <v>376</v>
      </c>
      <c r="C124" s="2" t="s">
        <v>38</v>
      </c>
      <c r="D124" s="1">
        <v>35.6</v>
      </c>
      <c r="E124" s="15"/>
      <c r="F124" s="15">
        <f>D124*E124</f>
        <v>0</v>
      </c>
    </row>
    <row r="125" spans="1:6">
      <c r="A125" s="5"/>
      <c r="B125" s="4"/>
      <c r="C125" s="2"/>
      <c r="D125" s="1"/>
      <c r="E125" s="15"/>
      <c r="F125" s="15"/>
    </row>
    <row r="126" spans="1:6" ht="51">
      <c r="A126" s="5">
        <v>13</v>
      </c>
      <c r="B126" s="7" t="s">
        <v>377</v>
      </c>
      <c r="C126" s="2" t="s">
        <v>38</v>
      </c>
      <c r="D126" s="1">
        <v>79.599999999999994</v>
      </c>
      <c r="E126" s="15"/>
      <c r="F126" s="15">
        <f>D126*E126</f>
        <v>0</v>
      </c>
    </row>
    <row r="127" spans="1:6">
      <c r="E127" s="43"/>
      <c r="F127" s="37"/>
    </row>
    <row r="128" spans="1:6" ht="51">
      <c r="A128" s="5">
        <v>14</v>
      </c>
      <c r="B128" s="7" t="s">
        <v>97</v>
      </c>
      <c r="C128" s="2" t="s">
        <v>38</v>
      </c>
      <c r="D128" s="1">
        <v>3.6</v>
      </c>
      <c r="E128" s="15"/>
      <c r="F128" s="15">
        <f>D128*E128</f>
        <v>0</v>
      </c>
    </row>
    <row r="129" spans="1:6" ht="15.75">
      <c r="A129" s="98"/>
      <c r="B129" s="98"/>
      <c r="C129" s="98"/>
      <c r="D129" s="98"/>
      <c r="E129" s="99"/>
      <c r="F129" s="100"/>
    </row>
    <row r="130" spans="1:6" ht="63.75">
      <c r="A130" s="5">
        <v>15</v>
      </c>
      <c r="B130" s="25" t="s">
        <v>378</v>
      </c>
      <c r="C130" s="2" t="s">
        <v>38</v>
      </c>
      <c r="D130" s="1">
        <v>125.4</v>
      </c>
      <c r="E130" s="15"/>
      <c r="F130" s="15">
        <f>D130*E130</f>
        <v>0</v>
      </c>
    </row>
    <row r="131" spans="1:6">
      <c r="A131" s="5"/>
      <c r="B131" s="7"/>
      <c r="C131" s="2"/>
      <c r="D131" s="1"/>
      <c r="E131" s="15"/>
      <c r="F131" s="15"/>
    </row>
    <row r="132" spans="1:6" ht="63.75">
      <c r="A132" s="5">
        <v>16</v>
      </c>
      <c r="B132" s="25" t="s">
        <v>379</v>
      </c>
      <c r="C132" s="2" t="s">
        <v>38</v>
      </c>
      <c r="D132" s="1">
        <v>280</v>
      </c>
      <c r="E132" s="15"/>
      <c r="F132" s="15">
        <f>D132*E132</f>
        <v>0</v>
      </c>
    </row>
    <row r="133" spans="1:6">
      <c r="A133" s="11"/>
      <c r="B133" s="12"/>
      <c r="C133" s="11"/>
      <c r="D133" s="11"/>
      <c r="E133" s="17"/>
      <c r="F133" s="17"/>
    </row>
    <row r="134" spans="1:6" ht="25.5">
      <c r="A134" s="5">
        <v>17</v>
      </c>
      <c r="B134" s="7" t="s">
        <v>380</v>
      </c>
      <c r="C134" s="2" t="s">
        <v>38</v>
      </c>
      <c r="D134" s="1">
        <v>12.6</v>
      </c>
      <c r="E134" s="15"/>
      <c r="F134" s="15">
        <f>D134*E134</f>
        <v>0</v>
      </c>
    </row>
    <row r="135" spans="1:6">
      <c r="A135" s="5"/>
      <c r="B135" s="7"/>
      <c r="C135" s="2"/>
      <c r="D135" s="1"/>
      <c r="E135" s="15"/>
      <c r="F135" s="15"/>
    </row>
    <row r="136" spans="1:6" ht="51">
      <c r="A136" s="5">
        <v>18</v>
      </c>
      <c r="B136" s="25" t="s">
        <v>381</v>
      </c>
      <c r="C136" s="2" t="s">
        <v>38</v>
      </c>
      <c r="D136" s="1">
        <v>286</v>
      </c>
      <c r="E136" s="15"/>
      <c r="F136" s="15">
        <f>D136*E136</f>
        <v>0</v>
      </c>
    </row>
    <row r="137" spans="1:6">
      <c r="A137" s="11"/>
      <c r="B137" s="12"/>
      <c r="C137" s="11"/>
      <c r="D137" s="11"/>
      <c r="E137" s="17"/>
      <c r="F137" s="17"/>
    </row>
    <row r="138" spans="1:6" ht="38.25">
      <c r="A138" s="5">
        <v>19</v>
      </c>
      <c r="B138" s="25" t="s">
        <v>55</v>
      </c>
      <c r="C138" s="2" t="s">
        <v>38</v>
      </c>
      <c r="D138" s="1">
        <v>907.3</v>
      </c>
      <c r="E138" s="15"/>
      <c r="F138" s="15">
        <f>D138*E138</f>
        <v>0</v>
      </c>
    </row>
    <row r="139" spans="1:6">
      <c r="A139" s="11"/>
      <c r="B139" s="12"/>
      <c r="C139" s="11"/>
      <c r="D139" s="11"/>
      <c r="E139" s="17"/>
      <c r="F139" s="17"/>
    </row>
    <row r="140" spans="1:6">
      <c r="A140" s="11"/>
      <c r="B140" s="12"/>
      <c r="C140" s="11"/>
      <c r="D140" s="11"/>
      <c r="E140" s="17"/>
      <c r="F140" s="17"/>
    </row>
    <row r="141" spans="1:6">
      <c r="A141" s="11"/>
      <c r="B141" s="12"/>
      <c r="C141" s="11"/>
      <c r="D141" s="11"/>
      <c r="E141" s="17"/>
      <c r="F141" s="17"/>
    </row>
    <row r="142" spans="1:6" ht="38.25">
      <c r="A142" s="101">
        <v>20</v>
      </c>
      <c r="B142" s="7" t="s">
        <v>475</v>
      </c>
      <c r="C142" s="2" t="s">
        <v>38</v>
      </c>
      <c r="D142" s="1">
        <v>152</v>
      </c>
      <c r="E142" s="15"/>
      <c r="F142" s="15">
        <f>D142*E142</f>
        <v>0</v>
      </c>
    </row>
    <row r="143" spans="1:6">
      <c r="A143" s="101"/>
      <c r="B143" s="7"/>
      <c r="C143" s="2"/>
      <c r="D143" s="1"/>
      <c r="E143" s="15"/>
      <c r="F143" s="15"/>
    </row>
    <row r="144" spans="1:6" ht="16.5">
      <c r="A144" s="5">
        <v>21</v>
      </c>
      <c r="B144" s="4" t="s">
        <v>487</v>
      </c>
      <c r="C144" s="2" t="s">
        <v>38</v>
      </c>
      <c r="D144" s="1">
        <v>38</v>
      </c>
      <c r="E144" s="15"/>
      <c r="F144" s="15">
        <f>D144*E144</f>
        <v>0</v>
      </c>
    </row>
    <row r="145" spans="1:6">
      <c r="A145" s="5"/>
      <c r="B145" s="4"/>
      <c r="C145" s="2"/>
      <c r="D145" s="1"/>
      <c r="E145" s="15"/>
      <c r="F145" s="15"/>
    </row>
    <row r="146" spans="1:6" ht="76.5">
      <c r="A146" s="5">
        <v>22</v>
      </c>
      <c r="B146" s="7" t="s">
        <v>75</v>
      </c>
      <c r="C146" s="2" t="s">
        <v>11</v>
      </c>
      <c r="D146" s="1">
        <v>3</v>
      </c>
      <c r="E146" s="15"/>
      <c r="F146" s="15">
        <f>D146*E146</f>
        <v>0</v>
      </c>
    </row>
    <row r="147" spans="1:6">
      <c r="A147" s="101"/>
      <c r="B147" s="4"/>
      <c r="C147" s="2"/>
      <c r="D147" s="1"/>
      <c r="E147" s="15"/>
      <c r="F147" s="15"/>
    </row>
    <row r="148" spans="1:6" ht="26.25">
      <c r="A148" s="101">
        <v>23</v>
      </c>
      <c r="B148" s="4" t="s">
        <v>21</v>
      </c>
      <c r="C148" s="2" t="s">
        <v>19</v>
      </c>
      <c r="D148" s="1">
        <v>2</v>
      </c>
      <c r="E148" s="15"/>
      <c r="F148" s="15">
        <f>D148*E148</f>
        <v>0</v>
      </c>
    </row>
    <row r="149" spans="1:6">
      <c r="A149" s="101"/>
      <c r="B149" s="4"/>
      <c r="C149" s="2"/>
      <c r="D149" s="1"/>
      <c r="E149" s="15"/>
      <c r="F149" s="15"/>
    </row>
    <row r="150" spans="1:6" ht="51.75">
      <c r="A150" s="5">
        <v>24</v>
      </c>
      <c r="B150" s="4" t="s">
        <v>56</v>
      </c>
      <c r="C150" s="2" t="s">
        <v>37</v>
      </c>
      <c r="D150" s="1">
        <v>110</v>
      </c>
      <c r="E150" s="15"/>
      <c r="F150" s="15">
        <f>D150*E150</f>
        <v>0</v>
      </c>
    </row>
    <row r="151" spans="1:6">
      <c r="A151" s="5"/>
      <c r="B151" s="4"/>
      <c r="C151" s="2"/>
      <c r="D151" s="1"/>
      <c r="E151" s="15"/>
      <c r="F151" s="15"/>
    </row>
    <row r="152" spans="1:6" ht="63.75">
      <c r="A152" s="5">
        <v>25</v>
      </c>
      <c r="B152" s="7" t="s">
        <v>384</v>
      </c>
      <c r="C152" s="2" t="s">
        <v>57</v>
      </c>
      <c r="D152" s="1">
        <v>3</v>
      </c>
      <c r="E152" s="15"/>
      <c r="F152" s="15">
        <f>D152*E152</f>
        <v>0</v>
      </c>
    </row>
    <row r="153" spans="1:6">
      <c r="A153" s="5"/>
      <c r="B153" s="7"/>
      <c r="C153" s="2"/>
      <c r="D153" s="1"/>
      <c r="E153" s="15"/>
      <c r="F153" s="15"/>
    </row>
    <row r="154" spans="1:6">
      <c r="A154" s="5">
        <v>26</v>
      </c>
      <c r="B154" s="7" t="s">
        <v>58</v>
      </c>
      <c r="C154" s="2" t="s">
        <v>10</v>
      </c>
      <c r="D154" s="1">
        <v>1</v>
      </c>
      <c r="E154" s="15"/>
      <c r="F154" s="15">
        <f>D154*E154</f>
        <v>0</v>
      </c>
    </row>
    <row r="155" spans="1:6">
      <c r="A155" s="5"/>
      <c r="B155" s="7"/>
      <c r="C155" s="2"/>
      <c r="D155" s="1"/>
      <c r="E155" s="15"/>
      <c r="F155" s="15"/>
    </row>
    <row r="156" spans="1:6">
      <c r="A156" s="5">
        <v>27</v>
      </c>
      <c r="B156" s="7" t="s">
        <v>59</v>
      </c>
      <c r="C156" s="2" t="s">
        <v>10</v>
      </c>
      <c r="D156" s="1">
        <v>1</v>
      </c>
      <c r="E156" s="15"/>
      <c r="F156" s="15">
        <f>D156*E156</f>
        <v>0</v>
      </c>
    </row>
    <row r="157" spans="1:6">
      <c r="A157" s="11"/>
      <c r="B157" s="12"/>
      <c r="C157" s="11"/>
      <c r="D157" s="11"/>
      <c r="E157" s="17"/>
      <c r="F157" s="17"/>
    </row>
    <row r="158" spans="1:6">
      <c r="A158" s="5">
        <v>28</v>
      </c>
      <c r="B158" s="7" t="s">
        <v>60</v>
      </c>
      <c r="C158" s="2" t="s">
        <v>10</v>
      </c>
      <c r="D158" s="1">
        <v>5</v>
      </c>
      <c r="E158" s="15"/>
      <c r="F158" s="15">
        <f>D158*E158</f>
        <v>0</v>
      </c>
    </row>
    <row r="159" spans="1:6">
      <c r="A159" s="5"/>
      <c r="B159" s="7"/>
      <c r="C159" s="2"/>
      <c r="D159" s="1"/>
      <c r="E159" s="15"/>
      <c r="F159" s="15"/>
    </row>
    <row r="160" spans="1:6">
      <c r="A160" s="5">
        <v>29</v>
      </c>
      <c r="B160" s="7" t="s">
        <v>77</v>
      </c>
      <c r="C160" s="2" t="s">
        <v>10</v>
      </c>
      <c r="D160" s="1">
        <v>1</v>
      </c>
      <c r="E160" s="15"/>
      <c r="F160" s="15">
        <f>D160*E160</f>
        <v>0</v>
      </c>
    </row>
    <row r="161" spans="1:6">
      <c r="A161" s="11"/>
      <c r="B161" s="12"/>
      <c r="C161" s="11"/>
      <c r="D161" s="11"/>
      <c r="E161" s="17"/>
      <c r="F161" s="17"/>
    </row>
    <row r="162" spans="1:6">
      <c r="A162" s="5">
        <v>30</v>
      </c>
      <c r="B162" s="7" t="s">
        <v>61</v>
      </c>
      <c r="C162" s="2" t="s">
        <v>10</v>
      </c>
      <c r="D162" s="1">
        <v>1</v>
      </c>
      <c r="E162" s="15"/>
      <c r="F162" s="15">
        <f>D162*E162</f>
        <v>0</v>
      </c>
    </row>
    <row r="163" spans="1:6">
      <c r="A163" s="11"/>
      <c r="B163" s="12"/>
      <c r="C163" s="11"/>
      <c r="D163" s="11"/>
      <c r="E163" s="17"/>
      <c r="F163" s="17"/>
    </row>
    <row r="164" spans="1:6" ht="25.5">
      <c r="A164" s="5">
        <v>31</v>
      </c>
      <c r="B164" s="7" t="s">
        <v>98</v>
      </c>
      <c r="C164" s="2" t="s">
        <v>45</v>
      </c>
      <c r="D164" s="1">
        <v>3</v>
      </c>
      <c r="E164" s="15"/>
      <c r="F164" s="15">
        <f>D164*E164</f>
        <v>0</v>
      </c>
    </row>
    <row r="165" spans="1:6">
      <c r="A165" s="5"/>
      <c r="B165" s="7"/>
      <c r="C165" s="2"/>
      <c r="D165" s="1"/>
      <c r="E165" s="15"/>
      <c r="F165" s="15"/>
    </row>
    <row r="166" spans="1:6" ht="72">
      <c r="A166" s="121">
        <v>32</v>
      </c>
      <c r="B166" s="124" t="s">
        <v>266</v>
      </c>
      <c r="C166" s="125" t="s">
        <v>11</v>
      </c>
      <c r="D166" s="126">
        <v>3</v>
      </c>
      <c r="E166" s="103"/>
      <c r="F166" s="127">
        <f>D166*E166</f>
        <v>0</v>
      </c>
    </row>
    <row r="167" spans="1:6">
      <c r="A167" s="121"/>
      <c r="B167" s="124"/>
      <c r="C167" s="125"/>
      <c r="D167" s="126"/>
      <c r="E167" s="103"/>
      <c r="F167" s="127"/>
    </row>
    <row r="168" spans="1:6" ht="25.5">
      <c r="A168" s="121">
        <v>33</v>
      </c>
      <c r="B168" s="3" t="s">
        <v>476</v>
      </c>
      <c r="C168" s="2" t="s">
        <v>20</v>
      </c>
      <c r="D168" s="1">
        <v>100</v>
      </c>
      <c r="E168" s="216"/>
      <c r="F168" s="217">
        <f t="shared" ref="F168" si="0">D168*E168</f>
        <v>0</v>
      </c>
    </row>
    <row r="169" spans="1:6">
      <c r="A169" s="121"/>
      <c r="B169" s="3"/>
      <c r="C169" s="2"/>
      <c r="D169" s="1"/>
      <c r="E169" s="216"/>
      <c r="F169" s="217"/>
    </row>
    <row r="170" spans="1:6" ht="84">
      <c r="A170" s="121">
        <v>34</v>
      </c>
      <c r="B170" s="207" t="s">
        <v>443</v>
      </c>
      <c r="C170" s="125" t="s">
        <v>9</v>
      </c>
      <c r="D170" s="126">
        <v>30</v>
      </c>
      <c r="E170" s="136"/>
      <c r="F170" s="104">
        <f>D170*E170</f>
        <v>0</v>
      </c>
    </row>
    <row r="171" spans="1:6">
      <c r="A171" s="121"/>
      <c r="B171" s="207"/>
      <c r="C171" s="125"/>
      <c r="D171" s="126"/>
      <c r="E171" s="136"/>
      <c r="F171" s="104"/>
    </row>
    <row r="172" spans="1:6" ht="89.25">
      <c r="A172" s="121">
        <v>35</v>
      </c>
      <c r="B172" s="7" t="s">
        <v>444</v>
      </c>
      <c r="C172" s="13" t="s">
        <v>9</v>
      </c>
      <c r="D172" s="14">
        <v>20</v>
      </c>
      <c r="E172" s="161"/>
      <c r="F172" s="161">
        <f>D172*E172</f>
        <v>0</v>
      </c>
    </row>
    <row r="173" spans="1:6">
      <c r="A173" s="121"/>
      <c r="B173" s="7"/>
      <c r="C173" s="13"/>
      <c r="D173" s="14"/>
      <c r="E173" s="161"/>
      <c r="F173" s="161"/>
    </row>
    <row r="174" spans="1:6" ht="89.25">
      <c r="A174" s="5">
        <v>36</v>
      </c>
      <c r="B174" s="7" t="s">
        <v>346</v>
      </c>
      <c r="C174" s="2" t="s">
        <v>11</v>
      </c>
      <c r="D174" s="1">
        <v>1</v>
      </c>
      <c r="E174" s="30"/>
      <c r="F174" s="102">
        <f>D174*E174</f>
        <v>0</v>
      </c>
    </row>
    <row r="175" spans="1:6">
      <c r="A175" s="5"/>
      <c r="B175" s="7"/>
      <c r="C175" s="2"/>
      <c r="D175" s="1"/>
      <c r="E175" s="30"/>
      <c r="F175" s="102"/>
    </row>
    <row r="176" spans="1:6" ht="63.75">
      <c r="A176" s="20" t="s">
        <v>445</v>
      </c>
      <c r="B176" s="234" t="s">
        <v>469</v>
      </c>
      <c r="C176" s="2" t="s">
        <v>37</v>
      </c>
      <c r="D176" s="1">
        <v>305</v>
      </c>
      <c r="E176" s="213"/>
      <c r="F176" s="235">
        <f>D176*E176</f>
        <v>0</v>
      </c>
    </row>
    <row r="177" spans="1:6">
      <c r="A177" s="20"/>
      <c r="B177" s="234"/>
      <c r="C177" s="2"/>
      <c r="D177" s="1"/>
      <c r="E177" s="213"/>
      <c r="F177" s="235"/>
    </row>
    <row r="178" spans="1:6" ht="38.25">
      <c r="A178" s="212" t="s">
        <v>356</v>
      </c>
      <c r="B178" s="234" t="s">
        <v>434</v>
      </c>
      <c r="C178" s="2" t="s">
        <v>37</v>
      </c>
      <c r="D178" s="1">
        <v>960</v>
      </c>
      <c r="E178" s="213"/>
      <c r="F178" s="235">
        <f>D178*E178</f>
        <v>0</v>
      </c>
    </row>
    <row r="179" spans="1:6">
      <c r="A179" s="212"/>
      <c r="B179" s="234"/>
      <c r="C179" s="2"/>
      <c r="D179" s="1"/>
      <c r="E179" s="213"/>
      <c r="F179" s="235"/>
    </row>
    <row r="180" spans="1:6" ht="26.25">
      <c r="A180" s="101">
        <v>39</v>
      </c>
      <c r="B180" s="4" t="s">
        <v>22</v>
      </c>
      <c r="C180" s="2"/>
      <c r="D180" s="1"/>
      <c r="E180" s="15"/>
      <c r="F180" s="17"/>
    </row>
    <row r="181" spans="1:6">
      <c r="A181" s="101"/>
      <c r="B181" s="12" t="s">
        <v>23</v>
      </c>
      <c r="C181" s="2" t="s">
        <v>19</v>
      </c>
      <c r="D181" s="1">
        <v>8</v>
      </c>
      <c r="E181" s="15"/>
      <c r="F181" s="15">
        <f>D181*E181</f>
        <v>0</v>
      </c>
    </row>
    <row r="182" spans="1:6">
      <c r="A182" s="5"/>
      <c r="B182" s="12" t="s">
        <v>24</v>
      </c>
      <c r="C182" s="2" t="s">
        <v>19</v>
      </c>
      <c r="D182" s="1">
        <v>8</v>
      </c>
      <c r="E182" s="15"/>
      <c r="F182" s="15">
        <f>D182*E182</f>
        <v>0</v>
      </c>
    </row>
    <row r="183" spans="1:6">
      <c r="A183" s="5"/>
      <c r="B183" s="7"/>
      <c r="C183" s="2"/>
      <c r="D183" s="1"/>
      <c r="E183" s="15"/>
      <c r="F183" s="15"/>
    </row>
    <row r="184" spans="1:6" ht="15.75">
      <c r="A184" s="54"/>
      <c r="B184" s="220" t="s">
        <v>446</v>
      </c>
      <c r="C184" s="55"/>
      <c r="D184" s="92"/>
      <c r="E184" s="105"/>
      <c r="F184" s="87">
        <f>SUM(F98:F183)</f>
        <v>0</v>
      </c>
    </row>
    <row r="185" spans="1:6">
      <c r="A185" s="43"/>
      <c r="B185" s="43"/>
      <c r="C185" s="43"/>
      <c r="D185" s="43"/>
      <c r="E185" s="89"/>
      <c r="F185" s="90"/>
    </row>
    <row r="186" spans="1:6" ht="15.75">
      <c r="A186" s="54"/>
      <c r="B186" s="92" t="s">
        <v>268</v>
      </c>
      <c r="C186" s="58"/>
      <c r="D186" s="50"/>
      <c r="E186" s="91"/>
      <c r="F186" s="86"/>
    </row>
    <row r="187" spans="1:6" ht="15.75">
      <c r="A187" s="80"/>
      <c r="B187" s="44"/>
      <c r="C187" s="82"/>
      <c r="D187" s="43"/>
      <c r="E187" s="89"/>
      <c r="F187" s="90"/>
    </row>
    <row r="188" spans="1:6" ht="36.75">
      <c r="A188" s="80"/>
      <c r="B188" s="10" t="s">
        <v>44</v>
      </c>
      <c r="C188" s="9"/>
      <c r="D188" s="9"/>
      <c r="E188" s="89"/>
      <c r="F188" s="90"/>
    </row>
    <row r="189" spans="1:6" ht="15.75">
      <c r="A189" s="80"/>
      <c r="B189" s="6"/>
      <c r="C189" s="82"/>
      <c r="D189" s="43"/>
      <c r="E189" s="89"/>
      <c r="F189" s="90"/>
    </row>
    <row r="190" spans="1:6" ht="63.75">
      <c r="A190" s="5">
        <v>1</v>
      </c>
      <c r="B190" s="3" t="s">
        <v>101</v>
      </c>
      <c r="C190" s="2" t="s">
        <v>9</v>
      </c>
      <c r="D190" s="1">
        <v>1144</v>
      </c>
      <c r="E190" s="236"/>
      <c r="F190" s="16">
        <f>D190*E190</f>
        <v>0</v>
      </c>
    </row>
    <row r="191" spans="1:6">
      <c r="A191" s="5"/>
      <c r="B191" s="3"/>
      <c r="C191" s="2"/>
      <c r="D191" s="1"/>
      <c r="E191" s="236"/>
      <c r="F191" s="16"/>
    </row>
    <row r="192" spans="1:6" ht="63.75">
      <c r="A192" s="5">
        <v>2</v>
      </c>
      <c r="B192" s="3" t="s">
        <v>318</v>
      </c>
      <c r="C192" s="2" t="s">
        <v>9</v>
      </c>
      <c r="D192" s="1">
        <v>372</v>
      </c>
      <c r="E192" s="236"/>
      <c r="F192" s="16">
        <f>D192*E192</f>
        <v>0</v>
      </c>
    </row>
    <row r="193" spans="1:6">
      <c r="A193" s="5"/>
      <c r="B193" s="3"/>
      <c r="C193" s="2"/>
      <c r="D193" s="1"/>
      <c r="E193" s="27"/>
      <c r="F193" s="16"/>
    </row>
    <row r="194" spans="1:6" ht="39">
      <c r="A194" s="5">
        <v>3</v>
      </c>
      <c r="B194" s="4" t="s">
        <v>27</v>
      </c>
      <c r="C194" s="2" t="s">
        <v>12</v>
      </c>
      <c r="D194" s="1">
        <v>3</v>
      </c>
      <c r="E194" s="15"/>
      <c r="F194" s="15">
        <f>D194*E194</f>
        <v>0</v>
      </c>
    </row>
    <row r="195" spans="1:6" ht="15.75">
      <c r="A195" s="80"/>
      <c r="B195" s="81"/>
      <c r="C195" s="82"/>
      <c r="D195" s="43"/>
      <c r="E195" s="90"/>
      <c r="F195" s="90"/>
    </row>
    <row r="196" spans="1:6">
      <c r="A196" s="5">
        <v>4</v>
      </c>
      <c r="B196" s="7" t="s">
        <v>28</v>
      </c>
      <c r="C196" s="2" t="s">
        <v>9</v>
      </c>
      <c r="D196" s="1">
        <v>1502</v>
      </c>
      <c r="E196" s="15"/>
      <c r="F196" s="15">
        <f>D196*E196</f>
        <v>0</v>
      </c>
    </row>
    <row r="197" spans="1:6" ht="15.75">
      <c r="A197" s="80"/>
      <c r="B197" s="81"/>
      <c r="C197" s="82"/>
      <c r="D197" s="43"/>
      <c r="E197" s="90"/>
      <c r="F197" s="90"/>
    </row>
    <row r="198" spans="1:6" ht="15.75">
      <c r="A198" s="5">
        <v>5</v>
      </c>
      <c r="B198" s="7" t="s">
        <v>29</v>
      </c>
      <c r="C198" s="82"/>
      <c r="D198" s="43"/>
      <c r="E198" s="90"/>
      <c r="F198" s="90"/>
    </row>
    <row r="199" spans="1:6">
      <c r="A199" s="5"/>
      <c r="B199" s="207" t="s">
        <v>396</v>
      </c>
      <c r="C199" s="13" t="s">
        <v>9</v>
      </c>
      <c r="D199" s="14">
        <v>12</v>
      </c>
      <c r="E199" s="18"/>
      <c r="F199" s="18">
        <f>D199*E199</f>
        <v>0</v>
      </c>
    </row>
    <row r="200" spans="1:6">
      <c r="A200" s="5"/>
      <c r="B200" s="207" t="s">
        <v>386</v>
      </c>
      <c r="C200" s="13" t="s">
        <v>12</v>
      </c>
      <c r="D200" s="14">
        <v>26</v>
      </c>
      <c r="E200" s="123"/>
      <c r="F200" s="123">
        <f t="shared" ref="F200:F207" si="1">D200*E200</f>
        <v>0</v>
      </c>
    </row>
    <row r="201" spans="1:6" ht="24">
      <c r="A201" s="5"/>
      <c r="B201" s="207" t="s">
        <v>387</v>
      </c>
      <c r="C201" s="13" t="s">
        <v>12</v>
      </c>
      <c r="D201" s="14">
        <v>7</v>
      </c>
      <c r="E201" s="123"/>
      <c r="F201" s="123">
        <f t="shared" si="1"/>
        <v>0</v>
      </c>
    </row>
    <row r="202" spans="1:6" ht="24">
      <c r="A202" s="5"/>
      <c r="B202" s="207" t="s">
        <v>388</v>
      </c>
      <c r="C202" s="13" t="s">
        <v>12</v>
      </c>
      <c r="D202" s="14">
        <v>7</v>
      </c>
      <c r="E202" s="123"/>
      <c r="F202" s="123">
        <f t="shared" si="1"/>
        <v>0</v>
      </c>
    </row>
    <row r="203" spans="1:6">
      <c r="A203" s="5"/>
      <c r="B203" s="207" t="s">
        <v>394</v>
      </c>
      <c r="C203" s="13" t="s">
        <v>12</v>
      </c>
      <c r="D203" s="14">
        <v>10</v>
      </c>
      <c r="E203" s="123"/>
      <c r="F203" s="123">
        <f t="shared" si="1"/>
        <v>0</v>
      </c>
    </row>
    <row r="204" spans="1:6">
      <c r="A204" s="5"/>
      <c r="B204" s="207" t="s">
        <v>389</v>
      </c>
      <c r="C204" s="13" t="s">
        <v>12</v>
      </c>
      <c r="D204" s="14">
        <v>2</v>
      </c>
      <c r="E204" s="123"/>
      <c r="F204" s="123">
        <f t="shared" si="1"/>
        <v>0</v>
      </c>
    </row>
    <row r="205" spans="1:6">
      <c r="A205" s="5"/>
      <c r="B205" s="207" t="s">
        <v>390</v>
      </c>
      <c r="C205" s="13" t="s">
        <v>11</v>
      </c>
      <c r="D205" s="14">
        <v>2</v>
      </c>
      <c r="E205" s="18"/>
      <c r="F205" s="18">
        <f t="shared" si="1"/>
        <v>0</v>
      </c>
    </row>
    <row r="206" spans="1:6">
      <c r="A206" s="5"/>
      <c r="B206" s="207" t="s">
        <v>391</v>
      </c>
      <c r="C206" s="13" t="s">
        <v>12</v>
      </c>
      <c r="D206" s="14">
        <v>2</v>
      </c>
      <c r="E206" s="123"/>
      <c r="F206" s="123">
        <f t="shared" si="1"/>
        <v>0</v>
      </c>
    </row>
    <row r="207" spans="1:6">
      <c r="A207" s="5"/>
      <c r="B207" s="207" t="s">
        <v>454</v>
      </c>
      <c r="C207" s="13" t="s">
        <v>12</v>
      </c>
      <c r="D207" s="14">
        <v>1</v>
      </c>
      <c r="E207" s="123"/>
      <c r="F207" s="123">
        <f t="shared" si="1"/>
        <v>0</v>
      </c>
    </row>
    <row r="208" spans="1:6" ht="36">
      <c r="A208" s="5"/>
      <c r="B208" s="207" t="s">
        <v>392</v>
      </c>
      <c r="C208" s="13" t="s">
        <v>11</v>
      </c>
      <c r="D208" s="14">
        <v>1</v>
      </c>
      <c r="E208" s="107"/>
      <c r="F208" s="107">
        <f>D208*E208</f>
        <v>0</v>
      </c>
    </row>
    <row r="209" spans="1:6">
      <c r="A209" s="5"/>
      <c r="B209" s="207" t="s">
        <v>393</v>
      </c>
      <c r="C209" s="13" t="s">
        <v>11</v>
      </c>
      <c r="D209" s="14">
        <v>1</v>
      </c>
      <c r="E209" s="123"/>
      <c r="F209" s="123">
        <f t="shared" ref="F209:F210" si="2">D209*E209</f>
        <v>0</v>
      </c>
    </row>
    <row r="210" spans="1:6">
      <c r="A210" s="5"/>
      <c r="B210" s="207" t="s">
        <v>395</v>
      </c>
      <c r="C210" s="13" t="s">
        <v>12</v>
      </c>
      <c r="D210" s="14">
        <v>4</v>
      </c>
      <c r="E210" s="123"/>
      <c r="F210" s="123">
        <f t="shared" si="2"/>
        <v>0</v>
      </c>
    </row>
    <row r="211" spans="1:6">
      <c r="A211" s="5"/>
      <c r="B211" s="207" t="s">
        <v>480</v>
      </c>
      <c r="C211" s="13" t="s">
        <v>9</v>
      </c>
      <c r="D211" s="14">
        <v>6</v>
      </c>
      <c r="E211" s="18"/>
      <c r="F211" s="18">
        <f>D211*E211</f>
        <v>0</v>
      </c>
    </row>
    <row r="212" spans="1:6">
      <c r="A212" s="5"/>
      <c r="B212" s="207" t="s">
        <v>447</v>
      </c>
      <c r="C212" s="13" t="s">
        <v>12</v>
      </c>
      <c r="D212" s="14">
        <v>1</v>
      </c>
      <c r="E212" s="123"/>
      <c r="F212" s="123">
        <f t="shared" ref="F212:F216" si="3">D212*E212</f>
        <v>0</v>
      </c>
    </row>
    <row r="213" spans="1:6">
      <c r="A213" s="5"/>
      <c r="B213" s="207" t="s">
        <v>448</v>
      </c>
      <c r="C213" s="13" t="s">
        <v>12</v>
      </c>
      <c r="D213" s="14">
        <v>1</v>
      </c>
      <c r="E213" s="123"/>
      <c r="F213" s="123">
        <f t="shared" si="3"/>
        <v>0</v>
      </c>
    </row>
    <row r="214" spans="1:6">
      <c r="A214" s="5"/>
      <c r="B214" s="207" t="s">
        <v>449</v>
      </c>
      <c r="C214" s="13" t="s">
        <v>12</v>
      </c>
      <c r="D214" s="14">
        <v>17</v>
      </c>
      <c r="E214" s="123"/>
      <c r="F214" s="123">
        <f t="shared" si="3"/>
        <v>0</v>
      </c>
    </row>
    <row r="215" spans="1:6" ht="24">
      <c r="A215" s="5"/>
      <c r="B215" s="207" t="s">
        <v>450</v>
      </c>
      <c r="C215" s="13" t="s">
        <v>12</v>
      </c>
      <c r="D215" s="14">
        <v>8</v>
      </c>
      <c r="E215" s="123"/>
      <c r="F215" s="123">
        <f t="shared" si="3"/>
        <v>0</v>
      </c>
    </row>
    <row r="216" spans="1:6" ht="24">
      <c r="A216" s="5"/>
      <c r="B216" s="207" t="s">
        <v>451</v>
      </c>
      <c r="C216" s="13" t="s">
        <v>12</v>
      </c>
      <c r="D216" s="14">
        <v>2</v>
      </c>
      <c r="E216" s="123"/>
      <c r="F216" s="123">
        <f t="shared" si="3"/>
        <v>0</v>
      </c>
    </row>
    <row r="217" spans="1:6">
      <c r="A217" s="5"/>
      <c r="B217" s="207" t="s">
        <v>452</v>
      </c>
      <c r="C217" s="13" t="s">
        <v>12</v>
      </c>
      <c r="D217" s="14">
        <v>1</v>
      </c>
      <c r="E217" s="123"/>
      <c r="F217" s="123">
        <f t="shared" ref="F217:F218" si="4">D217*E217</f>
        <v>0</v>
      </c>
    </row>
    <row r="218" spans="1:6">
      <c r="A218" s="5"/>
      <c r="B218" s="207" t="s">
        <v>453</v>
      </c>
      <c r="C218" s="13" t="s">
        <v>12</v>
      </c>
      <c r="D218" s="14">
        <v>1</v>
      </c>
      <c r="E218" s="123"/>
      <c r="F218" s="123">
        <f t="shared" si="4"/>
        <v>0</v>
      </c>
    </row>
    <row r="219" spans="1:6">
      <c r="A219" s="5"/>
      <c r="B219" s="25"/>
      <c r="C219" s="116"/>
      <c r="D219" s="117"/>
      <c r="E219" s="225"/>
      <c r="F219" s="225"/>
    </row>
    <row r="220" spans="1:6">
      <c r="A220" s="5">
        <v>6</v>
      </c>
      <c r="B220" s="4" t="s">
        <v>62</v>
      </c>
      <c r="C220" s="2" t="s">
        <v>11</v>
      </c>
      <c r="D220" s="1">
        <v>1</v>
      </c>
      <c r="E220" s="108"/>
      <c r="F220" s="15">
        <f>D220*E220</f>
        <v>0</v>
      </c>
    </row>
    <row r="221" spans="1:6">
      <c r="F221" s="42"/>
    </row>
    <row r="222" spans="1:6" ht="15.75">
      <c r="A222" s="54"/>
      <c r="B222" s="92" t="s">
        <v>269</v>
      </c>
      <c r="C222" s="58"/>
      <c r="D222" s="50"/>
      <c r="E222" s="109"/>
      <c r="F222" s="87">
        <f>SUM(F190:F221)</f>
        <v>0</v>
      </c>
    </row>
    <row r="223" spans="1:6" ht="15.75">
      <c r="A223" s="56"/>
      <c r="B223" s="110"/>
      <c r="C223" s="111"/>
      <c r="D223" s="57"/>
      <c r="E223" s="112"/>
      <c r="F223" s="113"/>
    </row>
    <row r="224" spans="1:6" ht="15.75">
      <c r="A224" s="80"/>
      <c r="B224" s="44"/>
      <c r="C224" s="82"/>
      <c r="D224" s="43"/>
      <c r="E224" s="208"/>
      <c r="F224" s="115"/>
    </row>
    <row r="225" spans="1:6" ht="15.75">
      <c r="A225" s="54"/>
      <c r="B225" s="92" t="s">
        <v>270</v>
      </c>
      <c r="C225" s="58"/>
      <c r="D225" s="50"/>
      <c r="E225" s="91"/>
      <c r="F225" s="91"/>
    </row>
    <row r="226" spans="1:6" ht="15.75">
      <c r="A226" s="80"/>
      <c r="B226" s="44"/>
      <c r="C226" s="82"/>
      <c r="D226" s="43"/>
      <c r="E226" s="89"/>
      <c r="F226" s="114"/>
    </row>
    <row r="227" spans="1:6" ht="36.75">
      <c r="A227" s="80"/>
      <c r="B227" s="10" t="s">
        <v>44</v>
      </c>
      <c r="C227" s="82"/>
      <c r="D227" s="43"/>
      <c r="E227" s="89"/>
      <c r="F227" s="114"/>
    </row>
    <row r="228" spans="1:6">
      <c r="F228" s="42"/>
    </row>
    <row r="229" spans="1:6" ht="63.75">
      <c r="A229" s="106">
        <v>1</v>
      </c>
      <c r="B229" s="3" t="s">
        <v>65</v>
      </c>
      <c r="C229" s="13" t="s">
        <v>9</v>
      </c>
      <c r="D229" s="1">
        <v>830</v>
      </c>
      <c r="E229" s="15"/>
      <c r="F229" s="16">
        <f>D229*E229</f>
        <v>0</v>
      </c>
    </row>
    <row r="230" spans="1:6" ht="15.75">
      <c r="A230" s="80"/>
      <c r="B230" s="44"/>
      <c r="C230" s="82"/>
      <c r="D230" s="43"/>
      <c r="E230" s="90"/>
      <c r="F230" s="115"/>
    </row>
    <row r="231" spans="1:6" ht="38.25">
      <c r="A231" s="5">
        <v>2</v>
      </c>
      <c r="B231" s="3" t="s">
        <v>66</v>
      </c>
      <c r="C231" s="2" t="s">
        <v>9</v>
      </c>
      <c r="D231" s="1">
        <v>850</v>
      </c>
      <c r="E231" s="15"/>
      <c r="F231" s="16">
        <f>D231*E231</f>
        <v>0</v>
      </c>
    </row>
    <row r="232" spans="1:6">
      <c r="A232" s="5"/>
      <c r="B232" s="3"/>
      <c r="C232" s="2"/>
      <c r="D232" s="1"/>
      <c r="E232" s="15"/>
      <c r="F232" s="16"/>
    </row>
    <row r="233" spans="1:6" ht="51">
      <c r="A233" s="5">
        <v>3</v>
      </c>
      <c r="B233" s="3" t="s">
        <v>67</v>
      </c>
      <c r="C233" s="2" t="s">
        <v>9</v>
      </c>
      <c r="D233" s="1">
        <v>850</v>
      </c>
      <c r="E233" s="15"/>
      <c r="F233" s="16">
        <f>D233*E233</f>
        <v>0</v>
      </c>
    </row>
    <row r="234" spans="1:6">
      <c r="A234" s="5"/>
      <c r="B234" s="3"/>
      <c r="C234" s="2"/>
      <c r="D234" s="1"/>
      <c r="E234" s="15"/>
      <c r="F234" s="16"/>
    </row>
    <row r="235" spans="1:6">
      <c r="A235" s="5"/>
      <c r="B235" s="3"/>
      <c r="C235" s="2"/>
      <c r="D235" s="1"/>
      <c r="E235" s="15"/>
      <c r="F235" s="16"/>
    </row>
    <row r="236" spans="1:6">
      <c r="A236" s="5"/>
      <c r="B236" s="3"/>
      <c r="C236" s="2"/>
      <c r="D236" s="1"/>
      <c r="E236" s="15"/>
      <c r="F236" s="16"/>
    </row>
    <row r="237" spans="1:6" ht="26.25">
      <c r="A237" s="5">
        <v>4</v>
      </c>
      <c r="B237" s="8" t="s">
        <v>104</v>
      </c>
      <c r="C237" s="116" t="s">
        <v>12</v>
      </c>
      <c r="D237" s="117">
        <v>5</v>
      </c>
      <c r="E237" s="19"/>
      <c r="F237" s="19">
        <f>D237*E237</f>
        <v>0</v>
      </c>
    </row>
    <row r="238" spans="1:6">
      <c r="A238" s="5"/>
      <c r="B238" s="8"/>
      <c r="C238" s="116"/>
      <c r="D238" s="117"/>
      <c r="E238" s="19"/>
      <c r="F238" s="19"/>
    </row>
    <row r="239" spans="1:6" ht="26.25">
      <c r="A239" s="5">
        <v>5</v>
      </c>
      <c r="B239" s="8" t="s">
        <v>455</v>
      </c>
      <c r="C239" s="116" t="s">
        <v>12</v>
      </c>
      <c r="D239" s="117">
        <v>3</v>
      </c>
      <c r="E239" s="19"/>
      <c r="F239" s="19">
        <f>D239*E239</f>
        <v>0</v>
      </c>
    </row>
    <row r="240" spans="1:6">
      <c r="A240" s="5"/>
      <c r="B240" s="8"/>
      <c r="C240" s="116"/>
      <c r="D240" s="117"/>
      <c r="E240" s="19"/>
      <c r="F240" s="19"/>
    </row>
    <row r="241" spans="1:6" ht="26.25">
      <c r="A241" s="5">
        <v>6</v>
      </c>
      <c r="B241" s="8" t="s">
        <v>105</v>
      </c>
      <c r="C241" s="116" t="s">
        <v>12</v>
      </c>
      <c r="D241" s="117">
        <v>5</v>
      </c>
      <c r="E241" s="19"/>
      <c r="F241" s="19">
        <f>D241*E241</f>
        <v>0</v>
      </c>
    </row>
    <row r="242" spans="1:6">
      <c r="A242" s="5"/>
      <c r="B242" s="8"/>
      <c r="C242" s="116"/>
      <c r="D242" s="117"/>
      <c r="E242" s="19"/>
      <c r="F242" s="19"/>
    </row>
    <row r="243" spans="1:6" ht="26.25">
      <c r="A243" s="5">
        <v>7</v>
      </c>
      <c r="B243" s="8" t="s">
        <v>320</v>
      </c>
      <c r="C243" s="116" t="s">
        <v>12</v>
      </c>
      <c r="D243" s="117">
        <v>3</v>
      </c>
      <c r="E243" s="19"/>
      <c r="F243" s="19">
        <f>D243*E243</f>
        <v>0</v>
      </c>
    </row>
    <row r="244" spans="1:6">
      <c r="A244" s="5"/>
      <c r="B244" s="8"/>
      <c r="C244" s="116"/>
      <c r="D244" s="117"/>
      <c r="E244" s="19"/>
      <c r="F244" s="19"/>
    </row>
    <row r="245" spans="1:6">
      <c r="A245" s="5">
        <v>8</v>
      </c>
      <c r="B245" s="221" t="s">
        <v>73</v>
      </c>
      <c r="C245" s="116" t="s">
        <v>12</v>
      </c>
      <c r="D245" s="117">
        <v>8</v>
      </c>
      <c r="E245" s="19"/>
      <c r="F245" s="19">
        <f>D245*E245</f>
        <v>0</v>
      </c>
    </row>
    <row r="246" spans="1:6">
      <c r="A246" s="5"/>
      <c r="B246" s="8"/>
      <c r="C246" s="116"/>
      <c r="D246" s="117"/>
      <c r="E246" s="19"/>
      <c r="F246" s="19"/>
    </row>
    <row r="247" spans="1:6" ht="26.25">
      <c r="A247" s="5">
        <v>9</v>
      </c>
      <c r="B247" s="8" t="s">
        <v>68</v>
      </c>
      <c r="C247" s="2" t="s">
        <v>12</v>
      </c>
      <c r="D247" s="1">
        <v>8</v>
      </c>
      <c r="E247" s="15"/>
      <c r="F247" s="15">
        <f>D247*E247</f>
        <v>0</v>
      </c>
    </row>
    <row r="248" spans="1:6">
      <c r="A248" s="5"/>
      <c r="B248" s="8"/>
      <c r="C248" s="2"/>
      <c r="D248" s="1"/>
      <c r="E248" s="15"/>
      <c r="F248" s="15"/>
    </row>
    <row r="249" spans="1:6" ht="26.25">
      <c r="A249" s="5">
        <v>10</v>
      </c>
      <c r="B249" s="8" t="s">
        <v>69</v>
      </c>
      <c r="C249" s="2" t="s">
        <v>12</v>
      </c>
      <c r="D249" s="1">
        <v>8</v>
      </c>
      <c r="E249" s="15"/>
      <c r="F249" s="15">
        <f>D249*E249</f>
        <v>0</v>
      </c>
    </row>
    <row r="250" spans="1:6">
      <c r="A250" s="5"/>
      <c r="B250" s="8"/>
      <c r="C250" s="2"/>
      <c r="D250" s="1"/>
      <c r="E250" s="15"/>
      <c r="F250" s="15"/>
    </row>
    <row r="251" spans="1:6">
      <c r="A251" s="5">
        <v>11</v>
      </c>
      <c r="B251" s="8" t="s">
        <v>70</v>
      </c>
      <c r="C251" s="2" t="s">
        <v>11</v>
      </c>
      <c r="D251" s="1">
        <v>8</v>
      </c>
      <c r="E251" s="30"/>
      <c r="F251" s="30">
        <f>D251*E251</f>
        <v>0</v>
      </c>
    </row>
    <row r="252" spans="1:6">
      <c r="A252" s="5"/>
      <c r="B252" s="8"/>
      <c r="C252" s="2"/>
      <c r="D252" s="1"/>
      <c r="E252" s="30"/>
      <c r="F252" s="30"/>
    </row>
    <row r="253" spans="1:6" ht="26.25">
      <c r="A253" s="5">
        <v>12</v>
      </c>
      <c r="B253" s="8" t="s">
        <v>71</v>
      </c>
      <c r="C253" s="2" t="s">
        <v>12</v>
      </c>
      <c r="D253" s="1">
        <v>12</v>
      </c>
      <c r="E253" s="15"/>
      <c r="F253" s="15">
        <f>D253*E253</f>
        <v>0</v>
      </c>
    </row>
    <row r="254" spans="1:6">
      <c r="A254" s="5"/>
      <c r="B254" s="8"/>
      <c r="C254" s="2"/>
      <c r="D254" s="1"/>
      <c r="E254" s="15"/>
      <c r="F254" s="15"/>
    </row>
    <row r="255" spans="1:6" ht="25.5">
      <c r="A255" s="5">
        <v>13</v>
      </c>
      <c r="B255" s="7" t="s">
        <v>72</v>
      </c>
      <c r="C255" s="2" t="s">
        <v>9</v>
      </c>
      <c r="D255" s="1">
        <v>850</v>
      </c>
      <c r="E255" s="15"/>
      <c r="F255" s="15">
        <f>D255*E255</f>
        <v>0</v>
      </c>
    </row>
    <row r="256" spans="1:6">
      <c r="A256" s="5"/>
      <c r="B256" s="8"/>
      <c r="C256" s="2"/>
      <c r="D256" s="1"/>
      <c r="E256" s="15"/>
      <c r="F256" s="15"/>
    </row>
    <row r="257" spans="1:6" ht="51.75">
      <c r="A257" s="5">
        <v>14</v>
      </c>
      <c r="B257" s="4" t="s">
        <v>56</v>
      </c>
      <c r="C257" s="2" t="s">
        <v>37</v>
      </c>
      <c r="D257" s="1">
        <v>500</v>
      </c>
      <c r="E257" s="15"/>
      <c r="F257" s="15">
        <f>D257*E257</f>
        <v>0</v>
      </c>
    </row>
    <row r="258" spans="1:6">
      <c r="A258" s="5"/>
      <c r="B258" s="4"/>
      <c r="C258" s="2"/>
      <c r="D258" s="1"/>
      <c r="E258" s="15"/>
      <c r="F258" s="15"/>
    </row>
    <row r="259" spans="1:6" ht="51">
      <c r="A259" s="5">
        <v>15</v>
      </c>
      <c r="B259" s="7" t="s">
        <v>74</v>
      </c>
      <c r="C259" s="2" t="s">
        <v>37</v>
      </c>
      <c r="D259" s="1">
        <v>10</v>
      </c>
      <c r="E259" s="30"/>
      <c r="F259" s="30">
        <f>D259*E259</f>
        <v>0</v>
      </c>
    </row>
    <row r="260" spans="1:6">
      <c r="A260" s="5"/>
      <c r="B260" s="66"/>
      <c r="C260" s="116"/>
      <c r="D260" s="117"/>
      <c r="E260" s="19"/>
      <c r="F260" s="19"/>
    </row>
    <row r="261" spans="1:6" ht="15.75">
      <c r="A261" s="54"/>
      <c r="B261" s="92" t="s">
        <v>271</v>
      </c>
      <c r="C261" s="58"/>
      <c r="D261" s="50"/>
      <c r="E261" s="86"/>
      <c r="F261" s="87">
        <f>SUM(F229:F259)</f>
        <v>0</v>
      </c>
    </row>
    <row r="262" spans="1:6">
      <c r="A262" s="5"/>
      <c r="B262" s="66"/>
      <c r="C262" s="116"/>
      <c r="D262" s="117"/>
      <c r="E262" s="31"/>
      <c r="F262" s="31"/>
    </row>
    <row r="263" spans="1:6" ht="15.75">
      <c r="A263" s="54"/>
      <c r="B263" s="92" t="s">
        <v>272</v>
      </c>
      <c r="C263" s="58"/>
      <c r="D263" s="50"/>
      <c r="E263" s="91"/>
      <c r="F263" s="105"/>
    </row>
    <row r="264" spans="1:6">
      <c r="A264" s="43"/>
      <c r="B264" s="118"/>
      <c r="C264" s="43"/>
      <c r="D264" s="43"/>
      <c r="E264" s="89"/>
      <c r="F264" s="89"/>
    </row>
    <row r="265" spans="1:6" ht="25.5">
      <c r="A265" s="5">
        <v>1</v>
      </c>
      <c r="B265" s="7" t="s">
        <v>30</v>
      </c>
      <c r="C265" s="2" t="s">
        <v>9</v>
      </c>
      <c r="D265" s="1">
        <v>1505</v>
      </c>
      <c r="E265" s="15"/>
      <c r="F265" s="15">
        <f>D265*E265</f>
        <v>0</v>
      </c>
    </row>
    <row r="266" spans="1:6">
      <c r="A266" s="11"/>
      <c r="B266" s="4"/>
      <c r="C266" s="11"/>
      <c r="D266" s="11"/>
      <c r="E266" s="17"/>
      <c r="F266" s="17"/>
    </row>
    <row r="267" spans="1:6" ht="25.5">
      <c r="A267" s="5">
        <v>2</v>
      </c>
      <c r="B267" s="119" t="s">
        <v>64</v>
      </c>
      <c r="C267" s="2" t="s">
        <v>9</v>
      </c>
      <c r="D267" s="1">
        <v>1490</v>
      </c>
      <c r="E267" s="15"/>
      <c r="F267" s="15">
        <f>D267*E267</f>
        <v>0</v>
      </c>
    </row>
    <row r="268" spans="1:6">
      <c r="A268" s="11"/>
      <c r="B268" s="4"/>
      <c r="C268" s="11"/>
      <c r="D268" s="11"/>
      <c r="E268" s="17"/>
      <c r="F268" s="17"/>
    </row>
    <row r="269" spans="1:6">
      <c r="A269" s="5">
        <v>3</v>
      </c>
      <c r="B269" s="4" t="s">
        <v>25</v>
      </c>
      <c r="C269" s="2" t="s">
        <v>11</v>
      </c>
      <c r="D269" s="1">
        <v>1</v>
      </c>
      <c r="E269" s="15"/>
      <c r="F269" s="15">
        <f>D269*E269</f>
        <v>0</v>
      </c>
    </row>
    <row r="270" spans="1:6">
      <c r="A270" s="11"/>
      <c r="B270" s="4"/>
      <c r="C270" s="11"/>
      <c r="D270" s="11"/>
      <c r="E270" s="17"/>
      <c r="F270" s="17"/>
    </row>
    <row r="271" spans="1:6" ht="25.5">
      <c r="A271" s="5">
        <v>4</v>
      </c>
      <c r="B271" s="7" t="s">
        <v>42</v>
      </c>
      <c r="C271" s="2" t="s">
        <v>9</v>
      </c>
      <c r="D271" s="1">
        <v>1516</v>
      </c>
      <c r="E271" s="15"/>
      <c r="F271" s="15">
        <f>D271*E271</f>
        <v>0</v>
      </c>
    </row>
    <row r="272" spans="1:6">
      <c r="A272" s="5"/>
      <c r="B272" s="7"/>
      <c r="C272" s="2"/>
      <c r="D272" s="1"/>
      <c r="E272" s="15"/>
      <c r="F272" s="15"/>
    </row>
    <row r="273" spans="1:6">
      <c r="A273" s="5"/>
      <c r="B273" s="7"/>
      <c r="C273" s="2"/>
      <c r="D273" s="1"/>
      <c r="E273" s="15"/>
      <c r="F273" s="15"/>
    </row>
    <row r="274" spans="1:6">
      <c r="A274" s="5"/>
      <c r="B274" s="7"/>
      <c r="C274" s="2"/>
      <c r="D274" s="1"/>
      <c r="E274" s="15"/>
      <c r="F274" s="15"/>
    </row>
    <row r="275" spans="1:6">
      <c r="A275" s="5"/>
      <c r="B275" s="7"/>
      <c r="C275" s="2"/>
      <c r="D275" s="1"/>
      <c r="E275" s="15"/>
      <c r="F275" s="15"/>
    </row>
    <row r="276" spans="1:6" ht="38.25">
      <c r="A276" s="5">
        <v>5</v>
      </c>
      <c r="B276" s="7" t="s">
        <v>324</v>
      </c>
      <c r="C276" s="2" t="s">
        <v>11</v>
      </c>
      <c r="D276" s="1">
        <v>1</v>
      </c>
      <c r="E276" s="15"/>
      <c r="F276" s="15">
        <f>D276*E276</f>
        <v>0</v>
      </c>
    </row>
    <row r="277" spans="1:6">
      <c r="A277" s="5"/>
      <c r="B277" s="7"/>
      <c r="C277" s="2"/>
      <c r="D277" s="1"/>
      <c r="E277" s="15"/>
      <c r="F277" s="15"/>
    </row>
    <row r="278" spans="1:6" ht="15.75">
      <c r="A278" s="54"/>
      <c r="B278" s="92" t="s">
        <v>273</v>
      </c>
      <c r="C278" s="58"/>
      <c r="D278" s="50"/>
      <c r="E278" s="86"/>
      <c r="F278" s="87">
        <f>SUM(F265:F277)</f>
        <v>0</v>
      </c>
    </row>
    <row r="279" spans="1:6" ht="15.75">
      <c r="A279" s="80"/>
      <c r="B279" s="44"/>
      <c r="C279" s="82"/>
      <c r="D279" s="43"/>
      <c r="E279" s="89"/>
      <c r="F279" s="115"/>
    </row>
    <row r="280" spans="1:6" ht="15.75">
      <c r="A280" s="137"/>
      <c r="B280" s="138" t="s">
        <v>274</v>
      </c>
      <c r="C280" s="139"/>
      <c r="D280" s="140"/>
      <c r="E280" s="140"/>
      <c r="F280" s="141"/>
    </row>
    <row r="281" spans="1:6">
      <c r="A281" s="142"/>
      <c r="B281" s="142"/>
      <c r="C281" s="142"/>
      <c r="D281" s="142"/>
      <c r="E281" s="142"/>
      <c r="F281" s="142"/>
    </row>
    <row r="282" spans="1:6" ht="36">
      <c r="A282" s="106">
        <v>1</v>
      </c>
      <c r="B282" s="124" t="s">
        <v>109</v>
      </c>
      <c r="C282" s="13" t="s">
        <v>110</v>
      </c>
      <c r="D282" s="14"/>
      <c r="E282" s="143"/>
      <c r="F282" s="26">
        <f>(F278+F261+F222+F184+F92)*0.03</f>
        <v>0</v>
      </c>
    </row>
    <row r="283" spans="1:6">
      <c r="A283" s="142"/>
      <c r="B283" s="142"/>
      <c r="C283" s="142"/>
      <c r="D283" s="142"/>
      <c r="E283" s="142"/>
      <c r="F283" s="142"/>
    </row>
    <row r="284" spans="1:6" ht="15.75">
      <c r="A284" s="54"/>
      <c r="B284" s="92" t="s">
        <v>275</v>
      </c>
      <c r="C284" s="58"/>
      <c r="D284" s="50"/>
      <c r="E284" s="50"/>
      <c r="F284" s="144">
        <f>F282</f>
        <v>0</v>
      </c>
    </row>
    <row r="285" spans="1:6" ht="15.75">
      <c r="A285" s="80"/>
      <c r="B285" s="44"/>
      <c r="C285" s="82"/>
      <c r="D285" s="43"/>
      <c r="E285" s="89"/>
      <c r="F285" s="115"/>
    </row>
    <row r="286" spans="1:6" ht="15.75">
      <c r="A286" s="80"/>
      <c r="B286" s="44"/>
      <c r="C286" s="82"/>
      <c r="D286" s="43"/>
      <c r="E286" s="89"/>
      <c r="F286" s="115"/>
    </row>
    <row r="287" spans="1:6" ht="15.75">
      <c r="A287" s="140"/>
      <c r="B287" s="145" t="s">
        <v>432</v>
      </c>
      <c r="C287" s="140"/>
      <c r="D287" s="140"/>
      <c r="E287" s="140"/>
      <c r="F287" s="140"/>
    </row>
    <row r="288" spans="1:6">
      <c r="A288" s="158"/>
      <c r="B288" s="158"/>
      <c r="C288" s="158"/>
      <c r="D288" s="158"/>
      <c r="E288" s="158"/>
      <c r="F288" s="158"/>
    </row>
    <row r="289" spans="1:6" ht="15.75">
      <c r="A289" s="137"/>
      <c r="B289" s="159" t="s">
        <v>280</v>
      </c>
      <c r="C289" s="139"/>
      <c r="D289" s="140"/>
      <c r="E289" s="140"/>
      <c r="F289" s="140"/>
    </row>
    <row r="290" spans="1:6">
      <c r="A290" s="158"/>
      <c r="B290" s="158"/>
      <c r="C290" s="158"/>
      <c r="D290" s="158"/>
      <c r="E290" s="158"/>
      <c r="F290" s="158"/>
    </row>
    <row r="291" spans="1:6" ht="25.5">
      <c r="A291" s="121">
        <v>1</v>
      </c>
      <c r="B291" s="7" t="s">
        <v>122</v>
      </c>
      <c r="C291" s="2" t="s">
        <v>38</v>
      </c>
      <c r="D291" s="160">
        <v>15</v>
      </c>
      <c r="E291" s="190"/>
      <c r="F291" s="191">
        <f>D291*E291</f>
        <v>0</v>
      </c>
    </row>
    <row r="292" spans="1:6">
      <c r="A292" s="163"/>
      <c r="B292" s="163"/>
      <c r="C292" s="163"/>
      <c r="D292" s="163"/>
      <c r="E292" s="192"/>
      <c r="F292" s="192"/>
    </row>
    <row r="293" spans="1:6" ht="51">
      <c r="A293" s="121">
        <v>2</v>
      </c>
      <c r="B293" s="164" t="s">
        <v>484</v>
      </c>
      <c r="C293" s="122"/>
      <c r="D293" s="160"/>
      <c r="E293" s="190"/>
      <c r="F293" s="190"/>
    </row>
    <row r="294" spans="1:6" ht="16.5">
      <c r="A294" s="163"/>
      <c r="B294" s="165" t="s">
        <v>401</v>
      </c>
      <c r="C294" s="122" t="s">
        <v>38</v>
      </c>
      <c r="D294" s="160">
        <v>172.7</v>
      </c>
      <c r="E294" s="190"/>
      <c r="F294" s="190">
        <f>D294*E294</f>
        <v>0</v>
      </c>
    </row>
    <row r="295" spans="1:6" ht="16.5">
      <c r="A295" s="163"/>
      <c r="B295" s="165" t="s">
        <v>402</v>
      </c>
      <c r="C295" s="122" t="s">
        <v>38</v>
      </c>
      <c r="D295" s="160">
        <v>201.5</v>
      </c>
      <c r="E295" s="190"/>
      <c r="F295" s="190">
        <f>D295*E295</f>
        <v>0</v>
      </c>
    </row>
    <row r="296" spans="1:6">
      <c r="A296" s="163"/>
      <c r="B296" s="165"/>
      <c r="C296" s="122"/>
      <c r="D296" s="160"/>
      <c r="E296" s="190"/>
      <c r="F296" s="190"/>
    </row>
    <row r="297" spans="1:6" ht="38.25">
      <c r="A297" s="121">
        <v>3</v>
      </c>
      <c r="B297" s="7" t="s">
        <v>123</v>
      </c>
      <c r="C297" s="2" t="s">
        <v>38</v>
      </c>
      <c r="D297" s="160">
        <v>201.5</v>
      </c>
      <c r="E297" s="216"/>
      <c r="F297" s="191">
        <f>D297*E297</f>
        <v>0</v>
      </c>
    </row>
    <row r="298" spans="1:6">
      <c r="A298" s="121"/>
      <c r="B298" s="7"/>
      <c r="C298" s="2"/>
      <c r="D298" s="160"/>
      <c r="E298" s="190"/>
      <c r="F298" s="191"/>
    </row>
    <row r="299" spans="1:6" ht="89.25">
      <c r="A299" s="121">
        <v>4</v>
      </c>
      <c r="B299" s="7" t="s">
        <v>456</v>
      </c>
      <c r="C299" s="2" t="s">
        <v>57</v>
      </c>
      <c r="D299" s="160">
        <v>11</v>
      </c>
      <c r="E299" s="190"/>
      <c r="F299" s="191">
        <f>D299*E299</f>
        <v>0</v>
      </c>
    </row>
    <row r="300" spans="1:6">
      <c r="A300" s="121"/>
      <c r="B300" s="7"/>
      <c r="C300" s="2"/>
      <c r="D300" s="160"/>
      <c r="E300" s="190"/>
      <c r="F300" s="191"/>
    </row>
    <row r="301" spans="1:6" ht="89.25">
      <c r="A301" s="121">
        <v>5</v>
      </c>
      <c r="B301" s="7" t="s">
        <v>171</v>
      </c>
      <c r="C301" s="2" t="s">
        <v>57</v>
      </c>
      <c r="D301" s="160">
        <v>7</v>
      </c>
      <c r="E301" s="190"/>
      <c r="F301" s="191">
        <f>D301*E301</f>
        <v>0</v>
      </c>
    </row>
    <row r="302" spans="1:6">
      <c r="A302" s="163"/>
      <c r="B302" s="163"/>
      <c r="C302" s="163"/>
      <c r="D302" s="163"/>
      <c r="E302" s="192"/>
      <c r="F302" s="192"/>
    </row>
    <row r="303" spans="1:6" ht="25.5">
      <c r="A303" s="121">
        <v>6</v>
      </c>
      <c r="B303" s="166" t="s">
        <v>124</v>
      </c>
      <c r="C303" s="122" t="s">
        <v>125</v>
      </c>
      <c r="D303" s="160">
        <v>40</v>
      </c>
      <c r="E303" s="190"/>
      <c r="F303" s="190">
        <f>D303*E303</f>
        <v>0</v>
      </c>
    </row>
    <row r="304" spans="1:6">
      <c r="A304" s="163"/>
      <c r="B304" s="163"/>
      <c r="C304" s="163"/>
      <c r="D304" s="163"/>
      <c r="E304" s="192"/>
      <c r="F304" s="192"/>
    </row>
    <row r="305" spans="1:6" ht="38.25">
      <c r="A305" s="121">
        <v>7</v>
      </c>
      <c r="B305" s="167" t="s">
        <v>172</v>
      </c>
      <c r="C305" s="122" t="s">
        <v>38</v>
      </c>
      <c r="D305" s="160">
        <v>20</v>
      </c>
      <c r="E305" s="190"/>
      <c r="F305" s="190">
        <f>D305*E305</f>
        <v>0</v>
      </c>
    </row>
    <row r="306" spans="1:6">
      <c r="A306" s="163"/>
      <c r="B306" s="168"/>
      <c r="C306" s="163"/>
      <c r="D306" s="163"/>
      <c r="E306" s="192"/>
      <c r="F306" s="192"/>
    </row>
    <row r="307" spans="1:6" ht="63.75">
      <c r="A307" s="121">
        <v>8</v>
      </c>
      <c r="B307" s="169" t="s">
        <v>126</v>
      </c>
      <c r="C307" s="122"/>
      <c r="D307" s="160"/>
      <c r="E307" s="193"/>
      <c r="F307" s="193"/>
    </row>
    <row r="308" spans="1:6" ht="16.5">
      <c r="A308" s="163"/>
      <c r="B308" s="170" t="s">
        <v>127</v>
      </c>
      <c r="C308" s="122" t="s">
        <v>38</v>
      </c>
      <c r="D308" s="160">
        <v>156</v>
      </c>
      <c r="E308" s="190"/>
      <c r="F308" s="190">
        <f>D308*E308</f>
        <v>0</v>
      </c>
    </row>
    <row r="309" spans="1:6" ht="16.5">
      <c r="A309" s="163"/>
      <c r="B309" s="170" t="s">
        <v>128</v>
      </c>
      <c r="C309" s="122" t="s">
        <v>38</v>
      </c>
      <c r="D309" s="160">
        <v>39</v>
      </c>
      <c r="E309" s="190"/>
      <c r="F309" s="190">
        <f>D309*E309</f>
        <v>0</v>
      </c>
    </row>
    <row r="310" spans="1:6">
      <c r="A310" s="163"/>
      <c r="B310" s="163"/>
      <c r="C310" s="163"/>
      <c r="D310" s="163"/>
      <c r="E310" s="192"/>
      <c r="F310" s="192"/>
    </row>
    <row r="311" spans="1:6" ht="16.5">
      <c r="A311" s="121">
        <v>9</v>
      </c>
      <c r="B311" s="167" t="s">
        <v>129</v>
      </c>
      <c r="C311" s="122" t="s">
        <v>125</v>
      </c>
      <c r="D311" s="160">
        <v>115</v>
      </c>
      <c r="E311" s="190"/>
      <c r="F311" s="190">
        <f>D311*E311</f>
        <v>0</v>
      </c>
    </row>
    <row r="312" spans="1:6">
      <c r="A312" s="163"/>
      <c r="B312" s="163"/>
      <c r="C312" s="163"/>
      <c r="D312" s="163"/>
      <c r="E312" s="192"/>
      <c r="F312" s="192"/>
    </row>
    <row r="313" spans="1:6" ht="25.5">
      <c r="A313" s="121">
        <v>10</v>
      </c>
      <c r="B313" s="171" t="s">
        <v>130</v>
      </c>
      <c r="C313" s="122" t="s">
        <v>38</v>
      </c>
      <c r="D313" s="160">
        <v>291</v>
      </c>
      <c r="E313" s="190"/>
      <c r="F313" s="190">
        <f>D313*E313</f>
        <v>0</v>
      </c>
    </row>
    <row r="314" spans="1:6">
      <c r="A314" s="158"/>
      <c r="B314" s="158"/>
      <c r="C314" s="158"/>
      <c r="D314" s="158"/>
      <c r="E314" s="194"/>
      <c r="F314" s="194"/>
    </row>
    <row r="315" spans="1:6" ht="15.75">
      <c r="A315" s="137"/>
      <c r="B315" s="159" t="s">
        <v>281</v>
      </c>
      <c r="C315" s="172"/>
      <c r="D315" s="173"/>
      <c r="E315" s="195"/>
      <c r="F315" s="196">
        <f>SUM(F291:F313)</f>
        <v>0</v>
      </c>
    </row>
    <row r="316" spans="1:6">
      <c r="A316" s="158"/>
      <c r="B316" s="158"/>
      <c r="C316" s="158"/>
      <c r="D316" s="158"/>
      <c r="E316" s="158"/>
      <c r="F316" s="158"/>
    </row>
    <row r="317" spans="1:6">
      <c r="A317" s="140"/>
      <c r="B317" s="138" t="s">
        <v>283</v>
      </c>
      <c r="C317" s="140"/>
      <c r="D317" s="140"/>
      <c r="E317" s="140"/>
      <c r="F317" s="140"/>
    </row>
    <row r="318" spans="1:6">
      <c r="A318" s="158"/>
      <c r="B318" s="158"/>
      <c r="C318" s="158"/>
      <c r="D318" s="158"/>
      <c r="E318" s="158"/>
      <c r="F318" s="158"/>
    </row>
    <row r="319" spans="1:6" ht="38.25">
      <c r="A319" s="121">
        <v>1</v>
      </c>
      <c r="B319" s="174" t="s">
        <v>175</v>
      </c>
      <c r="C319" s="2" t="s">
        <v>38</v>
      </c>
      <c r="D319" s="160">
        <v>2.95</v>
      </c>
      <c r="E319" s="190"/>
      <c r="F319" s="191">
        <f>D319*E319</f>
        <v>0</v>
      </c>
    </row>
    <row r="320" spans="1:6">
      <c r="A320" s="163"/>
      <c r="B320" s="163"/>
      <c r="C320" s="163"/>
      <c r="D320" s="163"/>
      <c r="E320" s="192"/>
      <c r="F320" s="192"/>
    </row>
    <row r="321" spans="1:6" ht="38.25">
      <c r="A321" s="121">
        <v>2</v>
      </c>
      <c r="B321" s="174" t="s">
        <v>457</v>
      </c>
      <c r="C321" s="2" t="s">
        <v>38</v>
      </c>
      <c r="D321" s="160">
        <v>7</v>
      </c>
      <c r="E321" s="190"/>
      <c r="F321" s="191">
        <f>D321*E321</f>
        <v>0</v>
      </c>
    </row>
    <row r="322" spans="1:6">
      <c r="A322" s="163"/>
      <c r="B322" s="163"/>
      <c r="C322" s="163"/>
      <c r="D322" s="163"/>
      <c r="E322" s="192"/>
      <c r="F322" s="192"/>
    </row>
    <row r="323" spans="1:6" ht="38.25">
      <c r="A323" s="121">
        <v>3</v>
      </c>
      <c r="B323" s="174" t="s">
        <v>351</v>
      </c>
      <c r="C323" s="2" t="s">
        <v>38</v>
      </c>
      <c r="D323" s="160">
        <v>19.5</v>
      </c>
      <c r="E323" s="190"/>
      <c r="F323" s="191">
        <f>D323*E323</f>
        <v>0</v>
      </c>
    </row>
    <row r="324" spans="1:6">
      <c r="A324" s="158"/>
      <c r="B324" s="158"/>
      <c r="C324" s="158"/>
      <c r="D324" s="158"/>
      <c r="E324" s="194"/>
      <c r="F324" s="194"/>
    </row>
    <row r="325" spans="1:6" ht="38.25">
      <c r="A325" s="121">
        <v>4</v>
      </c>
      <c r="B325" s="174" t="s">
        <v>352</v>
      </c>
      <c r="C325" s="2" t="s">
        <v>38</v>
      </c>
      <c r="D325" s="160">
        <v>5</v>
      </c>
      <c r="E325" s="190"/>
      <c r="F325" s="191">
        <f>D325*E325</f>
        <v>0</v>
      </c>
    </row>
    <row r="326" spans="1:6">
      <c r="A326" s="163"/>
      <c r="B326" s="163"/>
      <c r="C326" s="163"/>
      <c r="D326" s="163"/>
      <c r="E326" s="192"/>
      <c r="F326" s="192"/>
    </row>
    <row r="327" spans="1:6" ht="51">
      <c r="A327" s="121">
        <v>5</v>
      </c>
      <c r="B327" s="174" t="s">
        <v>353</v>
      </c>
      <c r="C327" s="2" t="s">
        <v>38</v>
      </c>
      <c r="D327" s="160">
        <v>9.35</v>
      </c>
      <c r="E327" s="190"/>
      <c r="F327" s="191">
        <f>D327*E327</f>
        <v>0</v>
      </c>
    </row>
    <row r="328" spans="1:6">
      <c r="A328" s="163"/>
      <c r="B328" s="163"/>
      <c r="C328" s="163"/>
      <c r="D328" s="163"/>
      <c r="E328" s="192"/>
      <c r="F328" s="192"/>
    </row>
    <row r="329" spans="1:6" ht="25.5">
      <c r="A329" s="121">
        <v>6</v>
      </c>
      <c r="B329" s="174" t="s">
        <v>131</v>
      </c>
      <c r="C329" s="2" t="s">
        <v>132</v>
      </c>
      <c r="D329" s="160">
        <v>1904</v>
      </c>
      <c r="E329" s="190"/>
      <c r="F329" s="191">
        <f>D329*E329</f>
        <v>0</v>
      </c>
    </row>
    <row r="330" spans="1:6">
      <c r="A330" s="163"/>
      <c r="B330" s="163"/>
      <c r="C330" s="163"/>
      <c r="D330" s="163"/>
      <c r="E330" s="192"/>
      <c r="F330" s="192"/>
    </row>
    <row r="331" spans="1:6" ht="25.5">
      <c r="A331" s="121">
        <v>7</v>
      </c>
      <c r="B331" s="174" t="s">
        <v>133</v>
      </c>
      <c r="C331" s="2" t="s">
        <v>132</v>
      </c>
      <c r="D331" s="160">
        <v>888</v>
      </c>
      <c r="E331" s="190"/>
      <c r="F331" s="191">
        <f>D331*E331</f>
        <v>0</v>
      </c>
    </row>
    <row r="332" spans="1:6">
      <c r="A332" s="163"/>
      <c r="B332" s="163"/>
      <c r="C332" s="163"/>
      <c r="D332" s="163"/>
      <c r="E332" s="192"/>
      <c r="F332" s="192"/>
    </row>
    <row r="333" spans="1:6" ht="25.5">
      <c r="A333" s="121">
        <v>8</v>
      </c>
      <c r="B333" s="174" t="s">
        <v>134</v>
      </c>
      <c r="C333" s="2" t="s">
        <v>132</v>
      </c>
      <c r="D333" s="160">
        <v>2990</v>
      </c>
      <c r="E333" s="190"/>
      <c r="F333" s="191">
        <f>D333*E333</f>
        <v>0</v>
      </c>
    </row>
    <row r="334" spans="1:6">
      <c r="A334" s="163"/>
      <c r="B334" s="163"/>
      <c r="C334" s="163"/>
      <c r="D334" s="163"/>
      <c r="E334" s="192"/>
      <c r="F334" s="192"/>
    </row>
    <row r="335" spans="1:6">
      <c r="A335" s="121">
        <v>9</v>
      </c>
      <c r="B335" s="174" t="s">
        <v>135</v>
      </c>
      <c r="C335" s="2" t="s">
        <v>20</v>
      </c>
      <c r="D335" s="160">
        <v>30</v>
      </c>
      <c r="E335" s="190"/>
      <c r="F335" s="191">
        <f>D335*E335</f>
        <v>0</v>
      </c>
    </row>
    <row r="336" spans="1:6">
      <c r="A336" s="158"/>
      <c r="B336" s="158"/>
      <c r="C336" s="158"/>
      <c r="D336" s="158"/>
      <c r="E336" s="158"/>
      <c r="F336" s="158"/>
    </row>
    <row r="337" spans="1:6">
      <c r="A337" s="140"/>
      <c r="B337" s="210" t="s">
        <v>284</v>
      </c>
      <c r="C337" s="173"/>
      <c r="D337" s="173"/>
      <c r="E337" s="173"/>
      <c r="F337" s="196">
        <f>SUM(F319:F335)</f>
        <v>0</v>
      </c>
    </row>
    <row r="338" spans="1:6">
      <c r="A338" s="158"/>
      <c r="B338" s="238"/>
      <c r="C338" s="239"/>
      <c r="D338" s="239"/>
      <c r="E338" s="239"/>
      <c r="F338" s="240"/>
    </row>
    <row r="339" spans="1:6">
      <c r="A339" s="158"/>
      <c r="B339" s="238"/>
      <c r="C339" s="239"/>
      <c r="D339" s="239"/>
      <c r="E339" s="239"/>
      <c r="F339" s="240"/>
    </row>
    <row r="340" spans="1:6">
      <c r="A340" s="158"/>
      <c r="B340" s="238"/>
      <c r="C340" s="239"/>
      <c r="D340" s="239"/>
      <c r="E340" s="239"/>
      <c r="F340" s="240"/>
    </row>
    <row r="341" spans="1:6">
      <c r="A341" s="158"/>
      <c r="B341" s="158"/>
      <c r="C341" s="158"/>
      <c r="D341" s="158"/>
      <c r="E341" s="158"/>
      <c r="F341" s="158"/>
    </row>
    <row r="342" spans="1:6">
      <c r="A342" s="158"/>
      <c r="B342" s="158"/>
      <c r="C342" s="158"/>
      <c r="D342" s="158"/>
      <c r="E342" s="158"/>
      <c r="F342" s="158"/>
    </row>
    <row r="343" spans="1:6">
      <c r="A343" s="158"/>
      <c r="B343" s="158"/>
      <c r="C343" s="158"/>
      <c r="D343" s="158"/>
      <c r="E343" s="158"/>
      <c r="F343" s="158"/>
    </row>
    <row r="344" spans="1:6" ht="15.75">
      <c r="A344" s="137"/>
      <c r="B344" s="159" t="s">
        <v>285</v>
      </c>
      <c r="C344" s="139"/>
      <c r="D344" s="140"/>
      <c r="E344" s="140"/>
      <c r="F344" s="140"/>
    </row>
    <row r="345" spans="1:6">
      <c r="A345" s="158"/>
      <c r="B345" s="158"/>
      <c r="C345" s="158"/>
      <c r="D345" s="158"/>
      <c r="E345" s="158"/>
      <c r="F345" s="158"/>
    </row>
    <row r="346" spans="1:6" ht="51">
      <c r="A346" s="121">
        <v>1</v>
      </c>
      <c r="B346" s="166" t="s">
        <v>282</v>
      </c>
      <c r="C346" s="122" t="s">
        <v>125</v>
      </c>
      <c r="D346" s="160">
        <v>29</v>
      </c>
      <c r="E346" s="190"/>
      <c r="F346" s="191">
        <f>D346*E346</f>
        <v>0</v>
      </c>
    </row>
    <row r="347" spans="1:6">
      <c r="A347" s="163"/>
      <c r="B347" s="163"/>
      <c r="C347" s="163"/>
      <c r="D347" s="163"/>
      <c r="E347" s="192"/>
      <c r="F347" s="192"/>
    </row>
    <row r="348" spans="1:6" ht="51">
      <c r="A348" s="121">
        <v>2</v>
      </c>
      <c r="B348" s="166" t="s">
        <v>136</v>
      </c>
      <c r="C348" s="2" t="s">
        <v>57</v>
      </c>
      <c r="D348" s="160">
        <v>40</v>
      </c>
      <c r="E348" s="190"/>
      <c r="F348" s="191">
        <f>D348*E348</f>
        <v>0</v>
      </c>
    </row>
    <row r="349" spans="1:6">
      <c r="A349" s="163"/>
      <c r="B349" s="163"/>
      <c r="C349" s="163"/>
      <c r="D349" s="163"/>
      <c r="E349" s="192"/>
      <c r="F349" s="192"/>
    </row>
    <row r="350" spans="1:6">
      <c r="A350" s="163"/>
      <c r="B350" s="163"/>
      <c r="C350" s="163"/>
      <c r="D350" s="163"/>
      <c r="E350" s="192"/>
      <c r="F350" s="192"/>
    </row>
    <row r="351" spans="1:6" ht="38.25">
      <c r="A351" s="121">
        <v>3</v>
      </c>
      <c r="B351" s="166" t="s">
        <v>178</v>
      </c>
      <c r="C351" s="122" t="s">
        <v>125</v>
      </c>
      <c r="D351" s="160">
        <v>74</v>
      </c>
      <c r="E351" s="190"/>
      <c r="F351" s="191">
        <f>D351*E351</f>
        <v>0</v>
      </c>
    </row>
    <row r="352" spans="1:6">
      <c r="A352" s="121"/>
      <c r="B352" s="166"/>
      <c r="C352" s="122"/>
      <c r="D352" s="160"/>
      <c r="E352" s="161"/>
      <c r="F352" s="162"/>
    </row>
    <row r="353" spans="1:6" ht="51">
      <c r="A353" s="121">
        <v>4</v>
      </c>
      <c r="B353" s="166" t="s">
        <v>179</v>
      </c>
      <c r="C353" s="122" t="s">
        <v>125</v>
      </c>
      <c r="D353" s="160">
        <v>25</v>
      </c>
      <c r="E353" s="190"/>
      <c r="F353" s="191">
        <f>D353*E353</f>
        <v>0</v>
      </c>
    </row>
    <row r="354" spans="1:6">
      <c r="A354" s="163"/>
      <c r="B354" s="163"/>
      <c r="C354" s="163"/>
      <c r="D354" s="163"/>
      <c r="E354" s="192"/>
      <c r="F354" s="192"/>
    </row>
    <row r="355" spans="1:6" ht="38.25">
      <c r="A355" s="121">
        <v>5</v>
      </c>
      <c r="B355" s="166" t="s">
        <v>137</v>
      </c>
      <c r="C355" s="2" t="s">
        <v>57</v>
      </c>
      <c r="D355" s="160">
        <v>30</v>
      </c>
      <c r="E355" s="190"/>
      <c r="F355" s="191">
        <f>D355*E355</f>
        <v>0</v>
      </c>
    </row>
    <row r="356" spans="1:6">
      <c r="A356" s="163"/>
      <c r="B356" s="163"/>
      <c r="C356" s="163"/>
      <c r="D356" s="163"/>
      <c r="E356" s="192"/>
      <c r="F356" s="192"/>
    </row>
    <row r="357" spans="1:6" ht="51">
      <c r="A357" s="121">
        <v>6</v>
      </c>
      <c r="B357" s="166" t="s">
        <v>180</v>
      </c>
      <c r="C357" s="122" t="s">
        <v>125</v>
      </c>
      <c r="D357" s="160">
        <v>105</v>
      </c>
      <c r="E357" s="190"/>
      <c r="F357" s="191">
        <f>D357*E357</f>
        <v>0</v>
      </c>
    </row>
    <row r="358" spans="1:6">
      <c r="A358" s="163"/>
      <c r="B358" s="163"/>
      <c r="C358" s="163"/>
      <c r="D358" s="163"/>
      <c r="E358" s="192"/>
      <c r="F358" s="192"/>
    </row>
    <row r="359" spans="1:6" ht="38.25">
      <c r="A359" s="121">
        <v>7</v>
      </c>
      <c r="B359" s="166" t="s">
        <v>138</v>
      </c>
      <c r="C359" s="2" t="s">
        <v>57</v>
      </c>
      <c r="D359" s="160">
        <v>25</v>
      </c>
      <c r="E359" s="190"/>
      <c r="F359" s="191">
        <f>D359*E359</f>
        <v>0</v>
      </c>
    </row>
    <row r="360" spans="1:6">
      <c r="A360" s="163"/>
      <c r="B360" s="163"/>
      <c r="C360" s="163"/>
      <c r="D360" s="163"/>
      <c r="E360" s="192"/>
      <c r="F360" s="192"/>
    </row>
    <row r="361" spans="1:6" ht="25.5">
      <c r="A361" s="121">
        <v>8</v>
      </c>
      <c r="B361" s="166" t="s">
        <v>139</v>
      </c>
      <c r="C361" s="2" t="s">
        <v>57</v>
      </c>
      <c r="D361" s="160">
        <v>35</v>
      </c>
      <c r="E361" s="190"/>
      <c r="F361" s="191">
        <f>D361*E361</f>
        <v>0</v>
      </c>
    </row>
    <row r="362" spans="1:6">
      <c r="A362" s="163"/>
      <c r="B362" s="163"/>
      <c r="C362" s="163"/>
      <c r="D362" s="163"/>
      <c r="E362" s="192"/>
      <c r="F362" s="192"/>
    </row>
    <row r="363" spans="1:6" ht="25.5">
      <c r="A363" s="121">
        <v>9</v>
      </c>
      <c r="B363" s="166" t="s">
        <v>140</v>
      </c>
      <c r="C363" s="2" t="s">
        <v>38</v>
      </c>
      <c r="D363" s="160">
        <v>28</v>
      </c>
      <c r="E363" s="190"/>
      <c r="F363" s="191">
        <f>D363*E363</f>
        <v>0</v>
      </c>
    </row>
    <row r="364" spans="1:6">
      <c r="A364" s="163"/>
      <c r="B364" s="163"/>
      <c r="C364" s="163"/>
      <c r="D364" s="163"/>
      <c r="E364" s="192"/>
      <c r="F364" s="192"/>
    </row>
    <row r="365" spans="1:6" ht="16.5">
      <c r="A365" s="121">
        <v>10</v>
      </c>
      <c r="B365" s="166" t="s">
        <v>141</v>
      </c>
      <c r="C365" s="122" t="s">
        <v>125</v>
      </c>
      <c r="D365" s="160">
        <v>90</v>
      </c>
      <c r="E365" s="190"/>
      <c r="F365" s="191">
        <f>D365*E365</f>
        <v>0</v>
      </c>
    </row>
    <row r="366" spans="1:6">
      <c r="A366" s="163"/>
      <c r="B366" s="163"/>
      <c r="C366" s="163"/>
      <c r="D366" s="163"/>
      <c r="E366" s="192"/>
      <c r="F366" s="192"/>
    </row>
    <row r="367" spans="1:6">
      <c r="A367" s="121">
        <v>11</v>
      </c>
      <c r="B367" s="166" t="s">
        <v>142</v>
      </c>
      <c r="C367" s="2" t="s">
        <v>12</v>
      </c>
      <c r="D367" s="160">
        <v>1</v>
      </c>
      <c r="E367" s="190"/>
      <c r="F367" s="191">
        <f>D367*E367</f>
        <v>0</v>
      </c>
    </row>
    <row r="368" spans="1:6">
      <c r="A368" s="163"/>
      <c r="B368" s="163"/>
      <c r="C368" s="163"/>
      <c r="D368" s="163"/>
      <c r="E368" s="192"/>
      <c r="F368" s="192"/>
    </row>
    <row r="369" spans="1:6" ht="25.5">
      <c r="A369" s="121">
        <v>12</v>
      </c>
      <c r="B369" s="166" t="s">
        <v>183</v>
      </c>
      <c r="C369" s="2" t="s">
        <v>12</v>
      </c>
      <c r="D369" s="160">
        <v>3</v>
      </c>
      <c r="E369" s="190"/>
      <c r="F369" s="191">
        <f>D369*E369</f>
        <v>0</v>
      </c>
    </row>
    <row r="370" spans="1:6">
      <c r="A370" s="163"/>
      <c r="B370" s="163"/>
      <c r="C370" s="163"/>
      <c r="D370" s="163"/>
      <c r="E370" s="192"/>
      <c r="F370" s="192"/>
    </row>
    <row r="371" spans="1:6" ht="38.25">
      <c r="A371" s="121">
        <v>13</v>
      </c>
      <c r="B371" s="166" t="s">
        <v>181</v>
      </c>
      <c r="C371" s="2" t="s">
        <v>57</v>
      </c>
      <c r="D371" s="160">
        <v>4</v>
      </c>
      <c r="E371" s="190"/>
      <c r="F371" s="191">
        <f>D371*E371</f>
        <v>0</v>
      </c>
    </row>
    <row r="372" spans="1:6">
      <c r="A372" s="121"/>
      <c r="B372" s="166"/>
      <c r="C372" s="2"/>
      <c r="D372" s="160"/>
      <c r="E372" s="190"/>
      <c r="F372" s="191"/>
    </row>
    <row r="373" spans="1:6" ht="25.5">
      <c r="A373" s="121">
        <v>14</v>
      </c>
      <c r="B373" s="166" t="s">
        <v>355</v>
      </c>
      <c r="C373" s="122" t="s">
        <v>125</v>
      </c>
      <c r="D373" s="160">
        <v>16</v>
      </c>
      <c r="E373" s="190"/>
      <c r="F373" s="191">
        <f>D373*E373</f>
        <v>0</v>
      </c>
    </row>
    <row r="374" spans="1:6">
      <c r="A374" s="121"/>
      <c r="B374" s="166"/>
      <c r="C374" s="122"/>
      <c r="D374" s="160"/>
      <c r="E374" s="190"/>
      <c r="F374" s="191"/>
    </row>
    <row r="375" spans="1:6">
      <c r="A375" s="121"/>
      <c r="B375" s="166"/>
      <c r="C375" s="122"/>
      <c r="D375" s="160"/>
      <c r="E375" s="190"/>
      <c r="F375" s="191"/>
    </row>
    <row r="376" spans="1:6">
      <c r="A376" s="121"/>
      <c r="B376" s="166"/>
      <c r="C376" s="122"/>
      <c r="D376" s="160"/>
      <c r="E376" s="190"/>
      <c r="F376" s="191"/>
    </row>
    <row r="377" spans="1:6" ht="38.25">
      <c r="A377" s="121">
        <v>15</v>
      </c>
      <c r="B377" s="166" t="s">
        <v>143</v>
      </c>
      <c r="C377" s="2" t="s">
        <v>12</v>
      </c>
      <c r="D377" s="160">
        <v>6</v>
      </c>
      <c r="E377" s="190"/>
      <c r="F377" s="191">
        <f>D377*E377</f>
        <v>0</v>
      </c>
    </row>
    <row r="378" spans="1:6">
      <c r="A378" s="163"/>
      <c r="B378" s="166"/>
      <c r="C378" s="163"/>
      <c r="D378" s="163"/>
      <c r="E378" s="192"/>
      <c r="F378" s="192"/>
    </row>
    <row r="379" spans="1:6" ht="25.5">
      <c r="A379" s="121">
        <v>16</v>
      </c>
      <c r="B379" s="166" t="s">
        <v>458</v>
      </c>
      <c r="C379" s="122" t="s">
        <v>125</v>
      </c>
      <c r="D379" s="160">
        <v>29</v>
      </c>
      <c r="E379" s="190"/>
      <c r="F379" s="191">
        <f>D379*E379</f>
        <v>0</v>
      </c>
    </row>
    <row r="380" spans="1:6">
      <c r="A380" s="163"/>
      <c r="B380" s="175" t="s">
        <v>405</v>
      </c>
      <c r="C380" s="163"/>
      <c r="D380" s="163"/>
      <c r="E380" s="192"/>
      <c r="F380" s="192"/>
    </row>
    <row r="381" spans="1:6" ht="25.5">
      <c r="A381" s="163"/>
      <c r="B381" s="175" t="s">
        <v>406</v>
      </c>
      <c r="C381" s="163"/>
      <c r="D381" s="163"/>
      <c r="E381" s="192"/>
      <c r="F381" s="192"/>
    </row>
    <row r="382" spans="1:6">
      <c r="A382" s="163"/>
      <c r="B382" s="175" t="s">
        <v>407</v>
      </c>
      <c r="C382" s="163"/>
      <c r="D382" s="163"/>
      <c r="E382" s="192"/>
      <c r="F382" s="192"/>
    </row>
    <row r="383" spans="1:6">
      <c r="A383" s="163"/>
      <c r="B383" s="175"/>
      <c r="C383" s="163"/>
      <c r="D383" s="163"/>
      <c r="E383" s="192"/>
      <c r="F383" s="192"/>
    </row>
    <row r="384" spans="1:6" ht="38.25">
      <c r="A384" s="121">
        <v>17</v>
      </c>
      <c r="B384" s="166" t="s">
        <v>182</v>
      </c>
      <c r="C384" s="2" t="s">
        <v>12</v>
      </c>
      <c r="D384" s="160">
        <v>2</v>
      </c>
      <c r="E384" s="190"/>
      <c r="F384" s="191">
        <f>D384*E384</f>
        <v>0</v>
      </c>
    </row>
    <row r="385" spans="1:6">
      <c r="A385" s="163"/>
      <c r="B385" s="163"/>
      <c r="C385" s="163"/>
      <c r="D385" s="163"/>
      <c r="E385" s="192"/>
      <c r="F385" s="192"/>
    </row>
    <row r="386" spans="1:6">
      <c r="A386" s="163"/>
      <c r="B386" s="163"/>
      <c r="C386" s="163"/>
      <c r="D386" s="163"/>
      <c r="E386" s="192"/>
      <c r="F386" s="192"/>
    </row>
    <row r="387" spans="1:6" ht="38.25">
      <c r="A387" s="121">
        <v>18</v>
      </c>
      <c r="B387" s="166" t="s">
        <v>348</v>
      </c>
      <c r="C387" s="122" t="s">
        <v>125</v>
      </c>
      <c r="D387" s="160">
        <v>11</v>
      </c>
      <c r="E387" s="190"/>
      <c r="F387" s="191">
        <f>D387*E387</f>
        <v>0</v>
      </c>
    </row>
    <row r="388" spans="1:6">
      <c r="A388" s="163"/>
      <c r="B388" s="163"/>
      <c r="C388" s="163"/>
      <c r="D388" s="163"/>
      <c r="E388" s="163"/>
      <c r="F388" s="163"/>
    </row>
    <row r="389" spans="1:6" ht="38.25">
      <c r="A389" s="121">
        <v>19</v>
      </c>
      <c r="B389" s="166" t="s">
        <v>349</v>
      </c>
      <c r="C389" s="122" t="s">
        <v>125</v>
      </c>
      <c r="D389" s="160">
        <v>54</v>
      </c>
      <c r="E389" s="190"/>
      <c r="F389" s="191">
        <f>D389*E389</f>
        <v>0</v>
      </c>
    </row>
    <row r="390" spans="1:6">
      <c r="A390" s="121"/>
      <c r="B390" s="166"/>
      <c r="C390" s="122"/>
      <c r="D390" s="160"/>
      <c r="E390" s="190"/>
      <c r="F390" s="191"/>
    </row>
    <row r="391" spans="1:6">
      <c r="A391" s="121">
        <v>20</v>
      </c>
      <c r="B391" s="166" t="s">
        <v>144</v>
      </c>
      <c r="C391" s="2" t="s">
        <v>11</v>
      </c>
      <c r="D391" s="160">
        <v>1</v>
      </c>
      <c r="E391" s="190"/>
      <c r="F391" s="191">
        <f>D391*E391</f>
        <v>0</v>
      </c>
    </row>
    <row r="392" spans="1:6">
      <c r="A392" s="121"/>
      <c r="B392" s="166"/>
      <c r="C392" s="2"/>
      <c r="D392" s="160"/>
      <c r="E392" s="190"/>
      <c r="F392" s="191"/>
    </row>
    <row r="393" spans="1:6" ht="25.5">
      <c r="A393" s="121">
        <v>21</v>
      </c>
      <c r="B393" s="166" t="s">
        <v>145</v>
      </c>
      <c r="C393" s="122"/>
      <c r="D393" s="160"/>
      <c r="E393" s="190"/>
      <c r="F393" s="191"/>
    </row>
    <row r="394" spans="1:6">
      <c r="A394" s="163"/>
      <c r="B394" s="175" t="s">
        <v>146</v>
      </c>
      <c r="C394" s="2" t="s">
        <v>147</v>
      </c>
      <c r="D394" s="160">
        <v>6</v>
      </c>
      <c r="E394" s="190"/>
      <c r="F394" s="191">
        <f>D394*E394</f>
        <v>0</v>
      </c>
    </row>
    <row r="395" spans="1:6">
      <c r="A395" s="163"/>
      <c r="B395" s="175" t="s">
        <v>148</v>
      </c>
      <c r="C395" s="2" t="s">
        <v>147</v>
      </c>
      <c r="D395" s="160">
        <v>6</v>
      </c>
      <c r="E395" s="190"/>
      <c r="F395" s="191">
        <f>D395*E395</f>
        <v>0</v>
      </c>
    </row>
    <row r="396" spans="1:6">
      <c r="A396" s="163"/>
      <c r="B396" s="175"/>
      <c r="C396" s="2"/>
      <c r="D396" s="160"/>
      <c r="E396" s="190"/>
      <c r="F396" s="191"/>
    </row>
    <row r="397" spans="1:6" ht="39">
      <c r="A397" s="121">
        <v>22</v>
      </c>
      <c r="B397" s="188" t="s">
        <v>459</v>
      </c>
      <c r="C397" s="122" t="s">
        <v>37</v>
      </c>
      <c r="D397" s="160">
        <v>32</v>
      </c>
      <c r="E397" s="214"/>
      <c r="F397" s="215">
        <f>D397*E397</f>
        <v>0</v>
      </c>
    </row>
    <row r="398" spans="1:6">
      <c r="A398" s="121"/>
      <c r="B398" s="188"/>
      <c r="C398" s="122"/>
      <c r="D398" s="160"/>
      <c r="E398" s="214"/>
      <c r="F398" s="215"/>
    </row>
    <row r="399" spans="1:6" ht="15.75">
      <c r="A399" s="137"/>
      <c r="B399" s="159" t="s">
        <v>286</v>
      </c>
      <c r="C399" s="139"/>
      <c r="D399" s="140"/>
      <c r="E399" s="197"/>
      <c r="F399" s="196">
        <f>SUM(F346:F397)</f>
        <v>0</v>
      </c>
    </row>
    <row r="400" spans="1:6">
      <c r="A400" s="158"/>
      <c r="B400" s="158"/>
      <c r="C400" s="158"/>
      <c r="D400" s="158"/>
      <c r="E400" s="158"/>
      <c r="F400" s="158"/>
    </row>
    <row r="401" spans="1:6">
      <c r="A401" s="158"/>
      <c r="B401" s="158"/>
      <c r="C401" s="158"/>
      <c r="D401" s="158"/>
      <c r="E401" s="158"/>
      <c r="F401" s="158"/>
    </row>
    <row r="402" spans="1:6" ht="15.75">
      <c r="A402" s="137"/>
      <c r="B402" s="159" t="s">
        <v>287</v>
      </c>
      <c r="C402" s="139"/>
      <c r="D402" s="140"/>
      <c r="E402" s="140"/>
      <c r="F402" s="140"/>
    </row>
    <row r="403" spans="1:6">
      <c r="A403" s="158"/>
      <c r="B403" s="158"/>
      <c r="C403" s="158"/>
      <c r="D403" s="158"/>
      <c r="E403" s="158"/>
      <c r="F403" s="158"/>
    </row>
    <row r="404" spans="1:6" ht="38.25">
      <c r="A404" s="121">
        <v>1</v>
      </c>
      <c r="B404" s="166" t="s">
        <v>149</v>
      </c>
      <c r="C404" s="2" t="s">
        <v>57</v>
      </c>
      <c r="D404" s="160">
        <v>22</v>
      </c>
      <c r="E404" s="190"/>
      <c r="F404" s="191">
        <f>D404*E404</f>
        <v>0</v>
      </c>
    </row>
    <row r="405" spans="1:6">
      <c r="A405" s="163"/>
      <c r="B405" s="163"/>
      <c r="C405" s="163"/>
      <c r="D405" s="163"/>
      <c r="E405" s="192"/>
      <c r="F405" s="192"/>
    </row>
    <row r="406" spans="1:6" ht="38.25">
      <c r="A406" s="121">
        <v>2</v>
      </c>
      <c r="B406" s="166" t="s">
        <v>150</v>
      </c>
      <c r="C406" s="122" t="s">
        <v>125</v>
      </c>
      <c r="D406" s="160">
        <v>6</v>
      </c>
      <c r="E406" s="190"/>
      <c r="F406" s="191">
        <f>D406*E406</f>
        <v>0</v>
      </c>
    </row>
    <row r="407" spans="1:6">
      <c r="A407" s="163"/>
      <c r="B407" s="163"/>
      <c r="C407" s="163"/>
      <c r="D407" s="163"/>
      <c r="E407" s="192"/>
      <c r="F407" s="192"/>
    </row>
    <row r="408" spans="1:6" ht="38.25">
      <c r="A408" s="121">
        <v>3</v>
      </c>
      <c r="B408" s="166" t="s">
        <v>185</v>
      </c>
      <c r="C408" s="122" t="s">
        <v>125</v>
      </c>
      <c r="D408" s="160">
        <v>185</v>
      </c>
      <c r="E408" s="190"/>
      <c r="F408" s="191">
        <f>D408*E408</f>
        <v>0</v>
      </c>
    </row>
    <row r="409" spans="1:6">
      <c r="A409" s="163"/>
      <c r="B409" s="163"/>
      <c r="C409" s="163"/>
      <c r="D409" s="163"/>
      <c r="E409" s="192"/>
      <c r="F409" s="192"/>
    </row>
    <row r="410" spans="1:6" ht="38.25">
      <c r="A410" s="121">
        <v>4</v>
      </c>
      <c r="B410" s="166" t="s">
        <v>186</v>
      </c>
      <c r="C410" s="122" t="s">
        <v>125</v>
      </c>
      <c r="D410" s="160">
        <v>21</v>
      </c>
      <c r="E410" s="190"/>
      <c r="F410" s="191">
        <f>D410*E410</f>
        <v>0</v>
      </c>
    </row>
    <row r="411" spans="1:6">
      <c r="A411" s="121"/>
      <c r="B411" s="166"/>
      <c r="C411" s="122"/>
      <c r="D411" s="160"/>
      <c r="E411" s="190"/>
      <c r="F411" s="191"/>
    </row>
    <row r="412" spans="1:6">
      <c r="A412" s="121"/>
      <c r="B412" s="166"/>
      <c r="C412" s="122"/>
      <c r="D412" s="160"/>
      <c r="E412" s="190"/>
      <c r="F412" s="191"/>
    </row>
    <row r="413" spans="1:6" ht="38.25">
      <c r="A413" s="121">
        <v>5</v>
      </c>
      <c r="B413" s="166" t="s">
        <v>187</v>
      </c>
      <c r="C413" s="122" t="s">
        <v>125</v>
      </c>
      <c r="D413" s="160">
        <v>8</v>
      </c>
      <c r="E413" s="190"/>
      <c r="F413" s="191">
        <f>D413*E413</f>
        <v>0</v>
      </c>
    </row>
    <row r="414" spans="1:6">
      <c r="A414" s="163"/>
      <c r="B414" s="163"/>
      <c r="C414" s="163"/>
      <c r="D414" s="163"/>
      <c r="E414" s="192"/>
      <c r="F414" s="192"/>
    </row>
    <row r="415" spans="1:6" ht="38.25">
      <c r="A415" s="121">
        <v>6</v>
      </c>
      <c r="B415" s="166" t="s">
        <v>188</v>
      </c>
      <c r="C415" s="122" t="s">
        <v>125</v>
      </c>
      <c r="D415" s="160">
        <v>50</v>
      </c>
      <c r="E415" s="190"/>
      <c r="F415" s="191">
        <f>D415*E415</f>
        <v>0</v>
      </c>
    </row>
    <row r="416" spans="1:6">
      <c r="A416" s="121"/>
      <c r="B416" s="166"/>
      <c r="C416" s="122"/>
      <c r="D416" s="160"/>
      <c r="E416" s="190"/>
      <c r="F416" s="191"/>
    </row>
    <row r="417" spans="1:6" ht="38.25">
      <c r="A417" s="121">
        <v>7</v>
      </c>
      <c r="B417" s="166" t="s">
        <v>189</v>
      </c>
      <c r="C417" s="122" t="s">
        <v>125</v>
      </c>
      <c r="D417" s="160">
        <v>1</v>
      </c>
      <c r="E417" s="190"/>
      <c r="F417" s="191">
        <f>D417*E417</f>
        <v>0</v>
      </c>
    </row>
    <row r="418" spans="1:6">
      <c r="A418" s="163"/>
      <c r="B418" s="163"/>
      <c r="C418" s="163"/>
      <c r="D418" s="163"/>
      <c r="E418" s="192"/>
      <c r="F418" s="192"/>
    </row>
    <row r="419" spans="1:6" ht="25.5">
      <c r="A419" s="121">
        <v>8</v>
      </c>
      <c r="B419" s="166" t="s">
        <v>151</v>
      </c>
      <c r="C419" s="122" t="s">
        <v>125</v>
      </c>
      <c r="D419" s="160">
        <v>60</v>
      </c>
      <c r="E419" s="190"/>
      <c r="F419" s="191">
        <f>D419*E419</f>
        <v>0</v>
      </c>
    </row>
    <row r="420" spans="1:6">
      <c r="A420" s="158"/>
      <c r="B420" s="158"/>
      <c r="C420" s="158"/>
      <c r="D420" s="158"/>
      <c r="E420" s="194"/>
      <c r="F420" s="194"/>
    </row>
    <row r="421" spans="1:6" ht="15.75">
      <c r="A421" s="137"/>
      <c r="B421" s="159" t="s">
        <v>288</v>
      </c>
      <c r="C421" s="139"/>
      <c r="D421" s="140"/>
      <c r="E421" s="197"/>
      <c r="F421" s="196">
        <f>SUM(F404:F419)</f>
        <v>0</v>
      </c>
    </row>
    <row r="422" spans="1:6">
      <c r="A422" s="158"/>
      <c r="B422" s="158"/>
      <c r="C422" s="158"/>
      <c r="D422" s="158"/>
      <c r="E422" s="158"/>
      <c r="F422" s="158"/>
    </row>
    <row r="423" spans="1:6">
      <c r="A423" s="158"/>
      <c r="B423" s="158"/>
      <c r="C423" s="158"/>
      <c r="D423" s="158"/>
      <c r="E423" s="158"/>
      <c r="F423" s="158"/>
    </row>
    <row r="424" spans="1:6" ht="15.75">
      <c r="A424" s="137"/>
      <c r="B424" s="159" t="s">
        <v>289</v>
      </c>
      <c r="C424" s="139"/>
      <c r="D424" s="140"/>
      <c r="E424" s="140"/>
      <c r="F424" s="140"/>
    </row>
    <row r="425" spans="1:6">
      <c r="A425" s="158"/>
      <c r="B425" s="158"/>
      <c r="C425" s="158"/>
      <c r="D425" s="158"/>
      <c r="E425" s="158"/>
      <c r="F425" s="158"/>
    </row>
    <row r="426" spans="1:6">
      <c r="A426" s="158"/>
      <c r="B426" s="176" t="s">
        <v>152</v>
      </c>
      <c r="C426" s="158"/>
      <c r="D426" s="158"/>
      <c r="E426" s="158"/>
      <c r="F426" s="158"/>
    </row>
    <row r="427" spans="1:6">
      <c r="A427" s="158"/>
      <c r="B427" s="176" t="s">
        <v>153</v>
      </c>
      <c r="C427" s="158"/>
      <c r="D427" s="158"/>
      <c r="E427" s="158"/>
      <c r="F427" s="158"/>
    </row>
    <row r="428" spans="1:6">
      <c r="A428" s="158"/>
      <c r="B428" s="158"/>
      <c r="C428" s="158"/>
      <c r="D428" s="158"/>
      <c r="E428" s="158"/>
      <c r="F428" s="158"/>
    </row>
    <row r="429" spans="1:6" ht="25.5">
      <c r="A429" s="121">
        <v>1</v>
      </c>
      <c r="B429" s="166" t="s">
        <v>408</v>
      </c>
      <c r="C429" s="2" t="s">
        <v>11</v>
      </c>
      <c r="D429" s="160">
        <v>1</v>
      </c>
      <c r="E429" s="190"/>
      <c r="F429" s="191">
        <f>D429*E429</f>
        <v>0</v>
      </c>
    </row>
    <row r="430" spans="1:6">
      <c r="A430" s="121"/>
      <c r="B430" s="166"/>
      <c r="C430" s="2"/>
      <c r="D430" s="160"/>
      <c r="E430" s="190"/>
      <c r="F430" s="191"/>
    </row>
    <row r="431" spans="1:6" ht="25.5">
      <c r="A431" s="121">
        <v>2</v>
      </c>
      <c r="B431" s="166" t="s">
        <v>196</v>
      </c>
      <c r="C431" s="2" t="s">
        <v>11</v>
      </c>
      <c r="D431" s="160">
        <v>1</v>
      </c>
      <c r="E431" s="190"/>
      <c r="F431" s="191">
        <f>D431*E431</f>
        <v>0</v>
      </c>
    </row>
    <row r="432" spans="1:6">
      <c r="A432" s="121"/>
      <c r="B432" s="166"/>
      <c r="C432" s="2"/>
      <c r="D432" s="160"/>
      <c r="E432" s="190"/>
      <c r="F432" s="191"/>
    </row>
    <row r="433" spans="1:6" ht="63.75">
      <c r="A433" s="121">
        <v>3</v>
      </c>
      <c r="B433" s="166" t="s">
        <v>193</v>
      </c>
      <c r="C433" s="2" t="s">
        <v>11</v>
      </c>
      <c r="D433" s="160">
        <v>1</v>
      </c>
      <c r="E433" s="190"/>
      <c r="F433" s="191">
        <f>D433*E433</f>
        <v>0</v>
      </c>
    </row>
    <row r="434" spans="1:6">
      <c r="A434" s="121"/>
      <c r="B434" s="166"/>
      <c r="C434" s="2"/>
      <c r="D434" s="160"/>
      <c r="E434" s="190"/>
      <c r="F434" s="191"/>
    </row>
    <row r="435" spans="1:6" ht="51">
      <c r="A435" s="121">
        <v>4</v>
      </c>
      <c r="B435" s="166" t="s">
        <v>200</v>
      </c>
      <c r="C435" s="2" t="s">
        <v>11</v>
      </c>
      <c r="D435" s="160">
        <v>1</v>
      </c>
      <c r="E435" s="190"/>
      <c r="F435" s="191">
        <f>D435*E435</f>
        <v>0</v>
      </c>
    </row>
    <row r="436" spans="1:6">
      <c r="A436" s="121"/>
      <c r="B436" s="166"/>
      <c r="C436" s="2"/>
      <c r="D436" s="160"/>
      <c r="E436" s="190"/>
      <c r="F436" s="191"/>
    </row>
    <row r="437" spans="1:6" ht="38.25">
      <c r="A437" s="121">
        <v>5</v>
      </c>
      <c r="B437" s="166" t="s">
        <v>154</v>
      </c>
      <c r="C437" s="2" t="s">
        <v>11</v>
      </c>
      <c r="D437" s="160">
        <v>1</v>
      </c>
      <c r="E437" s="190"/>
      <c r="F437" s="191">
        <f>D437*E437</f>
        <v>0</v>
      </c>
    </row>
    <row r="438" spans="1:6">
      <c r="A438" s="121"/>
      <c r="B438" s="166"/>
      <c r="C438" s="2"/>
      <c r="D438" s="160"/>
      <c r="E438" s="190"/>
      <c r="F438" s="191"/>
    </row>
    <row r="439" spans="1:6" ht="38.25">
      <c r="A439" s="121">
        <v>6</v>
      </c>
      <c r="B439" s="166" t="s">
        <v>195</v>
      </c>
      <c r="C439" s="2" t="s">
        <v>11</v>
      </c>
      <c r="D439" s="160">
        <v>2</v>
      </c>
      <c r="E439" s="190"/>
      <c r="F439" s="191">
        <f>D439*E439</f>
        <v>0</v>
      </c>
    </row>
    <row r="440" spans="1:6">
      <c r="A440" s="121"/>
      <c r="B440" s="166"/>
      <c r="C440" s="2"/>
      <c r="D440" s="160"/>
      <c r="E440" s="190"/>
      <c r="F440" s="191"/>
    </row>
    <row r="441" spans="1:6" ht="38.25">
      <c r="A441" s="121">
        <v>7</v>
      </c>
      <c r="B441" s="166" t="s">
        <v>194</v>
      </c>
      <c r="C441" s="2" t="s">
        <v>11</v>
      </c>
      <c r="D441" s="160">
        <v>1</v>
      </c>
      <c r="E441" s="190"/>
      <c r="F441" s="191">
        <f>D441*E441</f>
        <v>0</v>
      </c>
    </row>
    <row r="442" spans="1:6">
      <c r="A442" s="121"/>
      <c r="B442" s="166"/>
      <c r="C442" s="2"/>
      <c r="D442" s="160"/>
      <c r="E442" s="190"/>
      <c r="F442" s="191"/>
    </row>
    <row r="443" spans="1:6" ht="38.25">
      <c r="A443" s="121">
        <v>8</v>
      </c>
      <c r="B443" s="166" t="s">
        <v>197</v>
      </c>
      <c r="C443" s="2" t="s">
        <v>57</v>
      </c>
      <c r="D443" s="160">
        <v>12</v>
      </c>
      <c r="E443" s="190"/>
      <c r="F443" s="191">
        <f>D443*E443</f>
        <v>0</v>
      </c>
    </row>
    <row r="444" spans="1:6">
      <c r="A444" s="121"/>
      <c r="B444" s="166"/>
      <c r="C444" s="2"/>
      <c r="D444" s="160"/>
      <c r="E444" s="190"/>
      <c r="F444" s="191"/>
    </row>
    <row r="445" spans="1:6">
      <c r="A445" s="121"/>
      <c r="B445" s="166"/>
      <c r="C445" s="2"/>
      <c r="D445" s="160"/>
      <c r="E445" s="190"/>
      <c r="F445" s="191"/>
    </row>
    <row r="446" spans="1:6" ht="25.5">
      <c r="A446" s="121">
        <v>9</v>
      </c>
      <c r="B446" s="166" t="s">
        <v>198</v>
      </c>
      <c r="C446" s="2" t="s">
        <v>57</v>
      </c>
      <c r="D446" s="160">
        <v>12</v>
      </c>
      <c r="E446" s="190"/>
      <c r="F446" s="191">
        <f>D446*E446</f>
        <v>0</v>
      </c>
    </row>
    <row r="447" spans="1:6">
      <c r="A447" s="121"/>
      <c r="B447" s="166"/>
      <c r="C447" s="2"/>
      <c r="D447" s="160"/>
      <c r="E447" s="190"/>
      <c r="F447" s="191"/>
    </row>
    <row r="448" spans="1:6" ht="38.25">
      <c r="A448" s="121">
        <v>10</v>
      </c>
      <c r="B448" s="166" t="s">
        <v>199</v>
      </c>
      <c r="C448" s="2" t="s">
        <v>11</v>
      </c>
      <c r="D448" s="160">
        <v>1</v>
      </c>
      <c r="E448" s="190"/>
      <c r="F448" s="191">
        <f>D448*E448</f>
        <v>0</v>
      </c>
    </row>
    <row r="449" spans="1:6">
      <c r="A449" s="121"/>
      <c r="B449" s="166"/>
      <c r="C449" s="2"/>
      <c r="D449" s="160"/>
      <c r="E449" s="190"/>
      <c r="F449" s="191"/>
    </row>
    <row r="450" spans="1:6" ht="25.5">
      <c r="A450" s="121">
        <v>11</v>
      </c>
      <c r="B450" s="166" t="s">
        <v>155</v>
      </c>
      <c r="C450" s="2" t="s">
        <v>11</v>
      </c>
      <c r="D450" s="160">
        <v>2</v>
      </c>
      <c r="E450" s="190"/>
      <c r="F450" s="191">
        <f>D450*E450</f>
        <v>0</v>
      </c>
    </row>
    <row r="451" spans="1:6">
      <c r="A451" s="158"/>
      <c r="B451" s="158"/>
      <c r="C451" s="158"/>
      <c r="D451" s="158"/>
      <c r="E451" s="194"/>
      <c r="F451" s="194"/>
    </row>
    <row r="452" spans="1:6" ht="15.75">
      <c r="A452" s="137"/>
      <c r="B452" s="159" t="s">
        <v>290</v>
      </c>
      <c r="C452" s="139"/>
      <c r="D452" s="140"/>
      <c r="E452" s="197"/>
      <c r="F452" s="196">
        <f>SUM(F429:F450)</f>
        <v>0</v>
      </c>
    </row>
    <row r="453" spans="1:6">
      <c r="A453" s="158"/>
      <c r="B453" s="158"/>
      <c r="C453" s="158"/>
      <c r="D453" s="158"/>
      <c r="E453" s="158"/>
      <c r="F453" s="158"/>
    </row>
    <row r="454" spans="1:6" ht="15.75">
      <c r="A454" s="137"/>
      <c r="B454" s="159" t="s">
        <v>291</v>
      </c>
      <c r="C454" s="139"/>
      <c r="D454" s="140"/>
      <c r="E454" s="140"/>
      <c r="F454" s="140"/>
    </row>
    <row r="455" spans="1:6">
      <c r="A455" s="158"/>
      <c r="B455" s="158"/>
      <c r="C455" s="158"/>
      <c r="D455" s="158"/>
      <c r="E455" s="158"/>
      <c r="F455" s="158"/>
    </row>
    <row r="456" spans="1:6">
      <c r="A456" s="158"/>
      <c r="B456" s="176" t="s">
        <v>152</v>
      </c>
      <c r="C456" s="158"/>
      <c r="D456" s="158"/>
      <c r="E456" s="158"/>
      <c r="F456" s="158"/>
    </row>
    <row r="457" spans="1:6">
      <c r="A457" s="158"/>
      <c r="B457" s="176" t="s">
        <v>153</v>
      </c>
      <c r="C457" s="158"/>
      <c r="D457" s="158"/>
      <c r="E457" s="158"/>
      <c r="F457" s="158"/>
    </row>
    <row r="458" spans="1:6">
      <c r="A458" s="158"/>
      <c r="B458" s="176"/>
      <c r="C458" s="158"/>
      <c r="D458" s="158"/>
      <c r="E458" s="158"/>
      <c r="F458" s="158"/>
    </row>
    <row r="459" spans="1:6">
      <c r="A459" s="158"/>
      <c r="B459" s="198" t="s">
        <v>156</v>
      </c>
      <c r="C459" s="158"/>
      <c r="D459" s="158"/>
      <c r="E459" s="158"/>
      <c r="F459" s="158"/>
    </row>
    <row r="460" spans="1:6">
      <c r="A460" s="158"/>
      <c r="B460" s="198" t="s">
        <v>157</v>
      </c>
      <c r="C460" s="158"/>
      <c r="D460" s="158"/>
      <c r="E460" s="158"/>
      <c r="F460" s="158"/>
    </row>
    <row r="461" spans="1:6">
      <c r="A461" s="158"/>
      <c r="B461" s="6"/>
      <c r="C461" s="158"/>
      <c r="D461" s="158"/>
      <c r="E461" s="158"/>
      <c r="F461" s="158"/>
    </row>
    <row r="462" spans="1:6">
      <c r="A462" s="177"/>
      <c r="B462" s="158" t="s">
        <v>158</v>
      </c>
      <c r="C462" s="177"/>
      <c r="D462" s="177"/>
      <c r="E462" s="177"/>
      <c r="F462" s="177"/>
    </row>
    <row r="463" spans="1:6">
      <c r="A463" s="177"/>
      <c r="B463" s="178"/>
      <c r="C463" s="177"/>
      <c r="D463" s="177"/>
      <c r="E463" s="177"/>
      <c r="F463" s="177"/>
    </row>
    <row r="464" spans="1:6">
      <c r="A464" s="177"/>
      <c r="B464" s="178" t="s">
        <v>207</v>
      </c>
      <c r="C464" s="177"/>
      <c r="D464" s="177"/>
      <c r="E464" s="177"/>
      <c r="F464" s="177"/>
    </row>
    <row r="465" spans="1:6">
      <c r="A465" s="177"/>
      <c r="B465" s="180" t="s">
        <v>409</v>
      </c>
      <c r="C465" s="181" t="s">
        <v>12</v>
      </c>
      <c r="D465" s="182">
        <v>1</v>
      </c>
      <c r="E465" s="199"/>
      <c r="F465" s="19">
        <f>D465*E465</f>
        <v>0</v>
      </c>
    </row>
    <row r="466" spans="1:6">
      <c r="A466" s="177"/>
      <c r="B466" s="180" t="s">
        <v>220</v>
      </c>
      <c r="C466" s="181" t="s">
        <v>12</v>
      </c>
      <c r="D466" s="182">
        <v>1</v>
      </c>
      <c r="E466" s="199"/>
      <c r="F466" s="19">
        <f t="shared" ref="F466:F475" si="5">D466*E466</f>
        <v>0</v>
      </c>
    </row>
    <row r="467" spans="1:6">
      <c r="A467" s="177"/>
      <c r="B467" s="180" t="s">
        <v>221</v>
      </c>
      <c r="C467" s="181" t="s">
        <v>12</v>
      </c>
      <c r="D467" s="182">
        <v>1</v>
      </c>
      <c r="E467" s="199"/>
      <c r="F467" s="19">
        <f t="shared" si="5"/>
        <v>0</v>
      </c>
    </row>
    <row r="468" spans="1:6">
      <c r="A468" s="177"/>
      <c r="B468" s="180" t="s">
        <v>222</v>
      </c>
      <c r="C468" s="181" t="s">
        <v>12</v>
      </c>
      <c r="D468" s="182">
        <v>1</v>
      </c>
      <c r="E468" s="199"/>
      <c r="F468" s="19">
        <f t="shared" si="5"/>
        <v>0</v>
      </c>
    </row>
    <row r="469" spans="1:6">
      <c r="A469" s="177"/>
      <c r="B469" s="177" t="s">
        <v>203</v>
      </c>
      <c r="C469" s="181" t="s">
        <v>12</v>
      </c>
      <c r="D469" s="182">
        <v>1</v>
      </c>
      <c r="E469" s="199"/>
      <c r="F469" s="19">
        <f t="shared" si="5"/>
        <v>0</v>
      </c>
    </row>
    <row r="470" spans="1:6">
      <c r="A470" s="177"/>
      <c r="B470" s="183" t="s">
        <v>410</v>
      </c>
      <c r="C470" s="181" t="s">
        <v>12</v>
      </c>
      <c r="D470" s="182">
        <v>1</v>
      </c>
      <c r="E470" s="199"/>
      <c r="F470" s="19">
        <f t="shared" si="5"/>
        <v>0</v>
      </c>
    </row>
    <row r="471" spans="1:6">
      <c r="A471" s="177"/>
      <c r="B471" s="180" t="s">
        <v>223</v>
      </c>
      <c r="C471" s="181" t="s">
        <v>12</v>
      </c>
      <c r="D471" s="182">
        <v>1</v>
      </c>
      <c r="E471" s="199"/>
      <c r="F471" s="19">
        <f t="shared" si="5"/>
        <v>0</v>
      </c>
    </row>
    <row r="472" spans="1:6">
      <c r="A472" s="177"/>
      <c r="B472" s="177" t="s">
        <v>204</v>
      </c>
      <c r="C472" s="181" t="s">
        <v>12</v>
      </c>
      <c r="D472" s="182">
        <v>1</v>
      </c>
      <c r="E472" s="199"/>
      <c r="F472" s="19">
        <f t="shared" si="5"/>
        <v>0</v>
      </c>
    </row>
    <row r="473" spans="1:6">
      <c r="A473" s="177"/>
      <c r="B473" s="183" t="s">
        <v>205</v>
      </c>
      <c r="C473" s="181" t="s">
        <v>12</v>
      </c>
      <c r="D473" s="182">
        <v>1</v>
      </c>
      <c r="E473" s="199"/>
      <c r="F473" s="19">
        <f t="shared" si="5"/>
        <v>0</v>
      </c>
    </row>
    <row r="474" spans="1:6">
      <c r="A474" s="177"/>
      <c r="B474" s="180" t="s">
        <v>224</v>
      </c>
      <c r="C474" s="181" t="s">
        <v>12</v>
      </c>
      <c r="D474" s="182">
        <v>1</v>
      </c>
      <c r="E474" s="199"/>
      <c r="F474" s="19">
        <f t="shared" si="5"/>
        <v>0</v>
      </c>
    </row>
    <row r="475" spans="1:6">
      <c r="A475" s="177"/>
      <c r="B475" s="177" t="s">
        <v>206</v>
      </c>
      <c r="C475" s="181" t="s">
        <v>12</v>
      </c>
      <c r="D475" s="182">
        <v>1</v>
      </c>
      <c r="E475" s="199"/>
      <c r="F475" s="19">
        <f t="shared" si="5"/>
        <v>0</v>
      </c>
    </row>
    <row r="476" spans="1:6">
      <c r="A476" s="177"/>
      <c r="B476" s="177"/>
      <c r="C476" s="181"/>
      <c r="D476" s="182"/>
      <c r="E476" s="199"/>
      <c r="F476" s="19"/>
    </row>
    <row r="477" spans="1:6">
      <c r="A477" s="177"/>
      <c r="B477" s="178" t="s">
        <v>159</v>
      </c>
      <c r="C477" s="177"/>
      <c r="D477" s="177"/>
      <c r="E477" s="200"/>
      <c r="F477" s="200"/>
    </row>
    <row r="478" spans="1:6">
      <c r="A478" s="181"/>
      <c r="B478" s="180" t="s">
        <v>409</v>
      </c>
      <c r="C478" s="181" t="s">
        <v>12</v>
      </c>
      <c r="D478" s="182">
        <v>1</v>
      </c>
      <c r="E478" s="199"/>
      <c r="F478" s="19">
        <f t="shared" ref="F478:F497" si="6">D478*E478</f>
        <v>0</v>
      </c>
    </row>
    <row r="479" spans="1:6">
      <c r="A479" s="177"/>
      <c r="B479" s="180" t="s">
        <v>218</v>
      </c>
      <c r="C479" s="181" t="s">
        <v>12</v>
      </c>
      <c r="D479" s="182">
        <v>1</v>
      </c>
      <c r="E479" s="199"/>
      <c r="F479" s="19">
        <f t="shared" si="6"/>
        <v>0</v>
      </c>
    </row>
    <row r="480" spans="1:6">
      <c r="A480" s="177"/>
      <c r="B480" s="183" t="s">
        <v>208</v>
      </c>
      <c r="C480" s="181" t="s">
        <v>12</v>
      </c>
      <c r="D480" s="182">
        <v>1</v>
      </c>
      <c r="E480" s="199"/>
      <c r="F480" s="19">
        <f t="shared" si="6"/>
        <v>0</v>
      </c>
    </row>
    <row r="481" spans="1:6" ht="26.25">
      <c r="A481" s="177"/>
      <c r="B481" s="183" t="s">
        <v>217</v>
      </c>
      <c r="C481" s="181" t="s">
        <v>12</v>
      </c>
      <c r="D481" s="182">
        <v>1</v>
      </c>
      <c r="E481" s="199"/>
      <c r="F481" s="19">
        <f t="shared" si="6"/>
        <v>0</v>
      </c>
    </row>
    <row r="482" spans="1:6">
      <c r="A482" s="177"/>
      <c r="B482" s="177" t="s">
        <v>209</v>
      </c>
      <c r="C482" s="181" t="s">
        <v>12</v>
      </c>
      <c r="D482" s="182">
        <v>1</v>
      </c>
      <c r="E482" s="199"/>
      <c r="F482" s="19">
        <f t="shared" si="6"/>
        <v>0</v>
      </c>
    </row>
    <row r="483" spans="1:6" ht="26.25">
      <c r="A483" s="177"/>
      <c r="B483" s="183" t="s">
        <v>210</v>
      </c>
      <c r="C483" s="181" t="s">
        <v>11</v>
      </c>
      <c r="D483" s="182">
        <v>1</v>
      </c>
      <c r="E483" s="199"/>
      <c r="F483" s="19">
        <f t="shared" si="6"/>
        <v>0</v>
      </c>
    </row>
    <row r="484" spans="1:6" ht="26.25">
      <c r="A484" s="177"/>
      <c r="B484" s="183" t="s">
        <v>216</v>
      </c>
      <c r="C484" s="181" t="s">
        <v>11</v>
      </c>
      <c r="D484" s="182">
        <v>1</v>
      </c>
      <c r="E484" s="199"/>
      <c r="F484" s="19">
        <f t="shared" si="6"/>
        <v>0</v>
      </c>
    </row>
    <row r="485" spans="1:6">
      <c r="A485" s="177"/>
      <c r="B485" s="183" t="s">
        <v>205</v>
      </c>
      <c r="C485" s="181" t="s">
        <v>12</v>
      </c>
      <c r="D485" s="182">
        <v>4</v>
      </c>
      <c r="E485" s="199"/>
      <c r="F485" s="19">
        <f t="shared" si="6"/>
        <v>0</v>
      </c>
    </row>
    <row r="486" spans="1:6">
      <c r="A486" s="177"/>
      <c r="B486" s="177" t="s">
        <v>211</v>
      </c>
      <c r="C486" s="181" t="s">
        <v>12</v>
      </c>
      <c r="D486" s="182">
        <v>2</v>
      </c>
      <c r="E486" s="199"/>
      <c r="F486" s="19">
        <f t="shared" si="6"/>
        <v>0</v>
      </c>
    </row>
    <row r="487" spans="1:6">
      <c r="A487" s="177"/>
      <c r="B487" s="177" t="s">
        <v>212</v>
      </c>
      <c r="C487" s="181" t="s">
        <v>12</v>
      </c>
      <c r="D487" s="182">
        <v>4</v>
      </c>
      <c r="E487" s="199"/>
      <c r="F487" s="19">
        <f t="shared" si="6"/>
        <v>0</v>
      </c>
    </row>
    <row r="488" spans="1:6">
      <c r="A488" s="177"/>
      <c r="B488" s="177" t="s">
        <v>213</v>
      </c>
      <c r="C488" s="181" t="s">
        <v>12</v>
      </c>
      <c r="D488" s="182">
        <v>4</v>
      </c>
      <c r="E488" s="199"/>
      <c r="F488" s="19">
        <f t="shared" si="6"/>
        <v>0</v>
      </c>
    </row>
    <row r="489" spans="1:6">
      <c r="A489" s="177"/>
      <c r="B489" s="177"/>
      <c r="C489" s="181"/>
      <c r="D489" s="182"/>
      <c r="E489" s="199"/>
      <c r="F489" s="19"/>
    </row>
    <row r="490" spans="1:6">
      <c r="A490" s="177"/>
      <c r="B490" s="177"/>
      <c r="C490" s="181"/>
      <c r="D490" s="182"/>
      <c r="E490" s="199"/>
      <c r="F490" s="19"/>
    </row>
    <row r="491" spans="1:6">
      <c r="A491" s="177"/>
      <c r="B491" s="177"/>
      <c r="C491" s="181"/>
      <c r="D491" s="182"/>
      <c r="E491" s="199"/>
      <c r="F491" s="19"/>
    </row>
    <row r="492" spans="1:6" ht="62.25">
      <c r="A492" s="177"/>
      <c r="B492" s="185" t="s">
        <v>466</v>
      </c>
      <c r="C492" s="181" t="s">
        <v>12</v>
      </c>
      <c r="D492" s="182">
        <v>2</v>
      </c>
      <c r="E492" s="199"/>
      <c r="F492" s="19">
        <f t="shared" si="6"/>
        <v>0</v>
      </c>
    </row>
    <row r="493" spans="1:6" ht="26.25">
      <c r="A493" s="177"/>
      <c r="B493" s="183" t="s">
        <v>411</v>
      </c>
      <c r="C493" s="181" t="s">
        <v>11</v>
      </c>
      <c r="D493" s="182">
        <v>1</v>
      </c>
      <c r="E493" s="199"/>
      <c r="F493" s="19">
        <f t="shared" si="6"/>
        <v>0</v>
      </c>
    </row>
    <row r="494" spans="1:6">
      <c r="A494" s="184"/>
      <c r="B494" s="177" t="s">
        <v>214</v>
      </c>
      <c r="C494" s="181" t="s">
        <v>12</v>
      </c>
      <c r="D494" s="182">
        <v>1</v>
      </c>
      <c r="E494" s="199"/>
      <c r="F494" s="19">
        <f t="shared" si="6"/>
        <v>0</v>
      </c>
    </row>
    <row r="495" spans="1:6">
      <c r="A495" s="177"/>
      <c r="B495" s="177" t="s">
        <v>219</v>
      </c>
      <c r="C495" s="181" t="s">
        <v>12</v>
      </c>
      <c r="D495" s="182">
        <v>1</v>
      </c>
      <c r="E495" s="199"/>
      <c r="F495" s="19">
        <f t="shared" si="6"/>
        <v>0</v>
      </c>
    </row>
    <row r="496" spans="1:6">
      <c r="A496" s="177"/>
      <c r="B496" s="177" t="s">
        <v>160</v>
      </c>
      <c r="C496" s="181" t="s">
        <v>12</v>
      </c>
      <c r="D496" s="182">
        <v>1</v>
      </c>
      <c r="E496" s="199"/>
      <c r="F496" s="19">
        <f t="shared" si="6"/>
        <v>0</v>
      </c>
    </row>
    <row r="497" spans="1:6">
      <c r="A497" s="177"/>
      <c r="B497" s="177" t="s">
        <v>215</v>
      </c>
      <c r="C497" s="181" t="s">
        <v>12</v>
      </c>
      <c r="D497" s="182">
        <v>1</v>
      </c>
      <c r="E497" s="199"/>
      <c r="F497" s="19">
        <f t="shared" si="6"/>
        <v>0</v>
      </c>
    </row>
    <row r="498" spans="1:6">
      <c r="A498" s="158"/>
      <c r="B498" s="158"/>
      <c r="C498" s="158"/>
      <c r="D498" s="158"/>
      <c r="E498" s="194"/>
      <c r="F498" s="194"/>
    </row>
    <row r="499" spans="1:6">
      <c r="A499" s="158"/>
      <c r="B499" s="178" t="s">
        <v>161</v>
      </c>
      <c r="C499" s="158"/>
      <c r="D499" s="158"/>
      <c r="E499" s="194"/>
      <c r="F499" s="194"/>
    </row>
    <row r="500" spans="1:6">
      <c r="A500" s="177"/>
      <c r="B500" s="177" t="s">
        <v>225</v>
      </c>
      <c r="C500" s="181" t="s">
        <v>12</v>
      </c>
      <c r="D500" s="182">
        <v>1</v>
      </c>
      <c r="E500" s="199"/>
      <c r="F500" s="19">
        <f t="shared" ref="F500:F504" si="7">D500*E500</f>
        <v>0</v>
      </c>
    </row>
    <row r="501" spans="1:6">
      <c r="A501" s="177"/>
      <c r="B501" s="183" t="s">
        <v>226</v>
      </c>
      <c r="C501" s="181" t="s">
        <v>12</v>
      </c>
      <c r="D501" s="182">
        <v>1</v>
      </c>
      <c r="E501" s="199"/>
      <c r="F501" s="19">
        <f t="shared" si="7"/>
        <v>0</v>
      </c>
    </row>
    <row r="502" spans="1:6">
      <c r="A502" s="177"/>
      <c r="B502" s="183" t="s">
        <v>227</v>
      </c>
      <c r="C502" s="181" t="s">
        <v>12</v>
      </c>
      <c r="D502" s="182">
        <v>1</v>
      </c>
      <c r="E502" s="199"/>
      <c r="F502" s="19">
        <f t="shared" si="7"/>
        <v>0</v>
      </c>
    </row>
    <row r="503" spans="1:6">
      <c r="A503" s="177"/>
      <c r="B503" s="177" t="s">
        <v>229</v>
      </c>
      <c r="C503" s="181" t="s">
        <v>12</v>
      </c>
      <c r="D503" s="182">
        <v>1</v>
      </c>
      <c r="E503" s="199"/>
      <c r="F503" s="19">
        <f t="shared" si="7"/>
        <v>0</v>
      </c>
    </row>
    <row r="504" spans="1:6">
      <c r="A504" s="177"/>
      <c r="B504" s="177" t="s">
        <v>228</v>
      </c>
      <c r="C504" s="181" t="s">
        <v>12</v>
      </c>
      <c r="D504" s="182">
        <v>1</v>
      </c>
      <c r="E504" s="199"/>
      <c r="F504" s="19">
        <f t="shared" si="7"/>
        <v>0</v>
      </c>
    </row>
    <row r="505" spans="1:6" ht="15.75">
      <c r="A505" s="179"/>
      <c r="B505" s="179"/>
      <c r="C505" s="179"/>
      <c r="D505" s="179"/>
      <c r="E505" s="201"/>
      <c r="F505" s="201"/>
    </row>
    <row r="506" spans="1:6">
      <c r="A506" s="158"/>
      <c r="B506" s="178" t="s">
        <v>162</v>
      </c>
      <c r="C506" s="158"/>
      <c r="D506" s="158"/>
      <c r="E506" s="194"/>
      <c r="F506" s="194"/>
    </row>
    <row r="507" spans="1:6">
      <c r="A507" s="158"/>
      <c r="B507" s="183" t="s">
        <v>233</v>
      </c>
      <c r="C507" s="181" t="s">
        <v>57</v>
      </c>
      <c r="D507" s="182">
        <v>12</v>
      </c>
      <c r="E507" s="199"/>
      <c r="F507" s="19">
        <f t="shared" ref="F507:F509" si="8">D507*E507</f>
        <v>0</v>
      </c>
    </row>
    <row r="508" spans="1:6">
      <c r="A508" s="158"/>
      <c r="B508" s="183" t="s">
        <v>231</v>
      </c>
      <c r="C508" s="181" t="s">
        <v>12</v>
      </c>
      <c r="D508" s="182">
        <v>1</v>
      </c>
      <c r="E508" s="199"/>
      <c r="F508" s="19">
        <f t="shared" si="8"/>
        <v>0</v>
      </c>
    </row>
    <row r="509" spans="1:6">
      <c r="A509" s="158"/>
      <c r="B509" s="183" t="s">
        <v>230</v>
      </c>
      <c r="C509" s="181" t="s">
        <v>12</v>
      </c>
      <c r="D509" s="182">
        <v>1</v>
      </c>
      <c r="E509" s="199"/>
      <c r="F509" s="19">
        <f t="shared" si="8"/>
        <v>0</v>
      </c>
    </row>
    <row r="510" spans="1:6">
      <c r="A510" s="158"/>
      <c r="B510" s="186"/>
      <c r="C510" s="181"/>
      <c r="D510" s="182"/>
      <c r="E510" s="199"/>
      <c r="F510" s="19"/>
    </row>
    <row r="511" spans="1:6">
      <c r="A511" s="158"/>
      <c r="B511" s="178" t="s">
        <v>163</v>
      </c>
      <c r="C511" s="158"/>
      <c r="D511" s="158"/>
      <c r="E511" s="194"/>
      <c r="F511" s="194"/>
    </row>
    <row r="512" spans="1:6">
      <c r="A512" s="177"/>
      <c r="B512" s="177" t="s">
        <v>164</v>
      </c>
      <c r="C512" s="181" t="s">
        <v>11</v>
      </c>
      <c r="D512" s="182">
        <v>1</v>
      </c>
      <c r="E512" s="199"/>
      <c r="F512" s="19">
        <f t="shared" ref="F512:F513" si="9">D512*E512</f>
        <v>0</v>
      </c>
    </row>
    <row r="513" spans="1:6">
      <c r="A513" s="177"/>
      <c r="B513" s="177" t="s">
        <v>165</v>
      </c>
      <c r="C513" s="181" t="s">
        <v>11</v>
      </c>
      <c r="D513" s="182">
        <v>1</v>
      </c>
      <c r="E513" s="199"/>
      <c r="F513" s="19">
        <f t="shared" si="9"/>
        <v>0</v>
      </c>
    </row>
    <row r="514" spans="1:6">
      <c r="A514" s="177"/>
      <c r="B514" s="177"/>
      <c r="C514" s="177"/>
      <c r="D514" s="177"/>
      <c r="E514" s="177"/>
      <c r="F514" s="177"/>
    </row>
    <row r="515" spans="1:6" ht="15.75">
      <c r="A515" s="137"/>
      <c r="B515" s="159" t="s">
        <v>292</v>
      </c>
      <c r="C515" s="139"/>
      <c r="D515" s="140"/>
      <c r="E515" s="140"/>
      <c r="F515" s="196">
        <f>SUM(F458:F513)</f>
        <v>0</v>
      </c>
    </row>
    <row r="516" spans="1:6">
      <c r="A516" s="158"/>
      <c r="B516" s="158"/>
      <c r="C516" s="158"/>
      <c r="D516" s="158"/>
      <c r="E516" s="158"/>
      <c r="F516" s="158"/>
    </row>
    <row r="517" spans="1:6" ht="15.75">
      <c r="A517" s="137"/>
      <c r="B517" s="159" t="s">
        <v>293</v>
      </c>
      <c r="C517" s="139"/>
      <c r="D517" s="140"/>
      <c r="E517" s="140"/>
      <c r="F517" s="140"/>
    </row>
    <row r="518" spans="1:6">
      <c r="A518" s="158"/>
      <c r="B518" s="158"/>
      <c r="C518" s="158"/>
      <c r="D518" s="158"/>
      <c r="E518" s="158"/>
      <c r="F518" s="158"/>
    </row>
    <row r="519" spans="1:6" ht="25.5">
      <c r="A519" s="121">
        <v>1</v>
      </c>
      <c r="B519" s="7" t="s">
        <v>166</v>
      </c>
      <c r="C519" s="122" t="s">
        <v>11</v>
      </c>
      <c r="D519" s="160">
        <v>1</v>
      </c>
      <c r="E519" s="190"/>
      <c r="F519" s="190">
        <f>D519*E519</f>
        <v>0</v>
      </c>
    </row>
    <row r="520" spans="1:6">
      <c r="A520" s="121"/>
      <c r="B520" s="7"/>
      <c r="C520" s="122"/>
      <c r="D520" s="160"/>
      <c r="E520" s="190"/>
      <c r="F520" s="190"/>
    </row>
    <row r="521" spans="1:6" ht="65.25" customHeight="1">
      <c r="A521" s="5">
        <v>2</v>
      </c>
      <c r="B521" s="7" t="s">
        <v>461</v>
      </c>
      <c r="C521" s="2" t="s">
        <v>11</v>
      </c>
      <c r="D521" s="1">
        <v>1</v>
      </c>
      <c r="E521" s="15"/>
      <c r="F521" s="15">
        <f>D521*E521</f>
        <v>0</v>
      </c>
    </row>
    <row r="522" spans="1:6">
      <c r="A522" s="5"/>
      <c r="B522" s="7"/>
      <c r="C522" s="2"/>
      <c r="D522" s="1"/>
      <c r="E522" s="15"/>
      <c r="F522" s="15"/>
    </row>
    <row r="523" spans="1:6" ht="51">
      <c r="A523" s="5">
        <v>3</v>
      </c>
      <c r="B523" s="25" t="s">
        <v>464</v>
      </c>
      <c r="C523" s="2" t="s">
        <v>11</v>
      </c>
      <c r="D523" s="1">
        <v>1</v>
      </c>
      <c r="E523" s="15"/>
      <c r="F523" s="15">
        <f>D523*E523</f>
        <v>0</v>
      </c>
    </row>
    <row r="524" spans="1:6">
      <c r="A524" s="5"/>
      <c r="B524" s="7"/>
      <c r="C524" s="2"/>
      <c r="D524" s="1"/>
      <c r="E524" s="15"/>
      <c r="F524" s="15"/>
    </row>
    <row r="525" spans="1:6" ht="25.5">
      <c r="A525" s="121">
        <v>4</v>
      </c>
      <c r="B525" s="7" t="s">
        <v>168</v>
      </c>
      <c r="C525" s="122" t="s">
        <v>167</v>
      </c>
      <c r="D525" s="160">
        <v>150</v>
      </c>
      <c r="E525" s="190"/>
      <c r="F525" s="190">
        <f>D525*E525</f>
        <v>0</v>
      </c>
    </row>
    <row r="526" spans="1:6">
      <c r="A526" s="163"/>
      <c r="B526" s="163"/>
      <c r="C526" s="163"/>
      <c r="D526" s="163"/>
      <c r="E526" s="192"/>
      <c r="F526" s="192"/>
    </row>
    <row r="527" spans="1:6" ht="25.5">
      <c r="A527" s="121">
        <v>5</v>
      </c>
      <c r="B527" s="174" t="s">
        <v>169</v>
      </c>
      <c r="C527" s="122" t="s">
        <v>11</v>
      </c>
      <c r="D527" s="160">
        <v>1</v>
      </c>
      <c r="E527" s="190"/>
      <c r="F527" s="190">
        <f>D527*E527</f>
        <v>0</v>
      </c>
    </row>
    <row r="528" spans="1:6">
      <c r="A528" s="121"/>
      <c r="B528" s="174"/>
      <c r="C528" s="122"/>
      <c r="D528" s="160"/>
      <c r="E528" s="190"/>
      <c r="F528" s="190"/>
    </row>
    <row r="529" spans="1:6">
      <c r="A529" s="121"/>
      <c r="B529" s="174"/>
      <c r="C529" s="122"/>
      <c r="D529" s="160"/>
      <c r="E529" s="190"/>
      <c r="F529" s="190"/>
    </row>
    <row r="530" spans="1:6">
      <c r="A530" s="121"/>
      <c r="B530" s="174"/>
      <c r="C530" s="122"/>
      <c r="D530" s="160"/>
      <c r="E530" s="190"/>
      <c r="F530" s="190"/>
    </row>
    <row r="531" spans="1:6">
      <c r="A531" s="121"/>
      <c r="B531" s="174"/>
      <c r="C531" s="122"/>
      <c r="D531" s="160"/>
      <c r="E531" s="190"/>
      <c r="F531" s="190"/>
    </row>
    <row r="532" spans="1:6" ht="48">
      <c r="A532" s="5">
        <v>6</v>
      </c>
      <c r="B532" s="207" t="s">
        <v>465</v>
      </c>
      <c r="C532" s="13" t="s">
        <v>11</v>
      </c>
      <c r="D532" s="14">
        <v>1</v>
      </c>
      <c r="E532" s="18"/>
      <c r="F532" s="18">
        <f>D532*E532</f>
        <v>0</v>
      </c>
    </row>
    <row r="533" spans="1:6">
      <c r="A533" s="106"/>
      <c r="B533" s="207"/>
      <c r="C533" s="13"/>
      <c r="D533" s="14"/>
      <c r="E533" s="18"/>
      <c r="F533" s="18"/>
    </row>
    <row r="534" spans="1:6" ht="38.25">
      <c r="A534" s="121">
        <v>7</v>
      </c>
      <c r="B534" s="187" t="s">
        <v>278</v>
      </c>
      <c r="C534" s="122" t="s">
        <v>11</v>
      </c>
      <c r="D534" s="160">
        <v>0</v>
      </c>
      <c r="E534" s="190">
        <v>0</v>
      </c>
      <c r="F534" s="190">
        <f>D534*E534</f>
        <v>0</v>
      </c>
    </row>
    <row r="535" spans="1:6">
      <c r="A535" s="121"/>
      <c r="B535" s="187"/>
      <c r="C535" s="122"/>
      <c r="D535" s="160"/>
      <c r="E535" s="190"/>
      <c r="F535" s="190"/>
    </row>
    <row r="536" spans="1:6" ht="26.25">
      <c r="A536" s="121">
        <v>8</v>
      </c>
      <c r="B536" s="188" t="s">
        <v>279</v>
      </c>
      <c r="C536" s="122" t="s">
        <v>11</v>
      </c>
      <c r="D536" s="160">
        <v>0</v>
      </c>
      <c r="E536" s="190">
        <v>0</v>
      </c>
      <c r="F536" s="190">
        <f>D536*E536</f>
        <v>0</v>
      </c>
    </row>
    <row r="537" spans="1:6">
      <c r="A537" s="163"/>
      <c r="B537" s="163"/>
      <c r="C537" s="163"/>
      <c r="D537" s="163"/>
      <c r="E537" s="192"/>
      <c r="F537" s="192"/>
    </row>
    <row r="538" spans="1:6" ht="15.75">
      <c r="A538" s="137"/>
      <c r="B538" s="159" t="s">
        <v>294</v>
      </c>
      <c r="C538" s="139"/>
      <c r="D538" s="140"/>
      <c r="E538" s="197"/>
      <c r="F538" s="196">
        <f>SUM(F519:F536)</f>
        <v>0</v>
      </c>
    </row>
    <row r="540" spans="1:6" ht="15.75">
      <c r="A540" s="137"/>
      <c r="B540" s="138" t="s">
        <v>295</v>
      </c>
      <c r="C540" s="139"/>
      <c r="D540" s="140"/>
      <c r="E540" s="140"/>
      <c r="F540" s="141"/>
    </row>
    <row r="541" spans="1:6">
      <c r="A541" s="142"/>
      <c r="B541" s="142"/>
      <c r="C541" s="142"/>
      <c r="D541" s="142"/>
      <c r="E541" s="142"/>
      <c r="F541" s="142"/>
    </row>
    <row r="542" spans="1:6" ht="36">
      <c r="A542" s="5">
        <v>1</v>
      </c>
      <c r="B542" s="124" t="s">
        <v>109</v>
      </c>
      <c r="C542" s="13" t="s">
        <v>110</v>
      </c>
      <c r="D542" s="14"/>
      <c r="E542" s="143"/>
      <c r="F542" s="26">
        <f>(F538+F515+F452+F421+F399+F337+F315)*0.03</f>
        <v>0</v>
      </c>
    </row>
    <row r="544" spans="1:6" ht="15.75">
      <c r="A544" s="137"/>
      <c r="B544" s="138" t="s">
        <v>296</v>
      </c>
      <c r="C544" s="139"/>
      <c r="D544" s="140"/>
      <c r="E544" s="140"/>
      <c r="F544" s="141">
        <f>F542</f>
        <v>0</v>
      </c>
    </row>
    <row r="549" spans="6:6">
      <c r="F549" s="42"/>
    </row>
    <row r="550" spans="6:6">
      <c r="F550" s="42"/>
    </row>
    <row r="551" spans="6:6">
      <c r="F551" s="42"/>
    </row>
  </sheetData>
  <mergeCells count="1">
    <mergeCell ref="C1:F1"/>
  </mergeCells>
  <pageMargins left="0.6692913385826772" right="0.35433070866141736" top="0.43307086614173229" bottom="0.59055118110236227" header="0.11811023622047245" footer="0.19685039370078741"/>
  <pageSetup paperSize="9" orientation="portrait" horizontalDpi="300" verticalDpi="300" r:id="rId1"/>
  <headerFooter>
    <oddHeader>&amp;L&amp;8KOSTANJ-PROJEKT, Uroš Kostanjšek s.p.&amp;C&amp;9PZI&amp;R&amp;8 2.4 Popis del z oceno vrednosti - 2.1</oddHeader>
    <oddFooter>&amp;L&amp;8št. načrta: 2-03/2021-K-P&amp;C&amp;8stran &amp;P/16&amp;R&amp;8OBČINA VOJNIK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3"/>
  <sheetViews>
    <sheetView view="pageLayout" topLeftCell="A499" zoomScaleNormal="125" workbookViewId="0">
      <selection activeCell="B1" sqref="B1"/>
    </sheetView>
  </sheetViews>
  <sheetFormatPr defaultColWidth="9.140625" defaultRowHeight="15"/>
  <cols>
    <col min="1" max="1" width="4.28515625" style="42" customWidth="1"/>
    <col min="2" max="2" width="47.7109375" style="42" customWidth="1"/>
    <col min="3" max="3" width="6.7109375" style="42" customWidth="1"/>
    <col min="4" max="4" width="8.7109375" style="42" customWidth="1"/>
    <col min="5" max="5" width="10.42578125" style="42" customWidth="1"/>
    <col min="6" max="6" width="13.7109375" style="120" customWidth="1"/>
    <col min="7" max="16384" width="9.140625" style="42"/>
  </cols>
  <sheetData>
    <row r="1" spans="1:6" ht="27" customHeight="1">
      <c r="A1" s="41" t="s">
        <v>32</v>
      </c>
      <c r="B1" s="11"/>
      <c r="C1" s="242" t="s">
        <v>357</v>
      </c>
      <c r="D1" s="242"/>
      <c r="E1" s="242"/>
      <c r="F1" s="242"/>
    </row>
    <row r="2" spans="1:6">
      <c r="A2" s="43"/>
      <c r="B2" s="43"/>
      <c r="C2" s="41"/>
      <c r="D2" s="43"/>
      <c r="E2" s="43"/>
      <c r="F2" s="37"/>
    </row>
    <row r="3" spans="1:6">
      <c r="A3" s="44" t="s">
        <v>34</v>
      </c>
      <c r="B3" s="44"/>
      <c r="C3" s="41" t="s">
        <v>363</v>
      </c>
      <c r="D3" s="44"/>
      <c r="E3" s="43"/>
      <c r="F3" s="37"/>
    </row>
    <row r="4" spans="1:6">
      <c r="A4" s="43"/>
      <c r="B4" s="43"/>
      <c r="C4" s="11"/>
      <c r="D4" s="43"/>
      <c r="E4" s="43"/>
      <c r="F4" s="37"/>
    </row>
    <row r="5" spans="1:6">
      <c r="A5" s="44" t="s">
        <v>33</v>
      </c>
      <c r="B5" s="44"/>
      <c r="C5" s="41" t="s">
        <v>358</v>
      </c>
      <c r="D5" s="44"/>
      <c r="E5" s="43"/>
      <c r="F5" s="37"/>
    </row>
    <row r="6" spans="1:6">
      <c r="A6" s="44"/>
      <c r="B6" s="44"/>
      <c r="C6" s="41"/>
      <c r="D6" s="44"/>
      <c r="E6" s="43"/>
      <c r="F6" s="37"/>
    </row>
    <row r="7" spans="1:6">
      <c r="A7" s="202" t="s">
        <v>368</v>
      </c>
      <c r="B7" s="203"/>
      <c r="C7" s="43"/>
      <c r="D7" s="43"/>
      <c r="E7" s="43"/>
      <c r="F7" s="37"/>
    </row>
    <row r="8" spans="1:6">
      <c r="A8" s="202" t="s">
        <v>367</v>
      </c>
      <c r="B8" s="203"/>
      <c r="C8" s="43"/>
      <c r="D8" s="43"/>
      <c r="E8" s="43"/>
      <c r="F8" s="37"/>
    </row>
    <row r="9" spans="1:6">
      <c r="A9" s="43"/>
      <c r="B9" s="43"/>
      <c r="C9" s="43"/>
      <c r="D9" s="43"/>
      <c r="E9" s="43"/>
      <c r="F9" s="37"/>
    </row>
    <row r="10" spans="1:6" ht="19.5">
      <c r="A10" s="50"/>
      <c r="B10" s="51" t="s">
        <v>39</v>
      </c>
      <c r="C10" s="50"/>
      <c r="D10" s="50"/>
      <c r="E10" s="50"/>
      <c r="F10" s="36"/>
    </row>
    <row r="11" spans="1:6">
      <c r="A11" s="43"/>
      <c r="B11" s="43"/>
      <c r="C11" s="43"/>
      <c r="D11" s="43"/>
      <c r="E11" s="43"/>
      <c r="F11" s="37"/>
    </row>
    <row r="12" spans="1:6" ht="18.75">
      <c r="A12" s="206"/>
      <c r="B12" s="131" t="s">
        <v>470</v>
      </c>
      <c r="C12" s="55"/>
      <c r="D12" s="55"/>
      <c r="E12" s="55"/>
      <c r="F12" s="33"/>
    </row>
    <row r="13" spans="1:6" ht="15.75">
      <c r="A13" s="132"/>
      <c r="B13" s="133"/>
      <c r="C13" s="133"/>
      <c r="D13" s="133"/>
      <c r="E13" s="133"/>
      <c r="F13" s="134"/>
    </row>
    <row r="14" spans="1:6">
      <c r="A14" s="43"/>
      <c r="B14" s="43"/>
      <c r="C14" s="43"/>
      <c r="D14" s="43"/>
      <c r="E14" s="43"/>
      <c r="F14" s="37"/>
    </row>
    <row r="15" spans="1:6" ht="15.75">
      <c r="A15" s="53"/>
      <c r="B15" s="53" t="s">
        <v>297</v>
      </c>
      <c r="C15" s="47"/>
      <c r="D15" s="47"/>
      <c r="E15" s="47"/>
      <c r="F15" s="35"/>
    </row>
    <row r="16" spans="1:6">
      <c r="A16" s="43"/>
      <c r="B16" s="43"/>
      <c r="C16" s="43"/>
      <c r="D16" s="43"/>
      <c r="E16" s="43"/>
      <c r="F16" s="37"/>
    </row>
    <row r="17" spans="1:7" ht="15.75">
      <c r="A17" s="54"/>
      <c r="B17" s="55" t="s">
        <v>298</v>
      </c>
      <c r="C17" s="55"/>
      <c r="D17" s="55"/>
      <c r="E17" s="55"/>
      <c r="F17" s="33">
        <f>F93</f>
        <v>0</v>
      </c>
    </row>
    <row r="18" spans="1:7">
      <c r="A18" s="56"/>
      <c r="B18" s="57"/>
      <c r="C18" s="57"/>
      <c r="D18" s="57"/>
      <c r="E18" s="57"/>
      <c r="F18" s="34"/>
    </row>
    <row r="19" spans="1:7" ht="15.75">
      <c r="A19" s="54"/>
      <c r="B19" s="55" t="s">
        <v>299</v>
      </c>
      <c r="C19" s="58"/>
      <c r="D19" s="58"/>
      <c r="E19" s="58"/>
      <c r="F19" s="33">
        <f>SUM(F20:F24)</f>
        <v>0</v>
      </c>
      <c r="G19" s="59"/>
    </row>
    <row r="20" spans="1:7" ht="30">
      <c r="A20" s="60"/>
      <c r="B20" s="61" t="s">
        <v>300</v>
      </c>
      <c r="C20" s="47"/>
      <c r="D20" s="47"/>
      <c r="E20" s="47"/>
      <c r="F20" s="35">
        <f>F178</f>
        <v>0</v>
      </c>
    </row>
    <row r="21" spans="1:7">
      <c r="A21" s="60"/>
      <c r="B21" s="61" t="s">
        <v>301</v>
      </c>
      <c r="C21" s="47"/>
      <c r="D21" s="47"/>
      <c r="E21" s="47"/>
      <c r="F21" s="35">
        <f>F204</f>
        <v>0</v>
      </c>
    </row>
    <row r="22" spans="1:7">
      <c r="A22" s="62"/>
      <c r="B22" s="63" t="s">
        <v>302</v>
      </c>
      <c r="C22" s="47"/>
      <c r="D22" s="47"/>
      <c r="E22" s="47"/>
      <c r="F22" s="35">
        <f>F239</f>
        <v>0</v>
      </c>
    </row>
    <row r="23" spans="1:7">
      <c r="A23" s="62"/>
      <c r="B23" s="64" t="s">
        <v>303</v>
      </c>
      <c r="C23" s="50"/>
      <c r="D23" s="50"/>
      <c r="E23" s="50"/>
      <c r="F23" s="36">
        <f>F254</f>
        <v>0</v>
      </c>
    </row>
    <row r="24" spans="1:7">
      <c r="A24" s="60"/>
      <c r="B24" s="61" t="s">
        <v>304</v>
      </c>
      <c r="C24" s="47"/>
      <c r="D24" s="47"/>
      <c r="E24" s="47"/>
      <c r="F24" s="35">
        <f>F260</f>
        <v>0</v>
      </c>
    </row>
    <row r="25" spans="1:7">
      <c r="A25" s="65"/>
      <c r="B25" s="66"/>
      <c r="C25" s="43"/>
      <c r="D25" s="43"/>
      <c r="E25" s="43"/>
      <c r="F25" s="37"/>
    </row>
    <row r="26" spans="1:7" ht="15.75">
      <c r="A26" s="137"/>
      <c r="B26" s="145" t="s">
        <v>471</v>
      </c>
      <c r="C26" s="145"/>
      <c r="D26" s="145"/>
      <c r="E26" s="145"/>
      <c r="F26" s="146">
        <f>SUM(F29:F36)</f>
        <v>0</v>
      </c>
    </row>
    <row r="27" spans="1:7" ht="15.75">
      <c r="A27" s="147"/>
      <c r="B27" s="148" t="s">
        <v>113</v>
      </c>
      <c r="C27" s="149"/>
      <c r="D27" s="149"/>
      <c r="E27" s="149"/>
      <c r="F27" s="150"/>
    </row>
    <row r="28" spans="1:7" ht="15.75">
      <c r="A28" s="137"/>
      <c r="B28" s="151"/>
      <c r="C28" s="145"/>
      <c r="D28" s="145"/>
      <c r="E28" s="145"/>
      <c r="F28" s="146"/>
    </row>
    <row r="29" spans="1:7">
      <c r="A29" s="152"/>
      <c r="B29" s="153" t="s">
        <v>305</v>
      </c>
      <c r="C29" s="154"/>
      <c r="D29" s="154"/>
      <c r="E29" s="154"/>
      <c r="F29" s="204">
        <f>F291</f>
        <v>0</v>
      </c>
    </row>
    <row r="30" spans="1:7">
      <c r="A30" s="152"/>
      <c r="B30" s="155" t="s">
        <v>306</v>
      </c>
      <c r="C30" s="154"/>
      <c r="D30" s="154"/>
      <c r="E30" s="154"/>
      <c r="F30" s="204">
        <f>F313</f>
        <v>0</v>
      </c>
    </row>
    <row r="31" spans="1:7">
      <c r="A31" s="152"/>
      <c r="B31" s="153" t="s">
        <v>307</v>
      </c>
      <c r="C31" s="154"/>
      <c r="D31" s="154"/>
      <c r="E31" s="154"/>
      <c r="F31" s="204">
        <f>F365</f>
        <v>0</v>
      </c>
    </row>
    <row r="32" spans="1:7">
      <c r="A32" s="152"/>
      <c r="B32" s="153" t="s">
        <v>308</v>
      </c>
      <c r="C32" s="154"/>
      <c r="D32" s="154"/>
      <c r="E32" s="154"/>
      <c r="F32" s="204">
        <f>F385</f>
        <v>0</v>
      </c>
    </row>
    <row r="33" spans="1:6">
      <c r="A33" s="152"/>
      <c r="B33" s="153" t="s">
        <v>309</v>
      </c>
      <c r="C33" s="154"/>
      <c r="D33" s="154"/>
      <c r="E33" s="154"/>
      <c r="F33" s="204">
        <f>F412</f>
        <v>0</v>
      </c>
    </row>
    <row r="34" spans="1:6">
      <c r="A34" s="152"/>
      <c r="B34" s="153" t="s">
        <v>310</v>
      </c>
      <c r="C34" s="154"/>
      <c r="D34" s="154"/>
      <c r="E34" s="154"/>
      <c r="F34" s="204">
        <f>F456</f>
        <v>0</v>
      </c>
    </row>
    <row r="35" spans="1:6">
      <c r="A35" s="156"/>
      <c r="B35" s="157" t="s">
        <v>311</v>
      </c>
      <c r="C35" s="140"/>
      <c r="D35" s="140"/>
      <c r="E35" s="140"/>
      <c r="F35" s="197">
        <f>F480</f>
        <v>0</v>
      </c>
    </row>
    <row r="36" spans="1:6">
      <c r="A36" s="152"/>
      <c r="B36" s="153" t="s">
        <v>312</v>
      </c>
      <c r="C36" s="154"/>
      <c r="D36" s="154"/>
      <c r="E36" s="154"/>
      <c r="F36" s="204">
        <f>F486</f>
        <v>0</v>
      </c>
    </row>
    <row r="37" spans="1:6">
      <c r="A37" s="65"/>
      <c r="B37" s="66"/>
      <c r="C37" s="43"/>
      <c r="D37" s="43"/>
      <c r="E37" s="43"/>
      <c r="F37" s="37"/>
    </row>
    <row r="38" spans="1:6">
      <c r="A38" s="65"/>
      <c r="B38" s="66"/>
      <c r="C38" s="43"/>
      <c r="D38" s="43"/>
      <c r="E38" s="43"/>
      <c r="F38" s="37"/>
    </row>
    <row r="39" spans="1:6">
      <c r="A39" s="65"/>
      <c r="B39" s="66"/>
      <c r="C39" s="43"/>
      <c r="D39" s="43"/>
      <c r="E39" s="43"/>
      <c r="F39" s="37"/>
    </row>
    <row r="40" spans="1:6">
      <c r="A40" s="43"/>
      <c r="B40" s="43"/>
      <c r="C40" s="67" t="s">
        <v>6</v>
      </c>
      <c r="D40" s="68"/>
      <c r="E40" s="68"/>
      <c r="F40" s="38">
        <f>F17+F19+F26</f>
        <v>0</v>
      </c>
    </row>
    <row r="41" spans="1:6">
      <c r="A41" s="43"/>
      <c r="B41" s="43"/>
      <c r="C41" s="68" t="s">
        <v>8</v>
      </c>
      <c r="D41" s="68"/>
      <c r="E41" s="68"/>
      <c r="F41" s="39">
        <f>0.22*F40</f>
        <v>0</v>
      </c>
    </row>
    <row r="42" spans="1:6" ht="15.75" thickBot="1">
      <c r="A42" s="43"/>
      <c r="B42" s="43"/>
      <c r="C42" s="69" t="s">
        <v>7</v>
      </c>
      <c r="D42" s="69"/>
      <c r="E42" s="69"/>
      <c r="F42" s="40">
        <f>F40+F41</f>
        <v>0</v>
      </c>
    </row>
    <row r="43" spans="1:6" ht="15.75" thickTop="1">
      <c r="A43" s="43"/>
      <c r="B43" s="43"/>
      <c r="C43" s="43"/>
      <c r="D43" s="43"/>
      <c r="E43" s="43"/>
      <c r="F43" s="37"/>
    </row>
    <row r="44" spans="1:6" ht="19.5">
      <c r="A44" s="70"/>
      <c r="B44" s="71" t="s">
        <v>313</v>
      </c>
      <c r="C44" s="72"/>
      <c r="D44" s="72"/>
      <c r="E44" s="72"/>
      <c r="F44" s="211">
        <f>F40</f>
        <v>0</v>
      </c>
    </row>
    <row r="45" spans="1:6" ht="15.75">
      <c r="A45" s="98"/>
      <c r="B45" s="98"/>
      <c r="C45" s="98"/>
      <c r="D45" s="98"/>
      <c r="E45" s="114"/>
      <c r="F45" s="100"/>
    </row>
    <row r="46" spans="1:6" ht="15.75">
      <c r="A46" s="98"/>
      <c r="B46" s="98"/>
      <c r="C46" s="98"/>
      <c r="D46" s="98"/>
      <c r="E46" s="114"/>
      <c r="F46" s="100"/>
    </row>
    <row r="47" spans="1:6" ht="15.75">
      <c r="A47" s="98"/>
      <c r="B47" s="98"/>
      <c r="C47" s="98"/>
      <c r="D47" s="98"/>
      <c r="E47" s="114"/>
      <c r="F47" s="100"/>
    </row>
    <row r="48" spans="1:6" ht="15.75">
      <c r="A48" s="98"/>
      <c r="B48" s="98"/>
      <c r="C48" s="98"/>
      <c r="D48" s="98"/>
      <c r="E48" s="114"/>
      <c r="F48" s="100"/>
    </row>
    <row r="49" spans="1:6" ht="15.75">
      <c r="A49" s="98"/>
      <c r="B49" s="98"/>
      <c r="C49" s="98"/>
      <c r="D49" s="98"/>
      <c r="E49" s="114"/>
      <c r="F49" s="100"/>
    </row>
    <row r="50" spans="1:6" ht="15.75">
      <c r="A50" s="76" t="s">
        <v>0</v>
      </c>
      <c r="B50" s="77" t="s">
        <v>1</v>
      </c>
      <c r="C50" s="77" t="s">
        <v>2</v>
      </c>
      <c r="D50" s="77" t="s">
        <v>3</v>
      </c>
      <c r="E50" s="233" t="s">
        <v>4</v>
      </c>
      <c r="F50" s="78" t="s">
        <v>5</v>
      </c>
    </row>
    <row r="51" spans="1:6">
      <c r="A51" s="43"/>
      <c r="B51" s="43"/>
      <c r="C51" s="43"/>
      <c r="D51" s="43"/>
      <c r="E51" s="43"/>
      <c r="F51" s="37"/>
    </row>
    <row r="52" spans="1:6" ht="15.75">
      <c r="A52" s="54"/>
      <c r="B52" s="189" t="s">
        <v>298</v>
      </c>
      <c r="C52" s="58"/>
      <c r="D52" s="50"/>
      <c r="E52" s="50"/>
      <c r="F52" s="36"/>
    </row>
    <row r="53" spans="1:6" ht="15.75">
      <c r="A53" s="80"/>
      <c r="B53" s="81"/>
      <c r="C53" s="82"/>
      <c r="D53" s="43"/>
      <c r="E53" s="43"/>
      <c r="F53" s="37"/>
    </row>
    <row r="54" spans="1:6" ht="114.75">
      <c r="A54" s="20">
        <v>1</v>
      </c>
      <c r="B54" s="21" t="s">
        <v>49</v>
      </c>
      <c r="C54" s="2" t="s">
        <v>11</v>
      </c>
      <c r="D54" s="1">
        <v>1</v>
      </c>
      <c r="E54" s="22"/>
      <c r="F54" s="28">
        <f>D54*E54</f>
        <v>0</v>
      </c>
    </row>
    <row r="55" spans="1:6" ht="15.75">
      <c r="A55" s="80"/>
      <c r="B55" s="83"/>
      <c r="C55" s="82"/>
      <c r="D55" s="43"/>
      <c r="E55" s="43"/>
      <c r="F55" s="37"/>
    </row>
    <row r="56" spans="1:6" ht="25.5">
      <c r="A56" s="5">
        <v>2</v>
      </c>
      <c r="B56" s="7" t="s">
        <v>63</v>
      </c>
      <c r="C56" s="2" t="s">
        <v>9</v>
      </c>
      <c r="D56" s="1">
        <v>696</v>
      </c>
      <c r="E56" s="15"/>
      <c r="F56" s="15">
        <f>D56*E56</f>
        <v>0</v>
      </c>
    </row>
    <row r="57" spans="1:6">
      <c r="A57" s="5"/>
      <c r="B57" s="7"/>
      <c r="C57" s="2"/>
      <c r="D57" s="1"/>
      <c r="E57" s="15"/>
      <c r="F57" s="15"/>
    </row>
    <row r="58" spans="1:6" ht="25.5">
      <c r="A58" s="121">
        <v>3</v>
      </c>
      <c r="B58" s="164" t="s">
        <v>314</v>
      </c>
      <c r="C58" s="122" t="s">
        <v>11</v>
      </c>
      <c r="D58" s="1">
        <v>1</v>
      </c>
      <c r="E58" s="161"/>
      <c r="F58" s="161">
        <f>D58*E58</f>
        <v>0</v>
      </c>
    </row>
    <row r="59" spans="1:6">
      <c r="A59" s="121"/>
      <c r="B59" s="164"/>
      <c r="C59" s="122"/>
      <c r="D59" s="1"/>
      <c r="E59" s="161"/>
      <c r="F59" s="161"/>
    </row>
    <row r="60" spans="1:6">
      <c r="A60" s="121">
        <v>4</v>
      </c>
      <c r="B60" s="164" t="s">
        <v>262</v>
      </c>
      <c r="C60" s="122" t="s">
        <v>11</v>
      </c>
      <c r="D60" s="1">
        <v>1</v>
      </c>
      <c r="E60" s="161"/>
      <c r="F60" s="161">
        <f>D60*E60</f>
        <v>0</v>
      </c>
    </row>
    <row r="61" spans="1:6">
      <c r="A61" s="121"/>
      <c r="B61" s="164"/>
      <c r="C61" s="122"/>
      <c r="D61" s="1"/>
      <c r="E61" s="161"/>
      <c r="F61" s="161"/>
    </row>
    <row r="62" spans="1:6" ht="25.5">
      <c r="A62" s="5">
        <v>5</v>
      </c>
      <c r="B62" s="7" t="s">
        <v>26</v>
      </c>
      <c r="C62" s="2" t="s">
        <v>9</v>
      </c>
      <c r="D62" s="1">
        <v>696</v>
      </c>
      <c r="E62" s="15"/>
      <c r="F62" s="15">
        <f>D62*E62</f>
        <v>0</v>
      </c>
    </row>
    <row r="63" spans="1:6">
      <c r="A63" s="5"/>
      <c r="B63" s="7"/>
      <c r="C63" s="2"/>
      <c r="D63" s="1"/>
      <c r="E63" s="15"/>
      <c r="F63" s="15"/>
    </row>
    <row r="64" spans="1:6" ht="51.75" customHeight="1">
      <c r="A64" s="5">
        <v>6</v>
      </c>
      <c r="B64" s="207" t="s">
        <v>50</v>
      </c>
      <c r="C64" s="2" t="s">
        <v>11</v>
      </c>
      <c r="D64" s="1">
        <v>1</v>
      </c>
      <c r="E64" s="15"/>
      <c r="F64" s="15">
        <f>D64*E64</f>
        <v>0</v>
      </c>
    </row>
    <row r="65" spans="1:6">
      <c r="A65" s="5"/>
      <c r="B65" s="7"/>
      <c r="C65" s="2"/>
      <c r="D65" s="1"/>
      <c r="E65" s="15"/>
      <c r="F65" s="15"/>
    </row>
    <row r="66" spans="1:6" ht="25.5">
      <c r="A66" s="20" t="s">
        <v>54</v>
      </c>
      <c r="B66" s="21" t="s">
        <v>51</v>
      </c>
      <c r="C66" s="2" t="s">
        <v>10</v>
      </c>
      <c r="D66" s="1">
        <v>1</v>
      </c>
      <c r="E66" s="23"/>
      <c r="F66" s="29">
        <f>D66*E66</f>
        <v>0</v>
      </c>
    </row>
    <row r="67" spans="1:6">
      <c r="A67" s="20"/>
      <c r="B67" s="21"/>
      <c r="C67" s="2"/>
      <c r="D67" s="1"/>
      <c r="E67" s="23"/>
      <c r="F67" s="29"/>
    </row>
    <row r="68" spans="1:6" ht="38.25">
      <c r="A68" s="5">
        <v>8</v>
      </c>
      <c r="B68" s="7" t="s">
        <v>13</v>
      </c>
      <c r="C68" s="2" t="s">
        <v>11</v>
      </c>
      <c r="D68" s="1">
        <v>1</v>
      </c>
      <c r="E68" s="15"/>
      <c r="F68" s="15">
        <f>D68*E68</f>
        <v>0</v>
      </c>
    </row>
    <row r="69" spans="1:6">
      <c r="A69" s="11"/>
      <c r="B69" s="84"/>
      <c r="C69" s="11"/>
      <c r="D69" s="11"/>
      <c r="E69" s="17"/>
      <c r="F69" s="17"/>
    </row>
    <row r="70" spans="1:6" ht="25.5">
      <c r="A70" s="5">
        <v>9</v>
      </c>
      <c r="B70" s="7" t="s">
        <v>14</v>
      </c>
      <c r="C70" s="2" t="s">
        <v>15</v>
      </c>
      <c r="D70" s="1" t="s">
        <v>16</v>
      </c>
      <c r="E70" s="30"/>
      <c r="F70" s="30">
        <f>E70</f>
        <v>0</v>
      </c>
    </row>
    <row r="71" spans="1:6">
      <c r="A71" s="5"/>
      <c r="B71" s="7"/>
      <c r="C71" s="2"/>
      <c r="D71" s="1"/>
      <c r="E71" s="15"/>
      <c r="F71" s="15"/>
    </row>
    <row r="72" spans="1:6" ht="38.25">
      <c r="A72" s="5">
        <v>10</v>
      </c>
      <c r="B72" s="7" t="s">
        <v>76</v>
      </c>
      <c r="C72" s="2" t="s">
        <v>37</v>
      </c>
      <c r="D72" s="1">
        <v>500</v>
      </c>
      <c r="E72" s="15"/>
      <c r="F72" s="15">
        <f>D72*E72</f>
        <v>0</v>
      </c>
    </row>
    <row r="73" spans="1:6">
      <c r="A73" s="5"/>
      <c r="B73" s="7"/>
      <c r="C73" s="2"/>
      <c r="D73" s="1"/>
      <c r="E73" s="15"/>
      <c r="F73" s="15"/>
    </row>
    <row r="74" spans="1:6" ht="38.25">
      <c r="A74" s="5">
        <v>11</v>
      </c>
      <c r="B74" s="7" t="s">
        <v>47</v>
      </c>
      <c r="C74" s="2" t="s">
        <v>10</v>
      </c>
      <c r="D74" s="1">
        <v>5</v>
      </c>
      <c r="E74" s="15"/>
      <c r="F74" s="15">
        <f>D74*E74</f>
        <v>0</v>
      </c>
    </row>
    <row r="75" spans="1:6">
      <c r="A75" s="5"/>
      <c r="B75" s="7"/>
      <c r="C75" s="2"/>
      <c r="D75" s="1"/>
      <c r="E75" s="15"/>
      <c r="F75" s="15"/>
    </row>
    <row r="76" spans="1:6" ht="25.5">
      <c r="A76" s="5">
        <v>12</v>
      </c>
      <c r="B76" s="7" t="s">
        <v>48</v>
      </c>
      <c r="C76" s="2" t="s">
        <v>10</v>
      </c>
      <c r="D76" s="1">
        <v>5</v>
      </c>
      <c r="E76" s="15"/>
      <c r="F76" s="15">
        <f>D76*E76</f>
        <v>0</v>
      </c>
    </row>
    <row r="77" spans="1:6">
      <c r="A77" s="11"/>
      <c r="B77" s="84"/>
      <c r="C77" s="11"/>
      <c r="D77" s="11"/>
      <c r="E77" s="17"/>
      <c r="F77" s="17"/>
    </row>
    <row r="78" spans="1:6" ht="102">
      <c r="A78" s="5">
        <v>13</v>
      </c>
      <c r="B78" s="7" t="s">
        <v>52</v>
      </c>
      <c r="C78" s="2" t="s">
        <v>11</v>
      </c>
      <c r="D78" s="1">
        <v>1</v>
      </c>
      <c r="E78" s="15"/>
      <c r="F78" s="15">
        <f>D78*E78</f>
        <v>0</v>
      </c>
    </row>
    <row r="79" spans="1:6">
      <c r="A79" s="11"/>
      <c r="B79" s="84"/>
      <c r="C79" s="11"/>
      <c r="D79" s="11"/>
      <c r="E79" s="17"/>
      <c r="F79" s="17"/>
    </row>
    <row r="80" spans="1:6">
      <c r="A80" s="11"/>
      <c r="B80" s="84"/>
      <c r="C80" s="11"/>
      <c r="D80" s="11"/>
      <c r="E80" s="17"/>
      <c r="F80" s="17"/>
    </row>
    <row r="81" spans="1:6" ht="38.25">
      <c r="A81" s="5">
        <v>14</v>
      </c>
      <c r="B81" s="7" t="s">
        <v>35</v>
      </c>
      <c r="C81" s="2" t="s">
        <v>11</v>
      </c>
      <c r="D81" s="1">
        <v>1</v>
      </c>
      <c r="E81" s="15"/>
      <c r="F81" s="15">
        <f>D81*E81</f>
        <v>0</v>
      </c>
    </row>
    <row r="82" spans="1:6">
      <c r="A82" s="5"/>
      <c r="B82" s="7"/>
      <c r="C82" s="2"/>
      <c r="D82" s="1"/>
      <c r="E82" s="15"/>
      <c r="F82" s="15"/>
    </row>
    <row r="83" spans="1:6" ht="25.5">
      <c r="A83" s="5">
        <v>15</v>
      </c>
      <c r="B83" s="7" t="s">
        <v>43</v>
      </c>
      <c r="C83" s="2" t="s">
        <v>11</v>
      </c>
      <c r="D83" s="1">
        <v>1</v>
      </c>
      <c r="E83" s="15"/>
      <c r="F83" s="15">
        <f>D83*E83</f>
        <v>0</v>
      </c>
    </row>
    <row r="84" spans="1:6">
      <c r="A84" s="5"/>
      <c r="B84" s="7"/>
      <c r="C84" s="2"/>
      <c r="D84" s="1"/>
      <c r="E84" s="15"/>
      <c r="F84" s="15"/>
    </row>
    <row r="85" spans="1:6" ht="36">
      <c r="A85" s="5">
        <v>16</v>
      </c>
      <c r="B85" s="207" t="s">
        <v>472</v>
      </c>
      <c r="C85" s="13" t="s">
        <v>11</v>
      </c>
      <c r="D85" s="14">
        <v>1</v>
      </c>
      <c r="E85" s="18"/>
      <c r="F85" s="18">
        <f>D85*E85</f>
        <v>0</v>
      </c>
    </row>
    <row r="86" spans="1:6">
      <c r="A86" s="5"/>
      <c r="B86" s="7"/>
      <c r="C86" s="2"/>
      <c r="D86" s="1"/>
      <c r="E86" s="15"/>
      <c r="F86" s="15"/>
    </row>
    <row r="87" spans="1:6">
      <c r="A87" s="5">
        <v>17</v>
      </c>
      <c r="B87" s="7" t="s">
        <v>17</v>
      </c>
      <c r="C87" s="2" t="s">
        <v>10</v>
      </c>
      <c r="D87" s="1">
        <v>10</v>
      </c>
      <c r="E87" s="15"/>
      <c r="F87" s="15">
        <f>D87*E87</f>
        <v>0</v>
      </c>
    </row>
    <row r="88" spans="1:6">
      <c r="A88" s="11"/>
      <c r="B88" s="84"/>
      <c r="C88" s="11"/>
      <c r="D88" s="11"/>
      <c r="E88" s="17"/>
      <c r="F88" s="17"/>
    </row>
    <row r="89" spans="1:6" ht="25.5">
      <c r="A89" s="5">
        <v>18</v>
      </c>
      <c r="B89" s="7" t="s">
        <v>18</v>
      </c>
      <c r="C89" s="2" t="s">
        <v>19</v>
      </c>
      <c r="D89" s="1">
        <v>12</v>
      </c>
      <c r="E89" s="15"/>
      <c r="F89" s="15">
        <f>D89*E89</f>
        <v>0</v>
      </c>
    </row>
    <row r="90" spans="1:6">
      <c r="A90" s="5"/>
      <c r="B90" s="7"/>
      <c r="C90" s="2"/>
      <c r="D90" s="1"/>
      <c r="E90" s="15"/>
      <c r="F90" s="15"/>
    </row>
    <row r="91" spans="1:6" ht="25.5">
      <c r="A91" s="5">
        <v>19</v>
      </c>
      <c r="B91" s="7" t="s">
        <v>36</v>
      </c>
      <c r="C91" s="2" t="s">
        <v>19</v>
      </c>
      <c r="D91" s="1">
        <v>6</v>
      </c>
      <c r="E91" s="15"/>
      <c r="F91" s="15">
        <f>D91*E91</f>
        <v>0</v>
      </c>
    </row>
    <row r="92" spans="1:6">
      <c r="A92" s="11"/>
      <c r="B92" s="85"/>
      <c r="C92" s="11"/>
      <c r="D92" s="11"/>
      <c r="E92" s="17"/>
      <c r="F92" s="17"/>
    </row>
    <row r="93" spans="1:6" ht="15.75">
      <c r="A93" s="54"/>
      <c r="B93" s="79" t="s">
        <v>315</v>
      </c>
      <c r="C93" s="58"/>
      <c r="D93" s="50"/>
      <c r="E93" s="86"/>
      <c r="F93" s="87">
        <f>SUM(F54:F91)</f>
        <v>0</v>
      </c>
    </row>
    <row r="94" spans="1:6" ht="15.75">
      <c r="A94" s="80"/>
      <c r="B94" s="88"/>
      <c r="C94" s="82"/>
      <c r="D94" s="43"/>
      <c r="E94" s="89"/>
      <c r="F94" s="90"/>
    </row>
    <row r="95" spans="1:6" ht="15.75">
      <c r="A95" s="54"/>
      <c r="B95" s="189" t="s">
        <v>299</v>
      </c>
      <c r="C95" s="58"/>
      <c r="D95" s="50"/>
      <c r="E95" s="91"/>
      <c r="F95" s="86"/>
    </row>
    <row r="96" spans="1:6" ht="15.75">
      <c r="A96" s="80"/>
      <c r="B96" s="81"/>
      <c r="C96" s="82"/>
      <c r="D96" s="43"/>
      <c r="E96" s="89"/>
      <c r="F96" s="90"/>
    </row>
    <row r="97" spans="1:6" ht="15.75">
      <c r="A97" s="54"/>
      <c r="B97" s="92" t="s">
        <v>316</v>
      </c>
      <c r="C97" s="58"/>
      <c r="D97" s="50"/>
      <c r="E97" s="91"/>
      <c r="F97" s="86"/>
    </row>
    <row r="98" spans="1:6">
      <c r="A98" s="11"/>
      <c r="B98" s="11"/>
      <c r="C98" s="11"/>
      <c r="D98" s="11"/>
      <c r="E98" s="93"/>
      <c r="F98" s="17"/>
    </row>
    <row r="99" spans="1:6" ht="38.25">
      <c r="A99" s="5">
        <v>1</v>
      </c>
      <c r="B99" s="7" t="s">
        <v>264</v>
      </c>
      <c r="C99" s="2" t="s">
        <v>38</v>
      </c>
      <c r="D99" s="1">
        <v>20</v>
      </c>
      <c r="E99" s="15"/>
      <c r="F99" s="15">
        <f>D99*E99</f>
        <v>0</v>
      </c>
    </row>
    <row r="100" spans="1:6">
      <c r="A100" s="5"/>
      <c r="B100" s="7"/>
      <c r="C100" s="2"/>
      <c r="D100" s="1"/>
      <c r="E100" s="15"/>
      <c r="F100" s="15"/>
    </row>
    <row r="101" spans="1:6" ht="26.25">
      <c r="A101" s="5">
        <v>2</v>
      </c>
      <c r="B101" s="4" t="s">
        <v>53</v>
      </c>
      <c r="C101" s="2" t="s">
        <v>20</v>
      </c>
      <c r="D101" s="1">
        <v>185</v>
      </c>
      <c r="E101" s="15"/>
      <c r="F101" s="15">
        <f>D101*E101</f>
        <v>0</v>
      </c>
    </row>
    <row r="102" spans="1:6">
      <c r="A102" s="5"/>
      <c r="B102" s="4"/>
      <c r="C102" s="2"/>
      <c r="D102" s="1"/>
      <c r="E102" s="15"/>
      <c r="F102" s="15"/>
    </row>
    <row r="103" spans="1:6" ht="39">
      <c r="A103" s="5">
        <v>3</v>
      </c>
      <c r="B103" s="4" t="s">
        <v>370</v>
      </c>
      <c r="C103" s="2" t="s">
        <v>37</v>
      </c>
      <c r="D103" s="1">
        <v>582</v>
      </c>
      <c r="E103" s="28"/>
      <c r="F103" s="28">
        <f>D103*E103</f>
        <v>0</v>
      </c>
    </row>
    <row r="104" spans="1:6">
      <c r="A104" s="5"/>
      <c r="B104" s="4"/>
      <c r="C104" s="2"/>
      <c r="D104" s="1"/>
      <c r="E104" s="28"/>
      <c r="F104" s="28"/>
    </row>
    <row r="105" spans="1:6" ht="63.75">
      <c r="A105" s="94">
        <v>4</v>
      </c>
      <c r="B105" s="7" t="s">
        <v>265</v>
      </c>
      <c r="C105" s="24"/>
      <c r="D105" s="95"/>
      <c r="E105" s="96"/>
      <c r="F105" s="96"/>
    </row>
    <row r="106" spans="1:6" ht="16.5">
      <c r="A106" s="5"/>
      <c r="B106" s="7" t="s">
        <v>371</v>
      </c>
      <c r="C106" s="2" t="s">
        <v>38</v>
      </c>
      <c r="D106" s="1">
        <v>24.3</v>
      </c>
      <c r="E106" s="15"/>
      <c r="F106" s="15">
        <f>D106*E106</f>
        <v>0</v>
      </c>
    </row>
    <row r="107" spans="1:6" ht="16.5">
      <c r="A107" s="5"/>
      <c r="B107" s="7" t="s">
        <v>372</v>
      </c>
      <c r="C107" s="2" t="s">
        <v>38</v>
      </c>
      <c r="D107" s="1">
        <v>57</v>
      </c>
      <c r="E107" s="15"/>
      <c r="F107" s="15">
        <f>D107*E107</f>
        <v>0</v>
      </c>
    </row>
    <row r="108" spans="1:6">
      <c r="A108" s="11"/>
      <c r="B108" s="12"/>
      <c r="C108" s="11"/>
      <c r="D108" s="11"/>
      <c r="E108" s="17"/>
      <c r="F108" s="17"/>
    </row>
    <row r="109" spans="1:6" ht="36">
      <c r="A109" s="5">
        <v>5</v>
      </c>
      <c r="B109" s="207" t="s">
        <v>94</v>
      </c>
      <c r="C109" s="13"/>
      <c r="D109" s="14"/>
      <c r="E109" s="18"/>
      <c r="F109" s="18"/>
    </row>
    <row r="110" spans="1:6" ht="16.5">
      <c r="A110" s="5"/>
      <c r="B110" s="7" t="s">
        <v>371</v>
      </c>
      <c r="C110" s="2" t="s">
        <v>38</v>
      </c>
      <c r="D110" s="1">
        <v>219</v>
      </c>
      <c r="E110" s="15"/>
      <c r="F110" s="15">
        <f>D110*E110</f>
        <v>0</v>
      </c>
    </row>
    <row r="111" spans="1:6" ht="16.5">
      <c r="A111" s="5"/>
      <c r="B111" s="7" t="s">
        <v>440</v>
      </c>
      <c r="C111" s="2" t="s">
        <v>38</v>
      </c>
      <c r="D111" s="1">
        <v>306</v>
      </c>
      <c r="E111" s="15"/>
      <c r="F111" s="15">
        <f>D111*E111</f>
        <v>0</v>
      </c>
    </row>
    <row r="112" spans="1:6">
      <c r="A112" s="5"/>
      <c r="B112" s="7"/>
      <c r="C112" s="2"/>
      <c r="D112" s="1"/>
      <c r="E112" s="15"/>
      <c r="F112" s="15"/>
    </row>
    <row r="113" spans="1:6" ht="38.25">
      <c r="A113" s="121">
        <v>6</v>
      </c>
      <c r="B113" s="7" t="s">
        <v>373</v>
      </c>
      <c r="C113" s="2" t="s">
        <v>38</v>
      </c>
      <c r="D113" s="160">
        <v>204</v>
      </c>
      <c r="E113" s="216"/>
      <c r="F113" s="191">
        <f>D113*E113</f>
        <v>0</v>
      </c>
    </row>
    <row r="114" spans="1:6">
      <c r="A114" s="121"/>
      <c r="B114" s="7"/>
      <c r="C114" s="2"/>
      <c r="D114" s="160"/>
      <c r="E114" s="190"/>
      <c r="F114" s="191"/>
    </row>
    <row r="115" spans="1:6" ht="16.5">
      <c r="A115" s="5">
        <v>7</v>
      </c>
      <c r="B115" s="4" t="s">
        <v>95</v>
      </c>
      <c r="C115" s="2" t="s">
        <v>38</v>
      </c>
      <c r="D115" s="1">
        <v>5</v>
      </c>
      <c r="E115" s="15"/>
      <c r="F115" s="15">
        <f>D115*E115</f>
        <v>0</v>
      </c>
    </row>
    <row r="116" spans="1:6">
      <c r="A116" s="11"/>
      <c r="B116" s="12"/>
      <c r="C116" s="11"/>
      <c r="D116" s="11"/>
      <c r="E116" s="17"/>
      <c r="F116" s="17"/>
    </row>
    <row r="117" spans="1:6" ht="38.25">
      <c r="A117" s="5">
        <v>8</v>
      </c>
      <c r="B117" s="97" t="s">
        <v>473</v>
      </c>
      <c r="C117" s="2" t="s">
        <v>37</v>
      </c>
      <c r="D117" s="1">
        <v>529</v>
      </c>
      <c r="E117" s="15"/>
      <c r="F117" s="15">
        <f>D117*E117</f>
        <v>0</v>
      </c>
    </row>
    <row r="118" spans="1:6">
      <c r="A118" s="11"/>
      <c r="B118" s="12"/>
      <c r="C118" s="11"/>
      <c r="D118" s="11"/>
      <c r="E118" s="17"/>
      <c r="F118" s="17"/>
    </row>
    <row r="119" spans="1:6" ht="39">
      <c r="A119" s="5">
        <v>9</v>
      </c>
      <c r="B119" s="4" t="s">
        <v>96</v>
      </c>
      <c r="C119" s="2" t="s">
        <v>37</v>
      </c>
      <c r="D119" s="1">
        <v>50</v>
      </c>
      <c r="E119" s="15"/>
      <c r="F119" s="15">
        <f>D119*E119</f>
        <v>0</v>
      </c>
    </row>
    <row r="120" spans="1:6">
      <c r="A120" s="5"/>
      <c r="B120" s="4"/>
      <c r="C120" s="2"/>
      <c r="D120" s="1"/>
      <c r="E120" s="15"/>
      <c r="F120" s="15"/>
    </row>
    <row r="121" spans="1:6" ht="38.25">
      <c r="A121" s="5">
        <v>10</v>
      </c>
      <c r="B121" s="7" t="s">
        <v>31</v>
      </c>
      <c r="C121" s="2" t="s">
        <v>37</v>
      </c>
      <c r="D121" s="1">
        <v>277</v>
      </c>
      <c r="E121" s="15"/>
      <c r="F121" s="15">
        <f>D121*E121</f>
        <v>0</v>
      </c>
    </row>
    <row r="122" spans="1:6">
      <c r="A122" s="11"/>
      <c r="B122" s="12"/>
      <c r="C122" s="11"/>
      <c r="D122" s="11"/>
      <c r="E122" s="17"/>
      <c r="F122" s="17"/>
    </row>
    <row r="123" spans="1:6" ht="51.75">
      <c r="A123" s="5">
        <v>11</v>
      </c>
      <c r="B123" s="4" t="s">
        <v>474</v>
      </c>
      <c r="C123" s="2" t="s">
        <v>38</v>
      </c>
      <c r="D123" s="1">
        <v>1.6</v>
      </c>
      <c r="E123" s="15"/>
      <c r="F123" s="15">
        <f>D123*E123</f>
        <v>0</v>
      </c>
    </row>
    <row r="124" spans="1:6">
      <c r="A124" s="5"/>
      <c r="B124" s="8"/>
      <c r="C124" s="2"/>
      <c r="D124" s="1"/>
      <c r="E124" s="32"/>
      <c r="F124" s="15"/>
    </row>
    <row r="125" spans="1:6" ht="51">
      <c r="A125" s="5">
        <v>12</v>
      </c>
      <c r="B125" s="7" t="s">
        <v>376</v>
      </c>
      <c r="C125" s="2" t="s">
        <v>38</v>
      </c>
      <c r="D125" s="1">
        <v>16.7</v>
      </c>
      <c r="E125" s="15"/>
      <c r="F125" s="15">
        <f>D125*E125</f>
        <v>0</v>
      </c>
    </row>
    <row r="126" spans="1:6">
      <c r="A126" s="5"/>
      <c r="B126" s="4"/>
      <c r="C126" s="2"/>
      <c r="D126" s="1"/>
      <c r="E126" s="15"/>
      <c r="F126" s="15"/>
    </row>
    <row r="127" spans="1:6" ht="51">
      <c r="A127" s="5">
        <v>13</v>
      </c>
      <c r="B127" s="7" t="s">
        <v>377</v>
      </c>
      <c r="C127" s="2" t="s">
        <v>38</v>
      </c>
      <c r="D127" s="1">
        <v>37.25</v>
      </c>
      <c r="E127" s="15"/>
      <c r="F127" s="15">
        <f>D127*E127</f>
        <v>0</v>
      </c>
    </row>
    <row r="128" spans="1:6">
      <c r="E128" s="43"/>
      <c r="F128" s="37"/>
    </row>
    <row r="129" spans="1:6" ht="51">
      <c r="A129" s="5">
        <v>14</v>
      </c>
      <c r="B129" s="7" t="s">
        <v>97</v>
      </c>
      <c r="C129" s="2" t="s">
        <v>38</v>
      </c>
      <c r="D129" s="1">
        <v>1.7</v>
      </c>
      <c r="E129" s="15"/>
      <c r="F129" s="15">
        <f>D129*E129</f>
        <v>0</v>
      </c>
    </row>
    <row r="130" spans="1:6" ht="15.75">
      <c r="A130" s="98"/>
      <c r="B130" s="98"/>
      <c r="C130" s="98"/>
      <c r="D130" s="98"/>
      <c r="E130" s="99"/>
      <c r="F130" s="100"/>
    </row>
    <row r="131" spans="1:6" ht="63.75">
      <c r="A131" s="5">
        <v>15</v>
      </c>
      <c r="B131" s="25" t="s">
        <v>378</v>
      </c>
      <c r="C131" s="2" t="s">
        <v>38</v>
      </c>
      <c r="D131" s="1">
        <v>58.65</v>
      </c>
      <c r="E131" s="15"/>
      <c r="F131" s="15">
        <f>D131*E131</f>
        <v>0</v>
      </c>
    </row>
    <row r="132" spans="1:6">
      <c r="A132" s="5"/>
      <c r="B132" s="7"/>
      <c r="C132" s="2"/>
      <c r="D132" s="1"/>
      <c r="E132" s="15"/>
      <c r="F132" s="15"/>
    </row>
    <row r="133" spans="1:6" ht="63.75">
      <c r="A133" s="5">
        <v>16</v>
      </c>
      <c r="B133" s="25" t="s">
        <v>379</v>
      </c>
      <c r="C133" s="2" t="s">
        <v>38</v>
      </c>
      <c r="D133" s="1">
        <v>131</v>
      </c>
      <c r="E133" s="15"/>
      <c r="F133" s="15">
        <f>D133*E133</f>
        <v>0</v>
      </c>
    </row>
    <row r="134" spans="1:6">
      <c r="A134" s="11"/>
      <c r="B134" s="12"/>
      <c r="C134" s="11"/>
      <c r="D134" s="11"/>
      <c r="E134" s="17"/>
      <c r="F134" s="17"/>
    </row>
    <row r="135" spans="1:6" ht="25.5">
      <c r="A135" s="5">
        <v>17</v>
      </c>
      <c r="B135" s="7" t="s">
        <v>380</v>
      </c>
      <c r="C135" s="2" t="s">
        <v>38</v>
      </c>
      <c r="D135" s="1">
        <v>5.9</v>
      </c>
      <c r="E135" s="15"/>
      <c r="F135" s="15">
        <f>D135*E135</f>
        <v>0</v>
      </c>
    </row>
    <row r="136" spans="1:6">
      <c r="A136" s="5"/>
      <c r="B136" s="7"/>
      <c r="C136" s="2"/>
      <c r="D136" s="1"/>
      <c r="E136" s="15"/>
      <c r="F136" s="15"/>
    </row>
    <row r="137" spans="1:6" ht="51">
      <c r="A137" s="5">
        <v>18</v>
      </c>
      <c r="B137" s="25" t="s">
        <v>381</v>
      </c>
      <c r="C137" s="2" t="s">
        <v>38</v>
      </c>
      <c r="D137" s="1">
        <v>74</v>
      </c>
      <c r="E137" s="15"/>
      <c r="F137" s="15">
        <f>D137*E137</f>
        <v>0</v>
      </c>
    </row>
    <row r="138" spans="1:6">
      <c r="A138" s="11"/>
      <c r="B138" s="12"/>
      <c r="C138" s="11"/>
      <c r="D138" s="11"/>
      <c r="E138" s="17"/>
      <c r="F138" s="17"/>
    </row>
    <row r="139" spans="1:6" ht="38.25">
      <c r="A139" s="5">
        <v>19</v>
      </c>
      <c r="B139" s="25" t="s">
        <v>55</v>
      </c>
      <c r="C139" s="2" t="s">
        <v>38</v>
      </c>
      <c r="D139" s="1">
        <v>484</v>
      </c>
      <c r="E139" s="15"/>
      <c r="F139" s="15">
        <f>D139*E139</f>
        <v>0</v>
      </c>
    </row>
    <row r="140" spans="1:6">
      <c r="A140" s="11"/>
      <c r="B140" s="12"/>
      <c r="C140" s="11"/>
      <c r="D140" s="11"/>
      <c r="E140" s="17"/>
      <c r="F140" s="17"/>
    </row>
    <row r="141" spans="1:6" ht="38.25">
      <c r="A141" s="101">
        <v>20</v>
      </c>
      <c r="B141" s="7" t="s">
        <v>475</v>
      </c>
      <c r="C141" s="2" t="s">
        <v>38</v>
      </c>
      <c r="D141" s="1">
        <v>0</v>
      </c>
      <c r="E141" s="15"/>
      <c r="F141" s="15">
        <f>D141*E141</f>
        <v>0</v>
      </c>
    </row>
    <row r="142" spans="1:6">
      <c r="A142" s="101"/>
      <c r="B142" s="7"/>
      <c r="C142" s="2"/>
      <c r="D142" s="1"/>
      <c r="E142" s="15"/>
      <c r="F142" s="15"/>
    </row>
    <row r="143" spans="1:6" ht="16.5">
      <c r="A143" s="5">
        <v>21</v>
      </c>
      <c r="B143" s="4" t="s">
        <v>438</v>
      </c>
      <c r="C143" s="2" t="s">
        <v>38</v>
      </c>
      <c r="D143" s="1">
        <v>0</v>
      </c>
      <c r="E143" s="15"/>
      <c r="F143" s="15">
        <f>D143*E143</f>
        <v>0</v>
      </c>
    </row>
    <row r="144" spans="1:6">
      <c r="A144" s="5"/>
      <c r="B144" s="4"/>
      <c r="C144" s="2"/>
      <c r="D144" s="1"/>
      <c r="E144" s="15"/>
      <c r="F144" s="15"/>
    </row>
    <row r="145" spans="1:6" ht="76.5">
      <c r="A145" s="5">
        <v>22</v>
      </c>
      <c r="B145" s="7" t="s">
        <v>75</v>
      </c>
      <c r="C145" s="2" t="s">
        <v>11</v>
      </c>
      <c r="D145" s="1">
        <v>1</v>
      </c>
      <c r="E145" s="15"/>
      <c r="F145" s="15">
        <f>D145*E145</f>
        <v>0</v>
      </c>
    </row>
    <row r="146" spans="1:6">
      <c r="A146" s="101"/>
      <c r="B146" s="4"/>
      <c r="C146" s="2"/>
      <c r="D146" s="1"/>
      <c r="E146" s="15"/>
      <c r="F146" s="15"/>
    </row>
    <row r="147" spans="1:6" ht="26.25">
      <c r="A147" s="101">
        <v>23</v>
      </c>
      <c r="B147" s="4" t="s">
        <v>21</v>
      </c>
      <c r="C147" s="2" t="s">
        <v>19</v>
      </c>
      <c r="D147" s="1">
        <v>1</v>
      </c>
      <c r="E147" s="15"/>
      <c r="F147" s="15">
        <f>D147*E147</f>
        <v>0</v>
      </c>
    </row>
    <row r="148" spans="1:6">
      <c r="A148" s="101"/>
      <c r="B148" s="4"/>
      <c r="C148" s="2"/>
      <c r="D148" s="1"/>
      <c r="E148" s="15"/>
      <c r="F148" s="15"/>
    </row>
    <row r="149" spans="1:6" ht="51">
      <c r="A149" s="5">
        <v>24</v>
      </c>
      <c r="B149" s="7" t="s">
        <v>56</v>
      </c>
      <c r="C149" s="2" t="s">
        <v>37</v>
      </c>
      <c r="D149" s="1">
        <v>50</v>
      </c>
      <c r="E149" s="15"/>
      <c r="F149" s="15">
        <f>D149*E149</f>
        <v>0</v>
      </c>
    </row>
    <row r="150" spans="1:6">
      <c r="A150" s="5"/>
      <c r="B150" s="4"/>
      <c r="C150" s="2"/>
      <c r="D150" s="1"/>
      <c r="E150" s="15"/>
      <c r="F150" s="15"/>
    </row>
    <row r="151" spans="1:6">
      <c r="A151" s="5">
        <v>25</v>
      </c>
      <c r="B151" s="7" t="s">
        <v>58</v>
      </c>
      <c r="C151" s="2" t="s">
        <v>10</v>
      </c>
      <c r="D151" s="1">
        <v>1</v>
      </c>
      <c r="E151" s="15"/>
      <c r="F151" s="15">
        <f>D151*E151</f>
        <v>0</v>
      </c>
    </row>
    <row r="152" spans="1:6">
      <c r="A152" s="5"/>
      <c r="B152" s="7"/>
      <c r="C152" s="2"/>
      <c r="D152" s="1"/>
      <c r="E152" s="15"/>
      <c r="F152" s="15"/>
    </row>
    <row r="153" spans="1:6">
      <c r="A153" s="5">
        <v>26</v>
      </c>
      <c r="B153" s="7" t="s">
        <v>59</v>
      </c>
      <c r="C153" s="2" t="s">
        <v>10</v>
      </c>
      <c r="D153" s="1">
        <v>1</v>
      </c>
      <c r="E153" s="15"/>
      <c r="F153" s="15">
        <f>D153*E153</f>
        <v>0</v>
      </c>
    </row>
    <row r="154" spans="1:6">
      <c r="A154" s="11"/>
      <c r="B154" s="12"/>
      <c r="C154" s="11"/>
      <c r="D154" s="11"/>
      <c r="E154" s="17"/>
      <c r="F154" s="17"/>
    </row>
    <row r="155" spans="1:6">
      <c r="A155" s="5">
        <v>27</v>
      </c>
      <c r="B155" s="7" t="s">
        <v>60</v>
      </c>
      <c r="C155" s="2" t="s">
        <v>10</v>
      </c>
      <c r="D155" s="1">
        <v>1</v>
      </c>
      <c r="E155" s="15"/>
      <c r="F155" s="15">
        <f>D155*E155</f>
        <v>0</v>
      </c>
    </row>
    <row r="156" spans="1:6">
      <c r="A156" s="5"/>
      <c r="B156" s="7"/>
      <c r="C156" s="2"/>
      <c r="D156" s="1"/>
      <c r="E156" s="15"/>
      <c r="F156" s="15"/>
    </row>
    <row r="157" spans="1:6">
      <c r="A157" s="5">
        <v>28</v>
      </c>
      <c r="B157" s="7" t="s">
        <v>77</v>
      </c>
      <c r="C157" s="2" t="s">
        <v>10</v>
      </c>
      <c r="D157" s="1">
        <v>1</v>
      </c>
      <c r="E157" s="15"/>
      <c r="F157" s="15">
        <f>D157*E157</f>
        <v>0</v>
      </c>
    </row>
    <row r="158" spans="1:6">
      <c r="A158" s="11"/>
      <c r="B158" s="12"/>
      <c r="C158" s="11"/>
      <c r="D158" s="11"/>
      <c r="E158" s="17"/>
      <c r="F158" s="17"/>
    </row>
    <row r="159" spans="1:6">
      <c r="A159" s="5">
        <v>29</v>
      </c>
      <c r="B159" s="7" t="s">
        <v>61</v>
      </c>
      <c r="C159" s="2" t="s">
        <v>10</v>
      </c>
      <c r="D159" s="1">
        <v>1</v>
      </c>
      <c r="E159" s="15"/>
      <c r="F159" s="15">
        <f>D159*E159</f>
        <v>0</v>
      </c>
    </row>
    <row r="160" spans="1:6">
      <c r="A160" s="11"/>
      <c r="B160" s="12"/>
      <c r="C160" s="11"/>
      <c r="D160" s="11"/>
      <c r="E160" s="17"/>
      <c r="F160" s="17"/>
    </row>
    <row r="161" spans="1:6" ht="25.5">
      <c r="A161" s="5">
        <v>30</v>
      </c>
      <c r="B161" s="7" t="s">
        <v>98</v>
      </c>
      <c r="C161" s="2" t="s">
        <v>45</v>
      </c>
      <c r="D161" s="1">
        <v>1</v>
      </c>
      <c r="E161" s="15"/>
      <c r="F161" s="15">
        <f>D161*E161</f>
        <v>0</v>
      </c>
    </row>
    <row r="162" spans="1:6">
      <c r="A162" s="5"/>
      <c r="B162" s="7"/>
      <c r="C162" s="2"/>
      <c r="D162" s="1"/>
      <c r="E162" s="15"/>
      <c r="F162" s="15"/>
    </row>
    <row r="163" spans="1:6" ht="72">
      <c r="A163" s="121">
        <v>31</v>
      </c>
      <c r="B163" s="124" t="s">
        <v>266</v>
      </c>
      <c r="C163" s="125" t="s">
        <v>11</v>
      </c>
      <c r="D163" s="126">
        <v>1</v>
      </c>
      <c r="E163" s="103"/>
      <c r="F163" s="127">
        <f>D163*E163</f>
        <v>0</v>
      </c>
    </row>
    <row r="164" spans="1:6">
      <c r="A164" s="121"/>
      <c r="B164" s="124"/>
      <c r="C164" s="125"/>
      <c r="D164" s="126"/>
      <c r="E164" s="103"/>
      <c r="F164" s="127"/>
    </row>
    <row r="165" spans="1:6" ht="25.5">
      <c r="A165" s="121">
        <v>32</v>
      </c>
      <c r="B165" s="3" t="s">
        <v>476</v>
      </c>
      <c r="C165" s="2" t="s">
        <v>20</v>
      </c>
      <c r="D165" s="1">
        <v>150</v>
      </c>
      <c r="E165" s="216"/>
      <c r="F165" s="217">
        <f t="shared" ref="F165" si="0">D165*E165</f>
        <v>0</v>
      </c>
    </row>
    <row r="166" spans="1:6">
      <c r="A166" s="121"/>
      <c r="B166" s="3"/>
      <c r="C166" s="2"/>
      <c r="D166" s="1"/>
      <c r="E166" s="216"/>
      <c r="F166" s="217"/>
    </row>
    <row r="167" spans="1:6" ht="89.25">
      <c r="A167" s="5">
        <v>33</v>
      </c>
      <c r="B167" s="7" t="s">
        <v>346</v>
      </c>
      <c r="C167" s="2" t="s">
        <v>11</v>
      </c>
      <c r="D167" s="1">
        <v>1</v>
      </c>
      <c r="E167" s="30"/>
      <c r="F167" s="102">
        <f>D167*E167</f>
        <v>0</v>
      </c>
    </row>
    <row r="168" spans="1:6">
      <c r="A168" s="5"/>
      <c r="B168" s="7"/>
      <c r="C168" s="2"/>
      <c r="D168" s="1"/>
      <c r="E168" s="30"/>
      <c r="F168" s="102"/>
    </row>
    <row r="169" spans="1:6" ht="63.75">
      <c r="A169" s="20" t="s">
        <v>477</v>
      </c>
      <c r="B169" s="234" t="s">
        <v>469</v>
      </c>
      <c r="C169" s="2" t="s">
        <v>37</v>
      </c>
      <c r="D169" s="1">
        <v>185</v>
      </c>
      <c r="E169" s="213"/>
      <c r="F169" s="235">
        <f>D169*E169</f>
        <v>0</v>
      </c>
    </row>
    <row r="170" spans="1:6">
      <c r="A170" s="20"/>
      <c r="B170" s="234"/>
      <c r="C170" s="2"/>
      <c r="D170" s="1"/>
      <c r="E170" s="213"/>
      <c r="F170" s="235"/>
    </row>
    <row r="171" spans="1:6" ht="38.25">
      <c r="A171" s="212" t="s">
        <v>478</v>
      </c>
      <c r="B171" s="234" t="s">
        <v>434</v>
      </c>
      <c r="C171" s="2" t="s">
        <v>37</v>
      </c>
      <c r="D171" s="1">
        <v>610</v>
      </c>
      <c r="E171" s="213"/>
      <c r="F171" s="235">
        <f>D171*E171</f>
        <v>0</v>
      </c>
    </row>
    <row r="172" spans="1:6">
      <c r="A172" s="212"/>
      <c r="B172" s="234"/>
      <c r="C172" s="2"/>
      <c r="D172" s="1"/>
      <c r="E172" s="213"/>
      <c r="F172" s="235"/>
    </row>
    <row r="173" spans="1:6">
      <c r="A173" s="212"/>
      <c r="B173" s="234"/>
      <c r="C173" s="2"/>
      <c r="D173" s="1"/>
      <c r="E173" s="213"/>
      <c r="F173" s="235"/>
    </row>
    <row r="174" spans="1:6" ht="26.25">
      <c r="A174" s="101">
        <v>36</v>
      </c>
      <c r="B174" s="4" t="s">
        <v>22</v>
      </c>
      <c r="C174" s="2"/>
      <c r="D174" s="1"/>
      <c r="E174" s="15"/>
      <c r="F174" s="17"/>
    </row>
    <row r="175" spans="1:6">
      <c r="A175" s="101"/>
      <c r="B175" s="12" t="s">
        <v>23</v>
      </c>
      <c r="C175" s="2" t="s">
        <v>19</v>
      </c>
      <c r="D175" s="1">
        <v>8</v>
      </c>
      <c r="E175" s="15"/>
      <c r="F175" s="15">
        <f>D175*E175</f>
        <v>0</v>
      </c>
    </row>
    <row r="176" spans="1:6">
      <c r="A176" s="5"/>
      <c r="B176" s="12" t="s">
        <v>24</v>
      </c>
      <c r="C176" s="2" t="s">
        <v>19</v>
      </c>
      <c r="D176" s="1">
        <v>8</v>
      </c>
      <c r="E176" s="15"/>
      <c r="F176" s="15">
        <f>D176*E176</f>
        <v>0</v>
      </c>
    </row>
    <row r="177" spans="1:6">
      <c r="A177" s="5"/>
      <c r="B177" s="7"/>
      <c r="C177" s="2"/>
      <c r="D177" s="1"/>
      <c r="E177" s="15"/>
      <c r="F177" s="15"/>
    </row>
    <row r="178" spans="1:6" ht="15.75">
      <c r="A178" s="54"/>
      <c r="B178" s="220" t="s">
        <v>479</v>
      </c>
      <c r="C178" s="55"/>
      <c r="D178" s="92"/>
      <c r="E178" s="105"/>
      <c r="F178" s="87">
        <f>SUM(F99:F177)</f>
        <v>0</v>
      </c>
    </row>
    <row r="179" spans="1:6">
      <c r="A179" s="43"/>
      <c r="B179" s="43"/>
      <c r="C179" s="43"/>
      <c r="D179" s="43"/>
      <c r="E179" s="89"/>
      <c r="F179" s="90"/>
    </row>
    <row r="180" spans="1:6" ht="15.75">
      <c r="A180" s="54"/>
      <c r="B180" s="92" t="s">
        <v>317</v>
      </c>
      <c r="C180" s="58"/>
      <c r="D180" s="50"/>
      <c r="E180" s="91"/>
      <c r="F180" s="86"/>
    </row>
    <row r="181" spans="1:6" ht="15.75">
      <c r="A181" s="80"/>
      <c r="B181" s="44"/>
      <c r="C181" s="82"/>
      <c r="D181" s="43"/>
      <c r="E181" s="89"/>
      <c r="F181" s="90"/>
    </row>
    <row r="182" spans="1:6" ht="36.75">
      <c r="A182" s="80"/>
      <c r="B182" s="10" t="s">
        <v>44</v>
      </c>
      <c r="C182" s="9"/>
      <c r="D182" s="9"/>
      <c r="E182" s="89"/>
      <c r="F182" s="90"/>
    </row>
    <row r="183" spans="1:6" ht="15.75">
      <c r="A183" s="80"/>
      <c r="B183" s="6"/>
      <c r="C183" s="82"/>
      <c r="D183" s="43"/>
      <c r="E183" s="89"/>
      <c r="F183" s="90"/>
    </row>
    <row r="184" spans="1:6" ht="63.75">
      <c r="A184" s="5">
        <v>1</v>
      </c>
      <c r="B184" s="3" t="s">
        <v>101</v>
      </c>
      <c r="C184" s="2" t="s">
        <v>9</v>
      </c>
      <c r="D184" s="1">
        <v>712</v>
      </c>
      <c r="E184" s="236"/>
      <c r="F184" s="16">
        <f>D184*E184</f>
        <v>0</v>
      </c>
    </row>
    <row r="185" spans="1:6">
      <c r="A185" s="5"/>
      <c r="B185" s="3"/>
      <c r="C185" s="2"/>
      <c r="D185" s="1"/>
      <c r="E185" s="236"/>
      <c r="F185" s="16"/>
    </row>
    <row r="186" spans="1:6" ht="39">
      <c r="A186" s="5">
        <v>2</v>
      </c>
      <c r="B186" s="4" t="s">
        <v>27</v>
      </c>
      <c r="C186" s="2" t="s">
        <v>12</v>
      </c>
      <c r="D186" s="1">
        <v>1</v>
      </c>
      <c r="E186" s="15"/>
      <c r="F186" s="15">
        <f>D186*E186</f>
        <v>0</v>
      </c>
    </row>
    <row r="187" spans="1:6" ht="15.75">
      <c r="A187" s="80"/>
      <c r="B187" s="81"/>
      <c r="C187" s="82"/>
      <c r="D187" s="43"/>
      <c r="E187" s="90"/>
      <c r="F187" s="90"/>
    </row>
    <row r="188" spans="1:6">
      <c r="A188" s="5">
        <v>3</v>
      </c>
      <c r="B188" s="7" t="s">
        <v>28</v>
      </c>
      <c r="C188" s="2" t="s">
        <v>9</v>
      </c>
      <c r="D188" s="1">
        <v>712</v>
      </c>
      <c r="E188" s="15"/>
      <c r="F188" s="15">
        <f>D188*E188</f>
        <v>0</v>
      </c>
    </row>
    <row r="189" spans="1:6" ht="15.75">
      <c r="A189" s="80"/>
      <c r="B189" s="81"/>
      <c r="C189" s="82"/>
      <c r="D189" s="43"/>
      <c r="E189" s="90"/>
      <c r="F189" s="90"/>
    </row>
    <row r="190" spans="1:6" ht="15.75">
      <c r="A190" s="5">
        <v>4</v>
      </c>
      <c r="B190" s="7" t="s">
        <v>29</v>
      </c>
      <c r="C190" s="82"/>
      <c r="D190" s="43"/>
      <c r="E190" s="90"/>
      <c r="F190" s="90"/>
    </row>
    <row r="191" spans="1:6">
      <c r="A191" s="5"/>
      <c r="B191" s="207" t="s">
        <v>396</v>
      </c>
      <c r="C191" s="13" t="s">
        <v>9</v>
      </c>
      <c r="D191" s="14">
        <v>6</v>
      </c>
      <c r="E191" s="18"/>
      <c r="F191" s="18">
        <f>D191*E191</f>
        <v>0</v>
      </c>
    </row>
    <row r="192" spans="1:6">
      <c r="A192" s="5"/>
      <c r="B192" s="207" t="s">
        <v>386</v>
      </c>
      <c r="C192" s="13" t="s">
        <v>12</v>
      </c>
      <c r="D192" s="14">
        <v>20</v>
      </c>
      <c r="E192" s="123"/>
      <c r="F192" s="123">
        <f t="shared" ref="F192:F199" si="1">D192*E192</f>
        <v>0</v>
      </c>
    </row>
    <row r="193" spans="1:6" ht="24">
      <c r="A193" s="5"/>
      <c r="B193" s="207" t="s">
        <v>387</v>
      </c>
      <c r="C193" s="13" t="s">
        <v>12</v>
      </c>
      <c r="D193" s="14">
        <v>7</v>
      </c>
      <c r="E193" s="123"/>
      <c r="F193" s="123">
        <f t="shared" si="1"/>
        <v>0</v>
      </c>
    </row>
    <row r="194" spans="1:6" ht="24">
      <c r="A194" s="5"/>
      <c r="B194" s="207" t="s">
        <v>388</v>
      </c>
      <c r="C194" s="13" t="s">
        <v>12</v>
      </c>
      <c r="D194" s="14">
        <v>4</v>
      </c>
      <c r="E194" s="123"/>
      <c r="F194" s="123">
        <f t="shared" si="1"/>
        <v>0</v>
      </c>
    </row>
    <row r="195" spans="1:6">
      <c r="A195" s="5"/>
      <c r="B195" s="207" t="s">
        <v>394</v>
      </c>
      <c r="C195" s="13" t="s">
        <v>12</v>
      </c>
      <c r="D195" s="14">
        <v>6</v>
      </c>
      <c r="E195" s="123"/>
      <c r="F195" s="123">
        <f t="shared" si="1"/>
        <v>0</v>
      </c>
    </row>
    <row r="196" spans="1:6">
      <c r="A196" s="5"/>
      <c r="B196" s="207" t="s">
        <v>389</v>
      </c>
      <c r="C196" s="13" t="s">
        <v>12</v>
      </c>
      <c r="D196" s="14">
        <v>1</v>
      </c>
      <c r="E196" s="123"/>
      <c r="F196" s="123">
        <f t="shared" si="1"/>
        <v>0</v>
      </c>
    </row>
    <row r="197" spans="1:6">
      <c r="A197" s="5"/>
      <c r="B197" s="207" t="s">
        <v>390</v>
      </c>
      <c r="C197" s="13" t="s">
        <v>11</v>
      </c>
      <c r="D197" s="14">
        <v>1</v>
      </c>
      <c r="E197" s="18"/>
      <c r="F197" s="18">
        <f t="shared" si="1"/>
        <v>0</v>
      </c>
    </row>
    <row r="198" spans="1:6">
      <c r="A198" s="5"/>
      <c r="B198" s="207" t="s">
        <v>391</v>
      </c>
      <c r="C198" s="13" t="s">
        <v>12</v>
      </c>
      <c r="D198" s="14">
        <v>1</v>
      </c>
      <c r="E198" s="123"/>
      <c r="F198" s="123">
        <f t="shared" si="1"/>
        <v>0</v>
      </c>
    </row>
    <row r="199" spans="1:6">
      <c r="A199" s="5"/>
      <c r="B199" s="207" t="s">
        <v>454</v>
      </c>
      <c r="C199" s="13" t="s">
        <v>12</v>
      </c>
      <c r="D199" s="14">
        <v>1</v>
      </c>
      <c r="E199" s="123"/>
      <c r="F199" s="123">
        <f t="shared" si="1"/>
        <v>0</v>
      </c>
    </row>
    <row r="200" spans="1:6" ht="36">
      <c r="A200" s="5"/>
      <c r="B200" s="207" t="s">
        <v>392</v>
      </c>
      <c r="C200" s="13" t="s">
        <v>11</v>
      </c>
      <c r="D200" s="14">
        <v>1</v>
      </c>
      <c r="E200" s="107"/>
      <c r="F200" s="107">
        <f>D200*E200</f>
        <v>0</v>
      </c>
    </row>
    <row r="201" spans="1:6">
      <c r="A201" s="5"/>
      <c r="B201" s="25"/>
      <c r="C201" s="116"/>
      <c r="D201" s="117"/>
      <c r="E201" s="225"/>
      <c r="F201" s="225"/>
    </row>
    <row r="202" spans="1:6">
      <c r="A202" s="5">
        <v>5</v>
      </c>
      <c r="B202" s="4" t="s">
        <v>62</v>
      </c>
      <c r="C202" s="2" t="s">
        <v>11</v>
      </c>
      <c r="D202" s="1">
        <v>1</v>
      </c>
      <c r="E202" s="108"/>
      <c r="F202" s="15">
        <f>D202*E202</f>
        <v>0</v>
      </c>
    </row>
    <row r="203" spans="1:6">
      <c r="F203" s="42"/>
    </row>
    <row r="204" spans="1:6" ht="15.75">
      <c r="A204" s="54"/>
      <c r="B204" s="92" t="s">
        <v>319</v>
      </c>
      <c r="C204" s="58"/>
      <c r="D204" s="50"/>
      <c r="E204" s="109"/>
      <c r="F204" s="87">
        <f>SUM(F184:F203)</f>
        <v>0</v>
      </c>
    </row>
    <row r="205" spans="1:6" ht="15.75">
      <c r="A205" s="56"/>
      <c r="B205" s="110"/>
      <c r="C205" s="111"/>
      <c r="D205" s="57"/>
      <c r="E205" s="112"/>
      <c r="F205" s="113"/>
    </row>
    <row r="206" spans="1:6" ht="15.75">
      <c r="A206" s="80"/>
      <c r="B206" s="44"/>
      <c r="C206" s="82"/>
      <c r="D206" s="43"/>
      <c r="E206" s="208"/>
      <c r="F206" s="115"/>
    </row>
    <row r="207" spans="1:6" ht="15.75">
      <c r="A207" s="54"/>
      <c r="B207" s="92" t="s">
        <v>321</v>
      </c>
      <c r="C207" s="58"/>
      <c r="D207" s="50"/>
      <c r="E207" s="91"/>
      <c r="F207" s="91"/>
    </row>
    <row r="208" spans="1:6" ht="15.75">
      <c r="A208" s="80"/>
      <c r="B208" s="44"/>
      <c r="C208" s="82"/>
      <c r="D208" s="43"/>
      <c r="E208" s="89"/>
      <c r="F208" s="114"/>
    </row>
    <row r="209" spans="1:6" ht="36.75">
      <c r="A209" s="80"/>
      <c r="B209" s="10" t="s">
        <v>44</v>
      </c>
      <c r="C209" s="82"/>
      <c r="D209" s="43"/>
      <c r="E209" s="89"/>
      <c r="F209" s="114"/>
    </row>
    <row r="210" spans="1:6">
      <c r="F210" s="42"/>
    </row>
    <row r="211" spans="1:6">
      <c r="F211" s="42"/>
    </row>
    <row r="212" spans="1:6">
      <c r="F212" s="42"/>
    </row>
    <row r="213" spans="1:6" ht="63.75">
      <c r="A213" s="106">
        <v>1</v>
      </c>
      <c r="B213" s="3" t="s">
        <v>65</v>
      </c>
      <c r="C213" s="13" t="s">
        <v>9</v>
      </c>
      <c r="D213" s="1">
        <v>425</v>
      </c>
      <c r="E213" s="15"/>
      <c r="F213" s="16">
        <f>D213*E213</f>
        <v>0</v>
      </c>
    </row>
    <row r="214" spans="1:6" ht="15.75">
      <c r="A214" s="80"/>
      <c r="B214" s="44"/>
      <c r="C214" s="82"/>
      <c r="D214" s="43"/>
      <c r="E214" s="90"/>
      <c r="F214" s="115"/>
    </row>
    <row r="215" spans="1:6" ht="38.25">
      <c r="A215" s="5">
        <v>2</v>
      </c>
      <c r="B215" s="3" t="s">
        <v>66</v>
      </c>
      <c r="C215" s="2" t="s">
        <v>9</v>
      </c>
      <c r="D215" s="1">
        <v>435</v>
      </c>
      <c r="E215" s="15"/>
      <c r="F215" s="16">
        <f>D215*E215</f>
        <v>0</v>
      </c>
    </row>
    <row r="216" spans="1:6">
      <c r="A216" s="5"/>
      <c r="B216" s="3"/>
      <c r="C216" s="2"/>
      <c r="D216" s="1"/>
      <c r="E216" s="15"/>
      <c r="F216" s="16"/>
    </row>
    <row r="217" spans="1:6" ht="51">
      <c r="A217" s="5">
        <v>3</v>
      </c>
      <c r="B217" s="3" t="s">
        <v>67</v>
      </c>
      <c r="C217" s="2" t="s">
        <v>9</v>
      </c>
      <c r="D217" s="1">
        <v>435</v>
      </c>
      <c r="E217" s="15"/>
      <c r="F217" s="16">
        <f>D217*E217</f>
        <v>0</v>
      </c>
    </row>
    <row r="218" spans="1:6">
      <c r="A218" s="5"/>
      <c r="B218" s="3"/>
      <c r="C218" s="2"/>
      <c r="D218" s="1"/>
      <c r="E218" s="15"/>
      <c r="F218" s="16"/>
    </row>
    <row r="219" spans="1:6" ht="26.25">
      <c r="A219" s="5">
        <v>4</v>
      </c>
      <c r="B219" s="8" t="s">
        <v>104</v>
      </c>
      <c r="C219" s="116" t="s">
        <v>12</v>
      </c>
      <c r="D219" s="117">
        <v>2</v>
      </c>
      <c r="E219" s="19"/>
      <c r="F219" s="19">
        <f>D219*E219</f>
        <v>0</v>
      </c>
    </row>
    <row r="220" spans="1:6">
      <c r="A220" s="5"/>
      <c r="B220" s="8"/>
      <c r="C220" s="116"/>
      <c r="D220" s="117"/>
      <c r="E220" s="19"/>
      <c r="F220" s="19"/>
    </row>
    <row r="221" spans="1:6" ht="26.25">
      <c r="A221" s="5">
        <v>5</v>
      </c>
      <c r="B221" s="8" t="s">
        <v>105</v>
      </c>
      <c r="C221" s="116" t="s">
        <v>12</v>
      </c>
      <c r="D221" s="117">
        <v>2</v>
      </c>
      <c r="E221" s="19"/>
      <c r="F221" s="19">
        <f>D221*E221</f>
        <v>0</v>
      </c>
    </row>
    <row r="222" spans="1:6">
      <c r="A222" s="5"/>
      <c r="B222" s="8"/>
      <c r="C222" s="116"/>
      <c r="D222" s="117"/>
      <c r="E222" s="19"/>
      <c r="F222" s="19"/>
    </row>
    <row r="223" spans="1:6">
      <c r="A223" s="5">
        <v>6</v>
      </c>
      <c r="B223" s="221" t="s">
        <v>73</v>
      </c>
      <c r="C223" s="116" t="s">
        <v>12</v>
      </c>
      <c r="D223" s="117">
        <v>2</v>
      </c>
      <c r="E223" s="19"/>
      <c r="F223" s="19">
        <f>D223*E223</f>
        <v>0</v>
      </c>
    </row>
    <row r="224" spans="1:6">
      <c r="A224" s="5"/>
      <c r="B224" s="8"/>
      <c r="C224" s="116"/>
      <c r="D224" s="117"/>
      <c r="E224" s="19"/>
      <c r="F224" s="19"/>
    </row>
    <row r="225" spans="1:6" ht="26.25">
      <c r="A225" s="5">
        <v>7</v>
      </c>
      <c r="B225" s="8" t="s">
        <v>68</v>
      </c>
      <c r="C225" s="2" t="s">
        <v>12</v>
      </c>
      <c r="D225" s="1">
        <v>2</v>
      </c>
      <c r="E225" s="15"/>
      <c r="F225" s="15">
        <f>D225*E225</f>
        <v>0</v>
      </c>
    </row>
    <row r="226" spans="1:6">
      <c r="A226" s="5"/>
      <c r="B226" s="8"/>
      <c r="C226" s="2"/>
      <c r="D226" s="1"/>
      <c r="E226" s="15"/>
      <c r="F226" s="15"/>
    </row>
    <row r="227" spans="1:6" ht="26.25">
      <c r="A227" s="5">
        <v>8</v>
      </c>
      <c r="B227" s="8" t="s">
        <v>69</v>
      </c>
      <c r="C227" s="2" t="s">
        <v>12</v>
      </c>
      <c r="D227" s="1">
        <v>2</v>
      </c>
      <c r="E227" s="15"/>
      <c r="F227" s="15">
        <f>D227*E227</f>
        <v>0</v>
      </c>
    </row>
    <row r="228" spans="1:6">
      <c r="A228" s="5"/>
      <c r="B228" s="8"/>
      <c r="C228" s="2"/>
      <c r="D228" s="1"/>
      <c r="E228" s="15"/>
      <c r="F228" s="15"/>
    </row>
    <row r="229" spans="1:6">
      <c r="A229" s="5">
        <v>11</v>
      </c>
      <c r="B229" s="8" t="s">
        <v>70</v>
      </c>
      <c r="C229" s="2" t="s">
        <v>11</v>
      </c>
      <c r="D229" s="1">
        <v>2</v>
      </c>
      <c r="E229" s="30"/>
      <c r="F229" s="30">
        <f>D229*E229</f>
        <v>0</v>
      </c>
    </row>
    <row r="230" spans="1:6">
      <c r="A230" s="5"/>
      <c r="B230" s="8"/>
      <c r="C230" s="2"/>
      <c r="D230" s="1"/>
      <c r="E230" s="30"/>
      <c r="F230" s="30"/>
    </row>
    <row r="231" spans="1:6" ht="26.25">
      <c r="A231" s="5">
        <v>12</v>
      </c>
      <c r="B231" s="8" t="s">
        <v>71</v>
      </c>
      <c r="C231" s="2" t="s">
        <v>12</v>
      </c>
      <c r="D231" s="1">
        <v>4</v>
      </c>
      <c r="E231" s="15"/>
      <c r="F231" s="15">
        <f>D231*E231</f>
        <v>0</v>
      </c>
    </row>
    <row r="232" spans="1:6">
      <c r="A232" s="5"/>
      <c r="B232" s="8"/>
      <c r="C232" s="2"/>
      <c r="D232" s="1"/>
      <c r="E232" s="15"/>
      <c r="F232" s="15"/>
    </row>
    <row r="233" spans="1:6" ht="25.5">
      <c r="A233" s="5">
        <v>13</v>
      </c>
      <c r="B233" s="7" t="s">
        <v>72</v>
      </c>
      <c r="C233" s="2" t="s">
        <v>9</v>
      </c>
      <c r="D233" s="1">
        <v>435</v>
      </c>
      <c r="E233" s="15"/>
      <c r="F233" s="15">
        <f>D233*E233</f>
        <v>0</v>
      </c>
    </row>
    <row r="234" spans="1:6">
      <c r="A234" s="5"/>
      <c r="B234" s="8"/>
      <c r="C234" s="2"/>
      <c r="D234" s="1"/>
      <c r="E234" s="15"/>
      <c r="F234" s="15"/>
    </row>
    <row r="235" spans="1:6" ht="51">
      <c r="A235" s="5">
        <v>14</v>
      </c>
      <c r="B235" s="7" t="s">
        <v>56</v>
      </c>
      <c r="C235" s="2" t="s">
        <v>37</v>
      </c>
      <c r="D235" s="1">
        <v>450</v>
      </c>
      <c r="E235" s="15"/>
      <c r="F235" s="15">
        <f>D235*E235</f>
        <v>0</v>
      </c>
    </row>
    <row r="236" spans="1:6">
      <c r="A236" s="5"/>
      <c r="B236" s="4"/>
      <c r="C236" s="2"/>
      <c r="D236" s="1"/>
      <c r="E236" s="15"/>
      <c r="F236" s="15"/>
    </row>
    <row r="237" spans="1:6" ht="51">
      <c r="A237" s="5">
        <v>15</v>
      </c>
      <c r="B237" s="7" t="s">
        <v>74</v>
      </c>
      <c r="C237" s="2" t="s">
        <v>37</v>
      </c>
      <c r="D237" s="1">
        <v>5</v>
      </c>
      <c r="E237" s="30"/>
      <c r="F237" s="30">
        <f>D237*E237</f>
        <v>0</v>
      </c>
    </row>
    <row r="238" spans="1:6">
      <c r="A238" s="5"/>
      <c r="B238" s="66"/>
      <c r="C238" s="116"/>
      <c r="D238" s="117"/>
      <c r="E238" s="19"/>
      <c r="F238" s="19"/>
    </row>
    <row r="239" spans="1:6" ht="15.75">
      <c r="A239" s="54"/>
      <c r="B239" s="92" t="s">
        <v>322</v>
      </c>
      <c r="C239" s="58"/>
      <c r="D239" s="50"/>
      <c r="E239" s="86"/>
      <c r="F239" s="87">
        <f>SUM(F213:F237)</f>
        <v>0</v>
      </c>
    </row>
    <row r="240" spans="1:6">
      <c r="A240" s="5"/>
      <c r="B240" s="66"/>
      <c r="C240" s="116"/>
      <c r="D240" s="117"/>
      <c r="E240" s="31"/>
      <c r="F240" s="31"/>
    </row>
    <row r="241" spans="1:6" ht="15.75">
      <c r="A241" s="54"/>
      <c r="B241" s="92" t="s">
        <v>323</v>
      </c>
      <c r="C241" s="58"/>
      <c r="D241" s="50"/>
      <c r="E241" s="91"/>
      <c r="F241" s="105"/>
    </row>
    <row r="242" spans="1:6">
      <c r="A242" s="43"/>
      <c r="B242" s="118"/>
      <c r="C242" s="43"/>
      <c r="D242" s="43"/>
      <c r="E242" s="89"/>
      <c r="F242" s="89"/>
    </row>
    <row r="243" spans="1:6" ht="25.5">
      <c r="A243" s="5">
        <v>1</v>
      </c>
      <c r="B243" s="7" t="s">
        <v>30</v>
      </c>
      <c r="C243" s="2" t="s">
        <v>9</v>
      </c>
      <c r="D243" s="1">
        <v>705</v>
      </c>
      <c r="E243" s="15"/>
      <c r="F243" s="15">
        <f>D243*E243</f>
        <v>0</v>
      </c>
    </row>
    <row r="244" spans="1:6">
      <c r="A244" s="11"/>
      <c r="B244" s="4"/>
      <c r="C244" s="11"/>
      <c r="D244" s="11"/>
      <c r="E244" s="17"/>
      <c r="F244" s="17"/>
    </row>
    <row r="245" spans="1:6" ht="25.5">
      <c r="A245" s="5">
        <v>2</v>
      </c>
      <c r="B245" s="119" t="s">
        <v>64</v>
      </c>
      <c r="C245" s="2" t="s">
        <v>9</v>
      </c>
      <c r="D245" s="1">
        <v>700</v>
      </c>
      <c r="E245" s="15"/>
      <c r="F245" s="15">
        <f>D245*E245</f>
        <v>0</v>
      </c>
    </row>
    <row r="246" spans="1:6">
      <c r="A246" s="11"/>
      <c r="B246" s="4"/>
      <c r="C246" s="11"/>
      <c r="D246" s="11"/>
      <c r="E246" s="17"/>
      <c r="F246" s="17"/>
    </row>
    <row r="247" spans="1:6">
      <c r="A247" s="11"/>
      <c r="B247" s="4"/>
      <c r="C247" s="11"/>
      <c r="D247" s="11"/>
      <c r="E247" s="17"/>
      <c r="F247" s="17"/>
    </row>
    <row r="248" spans="1:6">
      <c r="A248" s="5">
        <v>3</v>
      </c>
      <c r="B248" s="4" t="s">
        <v>25</v>
      </c>
      <c r="C248" s="2" t="s">
        <v>11</v>
      </c>
      <c r="D248" s="1">
        <v>1</v>
      </c>
      <c r="E248" s="15"/>
      <c r="F248" s="15">
        <f>D248*E248</f>
        <v>0</v>
      </c>
    </row>
    <row r="249" spans="1:6">
      <c r="A249" s="11"/>
      <c r="B249" s="4"/>
      <c r="C249" s="11"/>
      <c r="D249" s="11"/>
      <c r="E249" s="17"/>
      <c r="F249" s="17"/>
    </row>
    <row r="250" spans="1:6" ht="25.5">
      <c r="A250" s="5">
        <v>4</v>
      </c>
      <c r="B250" s="7" t="s">
        <v>42</v>
      </c>
      <c r="C250" s="2" t="s">
        <v>9</v>
      </c>
      <c r="D250" s="1">
        <v>712</v>
      </c>
      <c r="E250" s="15"/>
      <c r="F250" s="15">
        <f>D250*E250</f>
        <v>0</v>
      </c>
    </row>
    <row r="251" spans="1:6">
      <c r="A251" s="5"/>
      <c r="B251" s="7"/>
      <c r="C251" s="2"/>
      <c r="D251" s="1"/>
      <c r="E251" s="15"/>
      <c r="F251" s="15"/>
    </row>
    <row r="252" spans="1:6" ht="38.25">
      <c r="A252" s="5">
        <v>5</v>
      </c>
      <c r="B252" s="7" t="s">
        <v>324</v>
      </c>
      <c r="C252" s="2" t="s">
        <v>11</v>
      </c>
      <c r="D252" s="1">
        <v>1</v>
      </c>
      <c r="E252" s="15"/>
      <c r="F252" s="15">
        <f>D252*E252</f>
        <v>0</v>
      </c>
    </row>
    <row r="253" spans="1:6">
      <c r="A253" s="5"/>
      <c r="B253" s="7"/>
      <c r="C253" s="2"/>
      <c r="D253" s="1"/>
      <c r="E253" s="15"/>
      <c r="F253" s="15"/>
    </row>
    <row r="254" spans="1:6" ht="15.75">
      <c r="A254" s="54"/>
      <c r="B254" s="92" t="s">
        <v>325</v>
      </c>
      <c r="C254" s="58"/>
      <c r="D254" s="50"/>
      <c r="E254" s="86"/>
      <c r="F254" s="87">
        <f>SUM(F243:F253)</f>
        <v>0</v>
      </c>
    </row>
    <row r="255" spans="1:6" ht="15.75">
      <c r="A255" s="80"/>
      <c r="B255" s="44"/>
      <c r="C255" s="82"/>
      <c r="D255" s="43"/>
      <c r="E255" s="89"/>
      <c r="F255" s="115"/>
    </row>
    <row r="256" spans="1:6" ht="15.75">
      <c r="A256" s="137"/>
      <c r="B256" s="138" t="s">
        <v>326</v>
      </c>
      <c r="C256" s="139"/>
      <c r="D256" s="140"/>
      <c r="E256" s="140"/>
      <c r="F256" s="141"/>
    </row>
    <row r="257" spans="1:6">
      <c r="A257" s="142"/>
      <c r="B257" s="142"/>
      <c r="C257" s="142"/>
      <c r="D257" s="142"/>
      <c r="E257" s="142"/>
      <c r="F257" s="142"/>
    </row>
    <row r="258" spans="1:6" ht="36">
      <c r="A258" s="106">
        <v>1</v>
      </c>
      <c r="B258" s="124" t="s">
        <v>109</v>
      </c>
      <c r="C258" s="13" t="s">
        <v>110</v>
      </c>
      <c r="D258" s="14"/>
      <c r="E258" s="143"/>
      <c r="F258" s="26">
        <f>(F254+F239+F204+F178+F93)*0.03</f>
        <v>0</v>
      </c>
    </row>
    <row r="259" spans="1:6">
      <c r="A259" s="142"/>
      <c r="B259" s="142"/>
      <c r="C259" s="142"/>
      <c r="D259" s="142"/>
      <c r="E259" s="142"/>
      <c r="F259" s="142"/>
    </row>
    <row r="260" spans="1:6" ht="15.75">
      <c r="A260" s="54"/>
      <c r="B260" s="92" t="s">
        <v>327</v>
      </c>
      <c r="C260" s="58"/>
      <c r="D260" s="50"/>
      <c r="E260" s="50"/>
      <c r="F260" s="144">
        <f>F258</f>
        <v>0</v>
      </c>
    </row>
    <row r="261" spans="1:6" ht="15.75">
      <c r="A261" s="80"/>
      <c r="B261" s="44"/>
      <c r="C261" s="82"/>
      <c r="D261" s="43"/>
      <c r="E261" s="89"/>
      <c r="F261" s="115"/>
    </row>
    <row r="262" spans="1:6" ht="15.75">
      <c r="A262" s="140"/>
      <c r="B262" s="145" t="s">
        <v>471</v>
      </c>
      <c r="C262" s="140"/>
      <c r="D262" s="140"/>
      <c r="E262" s="140"/>
      <c r="F262" s="140"/>
    </row>
    <row r="263" spans="1:6">
      <c r="A263" s="158"/>
      <c r="B263" s="158"/>
      <c r="C263" s="158"/>
      <c r="D263" s="158"/>
      <c r="E263" s="158"/>
      <c r="F263" s="158"/>
    </row>
    <row r="264" spans="1:6" ht="15.75">
      <c r="A264" s="137"/>
      <c r="B264" s="159" t="s">
        <v>328</v>
      </c>
      <c r="C264" s="139"/>
      <c r="D264" s="140"/>
      <c r="E264" s="140"/>
      <c r="F264" s="140"/>
    </row>
    <row r="265" spans="1:6">
      <c r="A265" s="158"/>
      <c r="B265" s="158"/>
      <c r="C265" s="158"/>
      <c r="D265" s="158"/>
      <c r="E265" s="158"/>
      <c r="F265" s="158"/>
    </row>
    <row r="266" spans="1:6" ht="25.5">
      <c r="A266" s="121">
        <v>1</v>
      </c>
      <c r="B266" s="7" t="s">
        <v>122</v>
      </c>
      <c r="C266" s="2" t="s">
        <v>38</v>
      </c>
      <c r="D266" s="160">
        <v>3</v>
      </c>
      <c r="E266" s="190"/>
      <c r="F266" s="191">
        <f>D266*E266</f>
        <v>0</v>
      </c>
    </row>
    <row r="267" spans="1:6">
      <c r="A267" s="163"/>
      <c r="B267" s="163"/>
      <c r="C267" s="163"/>
      <c r="D267" s="163"/>
      <c r="E267" s="192"/>
      <c r="F267" s="192"/>
    </row>
    <row r="268" spans="1:6" ht="51">
      <c r="A268" s="121">
        <v>2</v>
      </c>
      <c r="B268" s="164" t="s">
        <v>481</v>
      </c>
      <c r="C268" s="122"/>
      <c r="D268" s="160"/>
      <c r="E268" s="190"/>
      <c r="F268" s="190"/>
    </row>
    <row r="269" spans="1:6" ht="16.5">
      <c r="A269" s="163"/>
      <c r="B269" s="165" t="s">
        <v>401</v>
      </c>
      <c r="C269" s="122" t="s">
        <v>38</v>
      </c>
      <c r="D269" s="160">
        <v>183.3</v>
      </c>
      <c r="E269" s="190"/>
      <c r="F269" s="190">
        <f>D269*E269</f>
        <v>0</v>
      </c>
    </row>
    <row r="270" spans="1:6" ht="16.5">
      <c r="A270" s="163"/>
      <c r="B270" s="165" t="s">
        <v>402</v>
      </c>
      <c r="C270" s="122" t="s">
        <v>38</v>
      </c>
      <c r="D270" s="160">
        <v>213.8</v>
      </c>
      <c r="E270" s="190"/>
      <c r="F270" s="190">
        <f>D270*E270</f>
        <v>0</v>
      </c>
    </row>
    <row r="271" spans="1:6">
      <c r="A271" s="163"/>
      <c r="B271" s="165"/>
      <c r="C271" s="122"/>
      <c r="D271" s="160"/>
      <c r="E271" s="190"/>
      <c r="F271" s="190"/>
    </row>
    <row r="272" spans="1:6" ht="38.25">
      <c r="A272" s="121">
        <v>3</v>
      </c>
      <c r="B272" s="7" t="s">
        <v>123</v>
      </c>
      <c r="C272" s="2" t="s">
        <v>38</v>
      </c>
      <c r="D272" s="160">
        <v>213.8</v>
      </c>
      <c r="E272" s="216"/>
      <c r="F272" s="191">
        <f>D272*E272</f>
        <v>0</v>
      </c>
    </row>
    <row r="273" spans="1:6">
      <c r="A273" s="121"/>
      <c r="B273" s="7"/>
      <c r="C273" s="2"/>
      <c r="D273" s="160"/>
      <c r="E273" s="190"/>
      <c r="F273" s="191"/>
    </row>
    <row r="274" spans="1:6" ht="89.25">
      <c r="A274" s="121">
        <v>4</v>
      </c>
      <c r="B274" s="7" t="s">
        <v>482</v>
      </c>
      <c r="C274" s="2" t="s">
        <v>57</v>
      </c>
      <c r="D274" s="160">
        <v>12</v>
      </c>
      <c r="E274" s="190"/>
      <c r="F274" s="191">
        <f>D274*E274</f>
        <v>0</v>
      </c>
    </row>
    <row r="275" spans="1:6">
      <c r="A275" s="121"/>
      <c r="B275" s="7"/>
      <c r="C275" s="2"/>
      <c r="D275" s="160"/>
      <c r="E275" s="190"/>
      <c r="F275" s="191"/>
    </row>
    <row r="276" spans="1:6" ht="89.25">
      <c r="A276" s="121">
        <v>5</v>
      </c>
      <c r="B276" s="7" t="s">
        <v>483</v>
      </c>
      <c r="C276" s="2" t="s">
        <v>57</v>
      </c>
      <c r="D276" s="160">
        <v>11</v>
      </c>
      <c r="E276" s="190"/>
      <c r="F276" s="191">
        <f>D276*E276</f>
        <v>0</v>
      </c>
    </row>
    <row r="277" spans="1:6">
      <c r="A277" s="163"/>
      <c r="B277" s="163"/>
      <c r="C277" s="163"/>
      <c r="D277" s="163"/>
      <c r="E277" s="192"/>
      <c r="F277" s="192"/>
    </row>
    <row r="278" spans="1:6" ht="25.5">
      <c r="A278" s="121">
        <v>6</v>
      </c>
      <c r="B278" s="166" t="s">
        <v>124</v>
      </c>
      <c r="C278" s="122" t="s">
        <v>125</v>
      </c>
      <c r="D278" s="160">
        <v>40</v>
      </c>
      <c r="E278" s="190"/>
      <c r="F278" s="190">
        <f>D278*E278</f>
        <v>0</v>
      </c>
    </row>
    <row r="279" spans="1:6">
      <c r="A279" s="163"/>
      <c r="B279" s="163"/>
      <c r="C279" s="163"/>
      <c r="D279" s="163"/>
      <c r="E279" s="192"/>
      <c r="F279" s="192"/>
    </row>
    <row r="280" spans="1:6">
      <c r="A280" s="163"/>
      <c r="B280" s="163"/>
      <c r="C280" s="163"/>
      <c r="D280" s="163"/>
      <c r="E280" s="192"/>
      <c r="F280" s="192"/>
    </row>
    <row r="281" spans="1:6" ht="38.25">
      <c r="A281" s="121">
        <v>7</v>
      </c>
      <c r="B281" s="167" t="s">
        <v>172</v>
      </c>
      <c r="C281" s="122" t="s">
        <v>38</v>
      </c>
      <c r="D281" s="160">
        <v>20</v>
      </c>
      <c r="E281" s="190"/>
      <c r="F281" s="190">
        <f>D281*E281</f>
        <v>0</v>
      </c>
    </row>
    <row r="282" spans="1:6">
      <c r="A282" s="163"/>
      <c r="B282" s="168"/>
      <c r="C282" s="163"/>
      <c r="D282" s="163"/>
      <c r="E282" s="192"/>
      <c r="F282" s="192"/>
    </row>
    <row r="283" spans="1:6" ht="63.75">
      <c r="A283" s="121">
        <v>8</v>
      </c>
      <c r="B283" s="169" t="s">
        <v>126</v>
      </c>
      <c r="C283" s="122"/>
      <c r="D283" s="160"/>
      <c r="E283" s="193"/>
      <c r="F283" s="193"/>
    </row>
    <row r="284" spans="1:6" ht="16.5">
      <c r="A284" s="163"/>
      <c r="B284" s="170" t="s">
        <v>127</v>
      </c>
      <c r="C284" s="122" t="s">
        <v>38</v>
      </c>
      <c r="D284" s="160">
        <v>189.5</v>
      </c>
      <c r="E284" s="190"/>
      <c r="F284" s="190">
        <f>D284*E284</f>
        <v>0</v>
      </c>
    </row>
    <row r="285" spans="1:6" ht="16.5">
      <c r="A285" s="163"/>
      <c r="B285" s="170" t="s">
        <v>128</v>
      </c>
      <c r="C285" s="122" t="s">
        <v>38</v>
      </c>
      <c r="D285" s="160">
        <v>47.4</v>
      </c>
      <c r="E285" s="190"/>
      <c r="F285" s="190">
        <f>D285*E285</f>
        <v>0</v>
      </c>
    </row>
    <row r="286" spans="1:6">
      <c r="A286" s="163"/>
      <c r="B286" s="163"/>
      <c r="C286" s="163"/>
      <c r="D286" s="163"/>
      <c r="E286" s="192"/>
      <c r="F286" s="192"/>
    </row>
    <row r="287" spans="1:6" ht="16.5">
      <c r="A287" s="121">
        <v>9</v>
      </c>
      <c r="B287" s="167" t="s">
        <v>129</v>
      </c>
      <c r="C287" s="122" t="s">
        <v>125</v>
      </c>
      <c r="D287" s="160">
        <v>115</v>
      </c>
      <c r="E287" s="190"/>
      <c r="F287" s="190">
        <f>D287*E287</f>
        <v>0</v>
      </c>
    </row>
    <row r="288" spans="1:6">
      <c r="A288" s="163"/>
      <c r="B288" s="163"/>
      <c r="C288" s="163"/>
      <c r="D288" s="163"/>
      <c r="E288" s="192"/>
      <c r="F288" s="192"/>
    </row>
    <row r="289" spans="1:6" ht="25.5">
      <c r="A289" s="121">
        <v>10</v>
      </c>
      <c r="B289" s="171" t="s">
        <v>130</v>
      </c>
      <c r="C289" s="122" t="s">
        <v>38</v>
      </c>
      <c r="D289" s="160">
        <v>160</v>
      </c>
      <c r="E289" s="190"/>
      <c r="F289" s="190">
        <f>D289*E289</f>
        <v>0</v>
      </c>
    </row>
    <row r="290" spans="1:6">
      <c r="A290" s="158"/>
      <c r="B290" s="158"/>
      <c r="C290" s="158"/>
      <c r="D290" s="158"/>
      <c r="E290" s="194"/>
      <c r="F290" s="194"/>
    </row>
    <row r="291" spans="1:6" ht="15.75">
      <c r="A291" s="137"/>
      <c r="B291" s="159" t="s">
        <v>329</v>
      </c>
      <c r="C291" s="172"/>
      <c r="D291" s="173"/>
      <c r="E291" s="195"/>
      <c r="F291" s="196">
        <f>SUM(F266:F289)</f>
        <v>0</v>
      </c>
    </row>
    <row r="292" spans="1:6">
      <c r="A292" s="158"/>
      <c r="B292" s="158"/>
      <c r="C292" s="158"/>
      <c r="D292" s="158"/>
      <c r="E292" s="158"/>
      <c r="F292" s="158"/>
    </row>
    <row r="293" spans="1:6">
      <c r="A293" s="140"/>
      <c r="B293" s="138" t="s">
        <v>330</v>
      </c>
      <c r="C293" s="140"/>
      <c r="D293" s="140"/>
      <c r="E293" s="140"/>
      <c r="F293" s="140"/>
    </row>
    <row r="294" spans="1:6">
      <c r="A294" s="158"/>
      <c r="B294" s="158"/>
      <c r="C294" s="158"/>
      <c r="D294" s="158"/>
      <c r="E294" s="158"/>
      <c r="F294" s="158"/>
    </row>
    <row r="295" spans="1:6" ht="38.25">
      <c r="A295" s="121">
        <v>1</v>
      </c>
      <c r="B295" s="174" t="s">
        <v>175</v>
      </c>
      <c r="C295" s="2" t="s">
        <v>38</v>
      </c>
      <c r="D295" s="160">
        <v>2.95</v>
      </c>
      <c r="E295" s="190"/>
      <c r="F295" s="191">
        <f>D295*E295</f>
        <v>0</v>
      </c>
    </row>
    <row r="296" spans="1:6">
      <c r="A296" s="163"/>
      <c r="B296" s="163"/>
      <c r="C296" s="163"/>
      <c r="D296" s="163"/>
      <c r="E296" s="192"/>
      <c r="F296" s="192"/>
    </row>
    <row r="297" spans="1:6" ht="38.25">
      <c r="A297" s="121">
        <v>2</v>
      </c>
      <c r="B297" s="174" t="s">
        <v>457</v>
      </c>
      <c r="C297" s="2" t="s">
        <v>38</v>
      </c>
      <c r="D297" s="160">
        <v>7</v>
      </c>
      <c r="E297" s="190"/>
      <c r="F297" s="191">
        <f>D297*E297</f>
        <v>0</v>
      </c>
    </row>
    <row r="298" spans="1:6">
      <c r="A298" s="163"/>
      <c r="B298" s="163"/>
      <c r="C298" s="163"/>
      <c r="D298" s="163"/>
      <c r="E298" s="192"/>
      <c r="F298" s="192"/>
    </row>
    <row r="299" spans="1:6" ht="38.25">
      <c r="A299" s="121">
        <v>3</v>
      </c>
      <c r="B299" s="174" t="s">
        <v>351</v>
      </c>
      <c r="C299" s="2" t="s">
        <v>38</v>
      </c>
      <c r="D299" s="160">
        <v>19.5</v>
      </c>
      <c r="E299" s="190"/>
      <c r="F299" s="191">
        <f>D299*E299</f>
        <v>0</v>
      </c>
    </row>
    <row r="300" spans="1:6">
      <c r="A300" s="158"/>
      <c r="B300" s="158"/>
      <c r="C300" s="158"/>
      <c r="D300" s="158"/>
      <c r="E300" s="194"/>
      <c r="F300" s="194"/>
    </row>
    <row r="301" spans="1:6" ht="38.25">
      <c r="A301" s="121">
        <v>4</v>
      </c>
      <c r="B301" s="174" t="s">
        <v>352</v>
      </c>
      <c r="C301" s="2" t="s">
        <v>38</v>
      </c>
      <c r="D301" s="160">
        <v>5</v>
      </c>
      <c r="E301" s="190"/>
      <c r="F301" s="191">
        <f>D301*E301</f>
        <v>0</v>
      </c>
    </row>
    <row r="302" spans="1:6">
      <c r="A302" s="163"/>
      <c r="B302" s="163"/>
      <c r="C302" s="163"/>
      <c r="D302" s="163"/>
      <c r="E302" s="192"/>
      <c r="F302" s="192"/>
    </row>
    <row r="303" spans="1:6" ht="51">
      <c r="A303" s="121">
        <v>5</v>
      </c>
      <c r="B303" s="174" t="s">
        <v>353</v>
      </c>
      <c r="C303" s="2" t="s">
        <v>38</v>
      </c>
      <c r="D303" s="160">
        <v>9.35</v>
      </c>
      <c r="E303" s="190"/>
      <c r="F303" s="191">
        <f>D303*E303</f>
        <v>0</v>
      </c>
    </row>
    <row r="304" spans="1:6">
      <c r="A304" s="163"/>
      <c r="B304" s="163"/>
      <c r="C304" s="163"/>
      <c r="D304" s="163"/>
      <c r="E304" s="192"/>
      <c r="F304" s="192"/>
    </row>
    <row r="305" spans="1:6" ht="25.5">
      <c r="A305" s="121">
        <v>6</v>
      </c>
      <c r="B305" s="174" t="s">
        <v>131</v>
      </c>
      <c r="C305" s="2" t="s">
        <v>132</v>
      </c>
      <c r="D305" s="160">
        <v>1904</v>
      </c>
      <c r="E305" s="190"/>
      <c r="F305" s="191">
        <f>D305*E305</f>
        <v>0</v>
      </c>
    </row>
    <row r="306" spans="1:6">
      <c r="A306" s="163"/>
      <c r="B306" s="163"/>
      <c r="C306" s="163"/>
      <c r="D306" s="163"/>
      <c r="E306" s="192"/>
      <c r="F306" s="192"/>
    </row>
    <row r="307" spans="1:6" ht="25.5">
      <c r="A307" s="121">
        <v>7</v>
      </c>
      <c r="B307" s="174" t="s">
        <v>133</v>
      </c>
      <c r="C307" s="2" t="s">
        <v>132</v>
      </c>
      <c r="D307" s="160">
        <v>888</v>
      </c>
      <c r="E307" s="190"/>
      <c r="F307" s="191">
        <f>D307*E307</f>
        <v>0</v>
      </c>
    </row>
    <row r="308" spans="1:6">
      <c r="A308" s="163"/>
      <c r="B308" s="163"/>
      <c r="C308" s="163"/>
      <c r="D308" s="163"/>
      <c r="E308" s="192"/>
      <c r="F308" s="192"/>
    </row>
    <row r="309" spans="1:6" ht="25.5">
      <c r="A309" s="121">
        <v>8</v>
      </c>
      <c r="B309" s="174" t="s">
        <v>134</v>
      </c>
      <c r="C309" s="2" t="s">
        <v>132</v>
      </c>
      <c r="D309" s="160">
        <v>2990</v>
      </c>
      <c r="E309" s="190"/>
      <c r="F309" s="191">
        <f>D309*E309</f>
        <v>0</v>
      </c>
    </row>
    <row r="310" spans="1:6">
      <c r="A310" s="163"/>
      <c r="B310" s="163"/>
      <c r="C310" s="163"/>
      <c r="D310" s="163"/>
      <c r="E310" s="192"/>
      <c r="F310" s="192"/>
    </row>
    <row r="311" spans="1:6">
      <c r="A311" s="121">
        <v>9</v>
      </c>
      <c r="B311" s="174" t="s">
        <v>135</v>
      </c>
      <c r="C311" s="2" t="s">
        <v>20</v>
      </c>
      <c r="D311" s="160">
        <v>30</v>
      </c>
      <c r="E311" s="190"/>
      <c r="F311" s="191">
        <f>D311*E311</f>
        <v>0</v>
      </c>
    </row>
    <row r="312" spans="1:6">
      <c r="A312" s="158"/>
      <c r="B312" s="158"/>
      <c r="C312" s="158"/>
      <c r="D312" s="158"/>
      <c r="E312" s="158"/>
      <c r="F312" s="158"/>
    </row>
    <row r="313" spans="1:6">
      <c r="A313" s="140"/>
      <c r="B313" s="210" t="s">
        <v>331</v>
      </c>
      <c r="C313" s="173"/>
      <c r="D313" s="173"/>
      <c r="E313" s="173"/>
      <c r="F313" s="196">
        <f>SUM(F295:F311)</f>
        <v>0</v>
      </c>
    </row>
    <row r="314" spans="1:6">
      <c r="A314" s="158"/>
      <c r="B314" s="158"/>
      <c r="C314" s="158"/>
      <c r="D314" s="158"/>
      <c r="E314" s="158"/>
      <c r="F314" s="158"/>
    </row>
    <row r="315" spans="1:6">
      <c r="A315" s="158"/>
      <c r="B315" s="158"/>
      <c r="C315" s="158"/>
      <c r="D315" s="158"/>
      <c r="E315" s="158"/>
      <c r="F315" s="158"/>
    </row>
    <row r="316" spans="1:6" ht="15.75">
      <c r="A316" s="137"/>
      <c r="B316" s="159" t="s">
        <v>332</v>
      </c>
      <c r="C316" s="139"/>
      <c r="D316" s="140"/>
      <c r="E316" s="140"/>
      <c r="F316" s="140"/>
    </row>
    <row r="317" spans="1:6">
      <c r="A317" s="158"/>
      <c r="B317" s="158"/>
      <c r="C317" s="158"/>
      <c r="D317" s="158"/>
      <c r="E317" s="158"/>
      <c r="F317" s="158"/>
    </row>
    <row r="318" spans="1:6" ht="51">
      <c r="A318" s="121">
        <v>1</v>
      </c>
      <c r="B318" s="166" t="s">
        <v>282</v>
      </c>
      <c r="C318" s="122" t="s">
        <v>125</v>
      </c>
      <c r="D318" s="160">
        <v>29</v>
      </c>
      <c r="E318" s="190"/>
      <c r="F318" s="191">
        <f>D318*E318</f>
        <v>0</v>
      </c>
    </row>
    <row r="319" spans="1:6">
      <c r="A319" s="163"/>
      <c r="B319" s="163"/>
      <c r="C319" s="163"/>
      <c r="D319" s="163"/>
      <c r="E319" s="192"/>
      <c r="F319" s="192"/>
    </row>
    <row r="320" spans="1:6" ht="51">
      <c r="A320" s="121">
        <v>2</v>
      </c>
      <c r="B320" s="166" t="s">
        <v>136</v>
      </c>
      <c r="C320" s="2" t="s">
        <v>57</v>
      </c>
      <c r="D320" s="160">
        <v>40</v>
      </c>
      <c r="E320" s="190"/>
      <c r="F320" s="191">
        <f>D320*E320</f>
        <v>0</v>
      </c>
    </row>
    <row r="321" spans="1:6">
      <c r="A321" s="163"/>
      <c r="B321" s="163"/>
      <c r="C321" s="163"/>
      <c r="D321" s="163"/>
      <c r="E321" s="192"/>
      <c r="F321" s="192"/>
    </row>
    <row r="322" spans="1:6" ht="38.25">
      <c r="A322" s="121">
        <v>3</v>
      </c>
      <c r="B322" s="166" t="s">
        <v>178</v>
      </c>
      <c r="C322" s="122" t="s">
        <v>125</v>
      </c>
      <c r="D322" s="160">
        <v>74</v>
      </c>
      <c r="E322" s="190"/>
      <c r="F322" s="191">
        <f>D322*E322</f>
        <v>0</v>
      </c>
    </row>
    <row r="323" spans="1:6">
      <c r="A323" s="121"/>
      <c r="B323" s="166"/>
      <c r="C323" s="122"/>
      <c r="D323" s="160"/>
      <c r="E323" s="161"/>
      <c r="F323" s="162"/>
    </row>
    <row r="324" spans="1:6" ht="51">
      <c r="A324" s="121">
        <v>4</v>
      </c>
      <c r="B324" s="166" t="s">
        <v>179</v>
      </c>
      <c r="C324" s="122" t="s">
        <v>125</v>
      </c>
      <c r="D324" s="160">
        <v>25</v>
      </c>
      <c r="E324" s="190"/>
      <c r="F324" s="191">
        <f>D324*E324</f>
        <v>0</v>
      </c>
    </row>
    <row r="325" spans="1:6">
      <c r="A325" s="163"/>
      <c r="B325" s="163"/>
      <c r="C325" s="163"/>
      <c r="D325" s="163"/>
      <c r="E325" s="192"/>
      <c r="F325" s="192"/>
    </row>
    <row r="326" spans="1:6" ht="38.25">
      <c r="A326" s="121">
        <v>5</v>
      </c>
      <c r="B326" s="166" t="s">
        <v>137</v>
      </c>
      <c r="C326" s="2" t="s">
        <v>57</v>
      </c>
      <c r="D326" s="160">
        <v>30</v>
      </c>
      <c r="E326" s="190"/>
      <c r="F326" s="191">
        <f>D326*E326</f>
        <v>0</v>
      </c>
    </row>
    <row r="327" spans="1:6">
      <c r="A327" s="163"/>
      <c r="B327" s="163"/>
      <c r="C327" s="163"/>
      <c r="D327" s="163"/>
      <c r="E327" s="192"/>
      <c r="F327" s="192"/>
    </row>
    <row r="328" spans="1:6" ht="51">
      <c r="A328" s="121">
        <v>6</v>
      </c>
      <c r="B328" s="166" t="s">
        <v>180</v>
      </c>
      <c r="C328" s="122" t="s">
        <v>125</v>
      </c>
      <c r="D328" s="160">
        <v>105</v>
      </c>
      <c r="E328" s="190"/>
      <c r="F328" s="191">
        <f>D328*E328</f>
        <v>0</v>
      </c>
    </row>
    <row r="329" spans="1:6">
      <c r="A329" s="163"/>
      <c r="B329" s="163"/>
      <c r="C329" s="163"/>
      <c r="D329" s="163"/>
      <c r="E329" s="192"/>
      <c r="F329" s="192"/>
    </row>
    <row r="330" spans="1:6" ht="38.25">
      <c r="A330" s="121">
        <v>7</v>
      </c>
      <c r="B330" s="166" t="s">
        <v>138</v>
      </c>
      <c r="C330" s="2" t="s">
        <v>57</v>
      </c>
      <c r="D330" s="160">
        <v>25</v>
      </c>
      <c r="E330" s="190"/>
      <c r="F330" s="191">
        <f>D330*E330</f>
        <v>0</v>
      </c>
    </row>
    <row r="331" spans="1:6">
      <c r="A331" s="163"/>
      <c r="B331" s="163"/>
      <c r="C331" s="163"/>
      <c r="D331" s="163"/>
      <c r="E331" s="192"/>
      <c r="F331" s="192"/>
    </row>
    <row r="332" spans="1:6" ht="25.5">
      <c r="A332" s="121">
        <v>8</v>
      </c>
      <c r="B332" s="166" t="s">
        <v>139</v>
      </c>
      <c r="C332" s="2" t="s">
        <v>57</v>
      </c>
      <c r="D332" s="160">
        <v>35</v>
      </c>
      <c r="E332" s="190"/>
      <c r="F332" s="191">
        <f>D332*E332</f>
        <v>0</v>
      </c>
    </row>
    <row r="333" spans="1:6">
      <c r="A333" s="163"/>
      <c r="B333" s="163"/>
      <c r="C333" s="163"/>
      <c r="D333" s="163"/>
      <c r="E333" s="192"/>
      <c r="F333" s="192"/>
    </row>
    <row r="334" spans="1:6" ht="25.5">
      <c r="A334" s="121">
        <v>9</v>
      </c>
      <c r="B334" s="166" t="s">
        <v>140</v>
      </c>
      <c r="C334" s="2" t="s">
        <v>38</v>
      </c>
      <c r="D334" s="160">
        <v>28</v>
      </c>
      <c r="E334" s="190"/>
      <c r="F334" s="191">
        <f>D334*E334</f>
        <v>0</v>
      </c>
    </row>
    <row r="335" spans="1:6">
      <c r="A335" s="163"/>
      <c r="B335" s="163"/>
      <c r="C335" s="163"/>
      <c r="D335" s="163"/>
      <c r="E335" s="192"/>
      <c r="F335" s="192"/>
    </row>
    <row r="336" spans="1:6" ht="16.5">
      <c r="A336" s="121">
        <v>10</v>
      </c>
      <c r="B336" s="166" t="s">
        <v>141</v>
      </c>
      <c r="C336" s="122" t="s">
        <v>125</v>
      </c>
      <c r="D336" s="160">
        <v>90</v>
      </c>
      <c r="E336" s="190"/>
      <c r="F336" s="191">
        <f>D336*E336</f>
        <v>0</v>
      </c>
    </row>
    <row r="337" spans="1:6">
      <c r="A337" s="163"/>
      <c r="B337" s="163"/>
      <c r="C337" s="163"/>
      <c r="D337" s="163"/>
      <c r="E337" s="192"/>
      <c r="F337" s="192"/>
    </row>
    <row r="338" spans="1:6">
      <c r="A338" s="121">
        <v>11</v>
      </c>
      <c r="B338" s="166" t="s">
        <v>142</v>
      </c>
      <c r="C338" s="2" t="s">
        <v>12</v>
      </c>
      <c r="D338" s="160">
        <v>1</v>
      </c>
      <c r="E338" s="190"/>
      <c r="F338" s="191">
        <f>D338*E338</f>
        <v>0</v>
      </c>
    </row>
    <row r="339" spans="1:6">
      <c r="A339" s="163"/>
      <c r="B339" s="163"/>
      <c r="C339" s="163"/>
      <c r="D339" s="163"/>
      <c r="E339" s="192"/>
      <c r="F339" s="192"/>
    </row>
    <row r="340" spans="1:6" ht="25.5">
      <c r="A340" s="121">
        <v>12</v>
      </c>
      <c r="B340" s="166" t="s">
        <v>183</v>
      </c>
      <c r="C340" s="2" t="s">
        <v>12</v>
      </c>
      <c r="D340" s="160">
        <v>3</v>
      </c>
      <c r="E340" s="190"/>
      <c r="F340" s="191">
        <f>D340*E340</f>
        <v>0</v>
      </c>
    </row>
    <row r="341" spans="1:6">
      <c r="A341" s="163"/>
      <c r="B341" s="163"/>
      <c r="C341" s="163"/>
      <c r="D341" s="163"/>
      <c r="E341" s="192"/>
      <c r="F341" s="192"/>
    </row>
    <row r="342" spans="1:6" ht="38.25">
      <c r="A342" s="121">
        <v>13</v>
      </c>
      <c r="B342" s="166" t="s">
        <v>181</v>
      </c>
      <c r="C342" s="2" t="s">
        <v>57</v>
      </c>
      <c r="D342" s="160">
        <v>4</v>
      </c>
      <c r="E342" s="190"/>
      <c r="F342" s="191">
        <f>D342*E342</f>
        <v>0</v>
      </c>
    </row>
    <row r="343" spans="1:6">
      <c r="A343" s="121"/>
      <c r="B343" s="166"/>
      <c r="C343" s="2"/>
      <c r="D343" s="160"/>
      <c r="E343" s="190"/>
      <c r="F343" s="191"/>
    </row>
    <row r="344" spans="1:6" ht="25.5">
      <c r="A344" s="121">
        <v>14</v>
      </c>
      <c r="B344" s="166" t="s">
        <v>355</v>
      </c>
      <c r="C344" s="122" t="s">
        <v>125</v>
      </c>
      <c r="D344" s="160">
        <v>16</v>
      </c>
      <c r="E344" s="190"/>
      <c r="F344" s="191">
        <f>D344*E344</f>
        <v>0</v>
      </c>
    </row>
    <row r="345" spans="1:6">
      <c r="A345" s="121"/>
      <c r="B345" s="166"/>
      <c r="C345" s="122"/>
      <c r="D345" s="160"/>
      <c r="E345" s="190"/>
      <c r="F345" s="191"/>
    </row>
    <row r="346" spans="1:6" ht="38.25">
      <c r="A346" s="121">
        <v>15</v>
      </c>
      <c r="B346" s="166" t="s">
        <v>143</v>
      </c>
      <c r="C346" s="2" t="s">
        <v>12</v>
      </c>
      <c r="D346" s="160">
        <v>6</v>
      </c>
      <c r="E346" s="190"/>
      <c r="F346" s="191">
        <f>D346*E346</f>
        <v>0</v>
      </c>
    </row>
    <row r="347" spans="1:6">
      <c r="A347" s="163"/>
      <c r="B347" s="166"/>
      <c r="C347" s="163"/>
      <c r="D347" s="163"/>
      <c r="E347" s="192"/>
      <c r="F347" s="192"/>
    </row>
    <row r="348" spans="1:6" ht="25.5">
      <c r="A348" s="121">
        <v>16</v>
      </c>
      <c r="B348" s="166" t="s">
        <v>458</v>
      </c>
      <c r="C348" s="122" t="s">
        <v>125</v>
      </c>
      <c r="D348" s="160">
        <v>29</v>
      </c>
      <c r="E348" s="190"/>
      <c r="F348" s="191">
        <f>D348*E348</f>
        <v>0</v>
      </c>
    </row>
    <row r="349" spans="1:6">
      <c r="A349" s="163"/>
      <c r="B349" s="175" t="s">
        <v>405</v>
      </c>
      <c r="C349" s="163"/>
      <c r="D349" s="163"/>
      <c r="E349" s="192"/>
      <c r="F349" s="192"/>
    </row>
    <row r="350" spans="1:6" ht="25.5">
      <c r="A350" s="163"/>
      <c r="B350" s="175" t="s">
        <v>406</v>
      </c>
      <c r="C350" s="163"/>
      <c r="D350" s="163"/>
      <c r="E350" s="192"/>
      <c r="F350" s="192"/>
    </row>
    <row r="351" spans="1:6">
      <c r="A351" s="163"/>
      <c r="B351" s="175" t="s">
        <v>407</v>
      </c>
      <c r="C351" s="163"/>
      <c r="D351" s="163"/>
      <c r="E351" s="192"/>
      <c r="F351" s="192"/>
    </row>
    <row r="352" spans="1:6">
      <c r="A352" s="163"/>
      <c r="B352" s="175"/>
      <c r="C352" s="163"/>
      <c r="D352" s="163"/>
      <c r="E352" s="192"/>
      <c r="F352" s="192"/>
    </row>
    <row r="353" spans="1:6" ht="38.25">
      <c r="A353" s="121">
        <v>17</v>
      </c>
      <c r="B353" s="166" t="s">
        <v>348</v>
      </c>
      <c r="C353" s="122" t="s">
        <v>125</v>
      </c>
      <c r="D353" s="160">
        <v>11</v>
      </c>
      <c r="E353" s="190"/>
      <c r="F353" s="191">
        <f>D353*E353</f>
        <v>0</v>
      </c>
    </row>
    <row r="354" spans="1:6">
      <c r="A354" s="163"/>
      <c r="B354" s="163"/>
      <c r="C354" s="163"/>
      <c r="D354" s="163"/>
      <c r="E354" s="163"/>
      <c r="F354" s="163"/>
    </row>
    <row r="355" spans="1:6" ht="38.25">
      <c r="A355" s="121">
        <v>18</v>
      </c>
      <c r="B355" s="166" t="s">
        <v>349</v>
      </c>
      <c r="C355" s="122" t="s">
        <v>125</v>
      </c>
      <c r="D355" s="160">
        <v>54</v>
      </c>
      <c r="E355" s="190"/>
      <c r="F355" s="191">
        <f>D355*E355</f>
        <v>0</v>
      </c>
    </row>
    <row r="356" spans="1:6">
      <c r="A356" s="121"/>
      <c r="B356" s="166"/>
      <c r="C356" s="122"/>
      <c r="D356" s="160"/>
      <c r="E356" s="190"/>
      <c r="F356" s="191"/>
    </row>
    <row r="357" spans="1:6">
      <c r="A357" s="121">
        <v>19</v>
      </c>
      <c r="B357" s="166" t="s">
        <v>144</v>
      </c>
      <c r="C357" s="2" t="s">
        <v>11</v>
      </c>
      <c r="D357" s="160">
        <v>1</v>
      </c>
      <c r="E357" s="190"/>
      <c r="F357" s="191">
        <f>D357*E357</f>
        <v>0</v>
      </c>
    </row>
    <row r="358" spans="1:6">
      <c r="A358" s="121"/>
      <c r="B358" s="166"/>
      <c r="C358" s="2"/>
      <c r="D358" s="160"/>
      <c r="E358" s="190"/>
      <c r="F358" s="191"/>
    </row>
    <row r="359" spans="1:6" ht="25.5">
      <c r="A359" s="121">
        <v>20</v>
      </c>
      <c r="B359" s="166" t="s">
        <v>145</v>
      </c>
      <c r="C359" s="122"/>
      <c r="D359" s="160"/>
      <c r="E359" s="190"/>
      <c r="F359" s="191"/>
    </row>
    <row r="360" spans="1:6">
      <c r="A360" s="163"/>
      <c r="B360" s="175" t="s">
        <v>146</v>
      </c>
      <c r="C360" s="2" t="s">
        <v>147</v>
      </c>
      <c r="D360" s="160">
        <v>6</v>
      </c>
      <c r="E360" s="190"/>
      <c r="F360" s="191">
        <f>D360*E360</f>
        <v>0</v>
      </c>
    </row>
    <row r="361" spans="1:6">
      <c r="A361" s="163"/>
      <c r="B361" s="175" t="s">
        <v>148</v>
      </c>
      <c r="C361" s="2" t="s">
        <v>147</v>
      </c>
      <c r="D361" s="160">
        <v>6</v>
      </c>
      <c r="E361" s="190"/>
      <c r="F361" s="191">
        <f>D361*E361</f>
        <v>0</v>
      </c>
    </row>
    <row r="362" spans="1:6">
      <c r="A362" s="163"/>
      <c r="B362" s="175"/>
      <c r="C362" s="2"/>
      <c r="D362" s="160"/>
      <c r="E362" s="190"/>
      <c r="F362" s="191"/>
    </row>
    <row r="363" spans="1:6" ht="39">
      <c r="A363" s="121">
        <v>21</v>
      </c>
      <c r="B363" s="188" t="s">
        <v>459</v>
      </c>
      <c r="C363" s="122" t="s">
        <v>37</v>
      </c>
      <c r="D363" s="160">
        <v>32</v>
      </c>
      <c r="E363" s="214"/>
      <c r="F363" s="215">
        <f>D363*E363</f>
        <v>0</v>
      </c>
    </row>
    <row r="364" spans="1:6">
      <c r="A364" s="121"/>
      <c r="B364" s="188"/>
      <c r="C364" s="122"/>
      <c r="D364" s="160"/>
      <c r="E364" s="214"/>
      <c r="F364" s="215"/>
    </row>
    <row r="365" spans="1:6" ht="15.75">
      <c r="A365" s="137"/>
      <c r="B365" s="159" t="s">
        <v>333</v>
      </c>
      <c r="C365" s="139"/>
      <c r="D365" s="140"/>
      <c r="E365" s="197"/>
      <c r="F365" s="196">
        <f>SUM(F318:F363)</f>
        <v>0</v>
      </c>
    </row>
    <row r="366" spans="1:6">
      <c r="A366" s="158"/>
      <c r="B366" s="158"/>
      <c r="C366" s="158"/>
      <c r="D366" s="158"/>
      <c r="E366" s="158"/>
      <c r="F366" s="158"/>
    </row>
    <row r="367" spans="1:6" ht="15.75">
      <c r="A367" s="137"/>
      <c r="B367" s="159" t="s">
        <v>334</v>
      </c>
      <c r="C367" s="139"/>
      <c r="D367" s="140"/>
      <c r="E367" s="140"/>
      <c r="F367" s="140"/>
    </row>
    <row r="368" spans="1:6">
      <c r="A368" s="158"/>
      <c r="B368" s="158"/>
      <c r="C368" s="158"/>
      <c r="D368" s="158"/>
      <c r="E368" s="158"/>
      <c r="F368" s="158"/>
    </row>
    <row r="369" spans="1:6" ht="38.25">
      <c r="A369" s="121">
        <v>1</v>
      </c>
      <c r="B369" s="166" t="s">
        <v>149</v>
      </c>
      <c r="C369" s="2" t="s">
        <v>57</v>
      </c>
      <c r="D369" s="160">
        <v>22</v>
      </c>
      <c r="E369" s="190"/>
      <c r="F369" s="191">
        <f>D369*E369</f>
        <v>0</v>
      </c>
    </row>
    <row r="370" spans="1:6">
      <c r="A370" s="163"/>
      <c r="B370" s="163"/>
      <c r="C370" s="163"/>
      <c r="D370" s="163"/>
      <c r="E370" s="192"/>
      <c r="F370" s="192"/>
    </row>
    <row r="371" spans="1:6" ht="38.25">
      <c r="A371" s="121">
        <v>2</v>
      </c>
      <c r="B371" s="166" t="s">
        <v>150</v>
      </c>
      <c r="C371" s="122" t="s">
        <v>125</v>
      </c>
      <c r="D371" s="160">
        <v>6</v>
      </c>
      <c r="E371" s="190"/>
      <c r="F371" s="191">
        <f>D371*E371</f>
        <v>0</v>
      </c>
    </row>
    <row r="372" spans="1:6">
      <c r="A372" s="163"/>
      <c r="B372" s="163"/>
      <c r="C372" s="163"/>
      <c r="D372" s="163"/>
      <c r="E372" s="192"/>
      <c r="F372" s="192"/>
    </row>
    <row r="373" spans="1:6" ht="38.25">
      <c r="A373" s="121">
        <v>3</v>
      </c>
      <c r="B373" s="166" t="s">
        <v>185</v>
      </c>
      <c r="C373" s="122" t="s">
        <v>125</v>
      </c>
      <c r="D373" s="160">
        <v>185</v>
      </c>
      <c r="E373" s="190"/>
      <c r="F373" s="191">
        <f>D373*E373</f>
        <v>0</v>
      </c>
    </row>
    <row r="374" spans="1:6">
      <c r="A374" s="163"/>
      <c r="B374" s="163"/>
      <c r="C374" s="163"/>
      <c r="D374" s="163"/>
      <c r="E374" s="192"/>
      <c r="F374" s="192"/>
    </row>
    <row r="375" spans="1:6" ht="38.25">
      <c r="A375" s="121">
        <v>4</v>
      </c>
      <c r="B375" s="166" t="s">
        <v>186</v>
      </c>
      <c r="C375" s="122" t="s">
        <v>125</v>
      </c>
      <c r="D375" s="160">
        <v>21</v>
      </c>
      <c r="E375" s="190"/>
      <c r="F375" s="191">
        <f>D375*E375</f>
        <v>0</v>
      </c>
    </row>
    <row r="376" spans="1:6">
      <c r="A376" s="121"/>
      <c r="B376" s="166"/>
      <c r="C376" s="122"/>
      <c r="D376" s="160"/>
      <c r="E376" s="190"/>
      <c r="F376" s="191"/>
    </row>
    <row r="377" spans="1:6" ht="38.25">
      <c r="A377" s="121">
        <v>5</v>
      </c>
      <c r="B377" s="166" t="s">
        <v>187</v>
      </c>
      <c r="C377" s="122" t="s">
        <v>125</v>
      </c>
      <c r="D377" s="160">
        <v>8</v>
      </c>
      <c r="E377" s="190"/>
      <c r="F377" s="191">
        <f>D377*E377</f>
        <v>0</v>
      </c>
    </row>
    <row r="378" spans="1:6">
      <c r="A378" s="163"/>
      <c r="B378" s="163"/>
      <c r="C378" s="163"/>
      <c r="D378" s="163"/>
      <c r="E378" s="192"/>
      <c r="F378" s="192"/>
    </row>
    <row r="379" spans="1:6" ht="38.25">
      <c r="A379" s="121">
        <v>6</v>
      </c>
      <c r="B379" s="166" t="s">
        <v>188</v>
      </c>
      <c r="C379" s="122" t="s">
        <v>125</v>
      </c>
      <c r="D379" s="160">
        <v>50</v>
      </c>
      <c r="E379" s="190"/>
      <c r="F379" s="191">
        <f>D379*E379</f>
        <v>0</v>
      </c>
    </row>
    <row r="380" spans="1:6">
      <c r="A380" s="121"/>
      <c r="B380" s="166"/>
      <c r="C380" s="122"/>
      <c r="D380" s="160"/>
      <c r="E380" s="190"/>
      <c r="F380" s="191"/>
    </row>
    <row r="381" spans="1:6" ht="38.25">
      <c r="A381" s="121">
        <v>7</v>
      </c>
      <c r="B381" s="166" t="s">
        <v>189</v>
      </c>
      <c r="C381" s="122" t="s">
        <v>125</v>
      </c>
      <c r="D381" s="160">
        <v>1</v>
      </c>
      <c r="E381" s="190"/>
      <c r="F381" s="191">
        <f>D381*E381</f>
        <v>0</v>
      </c>
    </row>
    <row r="382" spans="1:6">
      <c r="A382" s="163"/>
      <c r="B382" s="163"/>
      <c r="C382" s="163"/>
      <c r="D382" s="163"/>
      <c r="E382" s="192"/>
      <c r="F382" s="192"/>
    </row>
    <row r="383" spans="1:6" ht="25.5">
      <c r="A383" s="121">
        <v>8</v>
      </c>
      <c r="B383" s="166" t="s">
        <v>151</v>
      </c>
      <c r="C383" s="122" t="s">
        <v>125</v>
      </c>
      <c r="D383" s="160">
        <v>60</v>
      </c>
      <c r="E383" s="190"/>
      <c r="F383" s="191">
        <f>D383*E383</f>
        <v>0</v>
      </c>
    </row>
    <row r="384" spans="1:6">
      <c r="A384" s="158"/>
      <c r="B384" s="158"/>
      <c r="C384" s="158"/>
      <c r="D384" s="158"/>
      <c r="E384" s="194"/>
      <c r="F384" s="194"/>
    </row>
    <row r="385" spans="1:6" ht="15.75">
      <c r="A385" s="137"/>
      <c r="B385" s="159" t="s">
        <v>335</v>
      </c>
      <c r="C385" s="139"/>
      <c r="D385" s="140"/>
      <c r="E385" s="197"/>
      <c r="F385" s="196">
        <f>SUM(F369:F383)</f>
        <v>0</v>
      </c>
    </row>
    <row r="386" spans="1:6">
      <c r="A386" s="158"/>
      <c r="B386" s="158"/>
      <c r="C386" s="158"/>
      <c r="D386" s="158"/>
      <c r="E386" s="158"/>
      <c r="F386" s="158"/>
    </row>
    <row r="387" spans="1:6" ht="15.75">
      <c r="A387" s="137"/>
      <c r="B387" s="159" t="s">
        <v>336</v>
      </c>
      <c r="C387" s="139"/>
      <c r="D387" s="140"/>
      <c r="E387" s="140"/>
      <c r="F387" s="140"/>
    </row>
    <row r="388" spans="1:6">
      <c r="A388" s="158"/>
      <c r="B388" s="158"/>
      <c r="C388" s="158"/>
      <c r="D388" s="158"/>
      <c r="E388" s="158"/>
      <c r="F388" s="158"/>
    </row>
    <row r="389" spans="1:6">
      <c r="A389" s="158"/>
      <c r="B389" s="176" t="s">
        <v>152</v>
      </c>
      <c r="C389" s="158"/>
      <c r="D389" s="158"/>
      <c r="E389" s="158"/>
      <c r="F389" s="158"/>
    </row>
    <row r="390" spans="1:6">
      <c r="A390" s="158"/>
      <c r="B390" s="176" t="s">
        <v>153</v>
      </c>
      <c r="C390" s="158"/>
      <c r="D390" s="158"/>
      <c r="E390" s="158"/>
      <c r="F390" s="158"/>
    </row>
    <row r="391" spans="1:6">
      <c r="A391" s="158"/>
      <c r="B391" s="158"/>
      <c r="C391" s="158"/>
      <c r="D391" s="158"/>
      <c r="E391" s="158"/>
      <c r="F391" s="158"/>
    </row>
    <row r="392" spans="1:6" ht="25.5">
      <c r="A392" s="121">
        <v>1</v>
      </c>
      <c r="B392" s="166" t="s">
        <v>408</v>
      </c>
      <c r="C392" s="2" t="s">
        <v>11</v>
      </c>
      <c r="D392" s="160">
        <v>1</v>
      </c>
      <c r="E392" s="190"/>
      <c r="F392" s="191">
        <f>D392*E392</f>
        <v>0</v>
      </c>
    </row>
    <row r="393" spans="1:6">
      <c r="A393" s="121"/>
      <c r="B393" s="166"/>
      <c r="C393" s="2"/>
      <c r="D393" s="160"/>
      <c r="E393" s="190"/>
      <c r="F393" s="191"/>
    </row>
    <row r="394" spans="1:6" ht="25.5">
      <c r="A394" s="121">
        <v>2</v>
      </c>
      <c r="B394" s="166" t="s">
        <v>196</v>
      </c>
      <c r="C394" s="2" t="s">
        <v>11</v>
      </c>
      <c r="D394" s="160">
        <v>1</v>
      </c>
      <c r="E394" s="190"/>
      <c r="F394" s="191">
        <f>D394*E394</f>
        <v>0</v>
      </c>
    </row>
    <row r="395" spans="1:6">
      <c r="A395" s="121"/>
      <c r="B395" s="166"/>
      <c r="C395" s="2"/>
      <c r="D395" s="160"/>
      <c r="E395" s="190"/>
      <c r="F395" s="191"/>
    </row>
    <row r="396" spans="1:6" ht="63.75">
      <c r="A396" s="121">
        <v>3</v>
      </c>
      <c r="B396" s="166" t="s">
        <v>193</v>
      </c>
      <c r="C396" s="2" t="s">
        <v>11</v>
      </c>
      <c r="D396" s="160">
        <v>1</v>
      </c>
      <c r="E396" s="190"/>
      <c r="F396" s="191">
        <f>D396*E396</f>
        <v>0</v>
      </c>
    </row>
    <row r="397" spans="1:6">
      <c r="A397" s="121"/>
      <c r="B397" s="166"/>
      <c r="C397" s="2"/>
      <c r="D397" s="160"/>
      <c r="E397" s="190"/>
      <c r="F397" s="191"/>
    </row>
    <row r="398" spans="1:6" ht="51">
      <c r="A398" s="121">
        <v>4</v>
      </c>
      <c r="B398" s="166" t="s">
        <v>200</v>
      </c>
      <c r="C398" s="2" t="s">
        <v>11</v>
      </c>
      <c r="D398" s="160">
        <v>1</v>
      </c>
      <c r="E398" s="190"/>
      <c r="F398" s="191">
        <f>D398*E398</f>
        <v>0</v>
      </c>
    </row>
    <row r="399" spans="1:6">
      <c r="A399" s="121"/>
      <c r="B399" s="166"/>
      <c r="C399" s="2"/>
      <c r="D399" s="160"/>
      <c r="E399" s="190"/>
      <c r="F399" s="191"/>
    </row>
    <row r="400" spans="1:6" ht="38.25">
      <c r="A400" s="121">
        <v>5</v>
      </c>
      <c r="B400" s="166" t="s">
        <v>154</v>
      </c>
      <c r="C400" s="2" t="s">
        <v>11</v>
      </c>
      <c r="D400" s="160">
        <v>1</v>
      </c>
      <c r="E400" s="190"/>
      <c r="F400" s="191">
        <f>D400*E400</f>
        <v>0</v>
      </c>
    </row>
    <row r="401" spans="1:6">
      <c r="A401" s="121"/>
      <c r="B401" s="166"/>
      <c r="C401" s="2"/>
      <c r="D401" s="160"/>
      <c r="E401" s="190"/>
      <c r="F401" s="191"/>
    </row>
    <row r="402" spans="1:6" ht="38.25">
      <c r="A402" s="121">
        <v>6</v>
      </c>
      <c r="B402" s="166" t="s">
        <v>195</v>
      </c>
      <c r="C402" s="2" t="s">
        <v>11</v>
      </c>
      <c r="D402" s="160">
        <v>2</v>
      </c>
      <c r="E402" s="190"/>
      <c r="F402" s="191">
        <f>D402*E402</f>
        <v>0</v>
      </c>
    </row>
    <row r="403" spans="1:6">
      <c r="A403" s="121"/>
      <c r="B403" s="166"/>
      <c r="C403" s="2"/>
      <c r="D403" s="160"/>
      <c r="E403" s="190"/>
      <c r="F403" s="191"/>
    </row>
    <row r="404" spans="1:6" ht="38.25">
      <c r="A404" s="121">
        <v>7</v>
      </c>
      <c r="B404" s="166" t="s">
        <v>194</v>
      </c>
      <c r="C404" s="2" t="s">
        <v>11</v>
      </c>
      <c r="D404" s="160">
        <v>1</v>
      </c>
      <c r="E404" s="190"/>
      <c r="F404" s="191">
        <f>D404*E404</f>
        <v>0</v>
      </c>
    </row>
    <row r="405" spans="1:6">
      <c r="A405" s="121"/>
      <c r="B405" s="166"/>
      <c r="C405" s="2"/>
      <c r="D405" s="160"/>
      <c r="E405" s="190"/>
      <c r="F405" s="191"/>
    </row>
    <row r="406" spans="1:6" ht="38.25">
      <c r="A406" s="121">
        <v>8</v>
      </c>
      <c r="B406" s="166" t="s">
        <v>197</v>
      </c>
      <c r="C406" s="2" t="s">
        <v>57</v>
      </c>
      <c r="D406" s="160">
        <v>12</v>
      </c>
      <c r="E406" s="190"/>
      <c r="F406" s="191">
        <f>D406*E406</f>
        <v>0</v>
      </c>
    </row>
    <row r="407" spans="1:6">
      <c r="A407" s="121"/>
      <c r="B407" s="166"/>
      <c r="C407" s="2"/>
      <c r="D407" s="160"/>
      <c r="E407" s="190"/>
      <c r="F407" s="191"/>
    </row>
    <row r="408" spans="1:6" ht="25.5">
      <c r="A408" s="121">
        <v>9</v>
      </c>
      <c r="B408" s="166" t="s">
        <v>198</v>
      </c>
      <c r="C408" s="2" t="s">
        <v>57</v>
      </c>
      <c r="D408" s="160">
        <v>12</v>
      </c>
      <c r="E408" s="190"/>
      <c r="F408" s="191">
        <f>D408*E408</f>
        <v>0</v>
      </c>
    </row>
    <row r="409" spans="1:6">
      <c r="A409" s="121"/>
      <c r="B409" s="166"/>
      <c r="C409" s="2"/>
      <c r="D409" s="160"/>
      <c r="E409" s="190"/>
      <c r="F409" s="191"/>
    </row>
    <row r="410" spans="1:6" ht="38.25">
      <c r="A410" s="121">
        <v>10</v>
      </c>
      <c r="B410" s="166" t="s">
        <v>199</v>
      </c>
      <c r="C410" s="2" t="s">
        <v>11</v>
      </c>
      <c r="D410" s="160">
        <v>1</v>
      </c>
      <c r="E410" s="190"/>
      <c r="F410" s="191">
        <f>D410*E410</f>
        <v>0</v>
      </c>
    </row>
    <row r="411" spans="1:6">
      <c r="A411" s="121"/>
      <c r="B411" s="166"/>
      <c r="C411" s="2"/>
      <c r="D411" s="160"/>
      <c r="E411" s="190"/>
      <c r="F411" s="191"/>
    </row>
    <row r="412" spans="1:6" ht="15.75">
      <c r="A412" s="137"/>
      <c r="B412" s="159" t="s">
        <v>337</v>
      </c>
      <c r="C412" s="139"/>
      <c r="D412" s="140"/>
      <c r="E412" s="197"/>
      <c r="F412" s="196">
        <f>SUM(F392:F411)</f>
        <v>0</v>
      </c>
    </row>
    <row r="413" spans="1:6">
      <c r="A413" s="158"/>
      <c r="B413" s="158"/>
      <c r="C413" s="158"/>
      <c r="D413" s="158"/>
      <c r="E413" s="158"/>
      <c r="F413" s="158"/>
    </row>
    <row r="414" spans="1:6">
      <c r="A414" s="158"/>
      <c r="B414" s="158"/>
      <c r="C414" s="158"/>
      <c r="D414" s="158"/>
      <c r="E414" s="158"/>
      <c r="F414" s="158"/>
    </row>
    <row r="415" spans="1:6">
      <c r="A415" s="158"/>
      <c r="B415" s="158"/>
      <c r="C415" s="158"/>
      <c r="D415" s="158"/>
      <c r="E415" s="158"/>
      <c r="F415" s="158"/>
    </row>
    <row r="416" spans="1:6" ht="15.75">
      <c r="A416" s="137"/>
      <c r="B416" s="159" t="s">
        <v>338</v>
      </c>
      <c r="C416" s="139"/>
      <c r="D416" s="140"/>
      <c r="E416" s="140"/>
      <c r="F416" s="140"/>
    </row>
    <row r="417" spans="1:6">
      <c r="A417" s="158"/>
      <c r="B417" s="158"/>
      <c r="C417" s="158"/>
      <c r="D417" s="158"/>
      <c r="E417" s="158"/>
      <c r="F417" s="158"/>
    </row>
    <row r="418" spans="1:6">
      <c r="A418" s="158"/>
      <c r="B418" s="176" t="s">
        <v>152</v>
      </c>
      <c r="C418" s="158"/>
      <c r="D418" s="158"/>
      <c r="E418" s="158"/>
      <c r="F418" s="158"/>
    </row>
    <row r="419" spans="1:6">
      <c r="A419" s="158"/>
      <c r="B419" s="176" t="s">
        <v>153</v>
      </c>
      <c r="C419" s="158"/>
      <c r="D419" s="158"/>
      <c r="E419" s="158"/>
      <c r="F419" s="158"/>
    </row>
    <row r="420" spans="1:6">
      <c r="A420" s="158"/>
      <c r="B420" s="176"/>
      <c r="C420" s="158"/>
      <c r="D420" s="158"/>
      <c r="E420" s="158"/>
      <c r="F420" s="158"/>
    </row>
    <row r="421" spans="1:6">
      <c r="A421" s="158"/>
      <c r="B421" s="198" t="s">
        <v>156</v>
      </c>
      <c r="C421" s="158"/>
      <c r="D421" s="158"/>
      <c r="E421" s="158"/>
      <c r="F421" s="158"/>
    </row>
    <row r="422" spans="1:6">
      <c r="A422" s="158"/>
      <c r="B422" s="198" t="s">
        <v>157</v>
      </c>
      <c r="C422" s="158"/>
      <c r="D422" s="158"/>
      <c r="E422" s="158"/>
      <c r="F422" s="158"/>
    </row>
    <row r="423" spans="1:6">
      <c r="A423" s="158"/>
      <c r="B423" s="6"/>
      <c r="C423" s="158"/>
      <c r="D423" s="158"/>
      <c r="E423" s="158"/>
      <c r="F423" s="158"/>
    </row>
    <row r="424" spans="1:6">
      <c r="A424" s="177"/>
      <c r="B424" s="158" t="s">
        <v>158</v>
      </c>
      <c r="C424" s="177"/>
      <c r="D424" s="177"/>
      <c r="E424" s="177"/>
      <c r="F424" s="177"/>
    </row>
    <row r="425" spans="1:6">
      <c r="A425" s="177"/>
      <c r="B425" s="178"/>
      <c r="C425" s="177"/>
      <c r="D425" s="177"/>
      <c r="E425" s="177"/>
      <c r="F425" s="177"/>
    </row>
    <row r="426" spans="1:6">
      <c r="A426" s="177"/>
      <c r="B426" s="178" t="s">
        <v>207</v>
      </c>
      <c r="C426" s="177"/>
      <c r="D426" s="177"/>
      <c r="E426" s="177"/>
      <c r="F426" s="177"/>
    </row>
    <row r="427" spans="1:6">
      <c r="A427" s="177"/>
      <c r="B427" s="180" t="s">
        <v>409</v>
      </c>
      <c r="C427" s="181" t="s">
        <v>12</v>
      </c>
      <c r="D427" s="182">
        <v>1</v>
      </c>
      <c r="E427" s="199"/>
      <c r="F427" s="19">
        <f>D427*E427</f>
        <v>0</v>
      </c>
    </row>
    <row r="428" spans="1:6">
      <c r="A428" s="177"/>
      <c r="B428" s="180" t="s">
        <v>220</v>
      </c>
      <c r="C428" s="181" t="s">
        <v>12</v>
      </c>
      <c r="D428" s="182">
        <v>1</v>
      </c>
      <c r="E428" s="199"/>
      <c r="F428" s="19">
        <f t="shared" ref="F428:F438" si="2">D428*E428</f>
        <v>0</v>
      </c>
    </row>
    <row r="429" spans="1:6">
      <c r="A429" s="177"/>
      <c r="B429" s="180" t="s">
        <v>485</v>
      </c>
      <c r="C429" s="181" t="s">
        <v>12</v>
      </c>
      <c r="D429" s="182">
        <v>1</v>
      </c>
      <c r="E429" s="199"/>
      <c r="F429" s="19">
        <f t="shared" si="2"/>
        <v>0</v>
      </c>
    </row>
    <row r="430" spans="1:6" ht="26.25">
      <c r="A430" s="177"/>
      <c r="B430" s="180" t="s">
        <v>276</v>
      </c>
      <c r="C430" s="181" t="s">
        <v>12</v>
      </c>
      <c r="D430" s="182">
        <v>1</v>
      </c>
      <c r="E430" s="199"/>
      <c r="F430" s="19">
        <f t="shared" si="2"/>
        <v>0</v>
      </c>
    </row>
    <row r="431" spans="1:6">
      <c r="A431" s="177"/>
      <c r="B431" s="177" t="s">
        <v>203</v>
      </c>
      <c r="C431" s="181" t="s">
        <v>12</v>
      </c>
      <c r="D431" s="182">
        <v>1</v>
      </c>
      <c r="E431" s="199"/>
      <c r="F431" s="19">
        <f t="shared" si="2"/>
        <v>0</v>
      </c>
    </row>
    <row r="432" spans="1:6">
      <c r="A432" s="177"/>
      <c r="B432" s="183" t="s">
        <v>410</v>
      </c>
      <c r="C432" s="181" t="s">
        <v>12</v>
      </c>
      <c r="D432" s="182">
        <v>1</v>
      </c>
      <c r="E432" s="199"/>
      <c r="F432" s="19">
        <f t="shared" si="2"/>
        <v>0</v>
      </c>
    </row>
    <row r="433" spans="1:6">
      <c r="A433" s="177"/>
      <c r="B433" s="180" t="s">
        <v>223</v>
      </c>
      <c r="C433" s="181" t="s">
        <v>12</v>
      </c>
      <c r="D433" s="182">
        <v>1</v>
      </c>
      <c r="E433" s="199"/>
      <c r="F433" s="19">
        <f t="shared" si="2"/>
        <v>0</v>
      </c>
    </row>
    <row r="434" spans="1:6">
      <c r="A434" s="177"/>
      <c r="B434" s="177" t="s">
        <v>204</v>
      </c>
      <c r="C434" s="181" t="s">
        <v>12</v>
      </c>
      <c r="D434" s="182">
        <v>1</v>
      </c>
      <c r="E434" s="199"/>
      <c r="F434" s="19">
        <f t="shared" si="2"/>
        <v>0</v>
      </c>
    </row>
    <row r="435" spans="1:6">
      <c r="A435" s="177"/>
      <c r="B435" s="183" t="s">
        <v>205</v>
      </c>
      <c r="C435" s="181" t="s">
        <v>12</v>
      </c>
      <c r="D435" s="182">
        <v>2</v>
      </c>
      <c r="E435" s="199"/>
      <c r="F435" s="19">
        <f t="shared" si="2"/>
        <v>0</v>
      </c>
    </row>
    <row r="436" spans="1:6">
      <c r="A436" s="177"/>
      <c r="B436" s="180" t="s">
        <v>224</v>
      </c>
      <c r="C436" s="181" t="s">
        <v>12</v>
      </c>
      <c r="D436" s="182">
        <v>1</v>
      </c>
      <c r="E436" s="199"/>
      <c r="F436" s="19">
        <f t="shared" si="2"/>
        <v>0</v>
      </c>
    </row>
    <row r="437" spans="1:6">
      <c r="A437" s="177"/>
      <c r="B437" s="177" t="s">
        <v>206</v>
      </c>
      <c r="C437" s="181" t="s">
        <v>12</v>
      </c>
      <c r="D437" s="182">
        <v>1</v>
      </c>
      <c r="E437" s="199"/>
      <c r="F437" s="19">
        <f t="shared" si="2"/>
        <v>0</v>
      </c>
    </row>
    <row r="438" spans="1:6">
      <c r="A438" s="177"/>
      <c r="B438" s="209" t="s">
        <v>277</v>
      </c>
      <c r="C438" s="116" t="s">
        <v>12</v>
      </c>
      <c r="D438" s="117">
        <v>1</v>
      </c>
      <c r="E438" s="19"/>
      <c r="F438" s="19">
        <f t="shared" si="2"/>
        <v>0</v>
      </c>
    </row>
    <row r="439" spans="1:6">
      <c r="A439" s="177"/>
      <c r="B439" s="209"/>
      <c r="C439" s="116"/>
      <c r="D439" s="117"/>
      <c r="E439" s="19"/>
      <c r="F439" s="19"/>
    </row>
    <row r="440" spans="1:6">
      <c r="A440" s="158"/>
      <c r="B440" s="178" t="s">
        <v>161</v>
      </c>
      <c r="C440" s="158"/>
      <c r="D440" s="158"/>
      <c r="E440" s="194"/>
      <c r="F440" s="194"/>
    </row>
    <row r="441" spans="1:6">
      <c r="A441" s="177"/>
      <c r="B441" s="177" t="s">
        <v>225</v>
      </c>
      <c r="C441" s="181" t="s">
        <v>12</v>
      </c>
      <c r="D441" s="182">
        <v>1</v>
      </c>
      <c r="E441" s="199"/>
      <c r="F441" s="19">
        <f t="shared" ref="F441:F445" si="3">D441*E441</f>
        <v>0</v>
      </c>
    </row>
    <row r="442" spans="1:6">
      <c r="A442" s="177"/>
      <c r="B442" s="183" t="s">
        <v>226</v>
      </c>
      <c r="C442" s="181" t="s">
        <v>12</v>
      </c>
      <c r="D442" s="182">
        <v>1</v>
      </c>
      <c r="E442" s="199"/>
      <c r="F442" s="19">
        <f t="shared" si="3"/>
        <v>0</v>
      </c>
    </row>
    <row r="443" spans="1:6">
      <c r="A443" s="177"/>
      <c r="B443" s="183" t="s">
        <v>227</v>
      </c>
      <c r="C443" s="181" t="s">
        <v>12</v>
      </c>
      <c r="D443" s="182">
        <v>1</v>
      </c>
      <c r="E443" s="199"/>
      <c r="F443" s="19">
        <f t="shared" si="3"/>
        <v>0</v>
      </c>
    </row>
    <row r="444" spans="1:6">
      <c r="A444" s="177"/>
      <c r="B444" s="177" t="s">
        <v>229</v>
      </c>
      <c r="C444" s="181" t="s">
        <v>12</v>
      </c>
      <c r="D444" s="182">
        <v>1</v>
      </c>
      <c r="E444" s="199"/>
      <c r="F444" s="19">
        <f t="shared" si="3"/>
        <v>0</v>
      </c>
    </row>
    <row r="445" spans="1:6">
      <c r="A445" s="177"/>
      <c r="B445" s="177" t="s">
        <v>228</v>
      </c>
      <c r="C445" s="181" t="s">
        <v>12</v>
      </c>
      <c r="D445" s="182">
        <v>1</v>
      </c>
      <c r="E445" s="199"/>
      <c r="F445" s="19">
        <f t="shared" si="3"/>
        <v>0</v>
      </c>
    </row>
    <row r="446" spans="1:6" ht="15.75">
      <c r="A446" s="179"/>
      <c r="B446" s="179"/>
      <c r="C446" s="179"/>
      <c r="D446" s="179"/>
      <c r="E446" s="201"/>
      <c r="F446" s="201"/>
    </row>
    <row r="447" spans="1:6">
      <c r="A447" s="158"/>
      <c r="B447" s="178" t="s">
        <v>162</v>
      </c>
      <c r="C447" s="158"/>
      <c r="D447" s="158"/>
      <c r="E447" s="194"/>
      <c r="F447" s="194"/>
    </row>
    <row r="448" spans="1:6">
      <c r="A448" s="158"/>
      <c r="B448" s="183" t="s">
        <v>233</v>
      </c>
      <c r="C448" s="181" t="s">
        <v>57</v>
      </c>
      <c r="D448" s="182">
        <v>12</v>
      </c>
      <c r="E448" s="199"/>
      <c r="F448" s="19">
        <f t="shared" ref="F448:F450" si="4">D448*E448</f>
        <v>0</v>
      </c>
    </row>
    <row r="449" spans="1:6">
      <c r="A449" s="158"/>
      <c r="B449" s="183" t="s">
        <v>231</v>
      </c>
      <c r="C449" s="181" t="s">
        <v>12</v>
      </c>
      <c r="D449" s="182">
        <v>1</v>
      </c>
      <c r="E449" s="199"/>
      <c r="F449" s="19">
        <f t="shared" si="4"/>
        <v>0</v>
      </c>
    </row>
    <row r="450" spans="1:6">
      <c r="A450" s="158"/>
      <c r="B450" s="183" t="s">
        <v>230</v>
      </c>
      <c r="C450" s="181" t="s">
        <v>12</v>
      </c>
      <c r="D450" s="182">
        <v>1</v>
      </c>
      <c r="E450" s="199"/>
      <c r="F450" s="19">
        <f t="shared" si="4"/>
        <v>0</v>
      </c>
    </row>
    <row r="451" spans="1:6">
      <c r="A451" s="158"/>
      <c r="B451" s="186"/>
      <c r="C451" s="181"/>
      <c r="D451" s="182"/>
      <c r="E451" s="199"/>
      <c r="F451" s="19"/>
    </row>
    <row r="452" spans="1:6">
      <c r="A452" s="158"/>
      <c r="B452" s="178" t="s">
        <v>163</v>
      </c>
      <c r="C452" s="158"/>
      <c r="D452" s="158"/>
      <c r="E452" s="194"/>
      <c r="F452" s="194"/>
    </row>
    <row r="453" spans="1:6">
      <c r="A453" s="177"/>
      <c r="B453" s="177" t="s">
        <v>164</v>
      </c>
      <c r="C453" s="181" t="s">
        <v>11</v>
      </c>
      <c r="D453" s="182">
        <v>1</v>
      </c>
      <c r="E453" s="199"/>
      <c r="F453" s="19">
        <f t="shared" ref="F453:F454" si="5">D453*E453</f>
        <v>0</v>
      </c>
    </row>
    <row r="454" spans="1:6">
      <c r="A454" s="177"/>
      <c r="B454" s="177" t="s">
        <v>165</v>
      </c>
      <c r="C454" s="181" t="s">
        <v>11</v>
      </c>
      <c r="D454" s="182">
        <v>1</v>
      </c>
      <c r="E454" s="199"/>
      <c r="F454" s="19">
        <f t="shared" si="5"/>
        <v>0</v>
      </c>
    </row>
    <row r="455" spans="1:6">
      <c r="A455" s="177"/>
      <c r="B455" s="177"/>
      <c r="C455" s="177"/>
      <c r="D455" s="177"/>
      <c r="E455" s="177"/>
      <c r="F455" s="177"/>
    </row>
    <row r="456" spans="1:6" ht="15.75">
      <c r="A456" s="137"/>
      <c r="B456" s="159" t="s">
        <v>339</v>
      </c>
      <c r="C456" s="139"/>
      <c r="D456" s="140"/>
      <c r="E456" s="140"/>
      <c r="F456" s="196">
        <f>SUM(F420:F454)</f>
        <v>0</v>
      </c>
    </row>
    <row r="457" spans="1:6">
      <c r="A457" s="158"/>
      <c r="B457" s="158"/>
      <c r="C457" s="158"/>
      <c r="D457" s="158"/>
      <c r="E457" s="158"/>
      <c r="F457" s="158"/>
    </row>
    <row r="458" spans="1:6" ht="15.75">
      <c r="A458" s="137"/>
      <c r="B458" s="159" t="s">
        <v>340</v>
      </c>
      <c r="C458" s="139"/>
      <c r="D458" s="140"/>
      <c r="E458" s="140"/>
      <c r="F458" s="140"/>
    </row>
    <row r="459" spans="1:6">
      <c r="A459" s="158"/>
      <c r="B459" s="158"/>
      <c r="C459" s="158"/>
      <c r="D459" s="158"/>
      <c r="E459" s="158"/>
      <c r="F459" s="158"/>
    </row>
    <row r="460" spans="1:6" ht="25.5">
      <c r="A460" s="121">
        <v>1</v>
      </c>
      <c r="B460" s="7" t="s">
        <v>166</v>
      </c>
      <c r="C460" s="122" t="s">
        <v>11</v>
      </c>
      <c r="D460" s="160">
        <v>1</v>
      </c>
      <c r="E460" s="190"/>
      <c r="F460" s="190">
        <f>D460*E460</f>
        <v>0</v>
      </c>
    </row>
    <row r="461" spans="1:6">
      <c r="A461" s="121"/>
      <c r="B461" s="7"/>
      <c r="C461" s="122"/>
      <c r="D461" s="160"/>
      <c r="E461" s="190"/>
      <c r="F461" s="190"/>
    </row>
    <row r="462" spans="1:6">
      <c r="A462" s="121"/>
      <c r="B462" s="7"/>
      <c r="C462" s="122"/>
      <c r="D462" s="160"/>
      <c r="E462" s="190"/>
      <c r="F462" s="190"/>
    </row>
    <row r="463" spans="1:6">
      <c r="A463" s="121"/>
      <c r="B463" s="7"/>
      <c r="C463" s="122"/>
      <c r="D463" s="160"/>
      <c r="E463" s="190"/>
      <c r="F463" s="190"/>
    </row>
    <row r="464" spans="1:6">
      <c r="A464" s="121"/>
      <c r="B464" s="7"/>
      <c r="C464" s="122"/>
      <c r="D464" s="160"/>
      <c r="E464" s="190"/>
      <c r="F464" s="190"/>
    </row>
    <row r="465" spans="1:6">
      <c r="A465" s="121"/>
      <c r="B465" s="7"/>
      <c r="C465" s="122"/>
      <c r="D465" s="160"/>
      <c r="E465" s="190"/>
      <c r="F465" s="190"/>
    </row>
    <row r="466" spans="1:6" ht="65.25" customHeight="1">
      <c r="A466" s="5">
        <v>2</v>
      </c>
      <c r="B466" s="7" t="s">
        <v>461</v>
      </c>
      <c r="C466" s="2" t="s">
        <v>11</v>
      </c>
      <c r="D466" s="1">
        <v>1</v>
      </c>
      <c r="E466" s="15"/>
      <c r="F466" s="15">
        <f>D466*E466</f>
        <v>0</v>
      </c>
    </row>
    <row r="467" spans="1:6">
      <c r="A467" s="5"/>
      <c r="B467" s="7"/>
      <c r="C467" s="2"/>
      <c r="D467" s="1"/>
      <c r="E467" s="15"/>
      <c r="F467" s="15"/>
    </row>
    <row r="468" spans="1:6" ht="51">
      <c r="A468" s="5">
        <v>3</v>
      </c>
      <c r="B468" s="25" t="s">
        <v>464</v>
      </c>
      <c r="C468" s="2" t="s">
        <v>11</v>
      </c>
      <c r="D468" s="1">
        <v>1</v>
      </c>
      <c r="E468" s="15"/>
      <c r="F468" s="15">
        <f>D468*E468</f>
        <v>0</v>
      </c>
    </row>
    <row r="469" spans="1:6">
      <c r="A469" s="5"/>
      <c r="B469" s="7"/>
      <c r="C469" s="2"/>
      <c r="D469" s="1"/>
      <c r="E469" s="15"/>
      <c r="F469" s="15"/>
    </row>
    <row r="470" spans="1:6" ht="25.5">
      <c r="A470" s="121">
        <v>4</v>
      </c>
      <c r="B470" s="7" t="s">
        <v>168</v>
      </c>
      <c r="C470" s="122" t="s">
        <v>167</v>
      </c>
      <c r="D470" s="160">
        <v>150</v>
      </c>
      <c r="E470" s="190"/>
      <c r="F470" s="190">
        <f>D470*E470</f>
        <v>0</v>
      </c>
    </row>
    <row r="471" spans="1:6">
      <c r="A471" s="163"/>
      <c r="B471" s="163"/>
      <c r="C471" s="163"/>
      <c r="D471" s="163"/>
      <c r="E471" s="192"/>
      <c r="F471" s="192"/>
    </row>
    <row r="472" spans="1:6" ht="25.5">
      <c r="A472" s="121">
        <v>5</v>
      </c>
      <c r="B472" s="174" t="s">
        <v>169</v>
      </c>
      <c r="C472" s="122" t="s">
        <v>11</v>
      </c>
      <c r="D472" s="160">
        <v>1</v>
      </c>
      <c r="E472" s="190"/>
      <c r="F472" s="190">
        <f>D472*E472</f>
        <v>0</v>
      </c>
    </row>
    <row r="473" spans="1:6">
      <c r="A473" s="121"/>
      <c r="B473" s="174"/>
      <c r="C473" s="122"/>
      <c r="D473" s="160"/>
      <c r="E473" s="190"/>
      <c r="F473" s="190"/>
    </row>
    <row r="474" spans="1:6" ht="48">
      <c r="A474" s="5">
        <v>6</v>
      </c>
      <c r="B474" s="207" t="s">
        <v>486</v>
      </c>
      <c r="C474" s="13" t="s">
        <v>11</v>
      </c>
      <c r="D474" s="14">
        <v>1</v>
      </c>
      <c r="E474" s="18"/>
      <c r="F474" s="18">
        <f>D474*E474</f>
        <v>0</v>
      </c>
    </row>
    <row r="475" spans="1:6">
      <c r="A475" s="106"/>
      <c r="B475" s="207"/>
      <c r="C475" s="13"/>
      <c r="D475" s="14"/>
      <c r="E475" s="18"/>
      <c r="F475" s="18"/>
    </row>
    <row r="476" spans="1:6" ht="38.25">
      <c r="A476" s="121">
        <v>7</v>
      </c>
      <c r="B476" s="187" t="s">
        <v>341</v>
      </c>
      <c r="C476" s="122" t="s">
        <v>11</v>
      </c>
      <c r="D476" s="160">
        <v>0</v>
      </c>
      <c r="E476" s="190">
        <v>0</v>
      </c>
      <c r="F476" s="190">
        <f>D476*E476</f>
        <v>0</v>
      </c>
    </row>
    <row r="477" spans="1:6">
      <c r="A477" s="121"/>
      <c r="B477" s="187"/>
      <c r="C477" s="122"/>
      <c r="D477" s="160"/>
      <c r="E477" s="190"/>
      <c r="F477" s="190"/>
    </row>
    <row r="478" spans="1:6" ht="26.25">
      <c r="A478" s="121">
        <v>8</v>
      </c>
      <c r="B478" s="188" t="s">
        <v>342</v>
      </c>
      <c r="C478" s="122" t="s">
        <v>11</v>
      </c>
      <c r="D478" s="160">
        <v>0</v>
      </c>
      <c r="E478" s="190">
        <v>0</v>
      </c>
      <c r="F478" s="190">
        <f>D478*E478</f>
        <v>0</v>
      </c>
    </row>
    <row r="479" spans="1:6">
      <c r="A479" s="163"/>
      <c r="B479" s="163"/>
      <c r="C479" s="163"/>
      <c r="D479" s="163"/>
      <c r="E479" s="192"/>
      <c r="F479" s="192"/>
    </row>
    <row r="480" spans="1:6" ht="15.75">
      <c r="A480" s="137"/>
      <c r="B480" s="159" t="s">
        <v>343</v>
      </c>
      <c r="C480" s="139"/>
      <c r="D480" s="140"/>
      <c r="E480" s="197"/>
      <c r="F480" s="196">
        <f>SUM(F460:F478)</f>
        <v>0</v>
      </c>
    </row>
    <row r="482" spans="1:6" ht="15.75">
      <c r="A482" s="137"/>
      <c r="B482" s="138" t="s">
        <v>344</v>
      </c>
      <c r="C482" s="139"/>
      <c r="D482" s="140"/>
      <c r="E482" s="140"/>
      <c r="F482" s="141"/>
    </row>
    <row r="483" spans="1:6">
      <c r="A483" s="142"/>
      <c r="B483" s="142"/>
      <c r="C483" s="142"/>
      <c r="D483" s="142"/>
      <c r="E483" s="142"/>
      <c r="F483" s="142"/>
    </row>
    <row r="484" spans="1:6" ht="36">
      <c r="A484" s="5">
        <v>1</v>
      </c>
      <c r="B484" s="124" t="s">
        <v>109</v>
      </c>
      <c r="C484" s="13" t="s">
        <v>110</v>
      </c>
      <c r="D484" s="14"/>
      <c r="E484" s="143"/>
      <c r="F484" s="26">
        <f>(F480+F456+F412+F385+F365+F313+F291)*0.03</f>
        <v>0</v>
      </c>
    </row>
    <row r="486" spans="1:6" ht="15.75">
      <c r="A486" s="137"/>
      <c r="B486" s="138" t="s">
        <v>345</v>
      </c>
      <c r="C486" s="139"/>
      <c r="D486" s="140"/>
      <c r="E486" s="140"/>
      <c r="F486" s="141">
        <f>F484</f>
        <v>0</v>
      </c>
    </row>
    <row r="491" spans="1:6">
      <c r="F491" s="42"/>
    </row>
    <row r="492" spans="1:6">
      <c r="F492" s="42"/>
    </row>
    <row r="493" spans="1:6">
      <c r="F493" s="42"/>
    </row>
  </sheetData>
  <mergeCells count="1">
    <mergeCell ref="C1:F1"/>
  </mergeCells>
  <pageMargins left="0.6692913385826772" right="0.35433070866141736" top="0.43307086614173229" bottom="0.59055118110236227" header="0.11811023622047245" footer="0.19685039370078741"/>
  <pageSetup paperSize="9" orientation="portrait" horizontalDpi="300" verticalDpi="300" r:id="rId1"/>
  <headerFooter>
    <oddHeader>&amp;L&amp;8KOSTANJ-PROJEKT, Uroš Kostanjšek s.p.&amp;C&amp;9PZI&amp;R&amp;8 2.4 Popis del - 3.1</oddHeader>
    <oddFooter>&amp;L&amp;8št. načrta: 2-03/2021-K-P&amp;C&amp;8stran &amp;P/14&amp;R&amp;8OBČINA VOJNIK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33" sqref="I3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5</vt:i4>
      </vt:variant>
      <vt:variant>
        <vt:lpstr>Imenovani obsegi</vt:lpstr>
      </vt:variant>
      <vt:variant>
        <vt:i4>3</vt:i4>
      </vt:variant>
    </vt:vector>
  </HeadingPairs>
  <TitlesOfParts>
    <vt:vector size="8" baseType="lpstr">
      <vt:lpstr>SKUPNA_REKAPITULACIJA</vt:lpstr>
      <vt:lpstr>ODSEK 1</vt:lpstr>
      <vt:lpstr>ODSEK 2</vt:lpstr>
      <vt:lpstr>ODSEK 3</vt:lpstr>
      <vt:lpstr>List1</vt:lpstr>
      <vt:lpstr>'ODSEK 1'!Tiskanje_naslovov</vt:lpstr>
      <vt:lpstr>'ODSEK 2'!Tiskanje_naslovov</vt:lpstr>
      <vt:lpstr>'ODSEK 3'!Tiskanje_naslovov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LEA</cp:lastModifiedBy>
  <cp:lastPrinted>2023-05-30T05:20:21Z</cp:lastPrinted>
  <dcterms:created xsi:type="dcterms:W3CDTF">2015-10-10T07:01:12Z</dcterms:created>
  <dcterms:modified xsi:type="dcterms:W3CDTF">2023-06-02T11:44:02Z</dcterms:modified>
</cp:coreProperties>
</file>