
<file path=[Content_Types].xml><?xml version="1.0" encoding="utf-8"?>
<Types xmlns="http://schemas.openxmlformats.org/package/2006/content-types">
  <Default Extension="bin" ContentType="application/vnd.openxmlformats-officedocument.spreadsheetml.printerSettings"/>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05" yWindow="-105" windowWidth="24240" windowHeight="13740" firstSheet="4" activeTab="7"/>
  </bookViews>
  <sheets>
    <sheet name="rekapitulacija del" sheetId="3" r:id="rId1"/>
    <sheet name="gradbena" sheetId="4" r:id="rId2"/>
    <sheet name="zaključna" sheetId="5" r:id="rId3"/>
    <sheet name="C elektro instalacije" sheetId="13" r:id="rId4"/>
    <sheet name="SID" sheetId="7" r:id="rId5"/>
    <sheet name="SID_OGREVANJE in HLAJENJE" sheetId="8" r:id="rId6"/>
    <sheet name="SID_VODOVOD IN KANALIZACIJA" sheetId="9" r:id="rId7"/>
    <sheet name="SID_PREZRAČEVANJE" sheetId="10" r:id="rId8"/>
    <sheet name="SID_REGULACIJA" sheetId="11" r:id="rId9"/>
    <sheet name="SID_SKUPNO" sheetId="12" r:id="rId10"/>
  </sheets>
  <definedNames>
    <definedName name="_a2">#REF!</definedName>
    <definedName name="_dem1" localSheetId="7">#REF!</definedName>
    <definedName name="_dem1" localSheetId="8">#REF!</definedName>
    <definedName name="_dem1" localSheetId="9">#REF!</definedName>
    <definedName name="_dem1">#REF!</definedName>
    <definedName name="CENA" localSheetId="5">#REF!</definedName>
    <definedName name="CENA" localSheetId="6">#REF!</definedName>
    <definedName name="CENA">#REF!</definedName>
    <definedName name="dem" localSheetId="7">#REF!</definedName>
    <definedName name="dem" localSheetId="8">#REF!</definedName>
    <definedName name="dem" localSheetId="9">#REF!</definedName>
    <definedName name="dem">#REF!</definedName>
    <definedName name="Excel_BuiltIn_Print_Area_8" localSheetId="7">#REF!</definedName>
    <definedName name="Excel_BuiltIn_Print_Area_8" localSheetId="8">#REF!</definedName>
    <definedName name="Excel_BuiltIn_Print_Area_8" localSheetId="9">#REF!</definedName>
    <definedName name="Excel_BuiltIn_Print_Area_8">#REF!</definedName>
    <definedName name="KOLIC" localSheetId="5">#REF!</definedName>
    <definedName name="KOLIC" localSheetId="6">#REF!</definedName>
    <definedName name="KOLIC">#REF!</definedName>
    <definedName name="_xlnm.Print_Area" localSheetId="3">'C elektro instalacije'!$A$1:$F$123</definedName>
    <definedName name="_xlnm.Print_Area" localSheetId="1">gradbena!$A$1:$E$54</definedName>
    <definedName name="_xlnm.Print_Area" localSheetId="0">'rekapitulacija del'!$A$1:$D$97</definedName>
    <definedName name="_xlnm.Print_Area" localSheetId="5">'SID_OGREVANJE in HLAJENJE'!$A$1:$F$174</definedName>
    <definedName name="_xlnm.Print_Area" localSheetId="7">SID_PREZRAČEVANJE!$B$2:$G$128</definedName>
    <definedName name="_xlnm.Print_Area" localSheetId="8">SID_REGULACIJA!$B$2:$G$21</definedName>
    <definedName name="_xlnm.Print_Area" localSheetId="9">SID_SKUPNO!$B$2:$G$32</definedName>
    <definedName name="_xlnm.Print_Area" localSheetId="6">'SID_VODOVOD IN KANALIZACIJA'!$B$1:$G$242</definedName>
    <definedName name="_xlnm.Print_Area" localSheetId="2">zaključna!$A$1:$E$151</definedName>
    <definedName name="Print_Area" localSheetId="7">SID_PREZRAČEVANJE!$B$1:$G$127</definedName>
    <definedName name="Print_Area" localSheetId="8">SID_REGULACIJA!$B$1:$G$21</definedName>
    <definedName name="Print_Area" localSheetId="9">SID_SKUPNO!$B$1:$G$32</definedName>
    <definedName name="Print_Titles" localSheetId="7">SID_PREZRAČEVANJE!$2:$3</definedName>
    <definedName name="Print_Titles" localSheetId="8">SID_REGULACIJA!$2:$3</definedName>
    <definedName name="Print_Titles" localSheetId="9">SID_SKUPNO!$2:$3</definedName>
    <definedName name="test" localSheetId="7">SID_PREZRAČEVANJE!$B$1:$G$127</definedName>
    <definedName name="test" localSheetId="8">SID_REGULACIJA!$B$1:$G$21</definedName>
    <definedName name="test" localSheetId="9">SID_SKUPNO!$B$1:$G$32</definedName>
    <definedName name="_xlnm.Print_Titles" localSheetId="5">'SID_OGREVANJE in HLAJENJE'!$1:$2</definedName>
    <definedName name="_xlnm.Print_Titles" localSheetId="7">SID_PREZRAČEVANJE!$2:$3</definedName>
    <definedName name="_xlnm.Print_Titles" localSheetId="8">SID_REGULACIJA!$2:$3</definedName>
    <definedName name="_xlnm.Print_Titles" localSheetId="9">SID_SKUPNO!$2:$3</definedName>
    <definedName name="_xlnm.Print_Titles" localSheetId="6">'SID_VODOVOD IN KANALIZACIJA'!$2:$3</definedName>
  </definedNames>
  <calcPr calcId="145621"/>
</workbook>
</file>

<file path=xl/calcChain.xml><?xml version="1.0" encoding="utf-8"?>
<calcChain xmlns="http://schemas.openxmlformats.org/spreadsheetml/2006/main">
  <c r="F121" i="13" l="1"/>
  <c r="F120" i="13"/>
  <c r="F119" i="13"/>
  <c r="F118" i="13"/>
  <c r="F117" i="13"/>
  <c r="F116" i="13"/>
  <c r="F115" i="13"/>
  <c r="F114" i="13"/>
  <c r="F113" i="13"/>
  <c r="F122" i="13" s="1"/>
  <c r="F109" i="13"/>
  <c r="F110" i="13" s="1"/>
  <c r="F108" i="13"/>
  <c r="F107" i="13"/>
  <c r="F106" i="13"/>
  <c r="F105" i="13"/>
  <c r="F104" i="13"/>
  <c r="F103" i="13"/>
  <c r="F99" i="13"/>
  <c r="F98" i="13"/>
  <c r="F97" i="13"/>
  <c r="F96" i="13"/>
  <c r="F95" i="13"/>
  <c r="F94" i="13"/>
  <c r="F93" i="13"/>
  <c r="F92" i="13"/>
  <c r="F91" i="13"/>
  <c r="F90" i="13"/>
  <c r="F89" i="13"/>
  <c r="F100" i="13" s="1"/>
  <c r="F85" i="13"/>
  <c r="F84" i="13"/>
  <c r="F83" i="13"/>
  <c r="F82" i="13"/>
  <c r="F81" i="13"/>
  <c r="F80" i="13"/>
  <c r="F79" i="13"/>
  <c r="F78" i="13"/>
  <c r="F77" i="13"/>
  <c r="F76" i="13"/>
  <c r="F75" i="13"/>
  <c r="F74" i="13"/>
  <c r="F73" i="13"/>
  <c r="F72" i="13"/>
  <c r="F71" i="13"/>
  <c r="F67" i="13"/>
  <c r="F66" i="13"/>
  <c r="F65" i="13"/>
  <c r="F64" i="13"/>
  <c r="F63" i="13"/>
  <c r="F62" i="13"/>
  <c r="F61" i="13"/>
  <c r="F60" i="13"/>
  <c r="F59" i="13"/>
  <c r="F58" i="13"/>
  <c r="F57" i="13"/>
  <c r="F56" i="13"/>
  <c r="F55" i="13"/>
  <c r="F54" i="13"/>
  <c r="F53" i="13"/>
  <c r="F52" i="13"/>
  <c r="F51" i="13"/>
  <c r="F48" i="13"/>
  <c r="F47" i="13"/>
  <c r="F46" i="13"/>
  <c r="F45" i="13"/>
  <c r="F44" i="13"/>
  <c r="F38" i="13"/>
  <c r="F37" i="13"/>
  <c r="F36" i="13"/>
  <c r="F35" i="13"/>
  <c r="F34" i="13"/>
  <c r="F33" i="13"/>
  <c r="F32" i="13"/>
  <c r="F31" i="13"/>
  <c r="F27" i="13"/>
  <c r="F26" i="13"/>
  <c r="F25" i="13"/>
  <c r="F24" i="13"/>
  <c r="F23" i="13"/>
  <c r="F22" i="13"/>
  <c r="F21" i="13"/>
  <c r="F20" i="13"/>
  <c r="F19" i="13"/>
  <c r="F18" i="13"/>
  <c r="F17" i="13"/>
  <c r="F16" i="13"/>
  <c r="F11" i="13"/>
  <c r="F10" i="13"/>
  <c r="F9" i="13"/>
  <c r="F8" i="13"/>
  <c r="F7" i="13"/>
  <c r="F6" i="13"/>
  <c r="F5" i="13"/>
  <c r="B8" i="12"/>
  <c r="B13" i="12" s="1"/>
  <c r="G11" i="12"/>
  <c r="G17" i="12"/>
  <c r="G21" i="12"/>
  <c r="G25" i="12"/>
  <c r="G29" i="12"/>
  <c r="B32" i="12"/>
  <c r="C32" i="12"/>
  <c r="G32" i="12"/>
  <c r="B9" i="11"/>
  <c r="G19" i="11"/>
  <c r="B21" i="11"/>
  <c r="C21" i="11"/>
  <c r="G21" i="11"/>
  <c r="E11" i="7" s="1"/>
  <c r="B10" i="10"/>
  <c r="G19" i="10"/>
  <c r="G127" i="10" s="1"/>
  <c r="E10" i="7" s="1"/>
  <c r="G20" i="10"/>
  <c r="G21" i="10"/>
  <c r="G34" i="10"/>
  <c r="G35" i="10"/>
  <c r="G36" i="10"/>
  <c r="G47" i="10"/>
  <c r="G63" i="10"/>
  <c r="G77" i="10"/>
  <c r="G86" i="10"/>
  <c r="G95" i="10"/>
  <c r="G109" i="10"/>
  <c r="G110" i="10"/>
  <c r="G115" i="10"/>
  <c r="G120" i="10"/>
  <c r="B127" i="10"/>
  <c r="C127" i="10"/>
  <c r="B10" i="9"/>
  <c r="G16" i="9"/>
  <c r="B18" i="9"/>
  <c r="G25" i="9"/>
  <c r="G127" i="9" s="1"/>
  <c r="G26" i="9"/>
  <c r="B28" i="9"/>
  <c r="G35" i="9"/>
  <c r="G36" i="9"/>
  <c r="B38" i="9"/>
  <c r="G40" i="9"/>
  <c r="B42" i="9"/>
  <c r="G46" i="9"/>
  <c r="G55" i="9"/>
  <c r="G56" i="9"/>
  <c r="G57" i="9"/>
  <c r="G65" i="9"/>
  <c r="G66" i="9"/>
  <c r="G67" i="9"/>
  <c r="G75" i="9"/>
  <c r="G76" i="9"/>
  <c r="G77" i="9"/>
  <c r="G82" i="9"/>
  <c r="G88" i="9"/>
  <c r="G93" i="9"/>
  <c r="G100" i="9"/>
  <c r="G109" i="9"/>
  <c r="G113" i="9"/>
  <c r="G117" i="9"/>
  <c r="G125" i="9"/>
  <c r="G144" i="9"/>
  <c r="G148" i="9"/>
  <c r="G160" i="9"/>
  <c r="G164" i="9"/>
  <c r="G166" i="9"/>
  <c r="G172" i="9"/>
  <c r="G173" i="9"/>
  <c r="G174" i="9"/>
  <c r="G182" i="9"/>
  <c r="G189" i="9"/>
  <c r="G196" i="9"/>
  <c r="G204" i="9"/>
  <c r="G208" i="9"/>
  <c r="G211" i="9"/>
  <c r="G217" i="9"/>
  <c r="G240" i="9" s="1"/>
  <c r="G222" i="9"/>
  <c r="G226" i="9"/>
  <c r="G230" i="9"/>
  <c r="G234" i="9"/>
  <c r="G238" i="9"/>
  <c r="B242" i="9"/>
  <c r="C242" i="9"/>
  <c r="A13" i="8"/>
  <c r="F19" i="8"/>
  <c r="A21" i="8"/>
  <c r="A33" i="8"/>
  <c r="F39" i="8"/>
  <c r="A41" i="8"/>
  <c r="F45" i="8"/>
  <c r="F115" i="8" s="1"/>
  <c r="A47" i="8"/>
  <c r="F53" i="8"/>
  <c r="A55" i="8"/>
  <c r="F61" i="8"/>
  <c r="F70" i="8"/>
  <c r="F78" i="8"/>
  <c r="F87" i="8"/>
  <c r="F96" i="8"/>
  <c r="F104" i="8"/>
  <c r="F113" i="8"/>
  <c r="B115" i="8"/>
  <c r="F131" i="8"/>
  <c r="F157" i="8" s="1"/>
  <c r="F132" i="8"/>
  <c r="F140" i="8"/>
  <c r="F148" i="8"/>
  <c r="F149" i="8"/>
  <c r="F152" i="8"/>
  <c r="F162" i="8"/>
  <c r="F164" i="8"/>
  <c r="F167" i="8"/>
  <c r="F170" i="8"/>
  <c r="F172" i="8"/>
  <c r="A8" i="7"/>
  <c r="B8" i="7"/>
  <c r="E12" i="7"/>
  <c r="G242" i="9" l="1"/>
  <c r="E9" i="7" s="1"/>
  <c r="F174" i="8"/>
  <c r="E8" i="7" s="1"/>
  <c r="B19" i="12"/>
  <c r="B23" i="12" s="1"/>
  <c r="B27" i="12" s="1"/>
  <c r="B48" i="9"/>
  <c r="B38" i="10"/>
  <c r="B23" i="10"/>
  <c r="A63" i="8"/>
  <c r="A109" i="5"/>
  <c r="E13" i="7" l="1"/>
  <c r="A80" i="8"/>
  <c r="A89" i="8" s="1"/>
  <c r="B49" i="10"/>
  <c r="A72" i="8"/>
  <c r="B59" i="9"/>
  <c r="B69" i="9" l="1"/>
  <c r="A98" i="8"/>
  <c r="A106" i="8" s="1"/>
  <c r="B65" i="10"/>
  <c r="B79" i="10" s="1"/>
  <c r="B88" i="10" s="1"/>
  <c r="B97" i="10" l="1"/>
  <c r="B112" i="10"/>
  <c r="B117" i="10" s="1"/>
  <c r="B122" i="10" s="1"/>
  <c r="A120" i="8"/>
  <c r="B79" i="9"/>
  <c r="B90" i="9" l="1"/>
  <c r="A128" i="8"/>
  <c r="A134" i="8" s="1"/>
  <c r="A142" i="8" s="1"/>
  <c r="A151" i="8" s="1"/>
  <c r="A161" i="8" s="1"/>
  <c r="A163" i="8" s="1"/>
  <c r="A166" i="8" s="1"/>
  <c r="A169" i="8" s="1"/>
  <c r="B84" i="9"/>
  <c r="B95" i="9" l="1"/>
  <c r="B102" i="9" l="1"/>
  <c r="B111" i="9" s="1"/>
  <c r="B115" i="9" s="1"/>
  <c r="B119" i="9" s="1"/>
  <c r="B123" i="9" s="1"/>
  <c r="B131" i="9" s="1"/>
  <c r="B135" i="9" s="1"/>
  <c r="B146" i="9" s="1"/>
  <c r="B150" i="9" s="1"/>
  <c r="B162" i="9" s="1"/>
  <c r="B170" i="9" s="1"/>
  <c r="B176" i="9" s="1"/>
  <c r="B184" i="9" s="1"/>
  <c r="B191" i="9" s="1"/>
  <c r="B198" i="9" s="1"/>
  <c r="B206" i="9" s="1"/>
  <c r="B215" i="9" s="1"/>
  <c r="B219" i="9" s="1"/>
  <c r="B224" i="9" s="1"/>
  <c r="B228" i="9" s="1"/>
  <c r="B232" i="9" s="1"/>
  <c r="B236" i="9" s="1"/>
  <c r="A24" i="5"/>
  <c r="A27" i="5" s="1"/>
  <c r="A89" i="5" l="1"/>
  <c r="A92" i="5" s="1"/>
  <c r="A40" i="4"/>
  <c r="A43" i="4" s="1"/>
  <c r="A120" i="5"/>
  <c r="A123" i="5" s="1"/>
  <c r="A126" i="5" s="1"/>
  <c r="A129" i="5" s="1"/>
  <c r="A132" i="5" s="1"/>
  <c r="A135" i="5" s="1"/>
  <c r="A138" i="5" s="1"/>
  <c r="A141" i="5" s="1"/>
  <c r="A144" i="5" s="1"/>
  <c r="A147" i="5" s="1"/>
  <c r="A64" i="5"/>
  <c r="A67" i="5" s="1"/>
  <c r="A70" i="5" s="1"/>
  <c r="D71" i="3"/>
  <c r="A103" i="5"/>
  <c r="A106" i="5" s="1"/>
  <c r="A18" i="4"/>
  <c r="A21" i="4" s="1"/>
  <c r="A24" i="4" s="1"/>
  <c r="A27" i="4" s="1"/>
  <c r="A46" i="4" l="1"/>
  <c r="A50" i="4" s="1"/>
  <c r="D65" i="3"/>
  <c r="A30" i="5"/>
  <c r="A33" i="5" s="1"/>
  <c r="A36" i="5" s="1"/>
  <c r="D75" i="3"/>
  <c r="D69" i="3"/>
  <c r="D67" i="3"/>
  <c r="D63" i="3"/>
  <c r="D73" i="3"/>
  <c r="D53" i="3"/>
  <c r="D51" i="3"/>
  <c r="D56" i="3" l="1"/>
  <c r="D77" i="3"/>
  <c r="D80" i="3" s="1"/>
</calcChain>
</file>

<file path=xl/sharedStrings.xml><?xml version="1.0" encoding="utf-8"?>
<sst xmlns="http://schemas.openxmlformats.org/spreadsheetml/2006/main" count="1203" uniqueCount="691">
  <si>
    <t xml:space="preserve"> </t>
  </si>
  <si>
    <t xml:space="preserve">OBJEKT:   </t>
  </si>
  <si>
    <t xml:space="preserve">INVESTITOR:  </t>
  </si>
  <si>
    <t>SKUPNA REKAPITULACIJA</t>
  </si>
  <si>
    <t>A/ GRADBENA DELA</t>
  </si>
  <si>
    <t>S K U P A J :</t>
  </si>
  <si>
    <t>OPOMBA: v ceni niso zajeti stroški za:</t>
  </si>
  <si>
    <t>* instalacije</t>
  </si>
  <si>
    <t>*zunanja ureditev</t>
  </si>
  <si>
    <t>A)</t>
  </si>
  <si>
    <t>REKAPITULACIJA  GRADBENIH  DEL</t>
  </si>
  <si>
    <t>I/</t>
  </si>
  <si>
    <t>II/</t>
  </si>
  <si>
    <t>III/</t>
  </si>
  <si>
    <t>IV/</t>
  </si>
  <si>
    <t>ZIDARSKA DELA</t>
  </si>
  <si>
    <t>V/</t>
  </si>
  <si>
    <t>SKUPAJ GRADBENA DELA:</t>
  </si>
  <si>
    <t>B)</t>
  </si>
  <si>
    <t>KROVSKO-KLEPARSKA DELA</t>
  </si>
  <si>
    <t>KERAMIČARSKA DELA</t>
  </si>
  <si>
    <t>VI/</t>
  </si>
  <si>
    <t>VII/</t>
  </si>
  <si>
    <t>post.</t>
  </si>
  <si>
    <t>opis postavke</t>
  </si>
  <si>
    <t>količina</t>
  </si>
  <si>
    <t>cena</t>
  </si>
  <si>
    <t>SKUPAJ ZIDARSKA DELA:</t>
  </si>
  <si>
    <t>SKUPAJ KROVSKO-KLEPARSKA DELA:</t>
  </si>
  <si>
    <t>SKUPAJ KERAMIČARSKA DELA:</t>
  </si>
  <si>
    <t>kosov</t>
  </si>
  <si>
    <t>Opis storitve kooperanta:</t>
  </si>
  <si>
    <t>Storitve kooperanta obsegajo:</t>
  </si>
  <si>
    <t>ESTRIHI</t>
  </si>
  <si>
    <t>SKUPAJ ESTRIHI:</t>
  </si>
  <si>
    <t>€</t>
  </si>
  <si>
    <t>REKAPITULACIJA  ZAKLJUČNIH  DEL</t>
  </si>
  <si>
    <t>B/ ZAKLJUČNA DELA</t>
  </si>
  <si>
    <t>TLAKARSKA DELA</t>
  </si>
  <si>
    <t>SKUPAJ TLAKARSKA DELA:</t>
  </si>
  <si>
    <t>VIII/</t>
  </si>
  <si>
    <t>SLIKO-PLESKARSKA DELA</t>
  </si>
  <si>
    <t>SKUPAJ SLIKO-PLESKARSKA DELA:</t>
  </si>
  <si>
    <t>SKUPAJ ZAKLJUČNA DELA :</t>
  </si>
  <si>
    <t>NK - delavec ...ur</t>
  </si>
  <si>
    <t>KV - delavec ...ur</t>
  </si>
  <si>
    <t>%</t>
  </si>
  <si>
    <t>V ceni postavk zidarskih del je potrebno zajeti tudi vsa potrebna pomožna dela in transporte.</t>
  </si>
  <si>
    <t xml:space="preserve">FAZA PROJEKTA:  </t>
  </si>
  <si>
    <t>* notranjo opremo</t>
  </si>
  <si>
    <t>RUŠITVENA DELA</t>
  </si>
  <si>
    <t>SKUPAJ RUŠITVENA DELA:</t>
  </si>
  <si>
    <t>SLIKOPLESKARSKA DELA</t>
  </si>
  <si>
    <t xml:space="preserve">V/ </t>
  </si>
  <si>
    <t>V ceni vseh postavk, morajo biti zajeta vsa dela, dobava in montaža, osnovni material, steklo, pritrdilni in tesnilni material, okovje, zapiralno okovje ter material za vse zaključke. Izvajalec mora vse mere preveriti na licu mesta in izdelati ustrezno tehnično dokumentacijo in delavniške risbe v skladu z dogovorom s projektantom.</t>
  </si>
  <si>
    <t>Vsi potrebni delovni odri in razni ukrepi za varno izvedbo so upoštevani v ceni rušenja in se ne upoštevajo posebej.</t>
  </si>
  <si>
    <t xml:space="preserve">Dvižna in transportna sredstva je potrebno prilagoditi delu v skladu z rušitvenim elaboratom. </t>
  </si>
  <si>
    <t xml:space="preserve">Obvezno upoštevati zaščitne mere. </t>
  </si>
  <si>
    <t xml:space="preserve">Ruševine se v celoti odstranijo in niso primerne za zasip. </t>
  </si>
  <si>
    <t>Končni obračun po dejanskih količinah.</t>
  </si>
  <si>
    <t xml:space="preserve">Opombe: </t>
  </si>
  <si>
    <t xml:space="preserve">Za izmere za rušenj, predelavo in transportov armirano betonskih konstrukcij se upošteva prostornina betona v neporušenem stanju (po prostornini konstrukcije na objektu). </t>
  </si>
  <si>
    <t>SUHOMONTAŽNA DELA</t>
  </si>
  <si>
    <t>SKUPAJ SUHOMONTAŽNA DELA:</t>
  </si>
  <si>
    <t>Faktor razrahljivosti je upoštevan smiselno v količinah posameznih pozicij.</t>
  </si>
  <si>
    <t>SKUPAJ MIZARSKA DELA:</t>
  </si>
  <si>
    <t>MIZARSKA DELA</t>
  </si>
  <si>
    <t>Izdelava, dobava in montaža stavbnega pohištva in razna mizarska dela. Proizvod mora biti izdelan po navodilih proizvajalca, skladno s sistemskimi priročniki in skladno z veljavnimi harmoniziranimi standardi.</t>
  </si>
  <si>
    <t xml:space="preserve"> nabava osnovnega, pomožnega materiala in okovja, izdelava in montaža na objektu</t>
  </si>
  <si>
    <t xml:space="preserve"> čiščenje izdelkov po končani montaži</t>
  </si>
  <si>
    <t>OBČINA VOJNIK</t>
  </si>
  <si>
    <t>Keršova ulica 8</t>
  </si>
  <si>
    <t>3212 VOJNIK</t>
  </si>
  <si>
    <t>PZI</t>
  </si>
  <si>
    <t xml:space="preserve">ŠTEVILKA PROJEKTA:  </t>
  </si>
  <si>
    <t>Pripravljalna dela so vključena v ceno/enoto!</t>
  </si>
  <si>
    <t xml:space="preserve">Splošni pogoji: </t>
  </si>
  <si>
    <r>
      <t xml:space="preserve">SKUPAJ </t>
    </r>
    <r>
      <rPr>
        <sz val="14"/>
        <rFont val="Calibri"/>
        <family val="2"/>
        <charset val="238"/>
      </rPr>
      <t>z davkom :</t>
    </r>
  </si>
  <si>
    <r>
      <t>m</t>
    </r>
    <r>
      <rPr>
        <vertAlign val="superscript"/>
        <sz val="11"/>
        <rFont val="Calibri"/>
        <family val="2"/>
        <charset val="238"/>
        <scheme val="minor"/>
      </rPr>
      <t>2</t>
    </r>
  </si>
  <si>
    <r>
      <t>m</t>
    </r>
    <r>
      <rPr>
        <vertAlign val="superscript"/>
        <sz val="11"/>
        <rFont val="Calibri"/>
        <family val="2"/>
        <charset val="238"/>
        <scheme val="minor"/>
      </rPr>
      <t>3</t>
    </r>
  </si>
  <si>
    <r>
      <t>m</t>
    </r>
    <r>
      <rPr>
        <vertAlign val="superscript"/>
        <sz val="11"/>
        <rFont val="Calibri"/>
        <family val="2"/>
        <charset val="238"/>
      </rPr>
      <t>2</t>
    </r>
  </si>
  <si>
    <r>
      <t>m</t>
    </r>
    <r>
      <rPr>
        <vertAlign val="superscript"/>
        <sz val="11"/>
        <rFont val="Calibri"/>
        <family val="2"/>
        <charset val="238"/>
      </rPr>
      <t>1</t>
    </r>
  </si>
  <si>
    <r>
      <t>deb. 8,00 cm ...m</t>
    </r>
    <r>
      <rPr>
        <vertAlign val="superscript"/>
        <sz val="11"/>
        <color indexed="8"/>
        <rFont val="Calibri"/>
        <family val="2"/>
        <charset val="238"/>
      </rPr>
      <t>2</t>
    </r>
  </si>
  <si>
    <t>Fini omet notranjih sten iz siporexa, z vtisnjeno armirno mrežico iz poliamidnih in steklenih vlaken.</t>
  </si>
  <si>
    <t>kpl</t>
  </si>
  <si>
    <t>DDV  -  22 %</t>
  </si>
  <si>
    <t>Splošni opis alu konstrukcij na objektu:</t>
  </si>
  <si>
    <t>OKNA, VRATA</t>
  </si>
  <si>
    <t>SKUPAJ OKNA, VRATA:</t>
  </si>
  <si>
    <t>Izdelava, dobava in montaža stavbnega pohištva. Proizvod mora biti izdelan po navodilih proizvajalca, skladno s sistemskimi priročniki in skladno z veljavnimi harmoniziranimi standardi.</t>
  </si>
  <si>
    <t>Vsi elementi stavbnega pohištva morajo ustrezati zahtevam o zvočni zaščiti stavb. Vsa vrata in okna na mejah požarnih sektorjev morajo biti skladna z zahtevami iz ŠPV. Podrobnosti o dimenzijah, elektro in mehanski opremi stavbnega pohištva se bodo natančno opredelile v projektu za izvedbo.</t>
  </si>
  <si>
    <t>Požarna vrata so polna s kovinskim podbojem ali v kovinskem okvirju s steklenim polnilom in spoštujejo določila požarnega elaborata. Posebne zahteve vrat v zvezi s požarno varnostjo: vrata na mejah požarnih sektorjev s pripadajočo nosilno konstrukcijo imajo 60 minutno požarno odpornost in so opremljena z integriranim samozapiralom in izolativna [certifikat], Ud&lt;0,90 W/m2K.</t>
  </si>
  <si>
    <t>Notranja vrata, polno vratno krilo z dvema okroglima zasteklitvama Ø 50 cm, zasteklenima z varnostnim steklom, laminatna obloga, odpiranje kril po shemi vrat, vgrajena je cilindična ključavnica s sistemskim ključem, z zaščito pred priprtjem prstov pri tečajih vrat, v barvi po izbiru arhitekta.</t>
  </si>
  <si>
    <t xml:space="preserve"> osnovna zaščita in finalna obdelava po veljavnih standardih in navodilih arhitekta</t>
  </si>
  <si>
    <t xml:space="preserve"> snemanje potrebnih izmer na objektu in izdelava delavniških načrtov</t>
  </si>
  <si>
    <t>Predelne stene v sanitarijah iz večslojnih obojestransko obdelanih plošč deb. 8 mm (kot npr. Funder MAX Kompakt interioor ali ustrezno ekvivalentno), višine do 1,50 oziroma do 2,00m (odvisno od starostnih skupin oziroma namenske rabe sanitarij), vključno z izvedbo vrat z INOX okovjem in INOX pritrdilnimi elementi, po detajlih.</t>
  </si>
  <si>
    <r>
      <t>deb. 3,00 cm ...m</t>
    </r>
    <r>
      <rPr>
        <vertAlign val="superscript"/>
        <sz val="11"/>
        <color indexed="8"/>
        <rFont val="Calibri"/>
        <family val="2"/>
        <charset val="238"/>
      </rPr>
      <t>2</t>
    </r>
  </si>
  <si>
    <t>Dobava in polaganje toplotno-zvočne izolacije iz mehansko odpornega ekspandiranega polystirena na tla kot izolacija pod estrihi, vključno z obrobnim trakom deb. 1,00 cm.</t>
  </si>
  <si>
    <t>a.)</t>
  </si>
  <si>
    <t>b.)</t>
  </si>
  <si>
    <t>Izdelava mikroarmiranega cementnega estriha kot podlaga za finalni tlak.</t>
  </si>
  <si>
    <t>Dobava in polaganje PE folije - zaščita talne toplotne izolacije.</t>
  </si>
  <si>
    <t>Dobava in oblaganje sten s stensko keramiko, I. kvalitete, večbarvno, srednje velikosti 25 x 25 cm, 30 x 40 cm v vzorcu po napotkih arhitekta (v sanitarijah in pri umivalnikih), položeno v lepilo, vključno z dobavo in polaganjem vogalnih fazonskih kosov in dilatacijskih letev.</t>
  </si>
  <si>
    <t>Dobava in polaganje nedrseče talne keramike granitogres, I. kvalitetni razred, velikosti 30 x 30 cm ali več, položeno v lepilo, vključno z nizkostenskimi obrobami (obračunano +10% neto površine).</t>
  </si>
  <si>
    <t>Splošne opombe za vsa dela!</t>
  </si>
  <si>
    <r>
      <t>Opisi pozicij so skrajšani. Ponudba za izvedbo mora vsebovati</t>
    </r>
    <r>
      <rPr>
        <u/>
        <sz val="11"/>
        <rFont val="Calibri"/>
        <family val="2"/>
        <charset val="238"/>
        <scheme val="minor"/>
      </rPr>
      <t xml:space="preserve"> vse stroške za kompletno izdelavo pozicije</t>
    </r>
    <r>
      <rPr>
        <sz val="11"/>
        <rFont val="Calibri"/>
        <family val="2"/>
        <charset val="238"/>
        <scheme val="minor"/>
      </rPr>
      <t>, tudi če v popisu niso eksplicitno navedeni.</t>
    </r>
  </si>
  <si>
    <t>Izvajalec del je pred oddajo ponudbe dolžan preveriti ustreznost samih popisov del in količin glede na vse projekte, ki so mu na vpogled pri investitorju ali projektantu. Prav tako je izvajalec dolžan preveriti vse detajle in sheme. V primeru odstopanj jih je dolžan zajeti v sklopu te ponudbe ločeno ali kot nepredvidena dela tako, da je objekt sposoben izvesti v skladu z razpisnimi pogoji in pogodbo.</t>
  </si>
  <si>
    <t>V vsaki ceni in za komplet je potrebno zajeti vse gotove montirane in finalno obdelane izdelke - objekt kot celoto v skladu s projektom, brez dodatnih del, z izdelavo vse montažne tehnične dokumentacije, detajlov izvedbe, katerih potrditev je  potrebno zagotoviti s strani odgovornega projektanta arhitekture.</t>
  </si>
  <si>
    <t>Za vsa navedena dela je potrebno gledati ustrezne opise del v sklopu drugih projektov PZI in jih je upoštevati v skupni rekapitulaciji del.</t>
  </si>
  <si>
    <t>V ceni posameznih postavk je potrebno zajeti vse elemente, ki so navedene v opisu, ne glede na različnost zahtevanih obrtniških (gradbenih) del, razen kjer je eksplicitno navedeno, da so določeni elementi zajeti v drugi postavki oz. pri drugih delih.</t>
  </si>
  <si>
    <t>Izvajalec naj na podlagi načrtov sam oceni možne načine in težavnost del in to upošteva v cenah posameznih postavk.</t>
  </si>
  <si>
    <t xml:space="preserve">Ponudnik mora v enotnih cenah upoštevati tudi stroške čiščenja v času gradnje in končno čiščenje, pred predajo izvedenih del naročniku. Izvajalec mora ves čas gradnje skrbeti za urejen izgled gradbišča. </t>
  </si>
  <si>
    <t>Vsa hrupna dela je potrebno izvajati po dogovoru z investitorjem.</t>
  </si>
  <si>
    <t>Ponudba mora vsebovati tudi:</t>
  </si>
  <si>
    <t xml:space="preserve"> - stroške vmesnega in finalnega čiščenja prostorov,</t>
  </si>
  <si>
    <t>2022-02</t>
  </si>
  <si>
    <t>* fekalno kanalizacijo v objektu</t>
  </si>
  <si>
    <t>FINALIZACIJA DODATNIH IGRALNIC</t>
  </si>
  <si>
    <t>V VRTCU FRANKOLOVO</t>
  </si>
  <si>
    <t>Dobava in kompletna montaža enokrilnega strešnega okna iz masivnih lepljenih lesenih profilov brez vidnih dolžinskih spojev, zasteklenega s kaljenim termoizolacijskim steklom s plinskim polnjenjem, s prezračevalno loputo. Z inteligentnim elektrificiranim odpiranjem z upravljalno tablico, z zunanjo roleto z električnim upravljanjem in zunanjo tipsko pločevinasto strešno obrobo ter tipskim zunanjim vgradnim setom z izolacijskim okvirjem (kot npr.: Integra Velux GGL ali GGU PK06 dim. 114x118 cm ali ustrezno ekvivalentno). Vključno s kompletno pripravo odprtine v strehi za naknadno vgradnjo novega strešnega okna.</t>
  </si>
  <si>
    <t>Poz 001 - dim. 557.5/300 cm (2x 223.75x 300 cm, vmes prehod 110/300 cm)  kpl</t>
  </si>
  <si>
    <t>Poz 002 - dim. 309.8/300 cm ...kosov</t>
  </si>
  <si>
    <t>Zasteklena stena iz prašno barvanih aluminijastih profilov sistema Aluprof MB-45 OFFICE STANDARD Tip 1 Seznam st. letvic: Standard ali ustrezno podobno, zasteklena z izolacijskim steklom s plinskim polnjenjem VSG 55.2 ESG/ESG (Uw = 0,9 W/m2K), zasteklena z varnostnim steklom, fiksno zastekleno. Barva profilov mat standard po izboru arhitekta.</t>
  </si>
  <si>
    <t>Zasteklen vratni element iz prašno barvanih aluminijastih profilov sistema Aluprof MB-45 OFFICE STANDARD Tip 1 Seznam st. letvic: Standard 18 mm/ tip 1 ali ustrezno podobno, zasteklena z izolacijskim steklom s plinskim polnjenjem VSG 55.2 ESG/ESG (Uw = 0,9 W/m2K), zasteklena z varnostnim steklom, odpiranje in izvedba krila po shemi, enokrilna vrata z avtomatskim zapiranjem, s kljuko iz nerjavnega jekla in in dvodelnim ščitom. Kljuka mora imeti sistem, da otrok z notranje strani ne more sam odpreti vrat, z zaščito pred priprtjem prstov pri tečajih vrat. Barva profilov mat standard po izboru arhitekta.</t>
  </si>
  <si>
    <t>Poz 003 - enokrilna vrata z nadsvetlobo, dim. 107.1/300 cm, svetla odprtina vrat 89.3/215.65 cm ...kosov</t>
  </si>
  <si>
    <t>Notranja drsna vrata, s polnim krilom gladke izvedbe, laminatna obloga, s pripadajočim suhomontažnim okvirjem in drsnim okovjem s kaseto za vgradnjo v suhomontažno steno iz mavčno-kartonskih plošč, odpiranje krila po shemi.</t>
  </si>
  <si>
    <t>enokrilna, dim. 90/220 cm ...kosov</t>
  </si>
  <si>
    <t xml:space="preserve">enokrilna, dim. 110/220 cm ...kosov  </t>
  </si>
  <si>
    <t xml:space="preserve">III/ </t>
  </si>
  <si>
    <t xml:space="preserve">IV/ </t>
  </si>
  <si>
    <t>Ponudbena cena mora vsebovati izvedbo drobnih gradbenih, obrtniških in inštalacijskih del ter ostalega, četudi to ni neposredno navedeno v popisu, a je kljub temu razvidno iz grafičnih prilog in ostalih sestavnih delov PZI projekta. Zajeti je potrebno odstranitev ruševin po izvedbi utorov za instalacije, zazidavo in omet sten in stropov na mestih izvedenih instalacij.</t>
  </si>
  <si>
    <t>V primeru kakršnihkoli nejasnosti iz popisa del ali iz projekta je le te razčistiti pred oddajo ponudbe s pooblaščenim projektantom arhitekture.</t>
  </si>
  <si>
    <t xml:space="preserve"> - izdelavo detajlnih načrtov jeklenih konstrukcij (potrdi jih pooblaščen inženir gradbenih konstrukcij).</t>
  </si>
  <si>
    <t>Posamezni ponudnik z oddajo ponudbe izjavlja, da bo predmetno zgradbo izvajal izključno skladno s PZI projektno dokumentacijo, ki jo je izdelal avtor. Vse morebitne spremembe in dopolnitve lahko izdela izključno avtor, pri čemer mora biti vsaka sprememba in dopolnitev pisno zavedena v gradbeni dnevnik, ožigosana in podpisana s strani pooblaščenega projektanta arhitekture ter pooblaščenega nadzornika.</t>
  </si>
  <si>
    <r>
      <t>deb. 2,20 cm ...m</t>
    </r>
    <r>
      <rPr>
        <vertAlign val="superscript"/>
        <sz val="11"/>
        <color indexed="8"/>
        <rFont val="Calibri"/>
        <family val="2"/>
        <charset val="238"/>
      </rPr>
      <t>2</t>
    </r>
  </si>
  <si>
    <t>Dobava in polaganje tipske sistemske toplotno-zvočne izolacije EPS 034 kot podlaga za izvedbo talnega ogrevanja.</t>
  </si>
  <si>
    <t>Dobava in polaganje gumirane talne obloge, debeline 3 mm, homogenega tipa, ognjevarne, toksikološko varne, dimenzijsko stabilne, odporne na obrabo, pri kateri varjenje stikov ni potrebno, komplet z obrobnimi zaključnimi letvami, polaganje v lepilo na betonsko podlago, s predhodno izravnavo tal.</t>
  </si>
  <si>
    <t>Dobava in polaganje nizkostenske obrobe z zaokrožnico (v sanitarijah).</t>
  </si>
  <si>
    <t xml:space="preserve">dvokrilna- asimetrična, dim. 150/220 cm ...kosov  </t>
  </si>
  <si>
    <t>Notanja ognjevarna vrata iz aluminijastih profilov, s polnim krilom s steklenim pasom zasteklenim z varnostnim, ognjevarnim steklom, Ei 60, odpiranje in izvedba kril po shemi, s protipaničnim drogom, v barvi po izboru arhitekta.</t>
  </si>
  <si>
    <r>
      <t>Odstranitev obstoječih vratnih kril in okvirjev v velikosti nad 2 m</t>
    </r>
    <r>
      <rPr>
        <vertAlign val="superscript"/>
        <sz val="11"/>
        <rFont val="Calibri"/>
        <family val="2"/>
        <charset val="238"/>
        <scheme val="minor"/>
      </rPr>
      <t>2</t>
    </r>
    <r>
      <rPr>
        <sz val="11"/>
        <rFont val="Calibri"/>
        <family val="2"/>
        <charset val="238"/>
        <scheme val="minor"/>
      </rPr>
      <t>, s shranjevanjem za ponovno uporabo.</t>
    </r>
  </si>
  <si>
    <t>Zazidava vratnih odprtin s porobetonskimi bloki siporex, stena debeline 25 cm, z lepilom, vsemi pomožnimi deli, odri in transporti.</t>
  </si>
  <si>
    <t>Utrezna strokovna kakovostna zaščita obstoječega finalnega tlaka v prostoru pred vhodom v obdelovani prostor in na transportnih poteh v objektu od gradbiščnega prostora do mesta oddaje gradbenih odpadkov.</t>
  </si>
  <si>
    <t>Rušenje sten iz porobetonskih zidakov, debeline 15 cm in več, ročno.</t>
  </si>
  <si>
    <t>Ročni transport ruševin iz objekta do kamiona, vključno z nakladanjem na kamion, prevozom v predelavo gradbenih odpadkov v razdalji do 10 km in plačilom predelave gradbenih odpadkov. Z dostavo vseh potrebnih potrdil po zahtevah pravilnikov. V količini je upoštevan razsipni faktor 1,25.</t>
  </si>
  <si>
    <t>Razna dodatna in nepredvidena rušitvena dela ter pomoč obrtnikom, obračun izvršiti po dejanskih stroških, rezervirana vsota 10% vseh rušitvenih del;</t>
  </si>
  <si>
    <t>Zaključno čiščenje dela objekta med izvajanjem del in po opravljenih delih.</t>
  </si>
  <si>
    <t>Razna gradbena pomoč v delu pri obrtniških in instalacijskih delih ter razna nepredvidena in dodatna dela. Obračun izvršiti na podlagi efektivnih ur po predhodnem vpisu odgovornega nadzornika v gradbeni dnevnik, ocena števila ur.</t>
  </si>
  <si>
    <t>Razna gradbena pomoč v materialu. Obračun izvršiti na podlagi dejanske porabe materijala po predhodnem vpisu odgovornega nadzornika v gradbeni dnevnik, rezervirana vsota 30% vrednosti postavk za gradbeno pomoč v delu.</t>
  </si>
  <si>
    <t>V vseh postavkah krovsko-kleparskih del je potrebno kalkulirati nabavo in montažo materiala ter ves pritrdilni material, razen kjer je to v tekstu izrecno drugače zahtevano!</t>
  </si>
  <si>
    <t>Vsa notranja vrata na objektu morajo biti izvedena brez pragov. Vsa vrata imajo kvalitetna 3D večtočkovna skrita nasadila. Vsa vrata v objektu, ki so dostopna otrokom morajo imeti izvedeno zaščito proti priprtju prstov. Notranja vrata objekta so lesena polna ali s steklenim polnilom, zagotavljajo zvočno zaščito prostorov po veljavnih predpisih v zvezi z zaščito pred hrupom. Vse zasteklitve v vratnih krilih so izvedene kot varnostna stekla (ESG). Podboji vrat v prostorih za otroke so masivni leseni ali furnirani.</t>
  </si>
  <si>
    <t>V ceni vseh postavk, morajo biti zajeta vsa dela, dobava in montaža, osnovni material, steklo, pritrdilni in tesnilni material, okovje, zapiralno okovje ter material za vse zaključke. Izvajalec mora vse mere preveriti na licu mesta in izdelati ustrezno tehnično dokumentacijo in delavniške risbe v skladu z dogovorom s pooblaščenim arhitektom.</t>
  </si>
  <si>
    <t>dolžina 200 cm ...kosov</t>
  </si>
  <si>
    <t>Dobava in montaža notranjih okenskih polic iz umetnih mas v tipu in barvi kot ostale notranje okenske police v objektu, vključno s tipskimi bočnimi zaključki.</t>
  </si>
  <si>
    <t>Dobava in izdelava obloge obstoječe stene iz navadnih mavčno kartonskih plošč z enostransko oblogo iz vlagoodbojnih mavčno kartonskih plošč, lepljeno na podlago, vključno z bandažiranjem in osnovnim kitanjem, debelina plošč 12,5 mm.</t>
  </si>
  <si>
    <t>Izdelava predelnih sten iz mavčno-kartonskih plošč, vključno s tipsko podkonstrukcijo in vmesno toplotno izolacijo, dvoslojno dvostransko zaprto, skupna debelina 12,5 cm, vključno z bandažiranjem in osnovnim kitanjem.</t>
  </si>
  <si>
    <t>Izdelava predelnih sten v kombinaciji vlago odpornih mavčno-kartonskih plošč na eni strani in navadnih mavčno-kartonskih plošč na drugi strani, vključno s tipsko podkonstrukcijo in vmesno toplotno izolacijo ter na določenih mestih z nosilci za pritrditev sanitarnih elementov, dvoslojno dvostransko zaprto, skupna debelina 12,5 cm, vključno z bandažiranjem in osnovnim kitanjem.</t>
  </si>
  <si>
    <t>Izdelava predelnih sten v kombinaciji vlago odpornih mavčno-kartonskih plošč na eni strani in navadnih mavčno-kartonskih plošč na drugi strani, vključno s tipsko podkonstrukcijo in vmesno toplotno izolacijo ter na določenih mestih z nosilci za pritrditev sanitarnih elementov, dvoslojno dvostransko zaprto, skupna debelina 20,5 cm, vključno z bandažiranjem in osnovnim kitanjem.</t>
  </si>
  <si>
    <t>Izdelava predelnih sten iz vlago odpornih mavčno-kartonskih plošč, vključno s tipsko podkonstrukcijo in vmesno toplotno izolacijo ter nosilci za pritrditev sanitarnih elementov, dvoslojno dvostransko zaprto, skupna debelina 20,5 cm, vključno z bandažiranjem in osnovnim kitanjem.</t>
  </si>
  <si>
    <t>Izdelava horizontalnih oblog stropov iz vlagoodbojnih mavčno kartonskih plošč (v sanitarijah), vključno s tipsko nosilno  podkonstrukcijo iz pocinkane jeklene pločevine z žičnimi obešali, enoslojno enostransko zaprto, z izvedbo vseh potrebnih odprtin za svetila in ostale instalacije ter z dobavo in vgradnjo tipskih revizijskih odprtin, vključno z bandažiranjem in osnovnim kitanjem.</t>
  </si>
  <si>
    <t>Dobava in izdelava stenskih oblog instalacijskih sten z enostransko oblogo iz vlagoodbojnih mavčno kartonskih plošč na kovinsko podkonstrukcijo iz tipskih pocinkanih profilov z dodatnimi ojačitvami za pritrditev sanitarnih elementov, dvoslojno enostransko zaprto, vključno z bandažiranjem in osnovnim kitanjem.</t>
  </si>
  <si>
    <t>Izdelava horizontalnih in vertikalnih oblog stropov iz ognjeodpornih mavčno kartonskih plošč (v garderobi in hodniku), vključno s tipsko nosilno  podkonstrukcijo iz pocinkane jeklene pločevine z žičnimi obešali, enoslojno enostransko zaprto, z izvedbo vseh potrebnih odprtin za svetila in ostale instalacije ter z dobavo in vgradnjo tipskih revizijskih odprtin, vključno z bandažiranjem in osnovnim kitanjem.</t>
  </si>
  <si>
    <t>Izdelava obloge odprtine jaška za strešno okno z enostransko oblogo iz vlagoodbojnih in ognjevarnih mavčno kartonskih plošč na kovinsko podkonstrukcijo iz tipskih pocinkanih profilov z dodatnimi ojačitvami, vključno z bandažiranjem in osnovnim kitanjem.</t>
  </si>
  <si>
    <t>Izdelava obloge odprtine jaška za strešno okno z enostransko oblogo iz ognjevarnih mavčno kartonskih plošč na kovinsko podkonstrukcijo iz tipskih pocinkanih profilov z dodatnimi ojačitvami, vključno z bandažiranjem in osnovnim kitanjem.</t>
  </si>
  <si>
    <t>Izdelava špalet okenske odprtine z enostransko oblogo iz ognjevarnih mavčno kartonskih plošč širine do 25 cm, z lepljenjem, vključno z ustreznimi vogalniki, bandažiranjem in osnovnim kitanjem.</t>
  </si>
  <si>
    <t>Slikanje betonskih sten s pol disperzijsko barvo 3x, v več barvnih tonih, s predhodnim brušenjem stikov, 2x kitanjem in brušenjem. Površina mora biti ravna in gladka.</t>
  </si>
  <si>
    <t>Slikanje stropov iz mavčno kartonskih plošč s pol disperzijsko barvo 3x, s predhodnim 2x kitanjem in brušenjem. Površina mora biti ravna in gladka.</t>
  </si>
  <si>
    <t>Slikanje sten iz mavčno kartonskih plošč s pol disperzijsko barvo 3x, v več barvnih tonih, s predhodnim 2x kitanjem in brušenjem. Površina mora biti ravna in gladka.</t>
  </si>
  <si>
    <t>Slikanje predhodno poslikanih površin sten s pralno latex barvo kot npr. Domflok ali ustrezno podobno, v teksturi po izboru arhitekta, do višine 1,60 m.</t>
  </si>
  <si>
    <t>projektantski predračun</t>
  </si>
  <si>
    <t>Izbrani izvajalec mora istočasno pri izvedbi upoštevati vse PZI načrte strojnih instalacij. Vsa morebitna neskladja pravočasno pred proizvodnjo in naročitvjo materiala oz. njegovo vgradnjo biti javljena istočasno nadzorniku, arhitektu in naročniku.</t>
  </si>
  <si>
    <t>Vsi vgrajeni materiali v času gradnje morajo biti zaščiteni proti poškodbam v času gradnje.</t>
  </si>
  <si>
    <t>V popisih so pri določenih pozicijah navedena komercialna imena posameznih proizvodov. Navedba proizvoda ni zahteva naročnika in njena izpolnitev za ponudnika ni zavezujoča. Služi zgolj kot primer (opis) na trgu prisotnega proizvoda, čigar uporabnost ter kvaliteta materialov in izvedbe izpolnjujejo naročnikova pričakovanja. Ponudnik lahko ponudi katerikoli podoben proizvod drugega proizvajalca, ki pa mora enakovredno služiti svojemu namenu in biti enake ali boljše kvalitete od navedenega. V tem primeru je ponudnik dolžan  navesti podatke o proizvodu : Izdelovalec, Tip, Kataloška številka in je naprošen, da kot izkaz tehničnih lastnosti proizvoda priloži verodostojna dokazila kot so: katalog, prospekt ali drug ustrezen uraden material s tehničnimi specifikacijami ponujenega elementa opreme oziroma izjava proizvajalca, da ima takšne karakteristike. V primeru, da ponudnik ne bo navedel podatkov o ponujenem proizvodu, bo veljalo, da je ponudil proizvod proizvajalca, katerega komercialno ime je navedeno v popisu.</t>
  </si>
  <si>
    <t>Vse dobave in nabave materialov ter veznih in montažnih materialov</t>
  </si>
  <si>
    <t>Opomba - v ceni upoštevati:</t>
  </si>
  <si>
    <t xml:space="preserve">Vsak ponudnik je dolžan preveriti ustreznost izračunov pri vnesenih formulah. Za morebitne napake v formulah ne odgovarjamo. </t>
  </si>
  <si>
    <t>Ponudnik je dolžan pri ponudbi upoštevati vse povezane stroške, ki so potrebni za tehnično pravilno izvedbo del, ki jih ponuja v izvedbo (kot npr. razni pritrdilni material, vezni, tesniln material, podkonstrukcije  in podobno.</t>
  </si>
  <si>
    <t>V enotnih cenah je upoštevati ves potrebni material, delo in  transporte, vgrajeno franko objekt!</t>
  </si>
  <si>
    <t>Pri vseh opisih delovnih postavk smiselno veljajo splošna določila standardiziranih opisov del</t>
  </si>
  <si>
    <t>V primeru tiskarskih napak in neskladij  v projektu je dolžan na to opozoriti projektanta pred oddajo ponudbe.</t>
  </si>
  <si>
    <t>Izvajalec je dolžan pri sestavi ponudbe in izvajanju del upoštevati vse grafične in tekstualne dela projekta.</t>
  </si>
  <si>
    <t>Naročnik bo pri pregledu ponudb preveril ustreznost ponudbenih cen glede na zahtevan material ali opremo. Razlike v cenah, ki bodo temeljile na manjši kakovosti bo moral finančno nadomestiti izvajalec sam.</t>
  </si>
  <si>
    <t>Izvajalec je opozorjen da mora upoštevati navedene materiale in opremo oziroma da zagotovi kvalitetno enakovrednost!</t>
  </si>
  <si>
    <t>Pred oddajo ponudbe in pričetkom del je treba vse opise, mere, količine in obdelave kontrolirati po zadnje veljavnih načrtih, opisih in detajlih!</t>
  </si>
  <si>
    <t>Opomba - pred oddajo ponudbe upoštevati:</t>
  </si>
  <si>
    <t>DDV ni zajet!</t>
  </si>
  <si>
    <t>SKUPAJ</t>
  </si>
  <si>
    <t>NEPREDVIDENA DELA</t>
  </si>
  <si>
    <t>F</t>
  </si>
  <si>
    <t>SKUPNO</t>
  </si>
  <si>
    <t>E</t>
  </si>
  <si>
    <t>REGULACIJA</t>
  </si>
  <si>
    <t>D</t>
  </si>
  <si>
    <t>PREZRAČEVANJE</t>
  </si>
  <si>
    <t>C</t>
  </si>
  <si>
    <t>VODOVOD IN KANALIZACIJA</t>
  </si>
  <si>
    <t>B</t>
  </si>
  <si>
    <t>STROJNO INSTALACIJSKA DELA</t>
  </si>
  <si>
    <t>marec 2022</t>
  </si>
  <si>
    <t>Datum:</t>
  </si>
  <si>
    <t>Simep Inženiring d.o.o.</t>
  </si>
  <si>
    <t>Projektant:</t>
  </si>
  <si>
    <t>FINALIZACIJA DODATNIH IGRALNIC V VRTCU FRANKOLOVO</t>
  </si>
  <si>
    <t xml:space="preserve">Objekt: </t>
  </si>
  <si>
    <t>OBČINA VOJNIK, Keršova ulica 8, 3212 Vojnik</t>
  </si>
  <si>
    <t>Investitor:</t>
  </si>
  <si>
    <t>SKUPAJ:</t>
  </si>
  <si>
    <t>Skupaj ogrevanje in hlajenje:</t>
  </si>
  <si>
    <t>Splošni stroški</t>
  </si>
  <si>
    <t>kos</t>
  </si>
  <si>
    <t>odpornim na atmosferske vplive (svetloba, toplota, zmrzal UV-sevanje, vlaga), klasificirani in in odobreni skladno s standardi SIST EN 1366-3 IN SIST EN 13501-1 IN 2. (cevi DN25-32)
Proizvod: Promat Promastop-w ali podobno
Tip: Promastop-w
ali enakovredno</t>
  </si>
  <si>
    <t>Protipožarno tesnenje z ekspanzijskimi trakovi</t>
  </si>
  <si>
    <t>Priklop na že obstoječi priklop za ogrevanje, ter polnjenje instalacij z vodo.</t>
  </si>
  <si>
    <t xml:space="preserve">Praznjenje in priklop ogrevanja na obstoječi sistem </t>
  </si>
  <si>
    <t>priklop novih cevi na obstoječe cevi vključno z vsem potrebnim materialom.</t>
  </si>
  <si>
    <t>Priklop na obstoječ cevni razvod - hlajenj</t>
  </si>
  <si>
    <t>Praznjenje , skladiščenje ter ponovno polnjenje obstoječega sistema hlajenja ter priklop novih cevi na obstoječe cevi.
Dodatna količina glikolne mečanice ca. 50l</t>
  </si>
  <si>
    <t>Praznjenje in polnjenje hlajenja na obstoječi sistem 35% etilen glikol</t>
  </si>
  <si>
    <t>Hlajenje - stenski konvektorji</t>
  </si>
  <si>
    <t>ali enakovredno</t>
  </si>
  <si>
    <t>Tip:          RDF302</t>
  </si>
  <si>
    <t>Proizvod:   Siemens</t>
  </si>
  <si>
    <t xml:space="preserve">Sobni termostat za vodenje ventilatorskih konvektorjev ter talnega ogrevanja priključen na obstoječ sistem regulacije stavbe povezljiv na sistem avtomatike preko Modbus protokola </t>
  </si>
  <si>
    <t>Sobni termostat</t>
  </si>
  <si>
    <t>m</t>
  </si>
  <si>
    <t>fi32/19   13mm</t>
  </si>
  <si>
    <t>fi25/19   13mm</t>
  </si>
  <si>
    <t>Dimenzije cevi/dimenzija izolacije (mm) dimenzija cevaka:</t>
  </si>
  <si>
    <t>Tip:           Armaflex XG Cevaki ali plošče</t>
  </si>
  <si>
    <t>Proizvod:   Armacell</t>
  </si>
  <si>
    <t>Toplotna izolacija z visoko odpornostjo proti difuziji vodne pare, za izolacijo cevnega razvoda, spojni ter pritrdilni material, vključno lepilo in lepljenje tipskih cevnih obešal.</t>
  </si>
  <si>
    <t>Toplotna izolacija cevnega razvoda - hlajenje</t>
  </si>
  <si>
    <t>fi32/19   19mm</t>
  </si>
  <si>
    <t>Toplotna izolacija cevnega razvoda - ogrevanje</t>
  </si>
  <si>
    <t>DN32 (fi 35)</t>
  </si>
  <si>
    <t>DN25 (fi 28)</t>
  </si>
  <si>
    <t>Dimenzije:</t>
  </si>
  <si>
    <t>Cevovodi iz bakrenih cevi spajanih s trdim lotom vključno fitingi, vključno s fazonskimi kosi, vklj. cevnimi pritrdili, izoliranimi pred prenosom zvoka po trdnih telesih.</t>
  </si>
  <si>
    <t>Cevovodi iz bakrenih cevi,</t>
  </si>
  <si>
    <t>skupaj</t>
  </si>
  <si>
    <t>Tip:             FCWI 423V</t>
  </si>
  <si>
    <t>Proizvod:     Aermec (dobavlja Bossplast)</t>
  </si>
  <si>
    <t>Kot na primer:</t>
  </si>
  <si>
    <t>Ventilatorski konvektor za montažo na steno. Enota pride skupno z 3p regulacijskim ventilom. Grelna moč: 3,9kW (45/45°C), Hladilna moč: 3,74kW (7/12°C).</t>
  </si>
  <si>
    <t>Stenski konvektor</t>
  </si>
  <si>
    <t>Tip:             Uponor Vario PLUS termopogon Pro NC MT 30x1,5 230V</t>
  </si>
  <si>
    <t>Proizvod:     Uponor</t>
  </si>
  <si>
    <t>Pred naročilom uskladiti priključno napetost glede na sistem avtomatike!!!</t>
  </si>
  <si>
    <t>230 V, z označeno pozicijo (odprto/zaprto), primeren za vgradnjo na Uponor Vario Plus razdelilce v povezavi z Uponor radijsko vodenim ali ožičenim regulacijskim sistemom. Če ni napajanja, je termopogon zaprt. Zaščiteno proti pršeči vodi, stopnja zaščite IP54. 
Primerno za delovanje pri temperaturi okolice do 60°C. 
Priključni navoj M30x1.5 mm - zunanji.
Višina: 54 mm
Skladnost: CE</t>
  </si>
  <si>
    <t>Termopogon 230 V (on/off) za plastični razdelilec, (prilagoditi glede na tip avtomatike objekta!!)</t>
  </si>
  <si>
    <t>Tip:             Uponor Multi obložna folija PE 50m 150x10mm</t>
  </si>
  <si>
    <t>Obložna folija skladna s standardom DIN 18560, izdelana iz polietilena, sprednja stran s samolepilnim trakom, ki omogoča izdelavo tesnega spoja med obložno folijo in izolacijo.
Dolžina folije: 50 m</t>
  </si>
  <si>
    <t>Obložna folija 150x10 dolžine 50 m</t>
  </si>
  <si>
    <t>l</t>
  </si>
  <si>
    <t>Tip:             Uponor dodatek za estrih za boljšo toplotno prevodnost, tip VD 450</t>
  </si>
  <si>
    <t>DODATEK POTREBNO OBVEZNO PREDATI IZVAJALCEM ESTRIHA!!!</t>
  </si>
  <si>
    <t>Uporablja se kot dodatek za estrihe in malte; izboljša kvaliteto estriha zaradi povečane plastičnosti in boljšega zadrževanja vode.
Ne sme se uporabljati v kombinaciji s samorazlivnimi ali anhidritnimi estrihi!
Poraba pri debelini estriha 7 cm: približno 0.2 l/m²
Minimalno prekritje cevi z estrihom: 30 mm pri 2kN/m² ali 45 mm pri 5kN/m² v povezavi z Uponorjevo izolacijo/sistemskimi ploščami za 5kN/m² 
Čas vezanja in sušenja: 21 dni</t>
  </si>
  <si>
    <t>Dodatek za estrih za boljšo toplotno prevodnost, tip VD 450</t>
  </si>
  <si>
    <t>Tip:             Multi zaščitna cev max 20mm 300x5mm</t>
  </si>
  <si>
    <t>Izdelana iz PE-LD, vzdolžno prerezana. Namenjena za zaščito cevi do dimenzije 20 mm pri prehodih skozi razmejitveni profil.
Dolžina: 300 mm</t>
  </si>
  <si>
    <t>Zaščitna cev za cevi do dimenzije 20 mm</t>
  </si>
  <si>
    <t>Tip:             Multi držalo loka, plastično 14-17</t>
  </si>
  <si>
    <t>Izdelano iz proti udarcem odporni plastiki. Služi kot opora/držalo cevem pri 90° lokih v predelu razdelilca.</t>
  </si>
  <si>
    <t>Držalo cevi - lok 14 - 17 mm</t>
  </si>
  <si>
    <t>Tip:             Tacker pritrdilec cevi, standard. 14-20mm h=40mm</t>
  </si>
  <si>
    <t>Cevni pritrdilec "Standard" v modri barvi, zapakiran v šaržerjih. Namenjen za
pritrjevanje Uponor cevi 14 - 20 mm.</t>
  </si>
  <si>
    <t xml:space="preserve">Pritrdilec za cev 14-20 mm </t>
  </si>
  <si>
    <t>m2</t>
  </si>
  <si>
    <t xml:space="preserve">Tip:            Uponor Nubos folija 14-16mm 1447x900x18mm </t>
  </si>
  <si>
    <t>Sistemska plošča brez izolacije. Vakuumsko oblikovana PS globoko vlečena folija izdelana iz proti udarcu odpornega polistirena z integriranimi pritrdilnimi čepki za enakomeren razmak med cevmi in natančno vgradnjo Uponor sistemskih cevi na zahtevano višino. Globoko vlečena folija se prekriva na dveh straneh; ko je položena v vzdolžni smeri, potem je folija neprekinjena. Za vgradnjo na vrh toplotne izolacije.
Razmak med cevmi pri pravokotni smeri: RA 5.5 – 11 – 16,5 – 22 – 27.5 – 33 cm
Razmak med cevmi v diagonalni smeri: RA 7.5 – 15 – 22.5 – 30 cm
Dimenzija sistemske plošče/folije: 1447 x 900 m</t>
  </si>
  <si>
    <t>Sistemska plošča za pritrditev cevi talnega ogrevanja</t>
  </si>
  <si>
    <t>Uponor Vario nadometna omarica AP 1000</t>
  </si>
  <si>
    <t>Tip:            AP XXX x XXX</t>
  </si>
  <si>
    <t>Za pritrditev Uponor razdelilcev, Uponor priključnega modula in Uponor regulacijskih postaj na univerzalno pritrdilno letev vključno s pritrdilnim setom. Izdelana iz galvaniziranega jekla. Vsi vidni deli so praškasto barvani v beli barvi (RAL 9010).</t>
  </si>
  <si>
    <t>Nadometna omarica za razdelilnike talnega ogrevanja</t>
  </si>
  <si>
    <t>Tip: Uponor vijačna spojka MLC 16-3/4"FT Euro</t>
  </si>
  <si>
    <t>Vijačna spojka izdelana iz medenine, matica in notranji del galvansko zaščitena. Za priklop Uponor MLC cevi na razdelilce (npr. na Uponor razdelilec H). Notranji navoj 3/4" eurokonus izdelan v skladu s standardom DIN EN ISO 228-1. Funkcija varnosti pri tlačnem preizkusu. Izdelava spoja brez posnetja cevi.</t>
  </si>
  <si>
    <t>Vijačna spojka</t>
  </si>
  <si>
    <t xml:space="preserve">DN 25 </t>
  </si>
  <si>
    <t>Tip: Uponor Vario balansirni ventil G1 - Rp1</t>
  </si>
  <si>
    <t>Za hidravlično balansiranje in zapiranje dovoda/povratka Uponor Vario Plus razdelilca. Sestoji iz:
- G 1/Rp1 dovodnega regulacijskega ventila za hidravlično balansiranje in neodvisno zapiranje/odpiranje razdelilca, vključno z ročko in prikazom za nastavitev/zapiranje.
kvs vrednost: 5,4 m³/h
- G1/Rp1 povratnega ventila za zapiranje/odpiranje razdelilca, vključno z ročko in prikazom zapiranja; uporaben za Uponorjev termopogon za plastični razdelilec.
kvs vrednost: 6,4 m³/h 
V kombinaciji z Uponorjevimi termopogoni za plastični razdelilec znaša kvs vrednost 4,8 m³/h.
Priključni ventil se lahko uporablja za krmiljenje posamičnih con.
Material: ohišje izdelano iz medenine, ročki izdelani iz poliamida.
Maksimalni preizkusni tlak: 10 barov (voda)</t>
  </si>
  <si>
    <t>komplet zapornega in balansirnega ventila za razdelilnik talnega ogrevanja</t>
  </si>
  <si>
    <t>Uponor Vario PLUS razdelilec s topmetrom FM 10X 3/4 Euro</t>
  </si>
  <si>
    <t>Potrebni elementi za zgornje kombinacije razdelilcev:</t>
  </si>
  <si>
    <t xml:space="preserve">Tip:           Vario PLUS razdelilec s topmetrom FM  z merilcem pretoka </t>
  </si>
  <si>
    <t>Osnovni set za Uponor Vario Plus razdelilec. Vsebuje držala razdelilca, ploščato tesnjena vijačna priključna elementa s holendersko matico, termometer in zaključna elementa razdelilca s polnilno-izpustno pipo, odzračevalnikom in "by-pass"-om.</t>
  </si>
  <si>
    <t>Kompleti plastičnih razdelilnikov z naslednjim številom odcepov:
7 odcepov =&gt; grt 1
8 odcepov =&gt; grt 1
9 odcepov =&gt; grt 1
10 odcepov =&gt; grt 2
12 odcepov =&gt; grt 2
13 odcepov =&gt; grt 2
14 odcepov =&gt; grt 1</t>
  </si>
  <si>
    <t>- predpripravljena mesta za nalepke z imeni prostorov
- povratni del opremljen z ventilom in ročko, pripravljeno za vgradnjo
termopogonov z zunanjim navojem M30x1,5:
št. 1000138 (24 V)
št. 1005605 (230 V)
št. 1005544 (DDC)
- priključek za priklop na ogrevalno zanko: G3/4" eurokonus
- razmak med priključki: 50 mm
- osni razmak med dovodom in povratkom: 225 mm
- maksimalni tlak: 6 bar
- maksimalna temperatura: 60 °C</t>
  </si>
  <si>
    <t>- material: poliamid, ojačan s steklenimi vlakni
- segmenti za 1, 3, 4 in 6 zank, z možnostjo kombiniranja do maksimalno 12 zank
- obvezna uporaba osnovnega seta (1009209)
- možnost priklopa s strani (levo ali desno) z uporabo ploščatega tesnila, ali od spodaj, z uporabo kotne priključne garniture (1032702)
- dovodni del opremljen z merilci pretoka (z vidno skalo 0-4 l/min), ki omogočajo nastavljanje in popolno zaprtje pretoka
- nastavitveni obroč za balansiranje brez orodja</t>
  </si>
  <si>
    <t>Karakteristike plastičnega razdelilca:</t>
  </si>
  <si>
    <t>Modularni plastični razdelilec za talno ogrevanje in hlajenje</t>
  </si>
  <si>
    <t>Tip:          Uponor cev Comfort Pipe PLUS 16x2,0, koluti, 120, 240, 640 ali 960m</t>
  </si>
  <si>
    <t>PE-Xa cev z difuzijskim slojem iz EVOH-a (etil-vinil-alkohol) z dodatnim zunanjim zaščitnim slojem v beli barvi in dvema modrima črtama. Ustreza standardu EN ISO 15875 "Plastični cevni sistemi za instalacije s toplo in hladno vodo - zamrežen polietilen" in ustreza zahtevam za tesnost na kisik v skladu s standardom DIN 4726. Te cevi, ki so namenjene za talno ogrevanje in hlajenje, so primerne za spajanje z Uponor Q&amp;E fitingi in Uponor vijačnimi fitingi. 
Razred uporabe: 4+5/ 6 bar
Maksimalna načrtovana temperatura: 90 °C
Temperatura, pri kateri nastanejo poškodbe: 100 °C
Načrtovan tlak 6/10 barov pri 90°C/70°C
Požarni razred: E v skladu s standardom DIN EN 13501-1</t>
  </si>
  <si>
    <t xml:space="preserve">Cevi za talno ogrevanje </t>
  </si>
  <si>
    <t>POMEMBNO:
Celoten sistem talnega ogrevanja (omarice, razdelilniki, cevi, sistemska izolacija, fitingi in ostali pomožni material) MORA biti od enega proizvajalca!!!</t>
  </si>
  <si>
    <t>(cevovodi do razdelilnih omaric  talnega ogrevanja, regulacijski krogi,  armature in ostala oprema, ki se nahaja v strojnici je popisana v popisih energetike in razvodov, meja so razdelilne omarice)</t>
  </si>
  <si>
    <t>Ogrevanje in hlajenje - talno ogrevanje</t>
  </si>
  <si>
    <t>OGREVANJE IN HLAJENJE</t>
  </si>
  <si>
    <t>A.</t>
  </si>
  <si>
    <t>A</t>
  </si>
  <si>
    <t>Skupna cena (€)</t>
  </si>
  <si>
    <t>Cena enote (€)</t>
  </si>
  <si>
    <t>Količina</t>
  </si>
  <si>
    <t>Enota</t>
  </si>
  <si>
    <t>OPIS POSTAVKE</t>
  </si>
  <si>
    <t>Poz.</t>
  </si>
  <si>
    <t>Vodovod in kanalizacije - splošne postavke</t>
  </si>
  <si>
    <t>Preizkus kanalizacije na tesnost in pregled z video kamero</t>
  </si>
  <si>
    <t>Preizkus kanalizacije</t>
  </si>
  <si>
    <t>Dezinfekcija in razmaščevanje s kontrolo kvalitete vode</t>
  </si>
  <si>
    <t>Dezinfekcija in razmaščevanje</t>
  </si>
  <si>
    <t>Požarna zatesnitev prebojev skozi katere  vodovodne cevi iz gorljivih meterialov glede na detajle  ki jih predpisuje veljavna zakonodaja ali pravila stroke, požarna obstojnost preboja mora biti enaka kot je požerna obstojnost stene.</t>
  </si>
  <si>
    <t>Požarno tesnenje vodovodnih cevi</t>
  </si>
  <si>
    <r>
      <t>Izdelava prebojev v steno do premera 100mm vključno z zatesnitvijo po montaži cevi. V prmeru da je stena ali tla v kateri se izdelujejo preboji požarna je potrebno izvesti požarno zatesnicev cevi!</t>
    </r>
    <r>
      <rPr>
        <b/>
        <sz val="8"/>
        <rFont val="Circe"/>
        <family val="2"/>
      </rPr>
      <t xml:space="preserve"> </t>
    </r>
  </si>
  <si>
    <t>Izdelava prebojev</t>
  </si>
  <si>
    <t>razvodov, čiščenje razvodov, čiščenje gradbišča,….</t>
  </si>
  <si>
    <t>Pripravljalna in zaključna dela, v katero je zajeto zarisovanje, barvanje</t>
  </si>
  <si>
    <t>Pripravljalna in zaključna dela</t>
  </si>
  <si>
    <t>Tlačni preizkus in ureguliranje sistema tople in hladne vode</t>
  </si>
  <si>
    <t>Tlačni preizkus in ureguliranje sistema</t>
  </si>
  <si>
    <t>Kanalizacija</t>
  </si>
  <si>
    <t>DN100</t>
  </si>
  <si>
    <t>PP čistilni kos, vključno z ves potrebni spojni material</t>
  </si>
  <si>
    <t xml:space="preserve">PP čistilni kos </t>
  </si>
  <si>
    <t>DN50/75 (kos)</t>
  </si>
  <si>
    <t>Tip:       HL905</t>
  </si>
  <si>
    <t>Proizvod: HL</t>
  </si>
  <si>
    <t>Cevni prezračevalni ventil, ustrezen za podometno vgradnjo v stene. Skrajšljiva gradbena zaščita, snemljiv membranski vložek in pokrov so zajeti z dobavo.</t>
  </si>
  <si>
    <t>Podometni cevni prezračevalni ventil</t>
  </si>
  <si>
    <t>DN32</t>
  </si>
  <si>
    <t>Tip:         HL138</t>
  </si>
  <si>
    <t>Dobava in vgradnja klima sifona (za konvektorje in klima naprave) 
1x klima sifon 
kot na primer :</t>
  </si>
  <si>
    <t>Sifon za toplotno črpalko</t>
  </si>
  <si>
    <t xml:space="preserve">Sifon za klima naprave </t>
  </si>
  <si>
    <t>DN50 (kos)</t>
  </si>
  <si>
    <t xml:space="preserve">Tip:         HL300 + HL83.H
</t>
  </si>
  <si>
    <t>Horizontalni talni odtok DN50 s tesnilno prirobnico, sifonskim vložkom z zaporo povratnega toka, stranskim dotokom DN40/50, skrajšljivim okvirnim nastavkom 14-74mm/ 147x147mm in nerjavečo jekleno rešetko 140x140mm. Vgradna zaščita je zajeta z dobavo + dodatna tesnilna garnitura
Vključno z vsem potrebnim pomožnim in tesnilnim materialom</t>
  </si>
  <si>
    <t>Talni sifon pretočen</t>
  </si>
  <si>
    <t>DN50</t>
  </si>
  <si>
    <t>PP (polipropilenske) kanalizacijske cevi  z obojkami in gumi tesnili vključno z odcepi, koleni, reducirnimi kosi, čepi… in obešalnim materialom (Geberit ali Valsir ali podobno)</t>
  </si>
  <si>
    <t>Kanalizacijske cevi - hišna kanalizacija</t>
  </si>
  <si>
    <t>Sanitarna oprema</t>
  </si>
  <si>
    <r>
      <t xml:space="preserve">Zidni pisoar, enakovredno kot GEBERIT ALLER,  (model po izboru arhitekta), vključno z:
1 kos elektronska armatura za proženje vode brez dotika (omrežno napajanje 230V) 
1 kos sifon za pisoar
1 kos pregradna stena
1 kos instalacijaki element Duofix Geberit
</t>
    </r>
    <r>
      <rPr>
        <b/>
        <u/>
        <sz val="8"/>
        <rFont val="Circe"/>
        <family val="2"/>
      </rPr>
      <t>Vso opremo ter višine vgradnje potrebno uskladiti z arhitektom!!</t>
    </r>
  </si>
  <si>
    <t>Zidni pisoar</t>
  </si>
  <si>
    <t>komplet</t>
  </si>
  <si>
    <t>Vso opremo ter višine vgradnje potrebno uskladiti z arhitektom!!</t>
  </si>
  <si>
    <t>1 kos instalacijski element Duofix Geberit</t>
  </si>
  <si>
    <t xml:space="preserve">1 kos podajalnik za brisače - lističi, enakovredno kot TORK Elevation H2 Mini Xpress </t>
  </si>
  <si>
    <t>1 kos penilnik, enakovredno kot  TORK Elevation</t>
  </si>
  <si>
    <t xml:space="preserve">1 kos ogledalo dimenzije ogledala 60x140cm, lepljeno (folija), ogledalo z distančniki pritrjeno na steno, robovi brušeni  </t>
  </si>
  <si>
    <t>1 kos sifon za umivalnik</t>
  </si>
  <si>
    <t>2 kom kotni reg. ventil DN 15</t>
  </si>
  <si>
    <t xml:space="preserve">1 kos stoječa enoročna armatura, enakovredno kot proizvajalec Grohe, kolekcija  Eurosmart Cosmopolitan (model po izboru arhitekta) </t>
  </si>
  <si>
    <t>Umivalnik, enakovredno kot  proizvajalec LAUFEN, kolekcija PRO;  š= =600mm (model poizboru arhitekta)</t>
  </si>
  <si>
    <t>Umivalnik</t>
  </si>
  <si>
    <r>
      <t xml:space="preserve">Umivalnik, enkovredno kot proizvajalec LAUFEN, kolekcija FLORA KIDS 1. in 2. st. obdobje (model po izboru arhitekta)
1 kos stoječa enoročna armatura, enakovredno kot proizvajalec Grohe, kolekcija  Eurosmart Cosmopolitan (model po izboru arhitekta) 
2 kom kotni reg. ventil DN 15
1 kos sifon za umivalnik
1 kos ogledalo dimenzije ogledala je fi 60cm, lepljeno (folija), ogledalo z distančniki pritrjeno na steno, robovi brušeni  
1 kos penilnik, enakovredno kot  TORK Elevation
1 kos podajalnik za brisače - lističi, enakovredno kot TORK Elevation H2 Mini Xpress 
1 kos instalacijski element Duofix Geberit
</t>
    </r>
    <r>
      <rPr>
        <b/>
        <sz val="8"/>
        <rFont val="Circe"/>
        <family val="2"/>
      </rPr>
      <t>Vso opremo ter višine vgradnje potrebno uskladiti z arhitektom!!</t>
    </r>
  </si>
  <si>
    <t>Umivalnik - otroški</t>
  </si>
  <si>
    <t>Komplet (kos)</t>
  </si>
  <si>
    <t>1 kos obešalo za obleke</t>
  </si>
  <si>
    <t>1 kos WC metlica-zidna</t>
  </si>
  <si>
    <t>1 kos držalo za toaletni papir v roli, enakovredno kot Tork Compact Elevation</t>
  </si>
  <si>
    <t xml:space="preserve">1 kos sedežna deska s pokrovom (proizvajalec LAUFEN, kolekcija   PRO, (model po izboru arhitekta))                                                            </t>
  </si>
  <si>
    <t xml:space="preserve">1 kos tipka za proženje vode (npr Geberit Bolero (model po izboru arhitekta) </t>
  </si>
  <si>
    <t>1 kos podometni  izplakovalnik s konzolo s protrdilnim materialom za WC-školjko (vijaki za protrditev, kotni ventil, gumi manšete in zaščitna pena za školjko) ( npr. Geberit Duofix)</t>
  </si>
  <si>
    <t>Konzolna WC školjka proizvajalec LAUFEN, kolekcija PRO  (model po izboru arhitekta),  vključno z:</t>
  </si>
  <si>
    <t>Konzolna WC školjka - odrasli</t>
  </si>
  <si>
    <r>
      <t xml:space="preserve">Konzolna WC školjka, enakovredno kot  proizvajalec LAUFEN, kolekcija FLORA KIDS, (model po izboru arhitekta),  vključno z:
1 kos podometni  izplakovalnik s konzolo s protrdilnim materialom za WC-školjko (vijaki za protrditev, kotni ventil, gumi manšete in zaščitna pena za školjko) ( npr. Geberit Duofix)
1 kos tipka za proženje vode (npr Geberit Bolero (model po izboru arhitekta) 
1 kos sedežna deska s pokrovom (proizvajalec LAUFEN, kolekcija FLORA  KIDS, (model po izboru arhitekta))                                                            
1 kos držalo za toaletni papir v roli, enakovredno kot Tork Compact Elevation
1 kos WC metlica, v obliki rože, ali kaktusa, enakovredno kot kolekcija Vigar
</t>
    </r>
    <r>
      <rPr>
        <b/>
        <sz val="8"/>
        <rFont val="Circe"/>
        <family val="2"/>
      </rPr>
      <t>Vso opremo ter višine vgradnje potrebno uskladiti z arhitektom!!</t>
    </r>
  </si>
  <si>
    <t xml:space="preserve">Konzolna WC školjka - otroška </t>
  </si>
  <si>
    <t>Instalacija hladne in tople vode</t>
  </si>
  <si>
    <t>gasilnik ABC-9EG (kos)</t>
  </si>
  <si>
    <r>
      <t>Aparati za gašenje vključno</t>
    </r>
    <r>
      <rPr>
        <b/>
        <sz val="8"/>
        <rFont val="Circe"/>
        <family val="2"/>
      </rPr>
      <t xml:space="preserve"> z vgradno omarico</t>
    </r>
    <r>
      <rPr>
        <sz val="8"/>
        <rFont val="Circe"/>
        <family val="2"/>
      </rPr>
      <t xml:space="preserve">, dobava in vgradnja v skladu z presojo požerne varnosti. 
</t>
    </r>
    <r>
      <rPr>
        <b/>
        <sz val="8"/>
        <rFont val="Circe"/>
        <family val="2"/>
      </rPr>
      <t>Detajl omarice po izbiri arhitekta.</t>
    </r>
  </si>
  <si>
    <t>Gasilni aparati</t>
  </si>
  <si>
    <t>Zidna omarica za posluževanje zapornih ventilov posameznih vej oz. revizijske odprtine v stropu. Dimenzije skladno z izvedenim stanjem.  Barva in detajl po izbiri arhitekta.</t>
  </si>
  <si>
    <t>Zidna omarica ali revizijska odprtina</t>
  </si>
  <si>
    <t>Standardni obešalni material  s  cevnimi objemkami z gumi oblogo (Hilti, Sikla)
DN15,DN20,DN25,DN32,DN40,DN50</t>
  </si>
  <si>
    <t>Standardni obešalni material</t>
  </si>
  <si>
    <t>kg</t>
  </si>
  <si>
    <t>Paušal</t>
  </si>
  <si>
    <t>Jekleni profili za pritrjevanje cevi</t>
  </si>
  <si>
    <t>Jekleni profili</t>
  </si>
  <si>
    <t>DN20</t>
  </si>
  <si>
    <t>Tip:          LEGIOMIX 2.0 serija 6000</t>
  </si>
  <si>
    <t>Proizvod:  Caleffi</t>
  </si>
  <si>
    <t>Dodatno temp tipalo za temperaturo povratka cirkulacije
MOD bus vmesnik (RS-485) (CS179)</t>
  </si>
  <si>
    <t>Sestavljajo ga:
- hibridni mešalni ventil z motorno glavo
- elektronski regulator, ki omogoča programiranje temperature in toplotne dezinfekcije in se nahaja v skupnem ohišju z motorno glavo
- vgrajeno tipalo temperature pretoka
- termometri za prikazovanje temperature pretoka
Omogoča shranjevanje podatkov (opcijsko), beleženje temperatur in funkcijskih parametrov.
Omogoča priključitev na sistem za daljinsko upravljanje.
Telo iz zlitine, ki preprečuje izločanje cinka.
- Napajanje: 230 V - 50/60 Hz
- Najvišji delovni tlak (statični): 10 bar
- Najvišja vhodna temperatura: 90°C
- Temperaturno območje regulacije: 35÷65°C</t>
  </si>
  <si>
    <t>Hibridni elektronski mešalni ventil</t>
  </si>
  <si>
    <t>Tip:          Star Z 15 TT</t>
  </si>
  <si>
    <t>Proizvod:   Wilo</t>
  </si>
  <si>
    <t>Dobava in vgradnja elektronsko regulirane cirkulacijske črpalke: vključno s sistemsko izolacijo, privijali in  pomožnim, tesnilnim in pritrdilnim materialom.</t>
  </si>
  <si>
    <t>Obtočna črpalka</t>
  </si>
  <si>
    <t>Dimenzija: DN15</t>
  </si>
  <si>
    <t>Izpustni krogelni navojni ventil z ročico, PN10, vključno spojni in tesnilni material. Primeren za uporabo na sanitarni pitni vodi (npr. z DVGW certifikatom za pitno vodo)</t>
  </si>
  <si>
    <t>Izpustni krogelni ventil</t>
  </si>
  <si>
    <t>SKUPAJ (kratka tuljka)</t>
  </si>
  <si>
    <t>tesnilni in pritrdilni material.</t>
  </si>
  <si>
    <t>meritve temp. 0 do 120 °C, tolerančno območje maks. ±3°C, vključno</t>
  </si>
  <si>
    <t>Termometer v okroglem ohišju, z vgradno zaščitno tuljko, za območje</t>
  </si>
  <si>
    <t>Termometer, PN10</t>
  </si>
  <si>
    <t>tlaka 0 do 10 bar, vključno tesnilni in pritrdilni material.</t>
  </si>
  <si>
    <t>Manometer v okroglem ohišju, primeren za uporabo na sistemu pitne vode (npr. z DVGW certifikatom za pitno vodo)</t>
  </si>
  <si>
    <t>Manometer, PN10</t>
  </si>
  <si>
    <t>DN20 ali MLCP∅25x2,5    XG-25x028</t>
  </si>
  <si>
    <t>DN15 ali MLCP∅20x2         XG-19x022</t>
  </si>
  <si>
    <t>DN12 ali MLCP∅16x2         XG-19x018</t>
  </si>
  <si>
    <t>Toplotna izolacija cevnega razvoda - topla voda in cirkulacija</t>
  </si>
  <si>
    <t>DN20 ali MLCP∅25x2,5   XG-13x028</t>
  </si>
  <si>
    <t>DN15 ali MLCP∅20x2,25   XG-09x022</t>
  </si>
  <si>
    <t>DN12 ali MLCP∅16x2,0   XG-09x018</t>
  </si>
  <si>
    <t>Toplotna izolacija cevnega razvoda - hladna voda</t>
  </si>
  <si>
    <t>DN20 ali MLCP∅25x2,5</t>
  </si>
  <si>
    <t>DN15 ali MLCP∅20x2,25</t>
  </si>
  <si>
    <t>DN12 ali MLCP∅16x2,0</t>
  </si>
  <si>
    <t>ali</t>
  </si>
  <si>
    <t>Tip:      MLCP cevi z zatislivimi fitingi</t>
  </si>
  <si>
    <t>Proizvod:    Uponor</t>
  </si>
  <si>
    <t>Večplastne cevi iz PE-Al-PE,  vključno s fitingi, priključki za armature, tesnilnim in pritrdilnim materialom 
Fitingi s kontrolo zatesnjenosti.
Fitingi in cevi od istega proizvajalca!!! 
Cevi in fitingi z ustreznimi certifikati za uporabo na pitni vodi</t>
  </si>
  <si>
    <t>Večplastne PE-AL-PE cevi - hladna, topla in cirkulacija</t>
  </si>
  <si>
    <t>18 L</t>
  </si>
  <si>
    <t>Tip: HYDRO PRO</t>
  </si>
  <si>
    <t>Proizvod:    Zilmet</t>
  </si>
  <si>
    <t>Zaprta raztezna posoda za sanitarno vodo z membrano, vključno zaporni ventil z blokirano ročko DN15</t>
  </si>
  <si>
    <t>Zaprta raztezna posoda za sanitarno vodo</t>
  </si>
  <si>
    <r>
      <t xml:space="preserve">Varnostni vzmetni ventil PN10 Tlak odpiranja </t>
    </r>
    <r>
      <rPr>
        <b/>
        <sz val="8"/>
        <rFont val="Circe"/>
        <family val="2"/>
      </rPr>
      <t xml:space="preserve">8bar </t>
    </r>
    <r>
      <rPr>
        <sz val="8"/>
        <rFont val="Circe"/>
        <family val="2"/>
      </rPr>
      <t>vključno tesnilni in pritrdilni material.
Primeren za uporabo na pitni vodi oz z DVGW certifikatom za pitno vodo in skladen z DIN 1988</t>
    </r>
  </si>
  <si>
    <t>Varnostni vzmetni ventil</t>
  </si>
  <si>
    <t>DN15</t>
  </si>
  <si>
    <t xml:space="preserve">Tip:    </t>
  </si>
  <si>
    <t>Proizvod:     KOVINA</t>
  </si>
  <si>
    <t>Protipovratni ventil z vzmetjo PN10, navojni, neodvisen od lege vgradnje, vključno pritrdilni in tesnilni material. Primeren za uporabo na pitni vodi oz z DVGW certifikatom za pitno vodo in skladen z DIN 1988</t>
  </si>
  <si>
    <t>Protipovratni ventil z vzmetjo  - navojni, PN10</t>
  </si>
  <si>
    <t>Proizvod:     HERZ-KOVINA</t>
  </si>
  <si>
    <t>Kroglični zaporni ventil z ročico, z navojnim priključkom, ohišje iz prešane medenine M58 - niklano, krogla iz prešane medenine M58 – trdo kromana, ročka iz aluminija in plastificirana, tesnila za kroglo in vreteno surov PTFE (teflon), vreteno in njegovi pritrdilni elementi iz vlečene medenine M58, območje temp. od -30 do +180°C, delovni tlak do 10 bar, vključno pritrdilni  in tesnilni material.
z DVGW certifikatom za pitno vodo in skladen z DIN 1988</t>
  </si>
  <si>
    <t>Krogelni ventil - navojni, PN10</t>
  </si>
  <si>
    <t>Tip:    WP2 LF-202S</t>
  </si>
  <si>
    <t>Proizvod:    KRONOTERM</t>
  </si>
  <si>
    <t>Antoilegionelna zaščita omogoča dodatno pregrevanje, katerega urnik si nastavi uporabnik sam. Konstrukcija hranilnika je narejena tako, da se skozi celoten volumen voda pregreje na nastavljeno temperaturo. Kot dodatni vir toplote se na kotlovski prenosnik lahko montira različne že obstoječe vire, ki jih ima uporabnik na razpolago.
V=200 L
Napetost: 230V; 50 Hz / 16A
Integriran el. grelec: 1,50  kW
Vključno z montažo, pritrdilnim in montažnim materialom.</t>
  </si>
  <si>
    <t>Toplotna črpalka za segrevanje sanitarne vode</t>
  </si>
  <si>
    <t>Vodovod in kanlizacija</t>
  </si>
  <si>
    <t>DOBAVA, MONTAŽA IN ZAGON</t>
  </si>
  <si>
    <t>za potrebe novih količin za prezrečevanje ter nastavitve s strani poobleščenih serviserjev opreme</t>
  </si>
  <si>
    <t>Konfiguracija VAV regulatorjev in klimata</t>
  </si>
  <si>
    <t>paušal</t>
  </si>
  <si>
    <t>demontaže obstoječih rešetk, dela kanala in sanacija lukenj ter izolacije po demontaži, vključno z vsem materialom in odvodzom na deponijo ali reciklažne centre</t>
  </si>
  <si>
    <t>Dermontaža rešetk in sanacija lukenj in izolacije</t>
  </si>
  <si>
    <t>Izdelava revizijskih in čistilnih odprtin v kanalih v skladu z veljavnimi pravilniki in standardi</t>
  </si>
  <si>
    <t>Revizijske odprtine</t>
  </si>
  <si>
    <t>vel. 125 (KN1)</t>
  </si>
  <si>
    <t>vel. 100 (KN1)</t>
  </si>
  <si>
    <t>Tip:             PV-1N ''vel.'' Suply valve</t>
  </si>
  <si>
    <t>Proizvod:   LINDAB</t>
  </si>
  <si>
    <t>Prašno barvo RAL pred naročilom uskladiti s projektantom.</t>
  </si>
  <si>
    <t>Spoj s kanalom izvesti zrakotesno po SIST prEN 1507:2001</t>
  </si>
  <si>
    <t>vgradni okvir, vključno spojni in pritrdilni material.</t>
  </si>
  <si>
    <t>za namestitev v spuščeni strop ali v steno. Pritrditev na predhodno vgrajen</t>
  </si>
  <si>
    <t>po obodu, iz jeklene pločevine zaščitene s praškastim nanosom,</t>
  </si>
  <si>
    <t>krožnik za odpiranje - zapiranje ventila nastavljiv, s penastim tesnilom</t>
  </si>
  <si>
    <t xml:space="preserve">Prezračevalni ventili za odvod zraka, s fiksnim difuzijskim obročem, </t>
  </si>
  <si>
    <t>Prezračevalni ventil - odvodni</t>
  </si>
  <si>
    <t>B/H= 525x125 mm (KN1)</t>
  </si>
  <si>
    <t>Tip:            NOVA-CC-1-"BxH"-H</t>
  </si>
  <si>
    <t>Proizvod:   Systemair</t>
  </si>
  <si>
    <t>Prašno barvo RAL in barvo usmernikov pred naročilom uskladiti z arhitektom</t>
  </si>
  <si>
    <t>Aluminijasta prezračevalna rešetka z vgradnim okvirjem, s posamično nastavljivimi vodoravnimi lamelami, s penastim tesnilom po obodu, z nastavnim delom za regulacijo pretoka, vključno spojni in pritrdilni material. 
Barve in postavitve rešetk je potrebno uskladiti z arhitektom notranje opreme!</t>
  </si>
  <si>
    <t>Aluminijasta prezračevalna rešetka - za okrogle kanale</t>
  </si>
  <si>
    <t>Št. rež =2; vpih=a; dolžina L=1000 + komora (KN1)</t>
  </si>
  <si>
    <t>Tip:           KSV-2-1050-B-0-AN  + komora</t>
  </si>
  <si>
    <t>Proizvod:   Systamir</t>
  </si>
  <si>
    <t>Linijski difuzor z možnostjo nastavitve smeri zračnega curka, v eno ali večrežni izvedbi. Maska iz eloksiranih aluminijastih profilov, valjčni usmerniki iz reciklirane umetne mase. Valjčki nameščeni ekscentrično za nastavljanje količine pretoka zraka in zvezno nastavitev smeri zračnega curka. Priključna škatla toplotno izolirana. Vpihovalni element mora izpolnjevati zahteve norme DIN 1946 Teil 4 marec 99), artikel 6.5.10, prvi odstavek. Vključno s pritrdilnim in obešalnim materialom. Kot na primer:</t>
  </si>
  <si>
    <t>Stropni linijski difuzor - dovodni</t>
  </si>
  <si>
    <t>fi:  Ф 160mm (KN1)</t>
  </si>
  <si>
    <t>Tip:             Tume-R xxxx-R</t>
  </si>
  <si>
    <t>Proizvod:    Systamair</t>
  </si>
  <si>
    <t>Kot na primer :</t>
  </si>
  <si>
    <t>vključno spojni in pritrdilni material.</t>
  </si>
  <si>
    <t>Sestavljene iz ohišja in lamele iz pocinkane pločevine ter motornega pogona,</t>
  </si>
  <si>
    <t>Prirejena za vgradnjo v sisteme okroglih in spiro kanalov.</t>
  </si>
  <si>
    <t>regulacijska loputa z ročnim mehaniznom z možnost blokiranja</t>
  </si>
  <si>
    <t xml:space="preserve">Regulacijska loputa - okrogla </t>
  </si>
  <si>
    <t>Dimenzije:  B/H= 600x600 (KN2)</t>
  </si>
  <si>
    <t>Tip:               Tune-S-''BxH''-M5</t>
  </si>
  <si>
    <t>Proizvod:       Sistemair</t>
  </si>
  <si>
    <t>(glej tehnični opis).</t>
  </si>
  <si>
    <t xml:space="preserve">Spoj lopute s kanalom izvesti zrakotesno po SIST prEN 1507:2001 </t>
  </si>
  <si>
    <t>s parozaporno toplotno izolacijo debeline 9 mm.</t>
  </si>
  <si>
    <t>okvirjem, vključno spojni in pritrdilni material. Element toplotno izoliran s</t>
  </si>
  <si>
    <t>profilirane pločevine, možnost blokade položaja nastavitve, z vgradnim</t>
  </si>
  <si>
    <t>lamel, odpiranje lamel je protismerno, lamele vležajene v PVC pušah iz</t>
  </si>
  <si>
    <t>kanalih, iz jeklene pločevine, iz osnovnega okvirja in med seboj povezanih</t>
  </si>
  <si>
    <t xml:space="preserve">Regulacijska žaluzija za regulacijo pretoka zraka in tlaka v prezračevalnih  </t>
  </si>
  <si>
    <t>Regulacijska žaluzija z vzmetjo - pravokotna (motorni pogon 24V on/off)</t>
  </si>
  <si>
    <t>KN1 skupaj</t>
  </si>
  <si>
    <t>Tip:           Armaflex XG-19X99/E</t>
  </si>
  <si>
    <r>
      <t>VTZ zrak</t>
    </r>
    <r>
      <rPr>
        <b/>
        <sz val="8"/>
        <rFont val="Circe"/>
        <family val="2"/>
      </rPr>
      <t xml:space="preserve"> </t>
    </r>
    <r>
      <rPr>
        <sz val="8"/>
        <rFont val="Circe"/>
        <family val="2"/>
      </rPr>
      <t>debelina d=19mm</t>
    </r>
  </si>
  <si>
    <t>Požarni razred B-s3,d0 po EN 13510-1. Zlepni spoji tesni, prirobnice izolirane dodatno.</t>
  </si>
  <si>
    <t>Dobava in montaža elastomerne fleksibilne izolacije na osnovi sintetičnega kavčuka za izolacijo cevovodov, zračnih kanalov, rezervoarjev, ventilov, fitingov, prirobnic v hladilni in klimatski tehniki in procesni industriji za preprečevanje kondenzacije in energijske prihranke. EU požarna klasifikacija B-s3,d0; toplotna prevodnost λ pri 0°C je 0,035 W/m.K ( plošče debeline 6mm do 25mm in cevi debeline 6mm do 25mm; za ostale debeline cevi in plošč je  λ pri 0°C  0,036 W/m.K; koef. upora difuziji vodne pare je 10.000; za temp. območje od -50°C  do  +110°C; trakovi in plošče lepljeni na površino do maks. +85°C. Toplotne mostove potrebno zaščititi s cevnimi nosilci Armafix AF  oziroma Armafix X. Spoje (vzdožne, prečne, površino) potrebno lepiti z original Armaflex lepilom,  za čiščenje orodja, rok in razmaščevanje pa Armaflex Čistilo. CE certifikat v skladu z EN 14304. Na zunanjih instalacijah je izolacijo potrebno zaščititi z:  Armafinish 99 - zaščitni premaz v beli in sivi barvi  ali z oblogo Arma-Chek.</t>
  </si>
  <si>
    <t>Toplotna izolacija kanalov,</t>
  </si>
  <si>
    <t>fi:  Ф 125mm (KN1)</t>
  </si>
  <si>
    <t>fi:  Ф 100mm (KN1)</t>
  </si>
  <si>
    <t>Tip:            SONOCEC NON-WOVEN</t>
  </si>
  <si>
    <t>Proizvod:   DEC international</t>
  </si>
  <si>
    <t xml:space="preserve">pritrdilni material. </t>
  </si>
  <si>
    <t xml:space="preserve">cev izpolnjuje zahteve v skladu z EN 13180. Vključno tesnilni, spojni in </t>
  </si>
  <si>
    <t>notranji plašč je vodoobojen in antibakterijski ter odporen na agresivno atmosfero</t>
  </si>
  <si>
    <t>mineralne volne in notranjega plašča iz polipropilenske tekstilne obloge</t>
  </si>
  <si>
    <t xml:space="preserve">Izdelana iz lepljenega aluminijastega zunanjega plašča, 25mm akustične izolacije iz </t>
  </si>
  <si>
    <t>Fleksibilna cev za izvedbo priključkov na vtočne in odtočne elemente, 3 slojna</t>
  </si>
  <si>
    <t>Fleksibilna izolirana cev - akustična</t>
  </si>
  <si>
    <t>Opomba:</t>
  </si>
  <si>
    <t xml:space="preserve">  - premer od 560 - 1000 mm debelina 1,13 mm</t>
  </si>
  <si>
    <t xml:space="preserve">  - premer od 280 -   500 mm debelina 1,00 mm  </t>
  </si>
  <si>
    <t xml:space="preserve">  - premer od 140 -   250 mm debelina 0,88 mm </t>
  </si>
  <si>
    <t xml:space="preserve">  - premer od 100 -   125 mm debelina 0,75 mm </t>
  </si>
  <si>
    <t>Debelina pločevine po DIN 24190:</t>
  </si>
  <si>
    <t>Tesnost kanalov in spojev mora biti izvedena po SIST prEN 1507:2001</t>
  </si>
  <si>
    <t>Okrogli-SPIRO kanali iz pocinkane jeklene pločevine, debelina pločevine po DIN 1946 in DIN 24157, spoji kitani oz tesnjeni na predpisano lektažo, koplet z vsemi oblikovnimi elementi (kolena, prehodi, priključki, nastavki, revizijske odprtine za kotrolo kanalov…),  z dušilnimi loputami z ročnim mehanizmom za nastavitev količine zraka, koplet z obešali</t>
  </si>
  <si>
    <t xml:space="preserve">Okrogli Spiro kanali </t>
  </si>
  <si>
    <t>-popisani so vsi elementi za celoten sistem prezračevanja</t>
  </si>
  <si>
    <t>PREZERAČEVANJE</t>
  </si>
  <si>
    <t>vključno ves potrebni material in delo</t>
  </si>
  <si>
    <t>nadzor in upravljanje prezračevalnega sistema</t>
  </si>
  <si>
    <t>vodenje VAV regulatorjev (1 par) za prostore mansarde.</t>
  </si>
  <si>
    <t>vodenje in nadzor nad pripravo STV, zniževenjem temeprature in vodenje dezinfekcije</t>
  </si>
  <si>
    <t>vodenje 2x ventilatorskega konvektorja</t>
  </si>
  <si>
    <t>vodenje talnega ogrevanja za 4 prostore vključno z temp tipali</t>
  </si>
  <si>
    <t xml:space="preserve">funkcije </t>
  </si>
  <si>
    <t>vključno z progamiranjem in zagonom in konfiguiracijo sistema</t>
  </si>
  <si>
    <t>vključno z vsemi potrebnimi vhodno/izhodnimi elmenti, morebitnim krmilnikom ter potrebno elektro omaro</t>
  </si>
  <si>
    <t>Razširitev obstoječe avomatike</t>
  </si>
  <si>
    <t>Vse kabelske povezave (kabliranja) se nahajajo v načrtu elektro instalacij!!
Kabliranja morajo vključevati tudi priključitev kablov na opremo strojnih instalacij vključno z izdelavo električnih meritev!!</t>
  </si>
  <si>
    <t xml:space="preserve">Regulacija </t>
  </si>
  <si>
    <t>D.</t>
  </si>
  <si>
    <t xml:space="preserve"> SKUPAJ:</t>
  </si>
  <si>
    <t>ur</t>
  </si>
  <si>
    <r>
      <t>Projektantski nadzor - reševanje detajlev dokončanja del s strani projektanta</t>
    </r>
    <r>
      <rPr>
        <b/>
        <sz val="10"/>
        <rFont val="Circe"/>
        <family val="2"/>
      </rPr>
      <t xml:space="preserve"> po veljavni tarifi IZS</t>
    </r>
    <r>
      <rPr>
        <sz val="10"/>
        <rFont val="Circe"/>
        <family val="2"/>
      </rPr>
      <t>.</t>
    </r>
  </si>
  <si>
    <t>Projektantski nadzor</t>
  </si>
  <si>
    <t xml:space="preserve">Izvedba načrta izvedenih del za strojne instalacije, predan v treh izvodih investitorju. </t>
  </si>
  <si>
    <t>Izdelava PID načrta</t>
  </si>
  <si>
    <t>Vris vseh sprememb, ki nastanejo pri izvedbi v risbe, ter dostava podatkov o vgrajeni opremi projektantu, da le-ta lahko izdela PID načrt in obratovalna in vzdrževalna navodila</t>
  </si>
  <si>
    <t>Priprava podatkov in izdelava grafičnih podlog za projekt zvedenih del (PID)</t>
  </si>
  <si>
    <t>skladiščenje le-te.</t>
  </si>
  <si>
    <t>dostavo opreme do mesta namestitve oz. vgradnje ter po potrebi začasno</t>
  </si>
  <si>
    <t>Transportni in manipulativni stroški, pri čemer je potrebno upoštevati</t>
  </si>
  <si>
    <t>Transportni stroški</t>
  </si>
  <si>
    <t>Ostala dela in skupne postavke</t>
  </si>
  <si>
    <t>POJEKTANTSKI POPIS MATERIAL IN DEL - ELEKTROINSTALACIJE</t>
  </si>
  <si>
    <t>OBJEKT: FINALIZACIJA DODATNIH IGRALNIC V VRTCU FRANKOLOVO</t>
  </si>
  <si>
    <t>Pos.</t>
  </si>
  <si>
    <t>Opis postavke</t>
  </si>
  <si>
    <t>Znesek</t>
  </si>
  <si>
    <t>I.</t>
  </si>
  <si>
    <t>RAZSVETLJAVA</t>
  </si>
  <si>
    <t>II.</t>
  </si>
  <si>
    <t>RAZDELILNIKI - DOGRADITEV</t>
  </si>
  <si>
    <t>III.</t>
  </si>
  <si>
    <t>INSTALACIJSKI MATERIAL</t>
  </si>
  <si>
    <t>IV.</t>
  </si>
  <si>
    <t>ŠIBKI TOK</t>
  </si>
  <si>
    <t>V.</t>
  </si>
  <si>
    <t>JAVLJANJE POŽARA</t>
  </si>
  <si>
    <t>VI.</t>
  </si>
  <si>
    <t>OZVOČENJE</t>
  </si>
  <si>
    <t>VII.</t>
  </si>
  <si>
    <t>OSTALO</t>
  </si>
  <si>
    <t>SKUPAJ ELEKTRO INSTALACIJE :</t>
  </si>
  <si>
    <t xml:space="preserve">Cena </t>
  </si>
  <si>
    <t>Halla Huge 260I LED 58W 830 IP40 - zaprta svetilka za obešanje, z LED virom svetlobe tople barve svetlobe 3000K in kakovosti barvne razpoznavnosti Ra&gt;80, izhodne svetilnosti svetilke 5500 lm, ohišje iz prašno lakiranega aluminija srebrne barve, difuzor iz PMMA z mikroprizmatično optiko s širokosnopno razpršitvijo svetlobe, dimenzije: Ø 600x87 mm, obratovalnega poteka: 50000h L90 pri 25°C, z omejitvijo bleščanja po UGR&lt;19, teže: 7,9 kg, s certifikatom CE, z garancijo 5 let</t>
  </si>
  <si>
    <t>9</t>
  </si>
  <si>
    <t>1.1</t>
  </si>
  <si>
    <t>00-00332W - obešalni set z jeklenimi vrvicami, L=2m</t>
  </si>
  <si>
    <t>2</t>
  </si>
  <si>
    <t>Halla Huge 240I LED 27W 830 IP40 - zaprta nadgradna stropna svetilka z LED virom svetlobe tople barve svetlobe 3000K in kakovosti barvne razpoznavnosti Ra&gt;80, izhodne svetilnosti svetilke 2500 lm, ohišje iz prašno lakiranega aluminija srebrne barve, difuzor iz PMMA z mikroprizmatično optiko s širokosnopno razpršitvijo svetlobe, dimenzije: Ø 400x87 mm, obratovalnega poteka: 50000h L80 pri 25°C, z omejitvijo bleščanja po UGR&lt;19, teže: 7,9 kg, s certifikatom CE, z garancijo 5 let</t>
  </si>
  <si>
    <t>6</t>
  </si>
  <si>
    <t>2.1</t>
  </si>
  <si>
    <t>3</t>
  </si>
  <si>
    <t>Lucis Juno LED 280 ZK.K3.J2 10W - viseča svetilka z LED virom svetlobe tople barve 3000K, izhodne svetilnosti svetilke: 1280 lm, senčnik in odsevnik iz aluminija prašno lakirano v različnih barvh in sicer: 2x01, 2x02, 2x04, 2x05,1x23, dimenzije: Ø280x280 mm, z obešalnim priborom dolžine 2m, obratovalnega poteka 50 000h L80, odporna na udarce po IK06, s certifikatom CE, z garancijo 5 let</t>
  </si>
  <si>
    <t>4</t>
  </si>
  <si>
    <t>HALLA Lipo 80 500K-50GEE LED 37W 830 IP40 - zaprta viseča linijska svetilka z LED virom svetlobe tople barve 3000K, izhodne svetilnosti svetilke 5080 lm, ohišje: prašno lakiran aluminij bele barve, zaprta z belo opalno optiko za omejitev bleščanja UGR=23,4  po EN12464-1, z navzdol usmerjenim širokosnopnim snopom svetlobe, dimenzije 2810x80x93 mm, obratovalnega poteka: 60000h L90, komplet z obešalnim priborom dolžine 2m, s certifikatom CE, z garancijo 5 let</t>
  </si>
  <si>
    <t>1</t>
  </si>
  <si>
    <t>5</t>
  </si>
  <si>
    <t>HALLA Lipo 80 500K-20GEE LED 16W 830 IP40 - zaprta viseča linijska svetilka z LED virom svetlobe tople barve 3000K, izhodne svetilnosti svetilke 2030 lm, ohišje: prašno lakiran aluminij bele barve, zaprta z belo opalno optiko za omejitev bleščanja UGR=23,4  po EN12464-1, z navzdol usmerjenim širokosnopnim snopom svetlobe, dimenzije 1127x80x93 mm, obratovalnega poteka: 60000h L90, komplet z obešalnim priborom dolžine 2m, s certifikatom CE, z garancijo 5 let</t>
  </si>
  <si>
    <t>Trilux 6651 LED 11W 840 IP40 - nadgradna stenska zaprta svetilka za osvetlitev ogledal, z LED virom svetlobe nevtralne barve 4000K in izhodne svetilnosti 1200lm, Ra&gt;80, z opalno znotraj prizmatično PMMA optiko, ohišje iz prašno lakiranega ekstrudiranega aluminija bele barve, dimenzije: 600x110x88 mm, obratovalnega poteka: 50000h L80 pri 25 °C, s certifikatom ENEC in garancijo 5 let</t>
  </si>
  <si>
    <t>7</t>
  </si>
  <si>
    <t>Beghelli 19430 F65 LI-FE  LED 7W SE1H IP65 - nadgradna svetilka zasilne razsvetljave z LED virom svetlobe in povišano stopnjo zaščite, z dvojno simetrično optiko, izhodni svetlobni tok svetilke pri 1h avtonomiji: 1100 lm, v pripravnem spoju avtonomije 1h, dimenzije: 354x152x48 mm, s certifikatom CE, z garancijo 5 let na komplet svetilko vključno z baterijo</t>
  </si>
  <si>
    <t>8</t>
  </si>
  <si>
    <t>Beghelli 4302 UP LED 1,2W SE1H IP65 - nadgradna stenska oz. stropna svetilka zasilne razsvetljave z LED virom svetlobe, porabe 1,2W,  stanovitno ohišje debeline 20 mm s povišano stopnjo zaščite odporno na udarce po IK07, v pripravnem spoju avtonomije 1h, s sistemom leč in mikroprizem za dosego minimiziranja bleščanja in visok svetlobno tehnični izkoristek, izhodne svetilnostipri 1h avtonomiji: 450 lm, dimenzije: 213x83x20 mm, z vgrajeno libelo za enostavno montažo v ravni liniji, z  večbarvno LED signalizacijo CBS o delovanju in funkcionalnosti svetilke v skladu s standardom SIST EN 60598-2-22, s certifikatom CE, z garancijo 4 leta na komplet svetilko vključno z baterijo</t>
  </si>
  <si>
    <t>Beghelli Aestetica N - stenske nalepke s piktogrami smeri izhoda</t>
  </si>
  <si>
    <t>SKUPAJ RAZSVETLJAVA:</t>
  </si>
  <si>
    <t>RAZDELILNIK RM</t>
  </si>
  <si>
    <t xml:space="preserve">Dograditev obstoječega razdelilnika v mansardi s sledečo opremo: </t>
  </si>
  <si>
    <t>1p inštalacijski odklopnik B /10 A, 10 kA</t>
  </si>
  <si>
    <t>1p inštalacijski odklopnik C /16 A, 10 kA</t>
  </si>
  <si>
    <t>Ožičenje dograjenega stikalnega bloka</t>
  </si>
  <si>
    <t>Montažne letve, enopolna shema, uvodnice, vrstne sponke</t>
  </si>
  <si>
    <t>Napisne ploščice opreme stikalnega bloka</t>
  </si>
  <si>
    <t>Oznake na vseh kablih, pritrdilni material</t>
  </si>
  <si>
    <t>Meritve in certifikati</t>
  </si>
  <si>
    <t>SKUPAJ RM :</t>
  </si>
  <si>
    <t>SKUPAJ RAZDELILNIKI:</t>
  </si>
  <si>
    <t xml:space="preserve">Dobava in montaža stikal, tipkal in vtičnic vključno z montažnim okvirjem, v dozah, kot Npr.: TEM ČATEŽ - modularni program Modul Tem (Line) </t>
  </si>
  <si>
    <t>Dobava in montaža 230V vtičnice p/o izvedbe, z vstavljenim varovalom, komplet z dozo in okrasnim okvirjem</t>
  </si>
  <si>
    <t>10</t>
  </si>
  <si>
    <t>Dobava in montaža dvojne 230V vtičnice p/o izvedbe, z vsatvljenim varovalom, komplet z dozo in okrasnim okvirjem</t>
  </si>
  <si>
    <t>Dobava in montaža navadnega serijskega, p/o izvedbe, komplet z dozo in okrasnim okvirjem</t>
  </si>
  <si>
    <t xml:space="preserve">Dobava in montaža IR senzorja gibanja, 230V, 1100W, 360°, 3-2000lux, 10s-7min, p/o izvedbe </t>
  </si>
  <si>
    <t xml:space="preserve">Dobava in montaža IR senzorja gibanja, 230V, 1100W, 180°, 3-2000lux, 10s-7min, n/o izvedbe </t>
  </si>
  <si>
    <t>Dobava in montaža brezhalogenih kablov za napetost 300/500V s Cu žilami, položenimi na kabelskih policah in v instalacijske (samogasne) cevi, komplet:</t>
  </si>
  <si>
    <t>(v metrih) m</t>
  </si>
  <si>
    <t>N2XH 3x2,5mm²</t>
  </si>
  <si>
    <t>140</t>
  </si>
  <si>
    <t>N2XH 5x1,5mm²</t>
  </si>
  <si>
    <t>40</t>
  </si>
  <si>
    <t>N2XH 4x1,5mm²</t>
  </si>
  <si>
    <t>50</t>
  </si>
  <si>
    <t>N2XH 3x1,5mm²</t>
  </si>
  <si>
    <t>275</t>
  </si>
  <si>
    <t>N2XH 6mm² RU/ZE</t>
  </si>
  <si>
    <t>70</t>
  </si>
  <si>
    <t>LiHCH 4x0,75mm²</t>
  </si>
  <si>
    <t>110</t>
  </si>
  <si>
    <r>
      <t xml:space="preserve">Dobava in montaža fleksibilne samogasne instalacijske cevi od </t>
    </r>
    <r>
      <rPr>
        <sz val="11"/>
        <rFont val="Calibri"/>
        <family val="2"/>
        <charset val="238"/>
      </rPr>
      <t>ø</t>
    </r>
    <r>
      <rPr>
        <sz val="11"/>
        <rFont val="Arial Narrow"/>
        <family val="2"/>
        <charset val="238"/>
      </rPr>
      <t xml:space="preserve">16 do </t>
    </r>
    <r>
      <rPr>
        <sz val="11"/>
        <rFont val="Calibri"/>
        <family val="2"/>
        <charset val="238"/>
      </rPr>
      <t>ø</t>
    </r>
    <r>
      <rPr>
        <sz val="11"/>
        <rFont val="Arial Narrow"/>
        <family val="2"/>
        <charset val="238"/>
      </rPr>
      <t xml:space="preserve"> 32mm</t>
    </r>
  </si>
  <si>
    <t>460</t>
  </si>
  <si>
    <t>Dobava in montaža fleksibilne instalacijske cevi RBC od ø 16 do ø 32 mm</t>
  </si>
  <si>
    <t>130</t>
  </si>
  <si>
    <t>Dobava in montaža razvodnice za izenačitev potenciala (DIP), komplet z ozemljitveno letvico in p/o dozo</t>
  </si>
  <si>
    <t>Dobava in izvedba spoja za izenačitev potencialov z vijačenjem, objemko..., komplet</t>
  </si>
  <si>
    <t>Komunikacijska vtičnica 2XRJ-45, Cat.6a, FTP, za talno dozo</t>
  </si>
  <si>
    <t>22</t>
  </si>
  <si>
    <t>Komunikacijska vtičnica 2XRJ-45, Cat.6a, FTP, p/o izvedbe</t>
  </si>
  <si>
    <t>23</t>
  </si>
  <si>
    <t>Komunikacijska vtičnica 1XRJ-45, Cat.6a, FTP, p/o izvedbe</t>
  </si>
  <si>
    <t>24</t>
  </si>
  <si>
    <t>Dobava in montaža podometne razvodne doze 100x100x50mm, s pokrovom</t>
  </si>
  <si>
    <t>12</t>
  </si>
  <si>
    <t>25</t>
  </si>
  <si>
    <t>Dobava in montaža nadometne razvodne doze 100x100x50mm, s pokrovom</t>
  </si>
  <si>
    <t>26</t>
  </si>
  <si>
    <t xml:space="preserve">Izdelava stenskih in stropnih prebojev </t>
  </si>
  <si>
    <t>27</t>
  </si>
  <si>
    <t xml:space="preserve">Dobava protipožarne tesnilne mase in izvedba tesnenja  prebojev  na stenah in stropovih med požarnimi sektorji in označitev požarnih prebojev s požarnimi nalepkami </t>
  </si>
  <si>
    <t>SKUPAJ INSTALACIJSKI MATERIAL:</t>
  </si>
  <si>
    <t xml:space="preserve">Dograditev obstoječe komunikacijske omare K.O.2 (v nadstropju, prostror strokovni delavec), s sledečo opremo: </t>
  </si>
  <si>
    <t>- urejevalec kablov 1HE z vodniki za horizontalno vodenje kablov</t>
  </si>
  <si>
    <t>Mrežno stikalo-Switch 12x RJ45. PoE, komplet z napajalnikom in pritrditvenim materialom</t>
  </si>
  <si>
    <t>Patch panel cat.6+, 12x RJ-45, v kompletu s pritrdilnim materialom za montažo v 19'' komunikacijsko omaro, višina 1U.</t>
  </si>
  <si>
    <t>Ozemljitvene sponke in priklop na izenačevanje potencialov</t>
  </si>
  <si>
    <t>Drobni vezni material</t>
  </si>
  <si>
    <t>Komunikacijska vtičnica 2xRJ-45, Cat.6a, FTP, p/o izvedbe</t>
  </si>
  <si>
    <t>Kabel S/FTP, Halogen free, Cat.6a,dobava in vgradnja</t>
  </si>
  <si>
    <t>340</t>
  </si>
  <si>
    <t>320</t>
  </si>
  <si>
    <t>Konektiranje FTP cat6a izvodov - obojestransko</t>
  </si>
  <si>
    <t>Označitev šibkotočnih  izvodov</t>
  </si>
  <si>
    <t>Tv priključnica, koakas, p/o izvedbe</t>
  </si>
  <si>
    <t>Dobava in polaganje koaksialnega 75Ω kabla DG113</t>
  </si>
  <si>
    <t>170</t>
  </si>
  <si>
    <t>160</t>
  </si>
  <si>
    <t>Drobni material - rezervirana vsota 5%</t>
  </si>
  <si>
    <t>SKUPAJ ŠIBKI TOK:</t>
  </si>
  <si>
    <t xml:space="preserve">Dograditev obstoječe požarne zanke v mansardi, s sledečo opremo: </t>
  </si>
  <si>
    <t>Naslovljivi optični dimni javljalnik požara v kompletu s podnožjem in napisno ploščico (20x30mm)</t>
  </si>
  <si>
    <t>Naslovljiva sirena  za montažo v podnožje avtomatskega javljalnik in napisno ploščico</t>
  </si>
  <si>
    <t>Flouroscentna oznaka sirena 125x125mm</t>
  </si>
  <si>
    <t xml:space="preserve">Dobava in montaža kabla v IST ceveh, komplet </t>
  </si>
  <si>
    <t>IY(St)Y 1x2x0,8 mm2</t>
  </si>
  <si>
    <t>Dobava in montaža instalacijske cevi, komplet s spojnim in pritrdilnim materialom</t>
  </si>
  <si>
    <t>instalacijska cev 13,5mm</t>
  </si>
  <si>
    <t xml:space="preserve">Montaža opreme:
- montaža, vezava in naslavljanje elementov na pripravljeno instalacijo,  
- označitev javljalnikov,
- parametriranje sistema,
- preizkus sistema,
- spuščanje sistema v pogon,
- sodelovanje na pregledu s strani pooblaščene institucije,
- predaja sistema in poučitev uporabnika.                                                                                                                                                                                                                                                        </t>
  </si>
  <si>
    <t>Pregled požarnega sistema s strani pooblaščene osebe in izdaja potrdila</t>
  </si>
  <si>
    <t>11</t>
  </si>
  <si>
    <t>Prevozni in manipulativni stroški, drobni material, nepredvideno, 3%, po gradbeni knjigi.</t>
  </si>
  <si>
    <t>SKUPAJ JAVLJANJE POŽARA:</t>
  </si>
  <si>
    <t xml:space="preserve">Dograditev obstoječega ambientalnega ozvočenja SEA, s sledečo opremo: </t>
  </si>
  <si>
    <t xml:space="preserve">SNZ1070    nadometni zvočnik  , 10/5W/100V, bele barve, komplet z montažo  </t>
  </si>
  <si>
    <t>SNA1040T regulator glasnosti 0-35W/100V, za dozo Fi 60-program TEM Čatež, komplet z monzažo</t>
  </si>
  <si>
    <t>Vgradna doza TEM , ø 60 globoka, komplet z montažo</t>
  </si>
  <si>
    <t xml:space="preserve">Dobava in polaganje kabla H05VV-F(PPL) 3x1,5 mm2 </t>
  </si>
  <si>
    <r>
      <t xml:space="preserve">Dobava in montaža fleksibilne samogasne instalacijske cevi od </t>
    </r>
    <r>
      <rPr>
        <sz val="11"/>
        <rFont val="Calibri"/>
        <family val="2"/>
        <charset val="238"/>
      </rPr>
      <t xml:space="preserve">ø </t>
    </r>
    <r>
      <rPr>
        <sz val="11"/>
        <rFont val="Arial Narrow"/>
        <family val="2"/>
        <charset val="238"/>
      </rPr>
      <t>22mm</t>
    </r>
  </si>
  <si>
    <t>155</t>
  </si>
  <si>
    <t>Priklop opreme na predhodno izvedeno instalacijo, montirane zvočnike inregulatorje glasnosti , dokumentacija, poučitev osebja za uporabo, manipulativni in transportni stroški.</t>
  </si>
  <si>
    <t>SKUPAJ OZVOČENJE :</t>
  </si>
  <si>
    <t>Pregled, meritve NN instalacij, izdaja certifikata, komplet</t>
  </si>
  <si>
    <t>Pregledi in izvedba meritev univerzalnega ožičenja cat. 6a, ter izdelava merilnih protokolov</t>
  </si>
  <si>
    <t xml:space="preserve">Pregled, meritve in funkcionalni preizkus zasilne razsvetljave ter izdaja potrdila (certifikata) o brezhibnem delovanju sistema s strani  dobavitelja opreme
</t>
  </si>
  <si>
    <t>Označevanje vseh kablov z napisnimi ploščicami in dvema vezicama, komplet</t>
  </si>
  <si>
    <t>Uvajanje in šolanje uporabnika za uporabo elektroinstalacij stavbe, električnih razdelilnikov in ostalih naprav, komplet</t>
  </si>
  <si>
    <t>Nepredvidena dela (%)</t>
  </si>
  <si>
    <t>Izdelava PID</t>
  </si>
  <si>
    <t>Projektantski nadzor po IZS tarifi s prevoznimi stroški (ure)</t>
  </si>
  <si>
    <t>Elektro nadzor pri gradnji -  po IZS tarifi s prevoznimi stroški</t>
  </si>
  <si>
    <t>SKUPAJ OSTALO:</t>
  </si>
  <si>
    <t>C/ ELEKTROINSTALACIJE</t>
  </si>
  <si>
    <t>D/ STROJNE INSTALACIJE</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</si>
</sst>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8" formatCode="#,##0.00\ &quot;€&quot;;[Red]\-#,##0.00\ &quot;€&quot;"/>
    <numFmt numFmtId="44" formatCode="_-* #,##0.00\ &quot;€&quot;_-;\-* #,##0.00\ &quot;€&quot;_-;_-* &quot;-&quot;??\ &quot;€&quot;_-;_-@_-"/>
    <numFmt numFmtId="164" formatCode="_-* #,##0.00_-;\-* #,##0.00_-;_-* &quot;-&quot;??_-;_-@_-"/>
    <numFmt numFmtId="165" formatCode="#,##0.000"/>
    <numFmt numFmtId="166" formatCode="#,##0.00\ [$€-1]"/>
    <numFmt numFmtId="167" formatCode="#,##0.00\ &quot;€&quot;"/>
    <numFmt numFmtId="168" formatCode="#,##0.00\ _€"/>
    <numFmt numFmtId="169" formatCode="0.0"/>
    <numFmt numFmtId="170" formatCode="###,###,##0.00"/>
    <numFmt numFmtId="171" formatCode="_-* #,##0.00\ [$€-424]_-;\-* #,##0.00\ [$€-424]_-;_-* &quot;-&quot;??\ [$€-424]_-;_-@_-"/>
    <numFmt numFmtId="172" formatCode="_-* #,##0.00\ [$€-1]_-;\-* #,##0.00\ [$€-1]_-;_-* &quot;-&quot;??\ [$€-1]_-;_-@_-"/>
    <numFmt numFmtId="173" formatCode="&quot;A.&quot;0"/>
    <numFmt numFmtId="174" formatCode="#,##0.0\ [$€-1]"/>
    <numFmt numFmtId="175" formatCode="#,##0.00\ [$€-813]"/>
    <numFmt numFmtId="176" formatCode="#,##0.0"/>
    <numFmt numFmtId="177" formatCode="&quot;OG/HL-B.&quot;0"/>
    <numFmt numFmtId="178" formatCode="&quot;B.&quot;0"/>
    <numFmt numFmtId="179" formatCode="&quot;OG/HL-A.&quot;0"/>
    <numFmt numFmtId="180" formatCode="&quot;VK-B&quot;0"/>
    <numFmt numFmtId="181" formatCode="&quot;VK-C&quot;0"/>
    <numFmt numFmtId="182" formatCode="&quot;VK-A&quot;0"/>
    <numFmt numFmtId="183" formatCode="&quot;C.&quot;0"/>
    <numFmt numFmtId="184" formatCode="&quot;C&quot;0"/>
    <numFmt numFmtId="185" formatCode="&quot;D.&quot;0"/>
    <numFmt numFmtId="186" formatCode="&quot;E.&quot;0"/>
    <numFmt numFmtId="187" formatCode="&quot;D&quot;0"/>
    <numFmt numFmtId="188" formatCode="_-* #,##0.00&quot; SIT&quot;_-;\-* #,##0.00&quot; SIT&quot;_-;_-* \-??&quot; SIT&quot;_-;_-@_-"/>
  </numFmts>
  <fonts count="123">
    <font>
      <sz val="10"/>
      <name val="Arial CE"/>
      <charset val="238"/>
    </font>
    <font>
      <sz val="11"/>
      <color theme="1"/>
      <name val="Calibri"/>
      <family val="2"/>
      <charset val="238"/>
      <scheme val="minor"/>
    </font>
    <font>
      <sz val="11"/>
      <name val="Arial"/>
      <family val="2"/>
      <charset val="238"/>
    </font>
    <font>
      <b/>
      <sz val="11"/>
      <name val="ISOCPEUR"/>
      <family val="2"/>
      <charset val="238"/>
    </font>
    <font>
      <sz val="11"/>
      <name val="ISOCPEUR"/>
      <family val="2"/>
      <charset val="238"/>
    </font>
    <font>
      <sz val="10"/>
      <name val="ISOCPEUR"/>
      <family val="2"/>
      <charset val="238"/>
    </font>
    <font>
      <sz val="11"/>
      <color indexed="22"/>
      <name val="ISOCPEUR"/>
      <family val="2"/>
      <charset val="238"/>
    </font>
    <font>
      <sz val="11"/>
      <color indexed="8"/>
      <name val="ISOCPEUR"/>
      <family val="2"/>
      <charset val="238"/>
    </font>
    <font>
      <sz val="10"/>
      <name val="Arial CE"/>
      <charset val="238"/>
    </font>
    <font>
      <b/>
      <sz val="11"/>
      <name val="Arial"/>
      <family val="2"/>
      <charset val="238"/>
    </font>
    <font>
      <vertAlign val="superscript"/>
      <sz val="11"/>
      <name val="ISOCPEUR"/>
      <family val="2"/>
      <charset val="238"/>
    </font>
    <font>
      <b/>
      <i/>
      <sz val="11"/>
      <name val="ISOCPEUR"/>
      <family val="2"/>
      <charset val="238"/>
    </font>
    <font>
      <b/>
      <sz val="12"/>
      <name val="ISOCPEUR"/>
      <family val="2"/>
      <charset val="238"/>
    </font>
    <font>
      <b/>
      <u/>
      <sz val="14"/>
      <name val="ISOCPEUR"/>
      <family val="2"/>
      <charset val="238"/>
    </font>
    <font>
      <b/>
      <sz val="10"/>
      <name val="ISOCPEUR"/>
      <family val="2"/>
      <charset val="238"/>
    </font>
    <font>
      <sz val="11"/>
      <color theme="1"/>
      <name val="Calibri"/>
      <family val="2"/>
      <charset val="238"/>
      <scheme val="minor"/>
    </font>
    <font>
      <sz val="11"/>
      <color rgb="FFFF0000"/>
      <name val="Calibri"/>
      <family val="2"/>
      <charset val="238"/>
      <scheme val="minor"/>
    </font>
    <font>
      <sz val="11"/>
      <color theme="1"/>
      <name val="ISOCPEUR"/>
      <family val="2"/>
      <charset val="238"/>
    </font>
    <font>
      <b/>
      <sz val="11"/>
      <name val="Calibri"/>
      <family val="2"/>
      <charset val="238"/>
    </font>
    <font>
      <sz val="10"/>
      <name val="Calibri"/>
      <family val="2"/>
      <charset val="238"/>
    </font>
    <font>
      <b/>
      <sz val="10"/>
      <name val="Calibri"/>
      <family val="2"/>
      <charset val="238"/>
    </font>
    <font>
      <sz val="9"/>
      <name val="Calibri"/>
      <family val="2"/>
      <charset val="238"/>
    </font>
    <font>
      <sz val="11"/>
      <name val="Calibri"/>
      <family val="2"/>
      <charset val="238"/>
    </font>
    <font>
      <b/>
      <u/>
      <sz val="14"/>
      <name val="Calibri"/>
      <family val="2"/>
      <charset val="238"/>
    </font>
    <font>
      <b/>
      <sz val="14"/>
      <name val="Calibri"/>
      <family val="2"/>
      <charset val="238"/>
    </font>
    <font>
      <sz val="14"/>
      <name val="Calibri"/>
      <family val="2"/>
      <charset val="238"/>
    </font>
    <font>
      <sz val="11"/>
      <color theme="1"/>
      <name val="Calibri"/>
      <family val="2"/>
      <charset val="238"/>
    </font>
    <font>
      <b/>
      <u/>
      <sz val="12"/>
      <name val="Calibri"/>
      <family val="2"/>
      <charset val="238"/>
    </font>
    <font>
      <b/>
      <sz val="11"/>
      <name val="Calibri"/>
      <family val="2"/>
      <charset val="238"/>
      <scheme val="minor"/>
    </font>
    <font>
      <sz val="11"/>
      <name val="Calibri"/>
      <family val="2"/>
      <charset val="238"/>
      <scheme val="minor"/>
    </font>
    <font>
      <b/>
      <sz val="10"/>
      <color rgb="FF000000"/>
      <name val="Calibri"/>
      <family val="2"/>
      <charset val="238"/>
      <scheme val="minor"/>
    </font>
    <font>
      <vertAlign val="superscript"/>
      <sz val="11"/>
      <name val="Calibri"/>
      <family val="2"/>
      <charset val="238"/>
      <scheme val="minor"/>
    </font>
    <font>
      <sz val="9"/>
      <name val="Calibri"/>
      <family val="2"/>
      <charset val="238"/>
      <scheme val="minor"/>
    </font>
    <font>
      <b/>
      <sz val="11"/>
      <color rgb="FFFF0000"/>
      <name val="Calibri"/>
      <family val="2"/>
      <charset val="238"/>
      <scheme val="minor"/>
    </font>
    <font>
      <b/>
      <i/>
      <sz val="11"/>
      <name val="Calibri"/>
      <family val="2"/>
      <charset val="238"/>
      <scheme val="minor"/>
    </font>
    <font>
      <sz val="10"/>
      <name val="Calibri"/>
      <family val="2"/>
      <charset val="238"/>
      <scheme val="minor"/>
    </font>
    <font>
      <b/>
      <sz val="11"/>
      <color indexed="22"/>
      <name val="Calibri"/>
      <family val="2"/>
      <charset val="238"/>
      <scheme val="minor"/>
    </font>
    <font>
      <vertAlign val="superscript"/>
      <sz val="11"/>
      <name val="Calibri"/>
      <family val="2"/>
      <charset val="238"/>
    </font>
    <font>
      <b/>
      <sz val="10"/>
      <color rgb="FF000000"/>
      <name val="Calibri"/>
      <family val="2"/>
      <charset val="238"/>
    </font>
    <font>
      <vertAlign val="superscript"/>
      <sz val="11"/>
      <color indexed="8"/>
      <name val="Calibri"/>
      <family val="2"/>
      <charset val="238"/>
    </font>
    <font>
      <b/>
      <i/>
      <sz val="11"/>
      <name val="Calibri"/>
      <family val="2"/>
      <charset val="238"/>
    </font>
    <font>
      <b/>
      <sz val="11"/>
      <color indexed="22"/>
      <name val="Calibri"/>
      <family val="2"/>
      <charset val="238"/>
    </font>
    <font>
      <b/>
      <sz val="9"/>
      <name val="Calibri"/>
      <family val="2"/>
      <charset val="238"/>
    </font>
    <font>
      <u/>
      <sz val="9"/>
      <name val="Calibri"/>
      <family val="2"/>
      <charset val="238"/>
    </font>
    <font>
      <sz val="11"/>
      <color rgb="FFFF0000"/>
      <name val="Calibri"/>
      <family val="2"/>
      <charset val="238"/>
    </font>
    <font>
      <b/>
      <i/>
      <sz val="11"/>
      <color rgb="FFFF0000"/>
      <name val="Calibri"/>
      <family val="2"/>
      <charset val="238"/>
      <scheme val="minor"/>
    </font>
    <font>
      <b/>
      <sz val="11"/>
      <color rgb="FFFF0000"/>
      <name val="Calibri"/>
      <family val="2"/>
      <charset val="238"/>
    </font>
    <font>
      <sz val="10"/>
      <name val="Arial Narrow"/>
      <family val="2"/>
      <charset val="238"/>
    </font>
    <font>
      <b/>
      <i/>
      <sz val="11"/>
      <color rgb="FFFF0000"/>
      <name val="Calibri"/>
      <family val="2"/>
      <charset val="238"/>
    </font>
    <font>
      <u/>
      <sz val="11"/>
      <name val="Calibri"/>
      <family val="2"/>
      <charset val="238"/>
      <scheme val="minor"/>
    </font>
    <font>
      <b/>
      <sz val="10"/>
      <name val="Calibri"/>
      <family val="2"/>
      <charset val="238"/>
      <scheme val="minor"/>
    </font>
    <font>
      <sz val="11"/>
      <color theme="1"/>
      <name val="Calibri"/>
      <family val="2"/>
      <scheme val="minor"/>
    </font>
    <font>
      <sz val="10"/>
      <color theme="1"/>
      <name val="Calibri"/>
      <family val="2"/>
      <scheme val="minor"/>
    </font>
    <font>
      <b/>
      <sz val="9"/>
      <color indexed="8"/>
      <name val="Calibri"/>
      <family val="2"/>
      <charset val="238"/>
    </font>
    <font>
      <b/>
      <u/>
      <sz val="9"/>
      <name val="Calibri"/>
      <family val="2"/>
      <charset val="238"/>
    </font>
    <font>
      <sz val="9"/>
      <color theme="1"/>
      <name val="Calibri"/>
      <family val="2"/>
      <scheme val="minor"/>
    </font>
    <font>
      <b/>
      <sz val="9"/>
      <name val="Calibri"/>
      <family val="2"/>
      <scheme val="minor"/>
    </font>
    <font>
      <sz val="9"/>
      <name val="Calibri"/>
      <family val="2"/>
      <scheme val="minor"/>
    </font>
    <font>
      <b/>
      <sz val="9"/>
      <color theme="1"/>
      <name val="Calibri"/>
      <family val="2"/>
      <charset val="238"/>
      <scheme val="minor"/>
    </font>
    <font>
      <b/>
      <sz val="9"/>
      <name val="Calibri"/>
      <family val="2"/>
      <charset val="238"/>
      <scheme val="minor"/>
    </font>
    <font>
      <sz val="10"/>
      <name val="Calibri"/>
      <family val="2"/>
      <scheme val="minor"/>
    </font>
    <font>
      <sz val="11"/>
      <name val="Calibri"/>
      <family val="2"/>
      <scheme val="minor"/>
    </font>
    <font>
      <b/>
      <sz val="11"/>
      <name val="Calibri"/>
      <family val="2"/>
      <scheme val="minor"/>
    </font>
    <font>
      <sz val="10"/>
      <color indexed="8"/>
      <name val="Calibri"/>
      <family val="2"/>
      <scheme val="minor"/>
    </font>
    <font>
      <sz val="9"/>
      <color theme="1"/>
      <name val="Calibri"/>
      <family val="2"/>
      <charset val="238"/>
      <scheme val="minor"/>
    </font>
    <font>
      <b/>
      <sz val="10"/>
      <name val="Circe"/>
      <family val="2"/>
    </font>
    <font>
      <b/>
      <sz val="12"/>
      <name val="Circe"/>
      <family val="2"/>
    </font>
    <font>
      <sz val="8"/>
      <name val="Circe"/>
      <family val="2"/>
    </font>
    <font>
      <sz val="10"/>
      <color indexed="10"/>
      <name val="Circe"/>
      <family val="2"/>
    </font>
    <font>
      <b/>
      <sz val="10"/>
      <color indexed="12"/>
      <name val="Circe"/>
      <family val="2"/>
    </font>
    <font>
      <sz val="10"/>
      <name val="Circe"/>
      <family val="2"/>
    </font>
    <font>
      <i/>
      <sz val="10"/>
      <name val="Circe"/>
      <family val="2"/>
    </font>
    <font>
      <sz val="10"/>
      <color indexed="17"/>
      <name val="Circe"/>
      <family val="2"/>
    </font>
    <font>
      <sz val="9"/>
      <color rgb="FFFF0000"/>
      <name val="Calibri"/>
      <family val="2"/>
      <charset val="238"/>
      <scheme val="minor"/>
    </font>
    <font>
      <b/>
      <sz val="8"/>
      <name val="Circe"/>
      <family val="2"/>
    </font>
    <font>
      <sz val="8"/>
      <color indexed="10"/>
      <name val="Circe"/>
      <family val="2"/>
    </font>
    <font>
      <b/>
      <u/>
      <sz val="10"/>
      <name val="Circe"/>
      <family val="2"/>
    </font>
    <font>
      <sz val="9"/>
      <color indexed="17"/>
      <name val="Circe"/>
      <family val="2"/>
      <charset val="238"/>
    </font>
    <font>
      <sz val="9"/>
      <color indexed="17"/>
      <name val="Arial"/>
      <family val="2"/>
      <charset val="238"/>
    </font>
    <font>
      <i/>
      <sz val="9"/>
      <name val="Circe"/>
      <family val="2"/>
    </font>
    <font>
      <i/>
      <sz val="9"/>
      <name val="Circe"/>
      <family val="2"/>
      <charset val="238"/>
    </font>
    <font>
      <b/>
      <u/>
      <sz val="9"/>
      <name val="Arial CE"/>
      <charset val="238"/>
    </font>
    <font>
      <sz val="8"/>
      <name val="Arial CE"/>
      <charset val="238"/>
    </font>
    <font>
      <b/>
      <sz val="8"/>
      <name val="Arial CE"/>
      <charset val="238"/>
    </font>
    <font>
      <i/>
      <sz val="9"/>
      <name val="Arial"/>
      <family val="2"/>
      <charset val="238"/>
    </font>
    <font>
      <b/>
      <sz val="10"/>
      <color indexed="12"/>
      <name val="Arial CE"/>
      <charset val="238"/>
    </font>
    <font>
      <sz val="12"/>
      <name val="Circe"/>
      <family val="2"/>
    </font>
    <font>
      <sz val="9"/>
      <name val="Circe"/>
      <family val="2"/>
    </font>
    <font>
      <b/>
      <sz val="9"/>
      <name val="Circe"/>
      <family val="2"/>
    </font>
    <font>
      <sz val="11"/>
      <color rgb="FFFF0000"/>
      <name val="Circe"/>
      <family val="2"/>
    </font>
    <font>
      <sz val="11"/>
      <name val="Circe"/>
      <family val="2"/>
    </font>
    <font>
      <sz val="8"/>
      <color rgb="FFFF0000"/>
      <name val="Circe"/>
      <family val="2"/>
    </font>
    <font>
      <i/>
      <sz val="8"/>
      <name val="Circe"/>
      <family val="2"/>
    </font>
    <font>
      <sz val="8"/>
      <color indexed="17"/>
      <name val="Circe"/>
      <family val="2"/>
    </font>
    <font>
      <b/>
      <u/>
      <sz val="8"/>
      <name val="Circe"/>
      <family val="2"/>
    </font>
    <font>
      <b/>
      <sz val="8"/>
      <color indexed="12"/>
      <name val="Circe"/>
      <family val="2"/>
    </font>
    <font>
      <b/>
      <sz val="8"/>
      <color rgb="FF0070C0"/>
      <name val="Circe"/>
      <family val="2"/>
    </font>
    <font>
      <sz val="10"/>
      <color rgb="FFFF0000"/>
      <name val="Circe"/>
      <family val="2"/>
    </font>
    <font>
      <b/>
      <sz val="11"/>
      <name val="Arial Narrow"/>
      <family val="2"/>
      <charset val="238"/>
    </font>
    <font>
      <sz val="11"/>
      <name val="Arial CE"/>
      <family val="2"/>
      <charset val="238"/>
    </font>
    <font>
      <b/>
      <sz val="10"/>
      <name val="Arial Narrow"/>
      <family val="2"/>
      <charset val="238"/>
    </font>
    <font>
      <sz val="11"/>
      <name val="Arial Narrow"/>
      <family val="2"/>
      <charset val="238"/>
    </font>
    <font>
      <b/>
      <sz val="11"/>
      <color rgb="FF92D050"/>
      <name val="Arial Narrow"/>
      <family val="2"/>
      <charset val="238"/>
    </font>
    <font>
      <sz val="11"/>
      <color theme="1"/>
      <name val="Arial Narrow"/>
      <family val="2"/>
      <charset val="238"/>
    </font>
    <font>
      <b/>
      <sz val="11"/>
      <color rgb="FFFF0000"/>
      <name val="Arial Narrow"/>
      <family val="2"/>
      <charset val="238"/>
    </font>
    <font>
      <b/>
      <i/>
      <sz val="11"/>
      <name val="Arial Narrow"/>
      <family val="2"/>
      <charset val="238"/>
    </font>
    <font>
      <b/>
      <i/>
      <sz val="11"/>
      <color rgb="FFFF0000"/>
      <name val="Arial Narrow"/>
      <family val="2"/>
      <charset val="238"/>
    </font>
    <font>
      <sz val="11"/>
      <color rgb="FFFF0000"/>
      <name val="Arial Narrow"/>
      <family val="2"/>
      <charset val="238"/>
    </font>
    <font>
      <b/>
      <sz val="11"/>
      <color theme="1"/>
      <name val="Arial Narrow"/>
      <family val="2"/>
      <charset val="238"/>
    </font>
    <font>
      <sz val="11"/>
      <color rgb="FF000000"/>
      <name val="Swis721 Cn BT"/>
      <family val="2"/>
    </font>
    <font>
      <sz val="10"/>
      <name val="MS Sans Serif"/>
      <family val="2"/>
      <charset val="238"/>
    </font>
    <font>
      <sz val="10"/>
      <color theme="1"/>
      <name val="Cambria"/>
      <family val="1"/>
      <charset val="238"/>
    </font>
    <font>
      <sz val="11"/>
      <name val="Swis721 Cn BT"/>
      <family val="2"/>
    </font>
    <font>
      <sz val="10"/>
      <name val="Arial"/>
      <family val="2"/>
      <charset val="238"/>
    </font>
    <font>
      <sz val="11"/>
      <color theme="1"/>
      <name val="Swis721 Cn BT"/>
      <family val="2"/>
    </font>
    <font>
      <sz val="11"/>
      <color rgb="FF00B050"/>
      <name val="Arial"/>
      <family val="2"/>
      <charset val="238"/>
    </font>
    <font>
      <i/>
      <sz val="11"/>
      <name val="Arial Narrow"/>
      <family val="2"/>
      <charset val="238"/>
    </font>
    <font>
      <i/>
      <sz val="11"/>
      <name val="Arial CE"/>
      <family val="2"/>
      <charset val="238"/>
    </font>
    <font>
      <b/>
      <sz val="11"/>
      <color rgb="FF00B050"/>
      <name val="Arial CE"/>
      <family val="2"/>
      <charset val="238"/>
    </font>
    <font>
      <sz val="11"/>
      <color rgb="FF00B050"/>
      <name val="Arial Narrow"/>
      <family val="2"/>
      <charset val="238"/>
    </font>
    <font>
      <sz val="11"/>
      <color rgb="FF00B050"/>
      <name val="Arial CE"/>
      <family val="2"/>
      <charset val="238"/>
    </font>
    <font>
      <sz val="11"/>
      <color rgb="FFFF0000"/>
      <name val="Arial CE"/>
      <family val="2"/>
      <charset val="238"/>
    </font>
    <font>
      <b/>
      <sz val="11"/>
      <name val="Arial CE"/>
      <family val="2"/>
      <charset val="23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s>
  <cellStyleXfs count="13">
    <xf numFmtId="0" fontId="0" fillId="0" borderId="0"/>
    <xf numFmtId="0" fontId="8" fillId="0" borderId="0"/>
    <xf numFmtId="0" fontId="51" fillId="0" borderId="0"/>
    <xf numFmtId="164" fontId="51" fillId="0" borderId="0" applyFont="0" applyFill="0" applyBorder="0" applyAlignment="0" applyProtection="0"/>
    <xf numFmtId="44" fontId="51" fillId="0" borderId="0" applyFont="0" applyFill="0" applyBorder="0" applyAlignment="0" applyProtection="0"/>
    <xf numFmtId="9" fontId="51" fillId="0" borderId="0" applyFont="0" applyFill="0" applyBorder="0" applyAlignment="0" applyProtection="0"/>
    <xf numFmtId="0" fontId="1" fillId="0" borderId="0"/>
    <xf numFmtId="0" fontId="8" fillId="0" borderId="0"/>
    <xf numFmtId="0" fontId="8" fillId="0" borderId="0"/>
    <xf numFmtId="0" fontId="1" fillId="0" borderId="0"/>
    <xf numFmtId="188" fontId="8" fillId="0" borderId="0" applyFont="0" applyFill="0" applyBorder="0" applyAlignment="0" applyProtection="0"/>
    <xf numFmtId="0" fontId="110" fillId="0" borderId="0"/>
    <xf numFmtId="0" fontId="111" fillId="0" borderId="0">
      <alignment vertical="top" wrapText="1"/>
    </xf>
  </cellStyleXfs>
  <cellXfs count="900">
    <xf numFmtId="0" fontId="0" fillId="0" borderId="0" xfId="0"/>
    <xf numFmtId="0" fontId="4" fillId="0" borderId="0" xfId="0" applyFont="1"/>
    <xf numFmtId="4" fontId="4" fillId="0" borderId="0" xfId="0" applyNumberFormat="1" applyFont="1"/>
    <xf numFmtId="0" fontId="5" fillId="0" borderId="0" xfId="0" applyFont="1"/>
    <xf numFmtId="166" fontId="3" fillId="0" borderId="0" xfId="0" applyNumberFormat="1" applyFont="1"/>
    <xf numFmtId="2" fontId="3" fillId="0" borderId="0" xfId="0" applyNumberFormat="1" applyFont="1" applyAlignment="1">
      <alignment horizontal="center" vertical="top"/>
    </xf>
    <xf numFmtId="49" fontId="5" fillId="0" borderId="0" xfId="0" applyNumberFormat="1" applyFont="1"/>
    <xf numFmtId="4" fontId="4" fillId="0" borderId="0" xfId="0" applyNumberFormat="1" applyFont="1" applyAlignment="1">
      <alignment horizontal="right"/>
    </xf>
    <xf numFmtId="166" fontId="3" fillId="0" borderId="0" xfId="0" applyNumberFormat="1" applyFont="1" applyAlignment="1">
      <alignment horizontal="right"/>
    </xf>
    <xf numFmtId="4" fontId="4" fillId="0" borderId="0" xfId="0" applyNumberFormat="1" applyFont="1" applyAlignment="1"/>
    <xf numFmtId="2" fontId="3" fillId="0" borderId="0" xfId="0" applyNumberFormat="1" applyFont="1" applyFill="1" applyAlignment="1">
      <alignment horizontal="left" vertical="top"/>
    </xf>
    <xf numFmtId="165" fontId="4" fillId="0" borderId="0" xfId="0" applyNumberFormat="1" applyFont="1"/>
    <xf numFmtId="49" fontId="4" fillId="0" borderId="0" xfId="0" applyNumberFormat="1" applyFont="1" applyFill="1" applyAlignment="1">
      <alignment horizontal="justify" vertical="top" wrapText="1"/>
    </xf>
    <xf numFmtId="0" fontId="6" fillId="0" borderId="0" xfId="0" applyFont="1"/>
    <xf numFmtId="0" fontId="4" fillId="0" borderId="0" xfId="0" applyFont="1" applyAlignment="1">
      <alignment horizontal="justify"/>
    </xf>
    <xf numFmtId="0" fontId="6" fillId="0" borderId="0" xfId="0" applyFont="1" applyAlignment="1">
      <alignment horizontal="justify" vertical="top"/>
    </xf>
    <xf numFmtId="4" fontId="7" fillId="0" borderId="0" xfId="0" applyNumberFormat="1" applyFont="1"/>
    <xf numFmtId="166" fontId="3" fillId="0" borderId="0" xfId="0" applyNumberFormat="1" applyFont="1" applyFill="1" applyBorder="1"/>
    <xf numFmtId="0" fontId="2" fillId="0" borderId="0" xfId="0" applyFont="1"/>
    <xf numFmtId="0" fontId="9" fillId="0" borderId="0" xfId="0" applyFont="1"/>
    <xf numFmtId="166" fontId="9" fillId="0" borderId="0" xfId="0" applyNumberFormat="1" applyFont="1"/>
    <xf numFmtId="4" fontId="2" fillId="0" borderId="0" xfId="0" applyNumberFormat="1" applyFont="1"/>
    <xf numFmtId="0" fontId="2" fillId="0" borderId="0" xfId="0" applyFont="1" applyBorder="1" applyAlignment="1">
      <alignment horizontal="center"/>
    </xf>
    <xf numFmtId="44" fontId="4" fillId="0" borderId="0" xfId="0" applyNumberFormat="1" applyFont="1"/>
    <xf numFmtId="44" fontId="4" fillId="0" borderId="0" xfId="0" applyNumberFormat="1" applyFont="1" applyAlignment="1">
      <alignment horizontal="right" vertical="top"/>
    </xf>
    <xf numFmtId="44" fontId="4" fillId="0" borderId="0" xfId="0" applyNumberFormat="1" applyFont="1" applyBorder="1" applyAlignment="1">
      <alignment horizontal="right" vertical="top"/>
    </xf>
    <xf numFmtId="44" fontId="4" fillId="0" borderId="0" xfId="0" applyNumberFormat="1" applyFont="1" applyBorder="1" applyAlignment="1">
      <alignment horizontal="left" vertical="top"/>
    </xf>
    <xf numFmtId="168" fontId="4" fillId="0" borderId="0" xfId="0" applyNumberFormat="1" applyFont="1" applyAlignment="1">
      <alignment vertical="top"/>
    </xf>
    <xf numFmtId="168" fontId="4" fillId="0" borderId="0" xfId="0" applyNumberFormat="1" applyFont="1" applyBorder="1" applyAlignment="1">
      <alignment vertical="top"/>
    </xf>
    <xf numFmtId="0" fontId="3" fillId="0" borderId="0" xfId="0" applyFont="1"/>
    <xf numFmtId="0" fontId="4" fillId="0" borderId="0" xfId="0" applyFont="1" applyAlignment="1">
      <alignment horizontal="justify" vertical="top"/>
    </xf>
    <xf numFmtId="49" fontId="4" fillId="0" borderId="0" xfId="0" applyNumberFormat="1" applyFont="1" applyFill="1" applyAlignment="1">
      <alignment horizontal="justify" wrapText="1"/>
    </xf>
    <xf numFmtId="8" fontId="17" fillId="0" borderId="0" xfId="0" applyNumberFormat="1" applyFont="1" applyAlignment="1">
      <alignment horizontal="right" vertical="top" wrapText="1"/>
    </xf>
    <xf numFmtId="166" fontId="4" fillId="0" borderId="0" xfId="0" applyNumberFormat="1" applyFont="1"/>
    <xf numFmtId="167" fontId="4" fillId="0" borderId="0" xfId="0" applyNumberFormat="1" applyFont="1"/>
    <xf numFmtId="4" fontId="4" fillId="0" borderId="0" xfId="0" applyNumberFormat="1" applyFont="1" applyFill="1" applyBorder="1" applyAlignment="1"/>
    <xf numFmtId="4" fontId="4" fillId="0" borderId="0" xfId="0" applyNumberFormat="1" applyFont="1" applyFill="1" applyBorder="1"/>
    <xf numFmtId="49" fontId="4" fillId="0" borderId="0" xfId="0" applyNumberFormat="1" applyFont="1" applyFill="1" applyAlignment="1">
      <alignment horizontal="left" vertical="top" wrapText="1"/>
    </xf>
    <xf numFmtId="49" fontId="3" fillId="0" borderId="0" xfId="0" applyNumberFormat="1" applyFont="1" applyFill="1" applyBorder="1" applyAlignment="1">
      <alignment horizontal="justify" vertical="top" wrapText="1"/>
    </xf>
    <xf numFmtId="49" fontId="11" fillId="0" borderId="0" xfId="0" applyNumberFormat="1" applyFont="1" applyFill="1" applyBorder="1" applyAlignment="1">
      <alignment horizontal="justify" vertical="top" wrapText="1"/>
    </xf>
    <xf numFmtId="169" fontId="12" fillId="0" borderId="0" xfId="1" applyNumberFormat="1" applyFont="1" applyBorder="1" applyAlignment="1">
      <alignment horizontal="left" vertical="top"/>
    </xf>
    <xf numFmtId="0" fontId="3" fillId="0" borderId="0" xfId="0" applyFont="1" applyFill="1" applyBorder="1" applyAlignment="1">
      <alignment vertical="top" wrapText="1"/>
    </xf>
    <xf numFmtId="2" fontId="5" fillId="0" borderId="0" xfId="1" applyNumberFormat="1" applyFont="1" applyBorder="1" applyAlignment="1">
      <alignment horizontal="center" vertical="top"/>
    </xf>
    <xf numFmtId="0" fontId="4" fillId="0" borderId="0" xfId="0" applyFont="1" applyFill="1" applyBorder="1" applyAlignment="1">
      <alignment vertical="top" wrapText="1"/>
    </xf>
    <xf numFmtId="0" fontId="10" fillId="0" borderId="0" xfId="0" applyFont="1" applyBorder="1" applyAlignment="1">
      <alignment horizontal="left" vertical="top"/>
    </xf>
    <xf numFmtId="2" fontId="4" fillId="0" borderId="0" xfId="0" applyNumberFormat="1" applyFont="1" applyFill="1" applyBorder="1" applyAlignment="1">
      <alignment horizontal="right" vertical="top"/>
    </xf>
    <xf numFmtId="44" fontId="4" fillId="0" borderId="0" xfId="0" applyNumberFormat="1" applyFont="1" applyFill="1" applyBorder="1" applyAlignment="1">
      <alignment horizontal="right" vertical="top"/>
    </xf>
    <xf numFmtId="2" fontId="3" fillId="0" borderId="0" xfId="1" applyNumberFormat="1" applyFont="1" applyBorder="1" applyAlignment="1">
      <alignment horizontal="center" vertical="top"/>
    </xf>
    <xf numFmtId="2" fontId="5" fillId="0" borderId="0" xfId="1" applyNumberFormat="1" applyFont="1" applyFill="1" applyBorder="1" applyAlignment="1">
      <alignment horizontal="center" vertical="top"/>
    </xf>
    <xf numFmtId="168" fontId="4" fillId="0" borderId="0" xfId="0" applyNumberFormat="1" applyFont="1" applyFill="1" applyBorder="1" applyAlignment="1">
      <alignment horizontal="right" vertical="top"/>
    </xf>
    <xf numFmtId="0" fontId="5" fillId="0" borderId="0" xfId="0" applyFont="1" applyBorder="1"/>
    <xf numFmtId="169" fontId="12" fillId="0" borderId="0" xfId="1" applyNumberFormat="1" applyFont="1" applyBorder="1" applyAlignment="1">
      <alignment horizontal="center" vertical="top"/>
    </xf>
    <xf numFmtId="0" fontId="4" fillId="0" borderId="0" xfId="0" applyFont="1" applyFill="1" applyBorder="1" applyAlignment="1">
      <alignment horizontal="left" vertical="top" wrapText="1"/>
    </xf>
    <xf numFmtId="168" fontId="4" fillId="0" borderId="0" xfId="0" applyNumberFormat="1" applyFont="1" applyBorder="1" applyAlignment="1">
      <alignment horizontal="right" vertical="top"/>
    </xf>
    <xf numFmtId="0" fontId="4" fillId="0" borderId="0" xfId="1" applyFont="1" applyFill="1" applyBorder="1" applyAlignment="1">
      <alignment horizontal="left" vertical="top" wrapText="1"/>
    </xf>
    <xf numFmtId="0" fontId="4" fillId="0" borderId="0" xfId="1" applyFont="1" applyFill="1" applyBorder="1" applyAlignment="1">
      <alignment horizontal="left" vertical="top"/>
    </xf>
    <xf numFmtId="168" fontId="4" fillId="0" borderId="0" xfId="0" applyNumberFormat="1" applyFont="1" applyFill="1" applyBorder="1" applyAlignment="1">
      <alignment vertical="top"/>
    </xf>
    <xf numFmtId="0" fontId="4" fillId="0" borderId="0" xfId="0" applyFont="1" applyBorder="1" applyAlignment="1">
      <alignment vertical="top"/>
    </xf>
    <xf numFmtId="168" fontId="4" fillId="0" borderId="0" xfId="1" applyNumberFormat="1" applyFont="1" applyFill="1" applyBorder="1" applyAlignment="1">
      <alignment vertical="top"/>
    </xf>
    <xf numFmtId="2" fontId="3" fillId="0" borderId="0" xfId="1" applyNumberFormat="1" applyFont="1" applyFill="1" applyBorder="1" applyAlignment="1">
      <alignment horizontal="center" vertical="top"/>
    </xf>
    <xf numFmtId="0" fontId="4" fillId="0" borderId="0" xfId="0" applyFont="1" applyBorder="1" applyAlignment="1">
      <alignment horizontal="left"/>
    </xf>
    <xf numFmtId="169" fontId="4" fillId="0" borderId="0" xfId="1" applyNumberFormat="1" applyFont="1" applyBorder="1" applyAlignment="1">
      <alignment horizontal="left" vertical="top" wrapText="1"/>
    </xf>
    <xf numFmtId="49" fontId="3" fillId="0" borderId="0" xfId="0" applyNumberFormat="1" applyFont="1"/>
    <xf numFmtId="2" fontId="3" fillId="0" borderId="0" xfId="0" applyNumberFormat="1" applyFont="1" applyAlignment="1">
      <alignment horizontal="left" vertical="top"/>
    </xf>
    <xf numFmtId="49" fontId="13" fillId="0" borderId="0" xfId="0" applyNumberFormat="1" applyFont="1"/>
    <xf numFmtId="49" fontId="4" fillId="0" borderId="0" xfId="0" applyNumberFormat="1" applyFont="1"/>
    <xf numFmtId="0" fontId="14" fillId="0" borderId="0" xfId="0" applyFont="1"/>
    <xf numFmtId="0" fontId="3" fillId="0" borderId="0" xfId="0" applyFont="1" applyAlignment="1">
      <alignment horizontal="center" vertical="top"/>
    </xf>
    <xf numFmtId="49" fontId="18" fillId="0" borderId="0" xfId="0" applyNumberFormat="1" applyFont="1"/>
    <xf numFmtId="0" fontId="18" fillId="0" borderId="0" xfId="0" applyFont="1"/>
    <xf numFmtId="0" fontId="20" fillId="0" borderId="0" xfId="0" applyFont="1"/>
    <xf numFmtId="49" fontId="21" fillId="0" borderId="0" xfId="0" applyNumberFormat="1" applyFont="1"/>
    <xf numFmtId="49" fontId="22" fillId="0" borderId="0" xfId="0" applyNumberFormat="1" applyFont="1"/>
    <xf numFmtId="49" fontId="23" fillId="0" borderId="0" xfId="0" applyNumberFormat="1" applyFont="1"/>
    <xf numFmtId="166" fontId="18" fillId="0" borderId="0" xfId="0" applyNumberFormat="1" applyFont="1"/>
    <xf numFmtId="49" fontId="19" fillId="0" borderId="0" xfId="0" applyNumberFormat="1" applyFont="1" applyAlignment="1">
      <alignment horizontal="justify"/>
    </xf>
    <xf numFmtId="49" fontId="24" fillId="0" borderId="3" xfId="0" applyNumberFormat="1" applyFont="1" applyBorder="1"/>
    <xf numFmtId="49" fontId="24" fillId="0" borderId="2" xfId="0" applyNumberFormat="1" applyFont="1" applyBorder="1"/>
    <xf numFmtId="166" fontId="18" fillId="0" borderId="2" xfId="0" applyNumberFormat="1" applyFont="1" applyBorder="1"/>
    <xf numFmtId="49" fontId="18" fillId="0" borderId="0" xfId="0" applyNumberFormat="1" applyFont="1" applyBorder="1"/>
    <xf numFmtId="49" fontId="22" fillId="0" borderId="0" xfId="0" applyNumberFormat="1" applyFont="1" applyBorder="1"/>
    <xf numFmtId="49" fontId="24" fillId="0" borderId="4" xfId="0" applyNumberFormat="1" applyFont="1" applyFill="1" applyBorder="1"/>
    <xf numFmtId="49" fontId="24" fillId="0" borderId="5" xfId="0" applyNumberFormat="1" applyFont="1" applyFill="1" applyBorder="1"/>
    <xf numFmtId="166" fontId="18" fillId="0" borderId="5" xfId="0" applyNumberFormat="1" applyFont="1" applyFill="1" applyBorder="1"/>
    <xf numFmtId="49" fontId="18" fillId="0" borderId="6" xfId="0" applyNumberFormat="1" applyFont="1" applyBorder="1"/>
    <xf numFmtId="0" fontId="20" fillId="0" borderId="5" xfId="0" applyFont="1" applyBorder="1"/>
    <xf numFmtId="49" fontId="27" fillId="0" borderId="0" xfId="0" applyNumberFormat="1" applyFont="1" applyAlignment="1"/>
    <xf numFmtId="49" fontId="18" fillId="0" borderId="2" xfId="0" applyNumberFormat="1" applyFont="1" applyFill="1" applyBorder="1" applyAlignment="1"/>
    <xf numFmtId="49" fontId="19" fillId="0" borderId="2" xfId="0" applyNumberFormat="1" applyFont="1" applyFill="1" applyBorder="1" applyAlignment="1"/>
    <xf numFmtId="166" fontId="18" fillId="0" borderId="2" xfId="0" applyNumberFormat="1" applyFont="1" applyFill="1" applyBorder="1"/>
    <xf numFmtId="49" fontId="19" fillId="0" borderId="0" xfId="0" applyNumberFormat="1" applyFont="1" applyAlignment="1"/>
    <xf numFmtId="49" fontId="19" fillId="0" borderId="0" xfId="0" applyNumberFormat="1" applyFont="1"/>
    <xf numFmtId="2" fontId="28" fillId="0" borderId="0" xfId="0" applyNumberFormat="1" applyFont="1" applyFill="1"/>
    <xf numFmtId="0" fontId="29" fillId="0" borderId="0" xfId="0" applyFont="1" applyFill="1" applyAlignment="1">
      <alignment vertical="top" wrapText="1"/>
    </xf>
    <xf numFmtId="4" fontId="29" fillId="0" borderId="0" xfId="0" applyNumberFormat="1" applyFont="1" applyAlignment="1"/>
    <xf numFmtId="4" fontId="29" fillId="0" borderId="0" xfId="0" applyNumberFormat="1" applyFont="1"/>
    <xf numFmtId="2" fontId="29" fillId="0" borderId="1" xfId="0" applyNumberFormat="1" applyFont="1" applyFill="1" applyBorder="1" applyAlignment="1">
      <alignment horizontal="center" vertical="top"/>
    </xf>
    <xf numFmtId="49" fontId="29" fillId="0" borderId="1" xfId="0" applyNumberFormat="1" applyFont="1" applyFill="1" applyBorder="1" applyAlignment="1">
      <alignment horizontal="justify" vertical="top" wrapText="1"/>
    </xf>
    <xf numFmtId="4" fontId="29" fillId="0" borderId="1" xfId="0" applyNumberFormat="1" applyFont="1" applyBorder="1" applyAlignment="1">
      <alignment horizontal="center"/>
    </xf>
    <xf numFmtId="0" fontId="29" fillId="0" borderId="1" xfId="0" applyFont="1" applyBorder="1" applyAlignment="1">
      <alignment horizontal="center"/>
    </xf>
    <xf numFmtId="2" fontId="28" fillId="0" borderId="0" xfId="0" applyNumberFormat="1" applyFont="1" applyFill="1" applyAlignment="1">
      <alignment horizontal="left" vertical="top"/>
    </xf>
    <xf numFmtId="49" fontId="29" fillId="0" borderId="0" xfId="0" applyNumberFormat="1" applyFont="1" applyFill="1" applyBorder="1" applyAlignment="1">
      <alignment horizontal="justify" vertical="top" wrapText="1"/>
    </xf>
    <xf numFmtId="4" fontId="29" fillId="0" borderId="0" xfId="0" applyNumberFormat="1" applyFont="1" applyBorder="1" applyAlignment="1"/>
    <xf numFmtId="4" fontId="29" fillId="0" borderId="0" xfId="0" applyNumberFormat="1" applyFont="1" applyBorder="1"/>
    <xf numFmtId="0" fontId="29" fillId="0" borderId="0" xfId="0" applyFont="1"/>
    <xf numFmtId="2" fontId="28" fillId="0" borderId="0" xfId="0" applyNumberFormat="1" applyFont="1" applyFill="1" applyAlignment="1">
      <alignment horizontal="center" vertical="top"/>
    </xf>
    <xf numFmtId="0" fontId="28" fillId="0" borderId="0" xfId="0" applyFont="1"/>
    <xf numFmtId="0" fontId="30" fillId="0" borderId="0" xfId="0" applyFont="1"/>
    <xf numFmtId="0" fontId="15" fillId="0" borderId="0" xfId="0" applyFont="1" applyAlignment="1">
      <alignment vertical="top" wrapText="1"/>
    </xf>
    <xf numFmtId="0" fontId="29" fillId="0" borderId="0" xfId="0" applyFont="1" applyAlignment="1">
      <alignment horizontal="justify" vertical="top"/>
    </xf>
    <xf numFmtId="49" fontId="29" fillId="0" borderId="0" xfId="0" applyNumberFormat="1" applyFont="1" applyFill="1" applyAlignment="1">
      <alignment horizontal="justify" wrapText="1"/>
    </xf>
    <xf numFmtId="166" fontId="28" fillId="0" borderId="0" xfId="0" applyNumberFormat="1" applyFont="1"/>
    <xf numFmtId="0" fontId="32" fillId="0" borderId="0" xfId="0" applyFont="1" applyAlignment="1">
      <alignment horizontal="left" wrapText="1"/>
    </xf>
    <xf numFmtId="0" fontId="29" fillId="0" borderId="0" xfId="0" applyFont="1" applyAlignment="1">
      <alignment vertical="top" wrapText="1"/>
    </xf>
    <xf numFmtId="49" fontId="34" fillId="0" borderId="2" xfId="0" applyNumberFormat="1" applyFont="1" applyFill="1" applyBorder="1" applyAlignment="1">
      <alignment horizontal="justify" wrapText="1"/>
    </xf>
    <xf numFmtId="4" fontId="29" fillId="0" borderId="2" xfId="0" applyNumberFormat="1" applyFont="1" applyFill="1" applyBorder="1" applyAlignment="1"/>
    <xf numFmtId="4" fontId="29" fillId="0" borderId="2" xfId="0" applyNumberFormat="1" applyFont="1" applyFill="1" applyBorder="1"/>
    <xf numFmtId="166" fontId="28" fillId="0" borderId="2" xfId="0" applyNumberFormat="1" applyFont="1" applyFill="1" applyBorder="1"/>
    <xf numFmtId="4" fontId="29" fillId="0" borderId="0" xfId="0" applyNumberFormat="1" applyFont="1" applyFill="1" applyBorder="1" applyAlignment="1"/>
    <xf numFmtId="4" fontId="29" fillId="0" borderId="0" xfId="0" applyNumberFormat="1" applyFont="1" applyFill="1" applyBorder="1"/>
    <xf numFmtId="166" fontId="28" fillId="0" borderId="0" xfId="0" applyNumberFormat="1" applyFont="1" applyFill="1" applyBorder="1"/>
    <xf numFmtId="0" fontId="29" fillId="0" borderId="0" xfId="0" applyFont="1" applyAlignment="1">
      <alignment horizontal="left" vertical="top" wrapText="1"/>
    </xf>
    <xf numFmtId="49" fontId="35" fillId="0" borderId="0" xfId="0" applyNumberFormat="1" applyFont="1" applyFill="1" applyAlignment="1">
      <alignment horizontal="justify" vertical="top" wrapText="1"/>
    </xf>
    <xf numFmtId="2" fontId="36" fillId="0" borderId="0" xfId="0" applyNumberFormat="1" applyFont="1" applyFill="1" applyAlignment="1">
      <alignment horizontal="left" vertical="top"/>
    </xf>
    <xf numFmtId="49" fontId="28" fillId="0" borderId="0" xfId="0" applyNumberFormat="1" applyFont="1" applyFill="1" applyBorder="1" applyAlignment="1">
      <alignment horizontal="justify" vertical="top" wrapText="1"/>
    </xf>
    <xf numFmtId="0" fontId="29" fillId="0" borderId="0" xfId="0" applyNumberFormat="1" applyFont="1" applyFill="1" applyAlignment="1">
      <alignment horizontal="left" vertical="top" wrapText="1"/>
    </xf>
    <xf numFmtId="49" fontId="34" fillId="0" borderId="2" xfId="0" applyNumberFormat="1" applyFont="1" applyFill="1" applyBorder="1" applyAlignment="1">
      <alignment horizontal="justify" vertical="top" wrapText="1"/>
    </xf>
    <xf numFmtId="49" fontId="34" fillId="0" borderId="0" xfId="0" applyNumberFormat="1" applyFont="1" applyFill="1" applyBorder="1" applyAlignment="1">
      <alignment horizontal="justify" vertical="top" wrapText="1"/>
    </xf>
    <xf numFmtId="0" fontId="22" fillId="0" borderId="0" xfId="0" applyFont="1" applyAlignment="1"/>
    <xf numFmtId="4" fontId="22" fillId="0" borderId="0" xfId="0" applyNumberFormat="1" applyFont="1" applyAlignment="1"/>
    <xf numFmtId="4" fontId="22" fillId="0" borderId="0" xfId="0" applyNumberFormat="1" applyFont="1" applyAlignment="1">
      <alignment horizontal="right"/>
    </xf>
    <xf numFmtId="0" fontId="22" fillId="0" borderId="0" xfId="0" applyFont="1"/>
    <xf numFmtId="2" fontId="22" fillId="0" borderId="1" xfId="0" applyNumberFormat="1" applyFont="1" applyBorder="1" applyAlignment="1">
      <alignment horizontal="center" vertical="top"/>
    </xf>
    <xf numFmtId="49" fontId="22" fillId="0" borderId="1" xfId="0" applyNumberFormat="1" applyFont="1" applyBorder="1" applyAlignment="1">
      <alignment horizontal="justify"/>
    </xf>
    <xf numFmtId="4" fontId="22" fillId="0" borderId="1" xfId="0" applyNumberFormat="1" applyFont="1" applyBorder="1" applyAlignment="1">
      <alignment horizontal="center"/>
    </xf>
    <xf numFmtId="0" fontId="22" fillId="0" borderId="1" xfId="0" applyFont="1" applyBorder="1" applyAlignment="1">
      <alignment horizontal="center"/>
    </xf>
    <xf numFmtId="2" fontId="18" fillId="0" borderId="0" xfId="0" applyNumberFormat="1" applyFont="1" applyAlignment="1">
      <alignment horizontal="center" vertical="top"/>
    </xf>
    <xf numFmtId="49" fontId="22" fillId="0" borderId="0" xfId="0" applyNumberFormat="1" applyFont="1" applyBorder="1" applyAlignment="1">
      <alignment horizontal="justify"/>
    </xf>
    <xf numFmtId="4" fontId="22" fillId="0" borderId="0" xfId="0" applyNumberFormat="1" applyFont="1" applyBorder="1" applyAlignment="1"/>
    <xf numFmtId="4" fontId="22" fillId="0" borderId="0" xfId="0" applyNumberFormat="1" applyFont="1" applyBorder="1" applyAlignment="1">
      <alignment horizontal="right"/>
    </xf>
    <xf numFmtId="2" fontId="18" fillId="0" borderId="0" xfId="0" applyNumberFormat="1" applyFont="1" applyFill="1" applyAlignment="1">
      <alignment horizontal="left" vertical="top"/>
    </xf>
    <xf numFmtId="0" fontId="22" fillId="0" borderId="0" xfId="0" applyFont="1" applyAlignment="1">
      <alignment horizontal="left" vertical="top" wrapText="1"/>
    </xf>
    <xf numFmtId="49" fontId="22" fillId="0" borderId="0" xfId="0" applyNumberFormat="1" applyFont="1" applyFill="1" applyAlignment="1">
      <alignment horizontal="justify"/>
    </xf>
    <xf numFmtId="167" fontId="22" fillId="0" borderId="0" xfId="0" applyNumberFormat="1" applyFont="1"/>
    <xf numFmtId="2" fontId="18" fillId="0" borderId="0" xfId="0" applyNumberFormat="1" applyFont="1" applyAlignment="1">
      <alignment horizontal="left" vertical="top"/>
    </xf>
    <xf numFmtId="4" fontId="22" fillId="0" borderId="2" xfId="0" applyNumberFormat="1" applyFont="1" applyFill="1" applyBorder="1" applyAlignment="1">
      <alignment horizontal="right"/>
    </xf>
    <xf numFmtId="0" fontId="18" fillId="0" borderId="0" xfId="0" applyFont="1" applyAlignment="1">
      <alignment horizontal="justify"/>
    </xf>
    <xf numFmtId="0" fontId="38" fillId="0" borderId="0" xfId="0" applyFont="1"/>
    <xf numFmtId="0" fontId="21" fillId="0" borderId="0" xfId="0" applyFont="1" applyAlignment="1">
      <alignment horizontal="left" vertical="top" wrapText="1"/>
    </xf>
    <xf numFmtId="0" fontId="22" fillId="0" borderId="0" xfId="0" applyFont="1" applyAlignment="1">
      <alignment horizontal="justify" vertical="top"/>
    </xf>
    <xf numFmtId="0" fontId="26"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justify"/>
    </xf>
    <xf numFmtId="49" fontId="22" fillId="0" borderId="0" xfId="0" applyNumberFormat="1" applyFont="1" applyFill="1" applyAlignment="1">
      <alignment horizontal="justify" wrapText="1"/>
    </xf>
    <xf numFmtId="166" fontId="22" fillId="0" borderId="0" xfId="0" applyNumberFormat="1" applyFont="1"/>
    <xf numFmtId="0" fontId="40" fillId="0" borderId="2" xfId="0" applyFont="1" applyBorder="1" applyAlignment="1">
      <alignment horizontal="justify" vertical="top"/>
    </xf>
    <xf numFmtId="0" fontId="40" fillId="0" borderId="0" xfId="0" applyFont="1" applyBorder="1" applyAlignment="1">
      <alignment horizontal="justify" vertical="top"/>
    </xf>
    <xf numFmtId="4" fontId="22" fillId="0" borderId="0" xfId="0" applyNumberFormat="1" applyFont="1" applyFill="1" applyBorder="1" applyAlignment="1">
      <alignment horizontal="right"/>
    </xf>
    <xf numFmtId="0" fontId="18" fillId="0" borderId="0" xfId="0" applyFont="1" applyBorder="1" applyAlignment="1">
      <alignment horizontal="justify" vertical="top"/>
    </xf>
    <xf numFmtId="0" fontId="21" fillId="0" borderId="0" xfId="0" applyFont="1"/>
    <xf numFmtId="49" fontId="40" fillId="0" borderId="0" xfId="0" applyNumberFormat="1" applyFont="1" applyFill="1" applyBorder="1" applyAlignment="1">
      <alignment horizontal="justify"/>
    </xf>
    <xf numFmtId="166" fontId="18" fillId="0" borderId="0" xfId="0" applyNumberFormat="1" applyFont="1" applyFill="1" applyBorder="1"/>
    <xf numFmtId="0" fontId="19" fillId="0" borderId="0" xfId="0" applyFont="1" applyAlignment="1">
      <alignment horizontal="left" vertical="top" wrapText="1"/>
    </xf>
    <xf numFmtId="0" fontId="42" fillId="0" borderId="0" xfId="0" applyFont="1" applyAlignment="1">
      <alignment horizontal="left" vertical="top"/>
    </xf>
    <xf numFmtId="4" fontId="44" fillId="0" borderId="0" xfId="0" applyNumberFormat="1" applyFont="1" applyAlignment="1"/>
    <xf numFmtId="0" fontId="21" fillId="0" borderId="0" xfId="0" applyFont="1" applyAlignment="1"/>
    <xf numFmtId="0" fontId="21" fillId="0" borderId="0" xfId="0" applyFont="1" applyAlignment="1">
      <alignment horizontal="left" vertical="top"/>
    </xf>
    <xf numFmtId="0" fontId="43" fillId="0" borderId="0" xfId="0" applyFont="1" applyAlignment="1">
      <alignment horizontal="left" vertical="top"/>
    </xf>
    <xf numFmtId="4" fontId="21" fillId="0" borderId="0" xfId="0" applyNumberFormat="1" applyFont="1" applyAlignment="1">
      <alignment horizontal="left" vertical="top"/>
    </xf>
    <xf numFmtId="166" fontId="21" fillId="0" borderId="0" xfId="0" applyNumberFormat="1" applyFont="1" applyAlignment="1">
      <alignment horizontal="left" vertical="top"/>
    </xf>
    <xf numFmtId="0" fontId="41" fillId="0" borderId="0" xfId="0" applyFont="1"/>
    <xf numFmtId="0" fontId="26" fillId="0" borderId="0" xfId="0" applyFont="1" applyAlignment="1">
      <alignment horizontal="left" vertical="top" wrapText="1"/>
    </xf>
    <xf numFmtId="4" fontId="19" fillId="0" borderId="0" xfId="0" applyNumberFormat="1" applyFont="1"/>
    <xf numFmtId="4" fontId="22" fillId="0" borderId="0" xfId="0" applyNumberFormat="1" applyFont="1"/>
    <xf numFmtId="0" fontId="29" fillId="0" borderId="0" xfId="0" applyNumberFormat="1" applyFont="1" applyAlignment="1">
      <alignment horizontal="left" vertical="top" wrapText="1"/>
    </xf>
    <xf numFmtId="49" fontId="29" fillId="0" borderId="0" xfId="0" applyNumberFormat="1" applyFont="1" applyFill="1" applyAlignment="1">
      <alignment horizontal="right" wrapText="1"/>
    </xf>
    <xf numFmtId="0" fontId="29" fillId="0" borderId="0" xfId="0" applyFont="1" applyAlignment="1">
      <alignment horizontal="right"/>
    </xf>
    <xf numFmtId="4" fontId="16" fillId="0" borderId="0" xfId="0" applyNumberFormat="1" applyFont="1" applyFill="1" applyBorder="1" applyAlignment="1"/>
    <xf numFmtId="2" fontId="33" fillId="0" borderId="0" xfId="0" applyNumberFormat="1" applyFont="1" applyFill="1" applyAlignment="1">
      <alignment horizontal="left" vertical="top"/>
    </xf>
    <xf numFmtId="49" fontId="45" fillId="0" borderId="0" xfId="0" applyNumberFormat="1" applyFont="1" applyFill="1" applyBorder="1" applyAlignment="1">
      <alignment horizontal="justify" wrapText="1"/>
    </xf>
    <xf numFmtId="4" fontId="16" fillId="0" borderId="0" xfId="0" applyNumberFormat="1" applyFont="1" applyFill="1" applyBorder="1"/>
    <xf numFmtId="166" fontId="33" fillId="0" borderId="0" xfId="0" applyNumberFormat="1" applyFont="1" applyFill="1" applyBorder="1"/>
    <xf numFmtId="49" fontId="22" fillId="0" borderId="0" xfId="0" applyNumberFormat="1" applyFont="1" applyFill="1" applyAlignment="1">
      <alignment horizontal="right"/>
    </xf>
    <xf numFmtId="0" fontId="26" fillId="0" borderId="0" xfId="0" applyFont="1" applyAlignment="1">
      <alignment horizontal="right" vertical="top" wrapText="1"/>
    </xf>
    <xf numFmtId="167" fontId="44" fillId="0" borderId="0" xfId="0" applyNumberFormat="1" applyFont="1"/>
    <xf numFmtId="166" fontId="46" fillId="0" borderId="0" xfId="0" applyNumberFormat="1" applyFont="1"/>
    <xf numFmtId="0" fontId="22" fillId="0" borderId="0" xfId="0" applyFont="1" applyAlignment="1">
      <alignment horizontal="right"/>
    </xf>
    <xf numFmtId="0" fontId="22" fillId="0" borderId="0" xfId="0" applyFont="1" applyAlignment="1">
      <alignment horizontal="right" vertical="top" wrapText="1"/>
    </xf>
    <xf numFmtId="0" fontId="19" fillId="0" borderId="0" xfId="0" applyFont="1" applyAlignment="1">
      <alignment horizontal="left" wrapText="1"/>
    </xf>
    <xf numFmtId="0" fontId="32" fillId="0" borderId="0" xfId="0" applyFont="1" applyAlignment="1">
      <alignment horizontal="left" vertical="top" wrapText="1"/>
    </xf>
    <xf numFmtId="0" fontId="47" fillId="0" borderId="0" xfId="0" applyNumberFormat="1" applyFont="1" applyAlignment="1">
      <alignment horizontal="center"/>
    </xf>
    <xf numFmtId="4" fontId="47" fillId="0" borderId="0" xfId="0" applyNumberFormat="1" applyFont="1" applyAlignment="1"/>
    <xf numFmtId="166" fontId="47" fillId="0" borderId="0" xfId="0" applyNumberFormat="1" applyFont="1" applyAlignment="1"/>
    <xf numFmtId="2" fontId="46" fillId="0" borderId="0" xfId="0" applyNumberFormat="1" applyFont="1" applyAlignment="1">
      <alignment horizontal="left" vertical="top"/>
    </xf>
    <xf numFmtId="4" fontId="44" fillId="0" borderId="0" xfId="0" applyNumberFormat="1" applyFont="1" applyAlignment="1">
      <alignment horizontal="right"/>
    </xf>
    <xf numFmtId="0" fontId="46" fillId="0" borderId="0" xfId="0" applyFont="1"/>
    <xf numFmtId="0" fontId="44" fillId="0" borderId="0" xfId="0" applyFont="1" applyAlignment="1">
      <alignment horizontal="justify" vertical="top"/>
    </xf>
    <xf numFmtId="49" fontId="44" fillId="0" borderId="0" xfId="0" applyNumberFormat="1" applyFont="1" applyFill="1" applyAlignment="1">
      <alignment horizontal="justify"/>
    </xf>
    <xf numFmtId="2" fontId="46" fillId="0" borderId="0" xfId="0" applyNumberFormat="1" applyFont="1" applyFill="1" applyAlignment="1">
      <alignment horizontal="left" vertical="top"/>
    </xf>
    <xf numFmtId="2" fontId="22" fillId="0" borderId="0" xfId="0" applyNumberFormat="1" applyFont="1" applyAlignment="1">
      <alignment horizontal="right" vertical="top"/>
    </xf>
    <xf numFmtId="0" fontId="48" fillId="0" borderId="0" xfId="0" applyFont="1" applyBorder="1" applyAlignment="1">
      <alignment horizontal="justify" vertical="top"/>
    </xf>
    <xf numFmtId="4" fontId="44" fillId="0" borderId="0" xfId="0" applyNumberFormat="1" applyFont="1" applyFill="1" applyBorder="1" applyAlignment="1">
      <alignment horizontal="right"/>
    </xf>
    <xf numFmtId="0" fontId="18" fillId="0" borderId="0" xfId="0" applyFont="1" applyAlignment="1">
      <alignment horizontal="left" vertical="top"/>
    </xf>
    <xf numFmtId="0" fontId="28" fillId="0" borderId="0" xfId="0" applyNumberFormat="1" applyFont="1" applyAlignment="1">
      <alignment vertical="top"/>
    </xf>
    <xf numFmtId="0" fontId="35" fillId="0" borderId="0" xfId="0" applyNumberFormat="1" applyFont="1" applyAlignment="1"/>
    <xf numFmtId="0" fontId="35" fillId="0" borderId="0" xfId="0" applyNumberFormat="1" applyFont="1" applyAlignment="1">
      <alignment vertical="top"/>
    </xf>
    <xf numFmtId="49" fontId="28" fillId="0" borderId="0" xfId="0" applyNumberFormat="1" applyFont="1" applyFill="1" applyAlignment="1">
      <alignment horizontal="justify" wrapText="1"/>
    </xf>
    <xf numFmtId="0" fontId="50" fillId="0" borderId="0" xfId="0" applyFont="1"/>
    <xf numFmtId="0" fontId="35" fillId="0" borderId="0" xfId="0" applyFont="1" applyAlignment="1">
      <alignment horizontal="left" vertical="top" wrapText="1"/>
    </xf>
    <xf numFmtId="49" fontId="28" fillId="0" borderId="0" xfId="0" applyNumberFormat="1" applyFont="1" applyFill="1" applyAlignment="1">
      <alignment horizontal="justify" vertical="center" wrapText="1"/>
    </xf>
    <xf numFmtId="0" fontId="29" fillId="0" borderId="0" xfId="0" applyFont="1" applyAlignment="1">
      <alignment horizontal="left" wrapText="1"/>
    </xf>
    <xf numFmtId="8" fontId="29" fillId="0" borderId="0" xfId="0" applyNumberFormat="1" applyFont="1" applyAlignment="1">
      <alignment horizontal="right" vertical="top" wrapText="1"/>
    </xf>
    <xf numFmtId="49" fontId="29" fillId="0" borderId="0" xfId="0" applyNumberFormat="1" applyFont="1" applyAlignment="1">
      <alignment horizontal="right" wrapText="1"/>
    </xf>
    <xf numFmtId="49" fontId="29" fillId="0" borderId="0" xfId="0" applyNumberFormat="1" applyFont="1" applyAlignment="1">
      <alignment horizontal="justify" wrapText="1"/>
    </xf>
    <xf numFmtId="2" fontId="28" fillId="0" borderId="0" xfId="0" applyNumberFormat="1" applyFont="1" applyFill="1" applyAlignment="1">
      <alignment horizontal="left"/>
    </xf>
    <xf numFmtId="8" fontId="29" fillId="0" borderId="0" xfId="0" applyNumberFormat="1" applyFont="1" applyAlignment="1">
      <alignment horizontal="right" wrapText="1"/>
    </xf>
    <xf numFmtId="166" fontId="28" fillId="0" borderId="0" xfId="0" applyNumberFormat="1" applyFont="1" applyAlignment="1"/>
    <xf numFmtId="167" fontId="29" fillId="0" borderId="0" xfId="0" applyNumberFormat="1" applyFont="1" applyAlignment="1"/>
    <xf numFmtId="0" fontId="28" fillId="0" borderId="0" xfId="0" applyFont="1" applyAlignment="1"/>
    <xf numFmtId="0" fontId="29" fillId="0" borderId="0" xfId="0" applyFont="1" applyAlignment="1">
      <alignment horizontal="justify"/>
    </xf>
    <xf numFmtId="166" fontId="29" fillId="0" borderId="0" xfId="0" applyNumberFormat="1" applyFont="1" applyFill="1" applyBorder="1" applyAlignment="1"/>
    <xf numFmtId="166" fontId="29" fillId="0" borderId="0" xfId="0" applyNumberFormat="1" applyFont="1" applyAlignment="1"/>
    <xf numFmtId="166" fontId="28" fillId="0" borderId="2" xfId="0" applyNumberFormat="1" applyFont="1" applyFill="1" applyBorder="1" applyAlignment="1"/>
    <xf numFmtId="166" fontId="28" fillId="0" borderId="0" xfId="0" applyNumberFormat="1" applyFont="1" applyFill="1" applyBorder="1" applyAlignment="1"/>
    <xf numFmtId="49" fontId="22" fillId="0" borderId="0" xfId="0" applyNumberFormat="1" applyFont="1" applyAlignment="1">
      <alignment horizontal="right"/>
    </xf>
    <xf numFmtId="0" fontId="52" fillId="0" borderId="0" xfId="2" applyFont="1"/>
    <xf numFmtId="0" fontId="52" fillId="0" borderId="0" xfId="2" applyFont="1" applyAlignment="1">
      <alignment horizontal="left"/>
    </xf>
    <xf numFmtId="0" fontId="52" fillId="0" borderId="0" xfId="2" applyFont="1" applyAlignment="1" applyProtection="1">
      <alignment horizontal="left" wrapText="1"/>
      <protection locked="0"/>
    </xf>
    <xf numFmtId="4" fontId="32" fillId="0" borderId="0" xfId="3" applyNumberFormat="1" applyFont="1" applyFill="1" applyBorder="1" applyAlignment="1" applyProtection="1">
      <alignment horizontal="left" wrapText="1"/>
      <protection locked="0"/>
    </xf>
    <xf numFmtId="2" fontId="21" fillId="0" borderId="0" xfId="2" applyNumberFormat="1" applyFont="1" applyAlignment="1" applyProtection="1">
      <alignment horizontal="left" vertical="top" wrapText="1"/>
      <protection locked="0"/>
    </xf>
    <xf numFmtId="0" fontId="55" fillId="0" borderId="0" xfId="2" applyFont="1"/>
    <xf numFmtId="0" fontId="56" fillId="0" borderId="0" xfId="2" applyFont="1"/>
    <xf numFmtId="170" fontId="56" fillId="0" borderId="0" xfId="2" applyNumberFormat="1" applyFont="1"/>
    <xf numFmtId="0" fontId="57" fillId="0" borderId="0" xfId="2" applyFont="1"/>
    <xf numFmtId="0" fontId="57" fillId="0" borderId="7" xfId="2" applyFont="1" applyBorder="1"/>
    <xf numFmtId="0" fontId="57" fillId="0" borderId="8" xfId="2" applyFont="1" applyBorder="1"/>
    <xf numFmtId="171" fontId="57" fillId="0" borderId="0" xfId="4" applyNumberFormat="1" applyFont="1" applyFill="1" applyAlignment="1">
      <alignment horizontal="right"/>
    </xf>
    <xf numFmtId="9" fontId="55" fillId="0" borderId="0" xfId="5" applyFont="1" applyFill="1"/>
    <xf numFmtId="0" fontId="58" fillId="0" borderId="0" xfId="2" applyFont="1" applyAlignment="1">
      <alignment horizontal="left"/>
    </xf>
    <xf numFmtId="49" fontId="58" fillId="0" borderId="0" xfId="2" applyNumberFormat="1" applyFont="1" applyAlignment="1">
      <alignment horizontal="center"/>
    </xf>
    <xf numFmtId="49" fontId="58" fillId="0" borderId="0" xfId="2" applyNumberFormat="1" applyFont="1" applyAlignment="1">
      <alignment horizontal="left"/>
    </xf>
    <xf numFmtId="49" fontId="59" fillId="0" borderId="0" xfId="2" applyNumberFormat="1" applyFont="1" applyAlignment="1">
      <alignment horizontal="left"/>
    </xf>
    <xf numFmtId="0" fontId="59" fillId="0" borderId="0" xfId="2" applyFont="1" applyAlignment="1">
      <alignment horizontal="center"/>
    </xf>
    <xf numFmtId="0" fontId="60" fillId="0" borderId="0" xfId="2" applyFont="1"/>
    <xf numFmtId="0" fontId="51" fillId="0" borderId="8" xfId="2" applyBorder="1"/>
    <xf numFmtId="0" fontId="61" fillId="0" borderId="8" xfId="2" applyFont="1" applyBorder="1"/>
    <xf numFmtId="0" fontId="62" fillId="0" borderId="8" xfId="2" applyFont="1" applyBorder="1"/>
    <xf numFmtId="0" fontId="62" fillId="0" borderId="8" xfId="2" applyFont="1" applyBorder="1" applyAlignment="1">
      <alignment horizontal="center" vertical="top"/>
    </xf>
    <xf numFmtId="0" fontId="63" fillId="0" borderId="0" xfId="2" applyFont="1"/>
    <xf numFmtId="0" fontId="50" fillId="0" borderId="0" xfId="2" quotePrefix="1" applyFont="1" applyAlignment="1">
      <alignment horizontal="left"/>
    </xf>
    <xf numFmtId="0" fontId="50" fillId="0" borderId="0" xfId="2" applyFont="1" applyAlignment="1">
      <alignment horizontal="left"/>
    </xf>
    <xf numFmtId="0" fontId="64" fillId="0" borderId="0" xfId="2" applyFont="1"/>
    <xf numFmtId="0" fontId="50" fillId="0" borderId="0" xfId="2" applyFont="1"/>
    <xf numFmtId="0" fontId="32" fillId="0" borderId="0" xfId="2" applyFont="1"/>
    <xf numFmtId="172" fontId="32" fillId="0" borderId="0" xfId="2" applyNumberFormat="1" applyFont="1"/>
    <xf numFmtId="2" fontId="32" fillId="0" borderId="0" xfId="2" applyNumberFormat="1" applyFont="1" applyAlignment="1">
      <alignment horizontal="center"/>
    </xf>
    <xf numFmtId="0" fontId="32" fillId="0" borderId="0" xfId="2" applyFont="1" applyAlignment="1">
      <alignment horizontal="center"/>
    </xf>
    <xf numFmtId="0" fontId="32" fillId="0" borderId="0" xfId="2" applyFont="1" applyAlignment="1">
      <alignment horizontal="left"/>
    </xf>
    <xf numFmtId="173" fontId="32" fillId="0" borderId="0" xfId="2" applyNumberFormat="1" applyFont="1"/>
    <xf numFmtId="174" fontId="65" fillId="0" borderId="9" xfId="2" applyNumberFormat="1" applyFont="1" applyBorder="1"/>
    <xf numFmtId="0" fontId="66" fillId="0" borderId="10" xfId="2" applyFont="1" applyBorder="1" applyAlignment="1">
      <alignment horizontal="center" readingOrder="1"/>
    </xf>
    <xf numFmtId="2" fontId="32" fillId="0" borderId="11" xfId="2" applyNumberFormat="1" applyFont="1" applyBorder="1" applyAlignment="1">
      <alignment horizontal="center"/>
    </xf>
    <xf numFmtId="0" fontId="32" fillId="0" borderId="11" xfId="2" applyFont="1" applyBorder="1" applyAlignment="1">
      <alignment horizontal="center"/>
    </xf>
    <xf numFmtId="0" fontId="66" fillId="0" borderId="12" xfId="2" applyFont="1" applyBorder="1" applyAlignment="1">
      <alignment wrapText="1" readingOrder="1"/>
    </xf>
    <xf numFmtId="0" fontId="32" fillId="0" borderId="13" xfId="2" applyFont="1" applyBorder="1"/>
    <xf numFmtId="2" fontId="32" fillId="0" borderId="13" xfId="2" applyNumberFormat="1" applyFont="1" applyBorder="1" applyAlignment="1">
      <alignment horizontal="center"/>
    </xf>
    <xf numFmtId="0" fontId="32" fillId="0" borderId="13" xfId="2" applyFont="1" applyBorder="1" applyAlignment="1">
      <alignment horizontal="center"/>
    </xf>
    <xf numFmtId="0" fontId="32" fillId="0" borderId="14" xfId="2" applyFont="1" applyBorder="1" applyAlignment="1">
      <alignment horizontal="left"/>
    </xf>
    <xf numFmtId="0" fontId="66" fillId="0" borderId="14" xfId="2" applyFont="1" applyBorder="1" applyAlignment="1">
      <alignment horizontal="center" readingOrder="1"/>
    </xf>
    <xf numFmtId="3" fontId="67" fillId="0" borderId="0" xfId="2" applyNumberFormat="1" applyFont="1" applyAlignment="1">
      <alignment horizontal="right"/>
    </xf>
    <xf numFmtId="0" fontId="66" fillId="0" borderId="13" xfId="2" applyFont="1" applyBorder="1" applyAlignment="1">
      <alignment horizontal="center" readingOrder="1"/>
    </xf>
    <xf numFmtId="0" fontId="66" fillId="0" borderId="14" xfId="2" applyFont="1" applyBorder="1" applyAlignment="1">
      <alignment wrapText="1" readingOrder="1"/>
    </xf>
    <xf numFmtId="173" fontId="66" fillId="0" borderId="14" xfId="2" applyNumberFormat="1" applyFont="1" applyBorder="1" applyAlignment="1">
      <alignment horizontal="center" wrapText="1" readingOrder="1"/>
    </xf>
    <xf numFmtId="175" fontId="68" fillId="0" borderId="1" xfId="2" applyNumberFormat="1" applyFont="1" applyBorder="1"/>
    <xf numFmtId="171" fontId="68" fillId="0" borderId="1" xfId="2" applyNumberFormat="1" applyFont="1" applyBorder="1"/>
    <xf numFmtId="3" fontId="68" fillId="0" borderId="1" xfId="2" applyNumberFormat="1" applyFont="1" applyBorder="1"/>
    <xf numFmtId="176" fontId="68" fillId="0" borderId="1" xfId="2" applyNumberFormat="1" applyFont="1" applyBorder="1" applyAlignment="1">
      <alignment horizontal="right"/>
    </xf>
    <xf numFmtId="0" fontId="32" fillId="0" borderId="1" xfId="2" applyFont="1" applyBorder="1" applyAlignment="1">
      <alignment horizontal="left" wrapText="1"/>
    </xf>
    <xf numFmtId="0" fontId="69" fillId="0" borderId="15" xfId="2" applyFont="1" applyBorder="1" applyAlignment="1">
      <alignment wrapText="1" readingOrder="1"/>
    </xf>
    <xf numFmtId="173" fontId="69" fillId="0" borderId="15" xfId="2" applyNumberFormat="1" applyFont="1" applyBorder="1" applyAlignment="1">
      <alignment horizontal="center"/>
    </xf>
    <xf numFmtId="173" fontId="66" fillId="0" borderId="14" xfId="2" applyNumberFormat="1" applyFont="1" applyBorder="1" applyAlignment="1">
      <alignment horizontal="center"/>
    </xf>
    <xf numFmtId="0" fontId="70" fillId="0" borderId="16" xfId="2" applyFont="1" applyBorder="1"/>
    <xf numFmtId="171" fontId="70" fillId="0" borderId="13" xfId="2" applyNumberFormat="1" applyFont="1" applyBorder="1"/>
    <xf numFmtId="3" fontId="70" fillId="0" borderId="14" xfId="2" applyNumberFormat="1" applyFont="1" applyBorder="1"/>
    <xf numFmtId="176" fontId="70" fillId="0" borderId="14" xfId="2" applyNumberFormat="1" applyFont="1" applyBorder="1" applyAlignment="1">
      <alignment horizontal="right" vertical="center"/>
    </xf>
    <xf numFmtId="0" fontId="71" fillId="0" borderId="13" xfId="2" applyFont="1" applyBorder="1" applyAlignment="1">
      <alignment horizontal="left" vertical="top" wrapText="1"/>
    </xf>
    <xf numFmtId="0" fontId="68" fillId="0" borderId="16" xfId="6" applyFont="1" applyBorder="1"/>
    <xf numFmtId="171" fontId="70" fillId="0" borderId="13" xfId="6" applyNumberFormat="1" applyFont="1" applyBorder="1"/>
    <xf numFmtId="3" fontId="70" fillId="0" borderId="14" xfId="6" applyNumberFormat="1" applyFont="1" applyBorder="1"/>
    <xf numFmtId="169" fontId="70" fillId="0" borderId="14" xfId="6" applyNumberFormat="1" applyFont="1" applyBorder="1" applyAlignment="1">
      <alignment horizontal="right" vertical="center"/>
    </xf>
    <xf numFmtId="0" fontId="72" fillId="0" borderId="14" xfId="6" applyFont="1" applyBorder="1" applyAlignment="1">
      <alignment readingOrder="1"/>
    </xf>
    <xf numFmtId="0" fontId="69" fillId="0" borderId="15" xfId="2" applyFont="1" applyBorder="1" applyAlignment="1">
      <alignment readingOrder="1"/>
    </xf>
    <xf numFmtId="176" fontId="68" fillId="0" borderId="1" xfId="2" applyNumberFormat="1" applyFont="1" applyBorder="1" applyAlignment="1">
      <alignment horizontal="right" vertical="center"/>
    </xf>
    <xf numFmtId="0" fontId="68" fillId="0" borderId="1" xfId="2" applyFont="1" applyBorder="1" applyAlignment="1">
      <alignment readingOrder="1"/>
    </xf>
    <xf numFmtId="0" fontId="70" fillId="0" borderId="15" xfId="2" applyFont="1" applyBorder="1"/>
    <xf numFmtId="3" fontId="70" fillId="0" borderId="0" xfId="2" applyNumberFormat="1" applyFont="1"/>
    <xf numFmtId="176" fontId="72" fillId="0" borderId="13" xfId="2" applyNumberFormat="1" applyFont="1" applyBorder="1" applyAlignment="1">
      <alignment horizontal="left" vertical="top" wrapText="1"/>
    </xf>
    <xf numFmtId="0" fontId="70" fillId="0" borderId="0" xfId="2" applyFont="1" applyAlignment="1">
      <alignment horizontal="left" vertical="top" wrapText="1"/>
    </xf>
    <xf numFmtId="173" fontId="32" fillId="0" borderId="16" xfId="2" applyNumberFormat="1" applyFont="1" applyBorder="1"/>
    <xf numFmtId="171" fontId="68" fillId="0" borderId="17" xfId="2" applyNumberFormat="1" applyFont="1" applyBorder="1"/>
    <xf numFmtId="3" fontId="68" fillId="0" borderId="17" xfId="2" applyNumberFormat="1" applyFont="1" applyBorder="1"/>
    <xf numFmtId="169" fontId="68" fillId="0" borderId="17" xfId="2" applyNumberFormat="1" applyFont="1" applyBorder="1" applyAlignment="1">
      <alignment horizontal="right" vertical="center"/>
    </xf>
    <xf numFmtId="0" fontId="70" fillId="0" borderId="14" xfId="2" applyFont="1" applyBorder="1" applyAlignment="1">
      <alignment wrapText="1" readingOrder="1"/>
    </xf>
    <xf numFmtId="169" fontId="70" fillId="0" borderId="14" xfId="2" applyNumberFormat="1" applyFont="1" applyBorder="1" applyAlignment="1">
      <alignment horizontal="right" vertical="center"/>
    </xf>
    <xf numFmtId="175" fontId="68" fillId="0" borderId="0" xfId="2" applyNumberFormat="1" applyFont="1"/>
    <xf numFmtId="166" fontId="68" fillId="0" borderId="13" xfId="2" applyNumberFormat="1" applyFont="1" applyBorder="1"/>
    <xf numFmtId="169" fontId="68" fillId="0" borderId="0" xfId="2" applyNumberFormat="1" applyFont="1" applyAlignment="1">
      <alignment horizontal="right" vertical="center"/>
    </xf>
    <xf numFmtId="169" fontId="68" fillId="0" borderId="13" xfId="2" applyNumberFormat="1" applyFont="1" applyBorder="1" applyAlignment="1">
      <alignment horizontal="right" vertical="center"/>
    </xf>
    <xf numFmtId="0" fontId="68" fillId="0" borderId="14" xfId="2" applyFont="1" applyBorder="1" applyAlignment="1">
      <alignment readingOrder="1"/>
    </xf>
    <xf numFmtId="166" fontId="68" fillId="0" borderId="1" xfId="2" applyNumberFormat="1" applyFont="1" applyBorder="1"/>
    <xf numFmtId="169" fontId="68" fillId="0" borderId="18" xfId="2" applyNumberFormat="1" applyFont="1" applyBorder="1" applyAlignment="1">
      <alignment horizontal="right" vertical="center"/>
    </xf>
    <xf numFmtId="169" fontId="68" fillId="0" borderId="1" xfId="2" applyNumberFormat="1" applyFont="1" applyBorder="1" applyAlignment="1">
      <alignment horizontal="right" vertical="center"/>
    </xf>
    <xf numFmtId="0" fontId="70" fillId="0" borderId="13" xfId="2" applyFont="1" applyBorder="1" applyAlignment="1">
      <alignment vertical="top" wrapText="1" readingOrder="1"/>
    </xf>
    <xf numFmtId="172" fontId="32" fillId="0" borderId="7" xfId="2" applyNumberFormat="1" applyFont="1" applyBorder="1"/>
    <xf numFmtId="0" fontId="32" fillId="0" borderId="17" xfId="2" applyFont="1" applyBorder="1"/>
    <xf numFmtId="2" fontId="32" fillId="0" borderId="17" xfId="2" applyNumberFormat="1" applyFont="1" applyBorder="1" applyAlignment="1">
      <alignment horizontal="center"/>
    </xf>
    <xf numFmtId="0" fontId="32" fillId="0" borderId="17" xfId="2" applyFont="1" applyBorder="1" applyAlignment="1">
      <alignment horizontal="center"/>
    </xf>
    <xf numFmtId="172" fontId="32" fillId="0" borderId="18" xfId="2" applyNumberFormat="1" applyFont="1" applyBorder="1"/>
    <xf numFmtId="0" fontId="32" fillId="0" borderId="1" xfId="2" applyFont="1" applyBorder="1"/>
    <xf numFmtId="0" fontId="68" fillId="0" borderId="1" xfId="2" applyFont="1" applyBorder="1" applyAlignment="1">
      <alignment horizontal="left" readingOrder="1"/>
    </xf>
    <xf numFmtId="0" fontId="72" fillId="0" borderId="13" xfId="2" applyFont="1" applyBorder="1" applyAlignment="1">
      <alignment horizontal="left" vertical="top" wrapText="1"/>
    </xf>
    <xf numFmtId="0" fontId="70" fillId="0" borderId="13" xfId="2" applyFont="1" applyBorder="1" applyAlignment="1">
      <alignment wrapText="1" readingOrder="1"/>
    </xf>
    <xf numFmtId="0" fontId="73" fillId="0" borderId="0" xfId="2" applyFont="1"/>
    <xf numFmtId="175" fontId="67" fillId="0" borderId="13" xfId="2" applyNumberFormat="1" applyFont="1" applyBorder="1"/>
    <xf numFmtId="166" fontId="67" fillId="0" borderId="14" xfId="2" applyNumberFormat="1" applyFont="1" applyBorder="1"/>
    <xf numFmtId="0" fontId="67" fillId="0" borderId="13" xfId="2" applyFont="1" applyBorder="1" applyAlignment="1">
      <alignment horizontal="center" readingOrder="1"/>
    </xf>
    <xf numFmtId="0" fontId="67" fillId="0" borderId="14" xfId="2" applyFont="1" applyBorder="1" applyAlignment="1">
      <alignment readingOrder="1"/>
    </xf>
    <xf numFmtId="173" fontId="74" fillId="0" borderId="14" xfId="2" applyNumberFormat="1" applyFont="1" applyBorder="1" applyAlignment="1">
      <alignment horizontal="center"/>
    </xf>
    <xf numFmtId="177" fontId="66" fillId="0" borderId="14" xfId="2" applyNumberFormat="1" applyFont="1" applyBorder="1" applyAlignment="1">
      <alignment readingOrder="1"/>
    </xf>
    <xf numFmtId="0" fontId="67" fillId="0" borderId="19" xfId="2" applyFont="1" applyBorder="1"/>
    <xf numFmtId="171" fontId="75" fillId="0" borderId="14" xfId="2" applyNumberFormat="1" applyFont="1" applyBorder="1" applyAlignment="1">
      <alignment horizontal="right" vertical="center"/>
    </xf>
    <xf numFmtId="3" fontId="75" fillId="0" borderId="0" xfId="2" applyNumberFormat="1" applyFont="1" applyAlignment="1">
      <alignment horizontal="right"/>
    </xf>
    <xf numFmtId="169" fontId="75" fillId="0" borderId="13" xfId="2" applyNumberFormat="1" applyFont="1" applyBorder="1" applyAlignment="1">
      <alignment horizontal="right" vertical="center"/>
    </xf>
    <xf numFmtId="0" fontId="75" fillId="0" borderId="14" xfId="2" applyFont="1" applyBorder="1" applyAlignment="1">
      <alignment readingOrder="1"/>
    </xf>
    <xf numFmtId="173" fontId="65" fillId="0" borderId="14" xfId="2" applyNumberFormat="1" applyFont="1" applyBorder="1" applyAlignment="1">
      <alignment horizontal="center"/>
    </xf>
    <xf numFmtId="175" fontId="70" fillId="0" borderId="13" xfId="2" applyNumberFormat="1" applyFont="1" applyBorder="1"/>
    <xf numFmtId="166" fontId="70" fillId="0" borderId="14" xfId="2" applyNumberFormat="1" applyFont="1" applyBorder="1" applyProtection="1">
      <protection locked="0"/>
    </xf>
    <xf numFmtId="175" fontId="68" fillId="0" borderId="13" xfId="2" applyNumberFormat="1" applyFont="1" applyBorder="1"/>
    <xf numFmtId="166" fontId="68" fillId="0" borderId="14" xfId="2" applyNumberFormat="1" applyFont="1" applyBorder="1" applyProtection="1">
      <protection locked="0"/>
    </xf>
    <xf numFmtId="166" fontId="70" fillId="0" borderId="13" xfId="2" applyNumberFormat="1" applyFont="1" applyBorder="1"/>
    <xf numFmtId="169" fontId="70" fillId="0" borderId="0" xfId="2" applyNumberFormat="1" applyFont="1" applyAlignment="1">
      <alignment horizontal="right" vertical="center"/>
    </xf>
    <xf numFmtId="0" fontId="76" fillId="0" borderId="13" xfId="2" applyFont="1" applyBorder="1" applyAlignment="1">
      <alignment wrapText="1" readingOrder="1"/>
    </xf>
    <xf numFmtId="0" fontId="67" fillId="0" borderId="15" xfId="2" applyFont="1" applyBorder="1"/>
    <xf numFmtId="166" fontId="70" fillId="0" borderId="15" xfId="2" applyNumberFormat="1" applyFont="1" applyBorder="1"/>
    <xf numFmtId="166" fontId="70" fillId="0" borderId="15" xfId="2" applyNumberFormat="1" applyFont="1" applyBorder="1" applyProtection="1">
      <protection locked="0"/>
    </xf>
    <xf numFmtId="169" fontId="70" fillId="0" borderId="20" xfId="2" applyNumberFormat="1" applyFont="1" applyBorder="1" applyAlignment="1">
      <alignment horizontal="right" vertical="center"/>
    </xf>
    <xf numFmtId="0" fontId="67" fillId="0" borderId="16" xfId="2" applyFont="1" applyBorder="1"/>
    <xf numFmtId="166" fontId="67" fillId="0" borderId="14" xfId="2" applyNumberFormat="1" applyFont="1" applyBorder="1" applyProtection="1">
      <protection locked="0"/>
    </xf>
    <xf numFmtId="169" fontId="67" fillId="0" borderId="0" xfId="2" applyNumberFormat="1" applyFont="1" applyAlignment="1">
      <alignment horizontal="right" vertical="center"/>
    </xf>
    <xf numFmtId="0" fontId="67" fillId="0" borderId="13" xfId="2" applyFont="1" applyBorder="1" applyAlignment="1">
      <alignment readingOrder="1"/>
    </xf>
    <xf numFmtId="175" fontId="68" fillId="0" borderId="17" xfId="2" applyNumberFormat="1" applyFont="1" applyBorder="1"/>
    <xf numFmtId="166" fontId="68" fillId="0" borderId="17" xfId="2" applyNumberFormat="1" applyFont="1" applyBorder="1" applyProtection="1">
      <protection locked="0"/>
    </xf>
    <xf numFmtId="166" fontId="70" fillId="0" borderId="0" xfId="2" applyNumberFormat="1" applyFont="1" applyProtection="1">
      <protection locked="0"/>
    </xf>
    <xf numFmtId="169" fontId="72" fillId="0" borderId="13" xfId="2" applyNumberFormat="1" applyFont="1" applyBorder="1" applyAlignment="1">
      <alignment horizontal="left" vertical="top" wrapText="1"/>
    </xf>
    <xf numFmtId="173" fontId="70" fillId="0" borderId="13" xfId="2" applyNumberFormat="1" applyFont="1" applyBorder="1" applyAlignment="1">
      <alignment horizontal="center"/>
    </xf>
    <xf numFmtId="169" fontId="67" fillId="0" borderId="14" xfId="2" applyNumberFormat="1" applyFont="1" applyBorder="1" applyAlignment="1">
      <alignment horizontal="right" vertical="center"/>
    </xf>
    <xf numFmtId="169" fontId="68" fillId="0" borderId="21" xfId="2" applyNumberFormat="1" applyFont="1" applyBorder="1" applyAlignment="1">
      <alignment horizontal="right" vertical="center"/>
    </xf>
    <xf numFmtId="171" fontId="68" fillId="0" borderId="13" xfId="2" applyNumberFormat="1" applyFont="1" applyBorder="1"/>
    <xf numFmtId="3" fontId="68" fillId="0" borderId="13" xfId="2" applyNumberFormat="1" applyFont="1" applyBorder="1"/>
    <xf numFmtId="0" fontId="70" fillId="0" borderId="13" xfId="2" applyFont="1" applyBorder="1" applyAlignment="1">
      <alignment readingOrder="1"/>
    </xf>
    <xf numFmtId="3" fontId="68" fillId="0" borderId="14" xfId="2" applyNumberFormat="1" applyFont="1" applyBorder="1"/>
    <xf numFmtId="0" fontId="68" fillId="0" borderId="13" xfId="2" applyFont="1" applyBorder="1" applyAlignment="1">
      <alignment horizontal="left" readingOrder="1"/>
    </xf>
    <xf numFmtId="3" fontId="68" fillId="0" borderId="18" xfId="2" applyNumberFormat="1" applyFont="1" applyBorder="1" applyAlignment="1">
      <alignment horizontal="right"/>
    </xf>
    <xf numFmtId="0" fontId="68" fillId="0" borderId="1" xfId="2" applyFont="1" applyBorder="1" applyAlignment="1">
      <alignment horizontal="center" readingOrder="1"/>
    </xf>
    <xf numFmtId="0" fontId="68" fillId="0" borderId="18" xfId="2" applyFont="1" applyBorder="1" applyAlignment="1">
      <alignment horizontal="left" readingOrder="1"/>
    </xf>
    <xf numFmtId="173" fontId="69" fillId="0" borderId="13" xfId="2" applyNumberFormat="1" applyFont="1" applyBorder="1" applyAlignment="1">
      <alignment horizontal="center"/>
    </xf>
    <xf numFmtId="171" fontId="70" fillId="0" borderId="14" xfId="2" applyNumberFormat="1" applyFont="1" applyBorder="1"/>
    <xf numFmtId="171" fontId="67" fillId="0" borderId="13" xfId="2" applyNumberFormat="1" applyFont="1" applyBorder="1"/>
    <xf numFmtId="171" fontId="67" fillId="0" borderId="14" xfId="2" applyNumberFormat="1" applyFont="1" applyBorder="1"/>
    <xf numFmtId="173" fontId="65" fillId="0" borderId="13" xfId="2" applyNumberFormat="1" applyFont="1" applyBorder="1" applyAlignment="1">
      <alignment horizontal="center"/>
    </xf>
    <xf numFmtId="0" fontId="68" fillId="0" borderId="14" xfId="2" applyFont="1" applyBorder="1" applyAlignment="1">
      <alignment horizontal="center" readingOrder="1"/>
    </xf>
    <xf numFmtId="0" fontId="68" fillId="0" borderId="17" xfId="2" applyFont="1" applyBorder="1" applyAlignment="1">
      <alignment horizontal="left" readingOrder="1"/>
    </xf>
    <xf numFmtId="0" fontId="77" fillId="0" borderId="13" xfId="2" applyFont="1" applyBorder="1" applyAlignment="1">
      <alignment horizontal="left" vertical="top" wrapText="1"/>
    </xf>
    <xf numFmtId="0" fontId="78" fillId="0" borderId="13" xfId="2" applyFont="1" applyBorder="1" applyAlignment="1">
      <alignment horizontal="left" vertical="top" wrapText="1"/>
    </xf>
    <xf numFmtId="0" fontId="70" fillId="0" borderId="17" xfId="2" applyFont="1" applyBorder="1" applyAlignment="1">
      <alignment wrapText="1" readingOrder="1"/>
    </xf>
    <xf numFmtId="171" fontId="70" fillId="0" borderId="15" xfId="2" applyNumberFormat="1" applyFont="1" applyBorder="1"/>
    <xf numFmtId="0" fontId="79" fillId="0" borderId="13" xfId="2" applyFont="1" applyBorder="1" applyAlignment="1">
      <alignment horizontal="left" vertical="top" wrapText="1"/>
    </xf>
    <xf numFmtId="0" fontId="80" fillId="0" borderId="13" xfId="2" applyFont="1" applyBorder="1" applyAlignment="1">
      <alignment horizontal="left" vertical="top" wrapText="1"/>
    </xf>
    <xf numFmtId="171" fontId="75" fillId="0" borderId="17" xfId="2" applyNumberFormat="1" applyFont="1" applyBorder="1"/>
    <xf numFmtId="169" fontId="75" fillId="0" borderId="17" xfId="2" applyNumberFormat="1" applyFont="1" applyBorder="1" applyAlignment="1">
      <alignment horizontal="right" vertical="center"/>
    </xf>
    <xf numFmtId="0" fontId="81" fillId="0" borderId="13" xfId="2" quotePrefix="1" applyFont="1" applyBorder="1" applyAlignment="1">
      <alignment wrapText="1" readingOrder="1"/>
    </xf>
    <xf numFmtId="173" fontId="69" fillId="0" borderId="14" xfId="2" applyNumberFormat="1" applyFont="1" applyBorder="1" applyAlignment="1">
      <alignment horizontal="center"/>
    </xf>
    <xf numFmtId="0" fontId="82" fillId="0" borderId="16" xfId="2" applyFont="1" applyBorder="1"/>
    <xf numFmtId="171" fontId="82" fillId="0" borderId="13" xfId="2" applyNumberFormat="1" applyFont="1" applyBorder="1"/>
    <xf numFmtId="171" fontId="82" fillId="0" borderId="14" xfId="2" applyNumberFormat="1" applyFont="1" applyBorder="1"/>
    <xf numFmtId="176" fontId="82" fillId="0" borderId="14" xfId="2" applyNumberFormat="1" applyFont="1" applyBorder="1" applyAlignment="1">
      <alignment horizontal="right" vertical="center"/>
    </xf>
    <xf numFmtId="173" fontId="83" fillId="0" borderId="14" xfId="2" applyNumberFormat="1" applyFont="1" applyBorder="1" applyAlignment="1">
      <alignment horizontal="center"/>
    </xf>
    <xf numFmtId="0" fontId="84" fillId="0" borderId="13" xfId="2" applyFont="1" applyBorder="1" applyAlignment="1">
      <alignment horizontal="left" vertical="top" wrapText="1"/>
    </xf>
    <xf numFmtId="176" fontId="82" fillId="0" borderId="0" xfId="2" applyNumberFormat="1" applyFont="1" applyAlignment="1">
      <alignment horizontal="right" vertical="center"/>
    </xf>
    <xf numFmtId="0" fontId="70" fillId="0" borderId="13" xfId="2" applyFont="1" applyBorder="1" applyAlignment="1">
      <alignment horizontal="left" vertical="top" wrapText="1" readingOrder="1"/>
    </xf>
    <xf numFmtId="173" fontId="85" fillId="0" borderId="13" xfId="2" applyNumberFormat="1" applyFont="1" applyBorder="1" applyAlignment="1">
      <alignment horizontal="center"/>
    </xf>
    <xf numFmtId="176" fontId="82" fillId="0" borderId="13" xfId="2" applyNumberFormat="1" applyFont="1" applyBorder="1" applyAlignment="1">
      <alignment horizontal="right" vertical="center"/>
    </xf>
    <xf numFmtId="0" fontId="70" fillId="0" borderId="17" xfId="2" applyFont="1" applyBorder="1" applyAlignment="1">
      <alignment horizontal="left" vertical="top" wrapText="1" readingOrder="1"/>
    </xf>
    <xf numFmtId="3" fontId="70" fillId="0" borderId="15" xfId="2" applyNumberFormat="1" applyFont="1" applyBorder="1"/>
    <xf numFmtId="169" fontId="70" fillId="0" borderId="15" xfId="2" applyNumberFormat="1" applyFont="1" applyBorder="1" applyAlignment="1">
      <alignment horizontal="right" vertical="center"/>
    </xf>
    <xf numFmtId="0" fontId="70" fillId="0" borderId="13" xfId="2" applyFont="1" applyBorder="1" applyAlignment="1">
      <alignment horizontal="left" vertical="top" wrapText="1"/>
    </xf>
    <xf numFmtId="3" fontId="70" fillId="0" borderId="16" xfId="2" applyNumberFormat="1" applyFont="1" applyBorder="1" applyAlignment="1">
      <alignment horizontal="left" wrapText="1"/>
    </xf>
    <xf numFmtId="0" fontId="70" fillId="0" borderId="13" xfId="2" applyFont="1" applyBorder="1" applyAlignment="1">
      <alignment horizontal="center" vertical="top" wrapText="1"/>
    </xf>
    <xf numFmtId="0" fontId="72" fillId="0" borderId="0" xfId="2" applyFont="1" applyAlignment="1">
      <alignment horizontal="left" vertical="top" wrapText="1"/>
    </xf>
    <xf numFmtId="166" fontId="70" fillId="0" borderId="14" xfId="2" applyNumberFormat="1" applyFont="1" applyBorder="1"/>
    <xf numFmtId="3" fontId="70" fillId="0" borderId="0" xfId="2" applyNumberFormat="1" applyFont="1" applyAlignment="1">
      <alignment horizontal="right"/>
    </xf>
    <xf numFmtId="0" fontId="70" fillId="0" borderId="13" xfId="2" applyFont="1" applyBorder="1" applyAlignment="1">
      <alignment horizontal="center" vertical="top" wrapText="1" readingOrder="1"/>
    </xf>
    <xf numFmtId="0" fontId="70" fillId="0" borderId="0" xfId="2" applyFont="1" applyAlignment="1">
      <alignment horizontal="left" vertical="top" wrapText="1" readingOrder="1"/>
    </xf>
    <xf numFmtId="0" fontId="59" fillId="0" borderId="0" xfId="2" applyFont="1" applyProtection="1">
      <protection locked="0"/>
    </xf>
    <xf numFmtId="0" fontId="69" fillId="0" borderId="22" xfId="2" applyFont="1" applyBorder="1" applyAlignment="1">
      <alignment readingOrder="1"/>
    </xf>
    <xf numFmtId="175" fontId="86" fillId="0" borderId="13" xfId="2" applyNumberFormat="1" applyFont="1" applyBorder="1"/>
    <xf numFmtId="166" fontId="86" fillId="0" borderId="14" xfId="2" applyNumberFormat="1" applyFont="1" applyBorder="1"/>
    <xf numFmtId="3" fontId="86" fillId="0" borderId="0" xfId="2" applyNumberFormat="1" applyFont="1" applyAlignment="1">
      <alignment horizontal="right"/>
    </xf>
    <xf numFmtId="0" fontId="86" fillId="0" borderId="13" xfId="2" applyFont="1" applyBorder="1" applyAlignment="1">
      <alignment horizontal="center" readingOrder="1"/>
    </xf>
    <xf numFmtId="0" fontId="65" fillId="0" borderId="14" xfId="2" applyFont="1" applyBorder="1" applyAlignment="1">
      <alignment wrapText="1" readingOrder="1"/>
    </xf>
    <xf numFmtId="0" fontId="66" fillId="0" borderId="14" xfId="2" applyFont="1" applyBorder="1" applyAlignment="1">
      <alignment readingOrder="1"/>
    </xf>
    <xf numFmtId="175" fontId="87" fillId="0" borderId="23" xfId="2" applyNumberFormat="1" applyFont="1" applyBorder="1"/>
    <xf numFmtId="166" fontId="87" fillId="0" borderId="24" xfId="2" applyNumberFormat="1" applyFont="1" applyBorder="1"/>
    <xf numFmtId="3" fontId="87" fillId="0" borderId="25" xfId="2" applyNumberFormat="1" applyFont="1" applyBorder="1" applyAlignment="1">
      <alignment horizontal="right"/>
    </xf>
    <xf numFmtId="0" fontId="88" fillId="0" borderId="26" xfId="2" applyFont="1" applyBorder="1" applyAlignment="1">
      <alignment horizontal="center" readingOrder="1"/>
    </xf>
    <xf numFmtId="0" fontId="88" fillId="0" borderId="24" xfId="2" applyFont="1" applyBorder="1" applyAlignment="1">
      <alignment readingOrder="1"/>
    </xf>
    <xf numFmtId="173" fontId="88" fillId="0" borderId="24" xfId="2" applyNumberFormat="1" applyFont="1" applyBorder="1" applyAlignment="1">
      <alignment horizontal="center"/>
    </xf>
    <xf numFmtId="175" fontId="88" fillId="0" borderId="1" xfId="2" applyNumberFormat="1" applyFont="1" applyBorder="1" applyAlignment="1">
      <alignment horizontal="center" wrapText="1" readingOrder="1"/>
    </xf>
    <xf numFmtId="166" fontId="88" fillId="0" borderId="27" xfId="2" applyNumberFormat="1" applyFont="1" applyBorder="1" applyAlignment="1">
      <alignment horizontal="center" wrapText="1" readingOrder="1"/>
    </xf>
    <xf numFmtId="3" fontId="88" fillId="0" borderId="18" xfId="2" applyNumberFormat="1" applyFont="1" applyBorder="1" applyAlignment="1">
      <alignment horizontal="center" wrapText="1" readingOrder="1"/>
    </xf>
    <xf numFmtId="0" fontId="88" fillId="0" borderId="1" xfId="2" applyFont="1" applyBorder="1" applyAlignment="1">
      <alignment horizontal="center" readingOrder="1"/>
    </xf>
    <xf numFmtId="0" fontId="88" fillId="0" borderId="27" xfId="2" applyFont="1" applyBorder="1" applyAlignment="1">
      <alignment readingOrder="1"/>
    </xf>
    <xf numFmtId="173" fontId="88" fillId="0" borderId="27" xfId="2" applyNumberFormat="1" applyFont="1" applyBorder="1" applyAlignment="1">
      <alignment horizontal="center"/>
    </xf>
    <xf numFmtId="0" fontId="67" fillId="0" borderId="0" xfId="2" applyFont="1"/>
    <xf numFmtId="3" fontId="67" fillId="0" borderId="0" xfId="2" applyNumberFormat="1" applyFont="1" applyAlignment="1">
      <alignment horizontal="right" vertical="center"/>
    </xf>
    <xf numFmtId="178" fontId="74" fillId="0" borderId="14" xfId="2" applyNumberFormat="1" applyFont="1" applyBorder="1" applyAlignment="1">
      <alignment horizontal="center"/>
    </xf>
    <xf numFmtId="4" fontId="89" fillId="0" borderId="0" xfId="2" applyNumberFormat="1" applyFont="1"/>
    <xf numFmtId="179" fontId="66" fillId="0" borderId="14" xfId="2" applyNumberFormat="1" applyFont="1" applyBorder="1" applyAlignment="1">
      <alignment readingOrder="1"/>
    </xf>
    <xf numFmtId="178" fontId="66" fillId="0" borderId="14" xfId="2" applyNumberFormat="1" applyFont="1" applyBorder="1" applyAlignment="1">
      <alignment horizontal="center" readingOrder="1"/>
    </xf>
    <xf numFmtId="0" fontId="67" fillId="0" borderId="1" xfId="2" applyFont="1" applyBorder="1"/>
    <xf numFmtId="171" fontId="75" fillId="0" borderId="22" xfId="2" applyNumberFormat="1" applyFont="1" applyBorder="1" applyAlignment="1">
      <alignment horizontal="right" vertical="center"/>
    </xf>
    <xf numFmtId="3" fontId="75" fillId="0" borderId="8" xfId="2" applyNumberFormat="1" applyFont="1" applyBorder="1" applyAlignment="1">
      <alignment horizontal="right" vertical="center"/>
    </xf>
    <xf numFmtId="169" fontId="75" fillId="0" borderId="15" xfId="2" applyNumberFormat="1" applyFont="1" applyBorder="1" applyAlignment="1">
      <alignment horizontal="right" vertical="center"/>
    </xf>
    <xf numFmtId="0" fontId="75" fillId="0" borderId="22" xfId="2" applyFont="1" applyBorder="1" applyAlignment="1">
      <alignment readingOrder="1"/>
    </xf>
    <xf numFmtId="178" fontId="74" fillId="0" borderId="22" xfId="2" applyNumberFormat="1" applyFont="1" applyBorder="1" applyAlignment="1">
      <alignment horizontal="center"/>
    </xf>
    <xf numFmtId="0" fontId="86" fillId="0" borderId="0" xfId="2" applyFont="1"/>
    <xf numFmtId="167" fontId="90" fillId="0" borderId="15" xfId="2" applyNumberFormat="1" applyFont="1" applyBorder="1"/>
    <xf numFmtId="166" fontId="90" fillId="0" borderId="22" xfId="2" applyNumberFormat="1" applyFont="1" applyBorder="1"/>
    <xf numFmtId="3" fontId="90" fillId="0" borderId="8" xfId="2" applyNumberFormat="1" applyFont="1" applyBorder="1" applyAlignment="1">
      <alignment horizontal="right" vertical="center"/>
    </xf>
    <xf numFmtId="0" fontId="90" fillId="0" borderId="15" xfId="2" applyFont="1" applyBorder="1" applyAlignment="1">
      <alignment horizontal="center" readingOrder="1"/>
    </xf>
    <xf numFmtId="0" fontId="66" fillId="0" borderId="22" xfId="2" applyFont="1" applyBorder="1" applyAlignment="1">
      <alignment readingOrder="1"/>
    </xf>
    <xf numFmtId="178" fontId="66" fillId="0" borderId="22" xfId="2" applyNumberFormat="1" applyFont="1" applyBorder="1" applyAlignment="1">
      <alignment horizontal="center"/>
    </xf>
    <xf numFmtId="166" fontId="67" fillId="0" borderId="13" xfId="2" applyNumberFormat="1" applyFont="1" applyBorder="1"/>
    <xf numFmtId="166" fontId="67" fillId="0" borderId="17" xfId="2" applyNumberFormat="1" applyFont="1" applyBorder="1" applyProtection="1">
      <protection locked="0"/>
    </xf>
    <xf numFmtId="169" fontId="67" fillId="0" borderId="17" xfId="2" applyNumberFormat="1" applyFont="1" applyBorder="1" applyAlignment="1">
      <alignment horizontal="right" vertical="center"/>
    </xf>
    <xf numFmtId="0" fontId="67" fillId="0" borderId="0" xfId="2" applyFont="1" applyAlignment="1">
      <alignment readingOrder="1"/>
    </xf>
    <xf numFmtId="178" fontId="74" fillId="0" borderId="13" xfId="2" applyNumberFormat="1" applyFont="1" applyBorder="1" applyAlignment="1">
      <alignment horizontal="left"/>
    </xf>
    <xf numFmtId="0" fontId="70" fillId="0" borderId="0" xfId="2" applyFont="1"/>
    <xf numFmtId="0" fontId="67" fillId="0" borderId="0" xfId="2" applyFont="1" applyAlignment="1">
      <alignment vertical="top" wrapText="1" readingOrder="1"/>
    </xf>
    <xf numFmtId="178" fontId="74" fillId="0" borderId="17" xfId="2" applyNumberFormat="1" applyFont="1" applyBorder="1" applyAlignment="1">
      <alignment horizontal="left"/>
    </xf>
    <xf numFmtId="180" fontId="69" fillId="0" borderId="15" xfId="2" applyNumberFormat="1" applyFont="1" applyBorder="1" applyAlignment="1">
      <alignment horizontal="left"/>
    </xf>
    <xf numFmtId="178" fontId="69" fillId="0" borderId="15" xfId="2" applyNumberFormat="1" applyFont="1" applyBorder="1" applyAlignment="1">
      <alignment horizontal="center"/>
    </xf>
    <xf numFmtId="169" fontId="75" fillId="0" borderId="1" xfId="2" applyNumberFormat="1" applyFont="1" applyBorder="1" applyAlignment="1">
      <alignment horizontal="right" vertical="center"/>
    </xf>
    <xf numFmtId="0" fontId="67" fillId="0" borderId="13" xfId="2" applyFont="1" applyBorder="1" applyAlignment="1">
      <alignment wrapText="1" readingOrder="1"/>
    </xf>
    <xf numFmtId="178" fontId="69" fillId="0" borderId="13" xfId="2" applyNumberFormat="1" applyFont="1" applyBorder="1" applyAlignment="1">
      <alignment horizontal="left"/>
    </xf>
    <xf numFmtId="169" fontId="67" fillId="0" borderId="13" xfId="2" applyNumberFormat="1" applyFont="1" applyBorder="1" applyAlignment="1">
      <alignment horizontal="right" vertical="center"/>
    </xf>
    <xf numFmtId="171" fontId="70" fillId="0" borderId="17" xfId="2" applyNumberFormat="1" applyFont="1" applyBorder="1"/>
    <xf numFmtId="169" fontId="70" fillId="0" borderId="17" xfId="2" applyNumberFormat="1" applyFont="1" applyBorder="1" applyAlignment="1">
      <alignment horizontal="right" vertical="center"/>
    </xf>
    <xf numFmtId="0" fontId="69" fillId="0" borderId="17" xfId="2" applyFont="1" applyBorder="1" applyAlignment="1">
      <alignment readingOrder="1"/>
    </xf>
    <xf numFmtId="178" fontId="70" fillId="0" borderId="13" xfId="2" applyNumberFormat="1" applyFont="1" applyBorder="1"/>
    <xf numFmtId="171" fontId="75" fillId="0" borderId="15" xfId="2" applyNumberFormat="1" applyFont="1" applyBorder="1"/>
    <xf numFmtId="0" fontId="75" fillId="0" borderId="17" xfId="2" applyFont="1" applyBorder="1" applyAlignment="1">
      <alignment readingOrder="1"/>
    </xf>
    <xf numFmtId="175" fontId="75" fillId="0" borderId="13" xfId="2" applyNumberFormat="1" applyFont="1" applyBorder="1"/>
    <xf numFmtId="166" fontId="75" fillId="0" borderId="14" xfId="2" applyNumberFormat="1" applyFont="1" applyBorder="1" applyProtection="1">
      <protection locked="0"/>
    </xf>
    <xf numFmtId="169" fontId="75" fillId="0" borderId="0" xfId="2" applyNumberFormat="1" applyFont="1" applyAlignment="1">
      <alignment horizontal="right" vertical="center"/>
    </xf>
    <xf numFmtId="0" fontId="75" fillId="0" borderId="13" xfId="2" applyFont="1" applyBorder="1" applyAlignment="1">
      <alignment horizontal="left" readingOrder="1"/>
    </xf>
    <xf numFmtId="3" fontId="86" fillId="0" borderId="0" xfId="2" applyNumberFormat="1" applyFont="1" applyAlignment="1">
      <alignment horizontal="right" vertical="center"/>
    </xf>
    <xf numFmtId="178" fontId="66" fillId="0" borderId="14" xfId="2" applyNumberFormat="1" applyFont="1" applyBorder="1" applyAlignment="1">
      <alignment horizontal="center"/>
    </xf>
    <xf numFmtId="166" fontId="67" fillId="0" borderId="13" xfId="2" applyNumberFormat="1" applyFont="1" applyBorder="1" applyProtection="1">
      <protection locked="0"/>
    </xf>
    <xf numFmtId="4" fontId="91" fillId="0" borderId="1" xfId="2" applyNumberFormat="1" applyFont="1" applyBorder="1"/>
    <xf numFmtId="0" fontId="91" fillId="0" borderId="21" xfId="2" applyFont="1" applyBorder="1" applyAlignment="1">
      <alignment horizontal="left" vertical="top" readingOrder="1"/>
    </xf>
    <xf numFmtId="178" fontId="74" fillId="0" borderId="13" xfId="2" applyNumberFormat="1" applyFont="1" applyBorder="1" applyAlignment="1">
      <alignment horizontal="center"/>
    </xf>
    <xf numFmtId="178" fontId="74" fillId="0" borderId="17" xfId="2" applyNumberFormat="1" applyFont="1" applyBorder="1" applyAlignment="1">
      <alignment horizontal="center"/>
    </xf>
    <xf numFmtId="166" fontId="67" fillId="0" borderId="17" xfId="2" applyNumberFormat="1" applyFont="1" applyBorder="1"/>
    <xf numFmtId="4" fontId="67" fillId="0" borderId="0" xfId="2" applyNumberFormat="1" applyFont="1"/>
    <xf numFmtId="0" fontId="67" fillId="0" borderId="17" xfId="2" applyFont="1" applyBorder="1" applyAlignment="1">
      <alignment horizontal="left" vertical="top" readingOrder="1"/>
    </xf>
    <xf numFmtId="0" fontId="92" fillId="0" borderId="13" xfId="2" applyFont="1" applyBorder="1" applyAlignment="1">
      <alignment horizontal="left" vertical="top" wrapText="1"/>
    </xf>
    <xf numFmtId="0" fontId="93" fillId="0" borderId="13" xfId="2" applyFont="1" applyBorder="1" applyAlignment="1">
      <alignment horizontal="left" vertical="top" wrapText="1"/>
    </xf>
    <xf numFmtId="166" fontId="67" fillId="0" borderId="1" xfId="2" applyNumberFormat="1" applyFont="1" applyBorder="1"/>
    <xf numFmtId="169" fontId="67" fillId="0" borderId="1" xfId="2" applyNumberFormat="1" applyFont="1" applyBorder="1" applyAlignment="1">
      <alignment horizontal="right" vertical="center"/>
    </xf>
    <xf numFmtId="0" fontId="67" fillId="0" borderId="1" xfId="2" applyFont="1" applyBorder="1" applyAlignment="1">
      <alignment vertical="top" wrapText="1" readingOrder="1"/>
    </xf>
    <xf numFmtId="0" fontId="67" fillId="0" borderId="17" xfId="2" applyFont="1" applyBorder="1" applyAlignment="1">
      <alignment readingOrder="1"/>
    </xf>
    <xf numFmtId="0" fontId="67" fillId="3" borderId="0" xfId="2" applyFont="1" applyFill="1"/>
    <xf numFmtId="0" fontId="91" fillId="0" borderId="21" xfId="2" applyFont="1" applyBorder="1" applyAlignment="1">
      <alignment horizontal="left" vertical="top" wrapText="1" readingOrder="1"/>
    </xf>
    <xf numFmtId="167" fontId="90" fillId="0" borderId="13" xfId="2" applyNumberFormat="1" applyFont="1" applyBorder="1"/>
    <xf numFmtId="166" fontId="90" fillId="0" borderId="14" xfId="2" applyNumberFormat="1" applyFont="1" applyBorder="1"/>
    <xf numFmtId="3" fontId="90" fillId="0" borderId="0" xfId="2" applyNumberFormat="1" applyFont="1" applyAlignment="1">
      <alignment horizontal="right" vertical="center"/>
    </xf>
    <xf numFmtId="0" fontId="90" fillId="0" borderId="13" xfId="2" applyFont="1" applyBorder="1" applyAlignment="1">
      <alignment horizontal="center" readingOrder="1"/>
    </xf>
    <xf numFmtId="3" fontId="68" fillId="0" borderId="18" xfId="2" applyNumberFormat="1" applyFont="1" applyBorder="1" applyAlignment="1">
      <alignment horizontal="right" vertical="center"/>
    </xf>
    <xf numFmtId="0" fontId="67" fillId="0" borderId="22" xfId="2" applyFont="1" applyBorder="1"/>
    <xf numFmtId="181" fontId="69" fillId="0" borderId="15" xfId="2" applyNumberFormat="1" applyFont="1" applyBorder="1" applyAlignment="1">
      <alignment horizontal="left"/>
    </xf>
    <xf numFmtId="0" fontId="94" fillId="0" borderId="0" xfId="2" applyFont="1"/>
    <xf numFmtId="49" fontId="67" fillId="0" borderId="0" xfId="2" applyNumberFormat="1" applyFont="1" applyAlignment="1">
      <alignment wrapText="1"/>
    </xf>
    <xf numFmtId="0" fontId="67" fillId="0" borderId="0" xfId="2" applyFont="1" applyAlignment="1">
      <alignment wrapText="1"/>
    </xf>
    <xf numFmtId="182" fontId="69" fillId="0" borderId="15" xfId="2" applyNumberFormat="1" applyFont="1" applyBorder="1" applyAlignment="1">
      <alignment horizontal="left"/>
    </xf>
    <xf numFmtId="175" fontId="68" fillId="0" borderId="15" xfId="2" applyNumberFormat="1" applyFont="1" applyBorder="1"/>
    <xf numFmtId="171" fontId="68" fillId="0" borderId="15" xfId="2" applyNumberFormat="1" applyFont="1" applyBorder="1"/>
    <xf numFmtId="3" fontId="68" fillId="0" borderId="15" xfId="2" applyNumberFormat="1" applyFont="1" applyBorder="1"/>
    <xf numFmtId="169" fontId="68" fillId="0" borderId="20" xfId="2" applyNumberFormat="1" applyFont="1" applyBorder="1" applyAlignment="1">
      <alignment horizontal="right" vertical="center"/>
    </xf>
    <xf numFmtId="0" fontId="75" fillId="0" borderId="15" xfId="2" applyFont="1" applyBorder="1" applyAlignment="1">
      <alignment horizontal="left" readingOrder="1"/>
    </xf>
    <xf numFmtId="0" fontId="75" fillId="0" borderId="1" xfId="2" applyFont="1" applyBorder="1" applyAlignment="1">
      <alignment horizontal="left" readingOrder="1"/>
    </xf>
    <xf numFmtId="166" fontId="67" fillId="0" borderId="27" xfId="2" applyNumberFormat="1" applyFont="1" applyBorder="1"/>
    <xf numFmtId="169" fontId="67" fillId="0" borderId="27" xfId="2" applyNumberFormat="1" applyFont="1" applyBorder="1" applyAlignment="1">
      <alignment horizontal="right" vertical="center"/>
    </xf>
    <xf numFmtId="178" fontId="65" fillId="0" borderId="13" xfId="2" applyNumberFormat="1" applyFont="1" applyBorder="1" applyAlignment="1">
      <alignment horizontal="center"/>
    </xf>
    <xf numFmtId="178" fontId="65" fillId="0" borderId="14" xfId="2" applyNumberFormat="1" applyFont="1" applyBorder="1" applyAlignment="1">
      <alignment horizontal="center"/>
    </xf>
    <xf numFmtId="3" fontId="70" fillId="0" borderId="0" xfId="2" applyNumberFormat="1" applyFont="1" applyAlignment="1">
      <alignment horizontal="right" vertical="center"/>
    </xf>
    <xf numFmtId="0" fontId="70" fillId="0" borderId="13" xfId="2" applyFont="1" applyBorder="1" applyAlignment="1">
      <alignment horizontal="center" readingOrder="1"/>
    </xf>
    <xf numFmtId="178" fontId="69" fillId="0" borderId="13" xfId="2" applyNumberFormat="1" applyFont="1" applyBorder="1" applyAlignment="1">
      <alignment horizontal="center"/>
    </xf>
    <xf numFmtId="0" fontId="67" fillId="0" borderId="0" xfId="2" applyFont="1" applyAlignment="1">
      <alignment horizontal="left" vertical="top" wrapText="1"/>
    </xf>
    <xf numFmtId="178" fontId="70" fillId="0" borderId="13" xfId="2" applyNumberFormat="1" applyFont="1" applyBorder="1" applyAlignment="1">
      <alignment horizontal="center"/>
    </xf>
    <xf numFmtId="0" fontId="70" fillId="0" borderId="0" xfId="6" applyFont="1"/>
    <xf numFmtId="0" fontId="93" fillId="0" borderId="14" xfId="6" applyFont="1" applyBorder="1" applyAlignment="1">
      <alignment readingOrder="1"/>
    </xf>
    <xf numFmtId="178" fontId="65" fillId="0" borderId="14" xfId="6" applyNumberFormat="1" applyFont="1" applyBorder="1" applyAlignment="1">
      <alignment horizontal="center"/>
    </xf>
    <xf numFmtId="0" fontId="74" fillId="0" borderId="13" xfId="2" applyFont="1" applyBorder="1" applyAlignment="1">
      <alignment wrapText="1" readingOrder="1"/>
    </xf>
    <xf numFmtId="3" fontId="75" fillId="0" borderId="14" xfId="2" applyNumberFormat="1" applyFont="1" applyBorder="1"/>
    <xf numFmtId="0" fontId="75" fillId="0" borderId="1" xfId="2" applyFont="1" applyBorder="1" applyAlignment="1">
      <alignment readingOrder="1"/>
    </xf>
    <xf numFmtId="0" fontId="67" fillId="0" borderId="14" xfId="2" applyFont="1" applyBorder="1" applyAlignment="1">
      <alignment wrapText="1" readingOrder="1"/>
    </xf>
    <xf numFmtId="171" fontId="68" fillId="0" borderId="20" xfId="2" applyNumberFormat="1" applyFont="1" applyBorder="1"/>
    <xf numFmtId="169" fontId="68" fillId="0" borderId="8" xfId="2" applyNumberFormat="1" applyFont="1" applyBorder="1" applyAlignment="1">
      <alignment horizontal="right" vertical="center"/>
    </xf>
    <xf numFmtId="0" fontId="67" fillId="0" borderId="13" xfId="2" applyFont="1" applyBorder="1" applyAlignment="1">
      <alignment vertical="top" wrapText="1" readingOrder="1"/>
    </xf>
    <xf numFmtId="171" fontId="75" fillId="0" borderId="28" xfId="2" applyNumberFormat="1" applyFont="1" applyBorder="1"/>
    <xf numFmtId="169" fontId="75" fillId="0" borderId="7" xfId="2" applyNumberFormat="1" applyFont="1" applyBorder="1" applyAlignment="1">
      <alignment horizontal="right" vertical="center"/>
    </xf>
    <xf numFmtId="171" fontId="67" fillId="0" borderId="16" xfId="2" applyNumberFormat="1" applyFont="1" applyBorder="1"/>
    <xf numFmtId="171" fontId="68" fillId="0" borderId="28" xfId="2" applyNumberFormat="1" applyFont="1" applyBorder="1"/>
    <xf numFmtId="169" fontId="68" fillId="0" borderId="7" xfId="2" applyNumberFormat="1" applyFont="1" applyBorder="1" applyAlignment="1">
      <alignment horizontal="right" vertical="center"/>
    </xf>
    <xf numFmtId="0" fontId="75" fillId="0" borderId="17" xfId="2" applyFont="1" applyBorder="1" applyAlignment="1">
      <alignment horizontal="left" readingOrder="1"/>
    </xf>
    <xf numFmtId="167" fontId="70" fillId="0" borderId="13" xfId="2" applyNumberFormat="1" applyFont="1" applyBorder="1"/>
    <xf numFmtId="3" fontId="87" fillId="0" borderId="25" xfId="2" applyNumberFormat="1" applyFont="1" applyBorder="1" applyAlignment="1">
      <alignment horizontal="right" vertical="center"/>
    </xf>
    <xf numFmtId="0" fontId="88" fillId="0" borderId="24" xfId="7" applyFont="1" applyBorder="1" applyAlignment="1">
      <alignment readingOrder="1"/>
    </xf>
    <xf numFmtId="178" fontId="88" fillId="0" borderId="24" xfId="2" applyNumberFormat="1" applyFont="1" applyBorder="1" applyAlignment="1">
      <alignment horizontal="center"/>
    </xf>
    <xf numFmtId="178" fontId="88" fillId="0" borderId="27" xfId="2" applyNumberFormat="1" applyFont="1" applyBorder="1" applyAlignment="1">
      <alignment horizontal="center"/>
    </xf>
    <xf numFmtId="0" fontId="67" fillId="0" borderId="0" xfId="7" applyFont="1"/>
    <xf numFmtId="175" fontId="67" fillId="0" borderId="13" xfId="7" applyNumberFormat="1" applyFont="1" applyBorder="1"/>
    <xf numFmtId="166" fontId="67" fillId="0" borderId="14" xfId="7" applyNumberFormat="1" applyFont="1" applyBorder="1"/>
    <xf numFmtId="3" fontId="67" fillId="0" borderId="0" xfId="7" applyNumberFormat="1" applyFont="1" applyAlignment="1">
      <alignment horizontal="right" vertical="center"/>
    </xf>
    <xf numFmtId="0" fontId="67" fillId="0" borderId="13" xfId="7" applyFont="1" applyBorder="1" applyAlignment="1">
      <alignment horizontal="center" readingOrder="1"/>
    </xf>
    <xf numFmtId="0" fontId="67" fillId="0" borderId="14" xfId="7" applyFont="1" applyBorder="1" applyAlignment="1">
      <alignment readingOrder="1"/>
    </xf>
    <xf numFmtId="183" fontId="74" fillId="0" borderId="14" xfId="7" applyNumberFormat="1" applyFont="1" applyBorder="1" applyAlignment="1">
      <alignment horizontal="center"/>
    </xf>
    <xf numFmtId="4" fontId="89" fillId="0" borderId="0" xfId="7" applyNumberFormat="1" applyFont="1"/>
    <xf numFmtId="174" fontId="65" fillId="0" borderId="9" xfId="7" applyNumberFormat="1" applyFont="1" applyBorder="1"/>
    <xf numFmtId="0" fontId="66" fillId="0" borderId="13" xfId="7" applyFont="1" applyBorder="1" applyAlignment="1">
      <alignment horizontal="center" readingOrder="1"/>
    </xf>
    <xf numFmtId="184" fontId="66" fillId="0" borderId="14" xfId="7" applyNumberFormat="1" applyFont="1" applyBorder="1" applyAlignment="1">
      <alignment readingOrder="1"/>
    </xf>
    <xf numFmtId="183" fontId="66" fillId="0" borderId="14" xfId="7" applyNumberFormat="1" applyFont="1" applyBorder="1" applyAlignment="1">
      <alignment horizontal="center" readingOrder="1"/>
    </xf>
    <xf numFmtId="0" fontId="67" fillId="0" borderId="19" xfId="7" applyFont="1" applyBorder="1"/>
    <xf numFmtId="171" fontId="75" fillId="0" borderId="14" xfId="7" applyNumberFormat="1" applyFont="1" applyBorder="1" applyAlignment="1">
      <alignment horizontal="right" vertical="center"/>
    </xf>
    <xf numFmtId="3" fontId="75" fillId="0" borderId="0" xfId="7" applyNumberFormat="1" applyFont="1" applyAlignment="1">
      <alignment horizontal="right" vertical="center"/>
    </xf>
    <xf numFmtId="169" fontId="75" fillId="0" borderId="13" xfId="7" applyNumberFormat="1" applyFont="1" applyBorder="1" applyAlignment="1">
      <alignment horizontal="right" vertical="center"/>
    </xf>
    <xf numFmtId="0" fontId="75" fillId="0" borderId="14" xfId="7" applyFont="1" applyBorder="1" applyAlignment="1">
      <alignment readingOrder="1"/>
    </xf>
    <xf numFmtId="0" fontId="67" fillId="0" borderId="0" xfId="8" applyFont="1" applyProtection="1">
      <protection locked="0"/>
    </xf>
    <xf numFmtId="175" fontId="68" fillId="0" borderId="15" xfId="7" applyNumberFormat="1" applyFont="1" applyBorder="1"/>
    <xf numFmtId="166" fontId="68" fillId="0" borderId="15" xfId="7" applyNumberFormat="1" applyFont="1" applyBorder="1"/>
    <xf numFmtId="3" fontId="68" fillId="0" borderId="15" xfId="7" applyNumberFormat="1" applyFont="1" applyBorder="1"/>
    <xf numFmtId="169" fontId="68" fillId="0" borderId="8" xfId="7" applyNumberFormat="1" applyFont="1" applyBorder="1" applyAlignment="1">
      <alignment horizontal="right" vertical="center"/>
    </xf>
    <xf numFmtId="0" fontId="67" fillId="0" borderId="15" xfId="7" applyFont="1" applyBorder="1" applyAlignment="1">
      <alignment wrapText="1" readingOrder="1"/>
    </xf>
    <xf numFmtId="183" fontId="74" fillId="0" borderId="14" xfId="8" applyNumberFormat="1" applyFont="1" applyBorder="1" applyAlignment="1">
      <alignment horizontal="center"/>
    </xf>
    <xf numFmtId="0" fontId="67" fillId="0" borderId="13" xfId="8" applyFont="1" applyBorder="1" applyProtection="1">
      <protection locked="0"/>
    </xf>
    <xf numFmtId="167" fontId="75" fillId="0" borderId="13" xfId="7" applyNumberFormat="1" applyFont="1" applyBorder="1"/>
    <xf numFmtId="166" fontId="67" fillId="0" borderId="13" xfId="8" applyNumberFormat="1" applyFont="1" applyBorder="1"/>
    <xf numFmtId="169" fontId="67" fillId="0" borderId="13" xfId="8" applyNumberFormat="1" applyFont="1" applyBorder="1" applyAlignment="1">
      <alignment horizontal="right" vertical="center"/>
    </xf>
    <xf numFmtId="0" fontId="67" fillId="0" borderId="13" xfId="7" applyFont="1" applyBorder="1" applyAlignment="1">
      <alignment wrapText="1" readingOrder="1"/>
    </xf>
    <xf numFmtId="0" fontId="67" fillId="0" borderId="16" xfId="8" applyFont="1" applyBorder="1" applyProtection="1">
      <protection locked="0"/>
    </xf>
    <xf numFmtId="166" fontId="67" fillId="0" borderId="14" xfId="8" applyNumberFormat="1" applyFont="1" applyBorder="1"/>
    <xf numFmtId="169" fontId="67" fillId="0" borderId="14" xfId="8" applyNumberFormat="1" applyFont="1" applyBorder="1" applyAlignment="1">
      <alignment horizontal="right" vertical="center"/>
    </xf>
    <xf numFmtId="0" fontId="67" fillId="0" borderId="15" xfId="8" applyFont="1" applyBorder="1" applyProtection="1">
      <protection locked="0"/>
    </xf>
    <xf numFmtId="167" fontId="75" fillId="0" borderId="15" xfId="7" applyNumberFormat="1" applyFont="1" applyBorder="1"/>
    <xf numFmtId="166" fontId="69" fillId="0" borderId="8" xfId="8" applyNumberFormat="1" applyFont="1" applyBorder="1"/>
    <xf numFmtId="169" fontId="69" fillId="0" borderId="15" xfId="8" applyNumberFormat="1" applyFont="1" applyBorder="1" applyAlignment="1">
      <alignment horizontal="right" vertical="center"/>
    </xf>
    <xf numFmtId="0" fontId="69" fillId="0" borderId="8" xfId="8" applyFont="1" applyBorder="1" applyAlignment="1">
      <alignment readingOrder="1"/>
    </xf>
    <xf numFmtId="183" fontId="69" fillId="0" borderId="15" xfId="7" applyNumberFormat="1" applyFont="1" applyBorder="1" applyAlignment="1">
      <alignment horizontal="center"/>
    </xf>
    <xf numFmtId="0" fontId="70" fillId="0" borderId="0" xfId="7" applyFont="1"/>
    <xf numFmtId="0" fontId="70" fillId="0" borderId="16" xfId="7" applyFont="1" applyBorder="1"/>
    <xf numFmtId="171" fontId="70" fillId="0" borderId="13" xfId="7" applyNumberFormat="1" applyFont="1" applyBorder="1"/>
    <xf numFmtId="3" fontId="70" fillId="0" borderId="14" xfId="7" applyNumberFormat="1" applyFont="1" applyBorder="1"/>
    <xf numFmtId="169" fontId="70" fillId="0" borderId="0" xfId="7" applyNumberFormat="1" applyFont="1" applyAlignment="1">
      <alignment horizontal="right" vertical="center"/>
    </xf>
    <xf numFmtId="0" fontId="70" fillId="0" borderId="13" xfId="7" applyFont="1" applyBorder="1" applyAlignment="1">
      <alignment readingOrder="1"/>
    </xf>
    <xf numFmtId="183" fontId="65" fillId="0" borderId="14" xfId="7" applyNumberFormat="1" applyFont="1" applyBorder="1" applyAlignment="1">
      <alignment horizontal="center"/>
    </xf>
    <xf numFmtId="175" fontId="68" fillId="0" borderId="1" xfId="7" applyNumberFormat="1" applyFont="1" applyBorder="1"/>
    <xf numFmtId="166" fontId="68" fillId="0" borderId="1" xfId="7" applyNumberFormat="1" applyFont="1" applyBorder="1"/>
    <xf numFmtId="3" fontId="68" fillId="0" borderId="1" xfId="7" applyNumberFormat="1" applyFont="1" applyBorder="1"/>
    <xf numFmtId="169" fontId="68" fillId="0" borderId="18" xfId="7" applyNumberFormat="1" applyFont="1" applyBorder="1" applyAlignment="1">
      <alignment horizontal="right" vertical="center"/>
    </xf>
    <xf numFmtId="0" fontId="68" fillId="0" borderId="1" xfId="7" applyFont="1" applyBorder="1" applyAlignment="1">
      <alignment horizontal="left" readingOrder="1"/>
    </xf>
    <xf numFmtId="0" fontId="67" fillId="0" borderId="14" xfId="8" applyFont="1" applyBorder="1" applyAlignment="1">
      <alignment readingOrder="1"/>
    </xf>
    <xf numFmtId="183" fontId="74" fillId="0" borderId="13" xfId="8" applyNumberFormat="1" applyFont="1" applyBorder="1" applyAlignment="1">
      <alignment horizontal="center"/>
    </xf>
    <xf numFmtId="167" fontId="75" fillId="0" borderId="17" xfId="7" applyNumberFormat="1" applyFont="1" applyBorder="1"/>
    <xf numFmtId="171" fontId="68" fillId="0" borderId="1" xfId="7" applyNumberFormat="1" applyFont="1" applyBorder="1"/>
    <xf numFmtId="169" fontId="68" fillId="0" borderId="1" xfId="7" applyNumberFormat="1" applyFont="1" applyBorder="1" applyAlignment="1">
      <alignment horizontal="right" vertical="center"/>
    </xf>
    <xf numFmtId="0" fontId="75" fillId="0" borderId="1" xfId="7" applyFont="1" applyBorder="1" applyAlignment="1">
      <alignment readingOrder="1"/>
    </xf>
    <xf numFmtId="0" fontId="67" fillId="0" borderId="0" xfId="8" applyFont="1"/>
    <xf numFmtId="0" fontId="67" fillId="0" borderId="16" xfId="8" applyFont="1" applyBorder="1"/>
    <xf numFmtId="0" fontId="67" fillId="0" borderId="13" xfId="7" applyFont="1" applyBorder="1" applyAlignment="1">
      <alignment readingOrder="1"/>
    </xf>
    <xf numFmtId="0" fontId="93" fillId="0" borderId="13" xfId="7" applyFont="1" applyBorder="1" applyAlignment="1">
      <alignment wrapText="1" readingOrder="1"/>
    </xf>
    <xf numFmtId="0" fontId="93" fillId="0" borderId="0" xfId="9" applyFont="1" applyAlignment="1">
      <alignment readingOrder="1"/>
    </xf>
    <xf numFmtId="0" fontId="67" fillId="0" borderId="13" xfId="7" applyFont="1" applyBorder="1"/>
    <xf numFmtId="171" fontId="67" fillId="0" borderId="13" xfId="7" applyNumberFormat="1" applyFont="1" applyBorder="1"/>
    <xf numFmtId="3" fontId="67" fillId="0" borderId="14" xfId="7" applyNumberFormat="1" applyFont="1" applyBorder="1"/>
    <xf numFmtId="169" fontId="67" fillId="0" borderId="0" xfId="7" applyNumberFormat="1" applyFont="1" applyAlignment="1">
      <alignment horizontal="right" vertical="center"/>
    </xf>
    <xf numFmtId="183" fontId="95" fillId="0" borderId="13" xfId="7" applyNumberFormat="1" applyFont="1" applyBorder="1" applyAlignment="1">
      <alignment horizontal="center"/>
    </xf>
    <xf numFmtId="0" fontId="67" fillId="0" borderId="16" xfId="7" applyFont="1" applyBorder="1"/>
    <xf numFmtId="0" fontId="94" fillId="0" borderId="13" xfId="7" applyFont="1" applyBorder="1" applyAlignment="1">
      <alignment wrapText="1" readingOrder="1"/>
    </xf>
    <xf numFmtId="183" fontId="95" fillId="0" borderId="14" xfId="7" applyNumberFormat="1" applyFont="1" applyBorder="1" applyAlignment="1">
      <alignment horizontal="center"/>
    </xf>
    <xf numFmtId="0" fontId="70" fillId="0" borderId="15" xfId="7" applyFont="1" applyBorder="1"/>
    <xf numFmtId="171" fontId="70" fillId="0" borderId="15" xfId="7" applyNumberFormat="1" applyFont="1" applyBorder="1"/>
    <xf numFmtId="3" fontId="70" fillId="0" borderId="22" xfId="7" applyNumberFormat="1" applyFont="1" applyBorder="1"/>
    <xf numFmtId="169" fontId="70" fillId="0" borderId="22" xfId="7" applyNumberFormat="1" applyFont="1" applyBorder="1" applyAlignment="1">
      <alignment horizontal="right" vertical="center"/>
    </xf>
    <xf numFmtId="0" fontId="69" fillId="0" borderId="15" xfId="7" applyFont="1" applyBorder="1" applyAlignment="1">
      <alignment readingOrder="1"/>
    </xf>
    <xf numFmtId="171" fontId="68" fillId="0" borderId="13" xfId="7" applyNumberFormat="1" applyFont="1" applyBorder="1"/>
    <xf numFmtId="3" fontId="68" fillId="0" borderId="14" xfId="7" applyNumberFormat="1" applyFont="1" applyBorder="1"/>
    <xf numFmtId="169" fontId="68" fillId="0" borderId="0" xfId="7" applyNumberFormat="1" applyFont="1" applyAlignment="1">
      <alignment horizontal="right" vertical="center"/>
    </xf>
    <xf numFmtId="0" fontId="68" fillId="0" borderId="17" xfId="7" applyFont="1" applyBorder="1" applyAlignment="1">
      <alignment horizontal="left" readingOrder="1"/>
    </xf>
    <xf numFmtId="0" fontId="67" fillId="0" borderId="0" xfId="7" applyFont="1" applyProtection="1">
      <protection locked="0"/>
    </xf>
    <xf numFmtId="167" fontId="67" fillId="0" borderId="0" xfId="7" applyNumberFormat="1" applyFont="1" applyProtection="1">
      <protection locked="0"/>
    </xf>
    <xf numFmtId="0" fontId="75" fillId="0" borderId="1" xfId="7" applyFont="1" applyBorder="1" applyAlignment="1">
      <alignment vertical="top" readingOrder="1"/>
    </xf>
    <xf numFmtId="183" fontId="96" fillId="0" borderId="13" xfId="7" applyNumberFormat="1" applyFont="1" applyBorder="1" applyAlignment="1">
      <alignment horizontal="center"/>
    </xf>
    <xf numFmtId="0" fontId="67" fillId="0" borderId="16" xfId="7" applyFont="1" applyBorder="1" applyProtection="1">
      <protection locked="0"/>
    </xf>
    <xf numFmtId="166" fontId="75" fillId="0" borderId="15" xfId="8" applyNumberFormat="1" applyFont="1" applyBorder="1"/>
    <xf numFmtId="166" fontId="91" fillId="0" borderId="0" xfId="7" applyNumberFormat="1" applyFont="1"/>
    <xf numFmtId="169" fontId="67" fillId="0" borderId="13" xfId="7" applyNumberFormat="1" applyFont="1" applyBorder="1" applyAlignment="1">
      <alignment horizontal="right" vertical="center"/>
    </xf>
    <xf numFmtId="0" fontId="67" fillId="0" borderId="0" xfId="7" applyFont="1" applyAlignment="1">
      <alignment readingOrder="1"/>
    </xf>
    <xf numFmtId="166" fontId="75" fillId="0" borderId="13" xfId="8" applyNumberFormat="1" applyFont="1" applyBorder="1"/>
    <xf numFmtId="0" fontId="93" fillId="0" borderId="0" xfId="7" applyFont="1" applyAlignment="1">
      <alignment readingOrder="1"/>
    </xf>
    <xf numFmtId="166" fontId="75" fillId="0" borderId="17" xfId="8" applyNumberFormat="1" applyFont="1" applyBorder="1"/>
    <xf numFmtId="0" fontId="67" fillId="0" borderId="15" xfId="7" applyFont="1" applyBorder="1" applyProtection="1">
      <protection locked="0"/>
    </xf>
    <xf numFmtId="166" fontId="97" fillId="0" borderId="8" xfId="7" applyNumberFormat="1" applyFont="1" applyBorder="1"/>
    <xf numFmtId="169" fontId="70" fillId="0" borderId="15" xfId="7" applyNumberFormat="1" applyFont="1" applyBorder="1" applyAlignment="1">
      <alignment horizontal="right" vertical="center"/>
    </xf>
    <xf numFmtId="0" fontId="69" fillId="0" borderId="8" xfId="7" applyFont="1" applyBorder="1" applyAlignment="1">
      <alignment readingOrder="1"/>
    </xf>
    <xf numFmtId="169" fontId="75" fillId="0" borderId="13" xfId="8" applyNumberFormat="1" applyFont="1" applyBorder="1" applyAlignment="1">
      <alignment horizontal="right" vertical="center"/>
    </xf>
    <xf numFmtId="0" fontId="75" fillId="0" borderId="16" xfId="8" applyFont="1" applyBorder="1" applyAlignment="1">
      <alignment readingOrder="1"/>
    </xf>
    <xf numFmtId="0" fontId="67" fillId="0" borderId="0" xfId="9" applyFont="1"/>
    <xf numFmtId="0" fontId="91" fillId="0" borderId="1" xfId="7" applyFont="1" applyBorder="1" applyAlignment="1">
      <alignment vertical="top" readingOrder="1"/>
    </xf>
    <xf numFmtId="183" fontId="96" fillId="0" borderId="13" xfId="9" applyNumberFormat="1" applyFont="1" applyBorder="1" applyAlignment="1">
      <alignment horizontal="center"/>
    </xf>
    <xf numFmtId="0" fontId="67" fillId="0" borderId="16" xfId="9" applyFont="1" applyBorder="1"/>
    <xf numFmtId="166" fontId="67" fillId="0" borderId="13" xfId="9" applyNumberFormat="1" applyFont="1" applyBorder="1"/>
    <xf numFmtId="166" fontId="91" fillId="0" borderId="0" xfId="9" applyNumberFormat="1" applyFont="1"/>
    <xf numFmtId="169" fontId="67" fillId="0" borderId="13" xfId="9" applyNumberFormat="1" applyFont="1" applyBorder="1" applyAlignment="1">
      <alignment horizontal="right" vertical="center"/>
    </xf>
    <xf numFmtId="0" fontId="67" fillId="0" borderId="0" xfId="9" applyFont="1" applyAlignment="1">
      <alignment readingOrder="1"/>
    </xf>
    <xf numFmtId="166" fontId="67" fillId="0" borderId="15" xfId="8" applyNumberFormat="1" applyFont="1" applyBorder="1" applyProtection="1">
      <protection locked="0"/>
    </xf>
    <xf numFmtId="166" fontId="70" fillId="0" borderId="15" xfId="9" applyNumberFormat="1" applyFont="1" applyBorder="1"/>
    <xf numFmtId="166" fontId="97" fillId="0" borderId="8" xfId="9" applyNumberFormat="1" applyFont="1" applyBorder="1"/>
    <xf numFmtId="169" fontId="70" fillId="0" borderId="15" xfId="9" applyNumberFormat="1" applyFont="1" applyBorder="1" applyAlignment="1">
      <alignment horizontal="right" vertical="center"/>
    </xf>
    <xf numFmtId="0" fontId="69" fillId="0" borderId="8" xfId="9" applyFont="1" applyBorder="1" applyAlignment="1">
      <alignment readingOrder="1"/>
    </xf>
    <xf numFmtId="175" fontId="68" fillId="0" borderId="13" xfId="7" applyNumberFormat="1" applyFont="1" applyBorder="1"/>
    <xf numFmtId="0" fontId="75" fillId="0" borderId="1" xfId="8" applyFont="1" applyBorder="1" applyAlignment="1">
      <alignment readingOrder="1"/>
    </xf>
    <xf numFmtId="166" fontId="67" fillId="0" borderId="16" xfId="8" applyNumberFormat="1" applyFont="1" applyBorder="1" applyProtection="1">
      <protection locked="0"/>
    </xf>
    <xf numFmtId="0" fontId="75" fillId="0" borderId="0" xfId="8" applyFont="1"/>
    <xf numFmtId="0" fontId="75" fillId="0" borderId="16" xfId="8" applyFont="1" applyBorder="1"/>
    <xf numFmtId="0" fontId="93" fillId="0" borderId="14" xfId="7" applyFont="1" applyBorder="1" applyAlignment="1">
      <alignment readingOrder="1"/>
    </xf>
    <xf numFmtId="0" fontId="93" fillId="0" borderId="14" xfId="8" applyFont="1" applyBorder="1" applyAlignment="1">
      <alignment readingOrder="1"/>
    </xf>
    <xf numFmtId="0" fontId="94" fillId="0" borderId="14" xfId="8" applyFont="1" applyBorder="1" applyAlignment="1">
      <alignment readingOrder="1"/>
    </xf>
    <xf numFmtId="0" fontId="67" fillId="0" borderId="13" xfId="8" applyFont="1" applyBorder="1" applyAlignment="1">
      <alignment readingOrder="1"/>
    </xf>
    <xf numFmtId="166" fontId="67" fillId="0" borderId="17" xfId="8" applyNumberFormat="1" applyFont="1" applyBorder="1"/>
    <xf numFmtId="169" fontId="67" fillId="0" borderId="17" xfId="8" applyNumberFormat="1" applyFont="1" applyBorder="1" applyAlignment="1">
      <alignment horizontal="right" vertical="center"/>
    </xf>
    <xf numFmtId="0" fontId="67" fillId="0" borderId="17" xfId="7" applyFont="1" applyBorder="1" applyAlignment="1">
      <alignment wrapText="1" readingOrder="1"/>
    </xf>
    <xf numFmtId="166" fontId="70" fillId="0" borderId="22" xfId="8" applyNumberFormat="1" applyFont="1" applyBorder="1"/>
    <xf numFmtId="169" fontId="70" fillId="0" borderId="22" xfId="8" applyNumberFormat="1" applyFont="1" applyBorder="1" applyAlignment="1">
      <alignment horizontal="right" vertical="center"/>
    </xf>
    <xf numFmtId="0" fontId="69" fillId="0" borderId="22" xfId="8" applyFont="1" applyBorder="1" applyAlignment="1">
      <alignment readingOrder="1"/>
    </xf>
    <xf numFmtId="0" fontId="75" fillId="0" borderId="13" xfId="8" applyFont="1" applyBorder="1" applyAlignment="1">
      <alignment readingOrder="1"/>
    </xf>
    <xf numFmtId="0" fontId="75" fillId="0" borderId="0" xfId="8" applyFont="1" applyProtection="1">
      <protection locked="0"/>
    </xf>
    <xf numFmtId="0" fontId="67" fillId="0" borderId="14" xfId="8" applyFont="1" applyBorder="1" applyAlignment="1">
      <alignment wrapText="1" readingOrder="1"/>
    </xf>
    <xf numFmtId="166" fontId="70" fillId="0" borderId="15" xfId="8" applyNumberFormat="1" applyFont="1" applyBorder="1"/>
    <xf numFmtId="169" fontId="70" fillId="0" borderId="15" xfId="8" applyNumberFormat="1" applyFont="1" applyBorder="1" applyAlignment="1">
      <alignment horizontal="right" vertical="center"/>
    </xf>
    <xf numFmtId="0" fontId="69" fillId="0" borderId="15" xfId="8" applyFont="1" applyBorder="1" applyAlignment="1">
      <alignment readingOrder="1"/>
    </xf>
    <xf numFmtId="175" fontId="68" fillId="0" borderId="17" xfId="7" applyNumberFormat="1" applyFont="1" applyBorder="1"/>
    <xf numFmtId="166" fontId="68" fillId="0" borderId="13" xfId="7" applyNumberFormat="1" applyFont="1" applyBorder="1"/>
    <xf numFmtId="166" fontId="68" fillId="0" borderId="17" xfId="7" applyNumberFormat="1" applyFont="1" applyBorder="1"/>
    <xf numFmtId="3" fontId="68" fillId="0" borderId="28" xfId="7" applyNumberFormat="1" applyFont="1" applyBorder="1" applyAlignment="1">
      <alignment horizontal="right" vertical="center"/>
    </xf>
    <xf numFmtId="0" fontId="68" fillId="0" borderId="17" xfId="7" applyFont="1" applyBorder="1" applyAlignment="1">
      <alignment horizontal="center" readingOrder="1"/>
    </xf>
    <xf numFmtId="0" fontId="68" fillId="0" borderId="14" xfId="7" applyFont="1" applyBorder="1" applyAlignment="1">
      <alignment horizontal="left" readingOrder="1"/>
    </xf>
    <xf numFmtId="0" fontId="67" fillId="0" borderId="15" xfId="7" applyFont="1" applyBorder="1" applyAlignment="1">
      <alignment horizontal="center" readingOrder="1"/>
    </xf>
    <xf numFmtId="0" fontId="67" fillId="0" borderId="22" xfId="7" quotePrefix="1" applyFont="1" applyBorder="1" applyAlignment="1">
      <alignment wrapText="1" readingOrder="1"/>
    </xf>
    <xf numFmtId="0" fontId="86" fillId="0" borderId="0" xfId="7" applyFont="1"/>
    <xf numFmtId="175" fontId="86" fillId="0" borderId="13" xfId="7" applyNumberFormat="1" applyFont="1" applyBorder="1"/>
    <xf numFmtId="166" fontId="86" fillId="0" borderId="14" xfId="7" applyNumberFormat="1" applyFont="1" applyBorder="1"/>
    <xf numFmtId="3" fontId="86" fillId="0" borderId="0" xfId="7" applyNumberFormat="1" applyFont="1" applyAlignment="1">
      <alignment horizontal="right" vertical="center"/>
    </xf>
    <xf numFmtId="0" fontId="86" fillId="0" borderId="13" xfId="7" applyFont="1" applyBorder="1" applyAlignment="1">
      <alignment horizontal="center" readingOrder="1"/>
    </xf>
    <xf numFmtId="0" fontId="66" fillId="0" borderId="14" xfId="7" applyFont="1" applyBorder="1" applyAlignment="1">
      <alignment readingOrder="1"/>
    </xf>
    <xf numFmtId="183" fontId="66" fillId="0" borderId="14" xfId="7" applyNumberFormat="1" applyFont="1" applyBorder="1" applyAlignment="1">
      <alignment horizontal="center"/>
    </xf>
    <xf numFmtId="175" fontId="87" fillId="0" borderId="23" xfId="7" applyNumberFormat="1" applyFont="1" applyBorder="1"/>
    <xf numFmtId="166" fontId="87" fillId="0" borderId="24" xfId="7" applyNumberFormat="1" applyFont="1" applyBorder="1"/>
    <xf numFmtId="3" fontId="87" fillId="0" borderId="25" xfId="7" applyNumberFormat="1" applyFont="1" applyBorder="1" applyAlignment="1">
      <alignment horizontal="right" vertical="center"/>
    </xf>
    <xf numFmtId="0" fontId="88" fillId="0" borderId="26" xfId="7" applyFont="1" applyBorder="1" applyAlignment="1">
      <alignment horizontal="center" readingOrder="1"/>
    </xf>
    <xf numFmtId="183" fontId="88" fillId="0" borderId="24" xfId="7" applyNumberFormat="1" applyFont="1" applyBorder="1" applyAlignment="1">
      <alignment horizontal="center"/>
    </xf>
    <xf numFmtId="175" fontId="88" fillId="0" borderId="1" xfId="7" applyNumberFormat="1" applyFont="1" applyBorder="1" applyAlignment="1">
      <alignment horizontal="center" wrapText="1" readingOrder="1"/>
    </xf>
    <xf numFmtId="166" fontId="88" fillId="0" borderId="27" xfId="7" applyNumberFormat="1" applyFont="1" applyBorder="1" applyAlignment="1">
      <alignment horizontal="center" wrapText="1" readingOrder="1"/>
    </xf>
    <xf numFmtId="3" fontId="88" fillId="0" borderId="18" xfId="7" applyNumberFormat="1" applyFont="1" applyBorder="1" applyAlignment="1">
      <alignment horizontal="center" wrapText="1" readingOrder="1"/>
    </xf>
    <xf numFmtId="0" fontId="88" fillId="0" borderId="1" xfId="7" applyFont="1" applyBorder="1" applyAlignment="1">
      <alignment horizontal="center" readingOrder="1"/>
    </xf>
    <xf numFmtId="0" fontId="88" fillId="0" borderId="27" xfId="7" applyFont="1" applyBorder="1" applyAlignment="1">
      <alignment readingOrder="1"/>
    </xf>
    <xf numFmtId="183" fontId="88" fillId="0" borderId="27" xfId="7" applyNumberFormat="1" applyFont="1" applyBorder="1" applyAlignment="1">
      <alignment horizontal="center"/>
    </xf>
    <xf numFmtId="166" fontId="67" fillId="0" borderId="13" xfId="7" applyNumberFormat="1" applyFont="1" applyBorder="1"/>
    <xf numFmtId="185" fontId="74" fillId="0" borderId="14" xfId="7" applyNumberFormat="1" applyFont="1" applyBorder="1" applyAlignment="1">
      <alignment horizontal="center"/>
    </xf>
    <xf numFmtId="174" fontId="65" fillId="0" borderId="29" xfId="7" applyNumberFormat="1" applyFont="1" applyBorder="1"/>
    <xf numFmtId="0" fontId="66" fillId="0" borderId="14" xfId="7" applyFont="1" applyBorder="1" applyAlignment="1">
      <alignment horizontal="center" readingOrder="1"/>
    </xf>
    <xf numFmtId="184" fontId="66" fillId="0" borderId="14" xfId="7" applyNumberFormat="1" applyFont="1" applyBorder="1" applyAlignment="1">
      <alignment wrapText="1" readingOrder="1"/>
    </xf>
    <xf numFmtId="185" fontId="66" fillId="0" borderId="14" xfId="7" applyNumberFormat="1" applyFont="1" applyBorder="1" applyAlignment="1">
      <alignment horizontal="center" readingOrder="1"/>
    </xf>
    <xf numFmtId="0" fontId="70" fillId="0" borderId="19" xfId="7" applyFont="1" applyBorder="1"/>
    <xf numFmtId="171" fontId="68" fillId="0" borderId="13" xfId="7" applyNumberFormat="1" applyFont="1" applyBorder="1" applyAlignment="1">
      <alignment horizontal="right" vertical="center"/>
    </xf>
    <xf numFmtId="3" fontId="68" fillId="0" borderId="0" xfId="7" applyNumberFormat="1" applyFont="1" applyAlignment="1">
      <alignment horizontal="right" vertical="center"/>
    </xf>
    <xf numFmtId="169" fontId="68" fillId="0" borderId="13" xfId="7" applyNumberFormat="1" applyFont="1" applyBorder="1" applyAlignment="1">
      <alignment horizontal="right" vertical="center"/>
    </xf>
    <xf numFmtId="0" fontId="68" fillId="0" borderId="14" xfId="7" applyFont="1" applyBorder="1" applyAlignment="1">
      <alignment readingOrder="1"/>
    </xf>
    <xf numFmtId="185" fontId="65" fillId="0" borderId="14" xfId="7" applyNumberFormat="1" applyFont="1" applyBorder="1" applyAlignment="1">
      <alignment horizontal="center"/>
    </xf>
    <xf numFmtId="0" fontId="70" fillId="0" borderId="0" xfId="8" applyFont="1" applyProtection="1">
      <protection locked="0"/>
    </xf>
    <xf numFmtId="3" fontId="68" fillId="0" borderId="18" xfId="7" applyNumberFormat="1" applyFont="1" applyBorder="1"/>
    <xf numFmtId="169" fontId="68" fillId="0" borderId="21" xfId="7" applyNumberFormat="1" applyFont="1" applyBorder="1" applyAlignment="1">
      <alignment horizontal="right" vertical="center"/>
    </xf>
    <xf numFmtId="0" fontId="68" fillId="0" borderId="1" xfId="8" applyFont="1" applyBorder="1" applyAlignment="1">
      <alignment readingOrder="1"/>
    </xf>
    <xf numFmtId="185" fontId="65" fillId="0" borderId="14" xfId="8" applyNumberFormat="1" applyFont="1" applyBorder="1" applyAlignment="1">
      <alignment horizontal="center"/>
    </xf>
    <xf numFmtId="3" fontId="70" fillId="0" borderId="13" xfId="7" applyNumberFormat="1" applyFont="1" applyBorder="1" applyAlignment="1">
      <alignment horizontal="right" vertical="center"/>
    </xf>
    <xf numFmtId="3" fontId="70" fillId="0" borderId="0" xfId="7" applyNumberFormat="1" applyFont="1" applyAlignment="1">
      <alignment horizontal="right" vertical="center"/>
    </xf>
    <xf numFmtId="0" fontId="70" fillId="0" borderId="13" xfId="8" applyFont="1" applyBorder="1" applyAlignment="1">
      <alignment readingOrder="1"/>
    </xf>
    <xf numFmtId="0" fontId="70" fillId="0" borderId="14" xfId="8" applyFont="1" applyBorder="1" applyAlignment="1">
      <alignment readingOrder="1"/>
    </xf>
    <xf numFmtId="185" fontId="69" fillId="0" borderId="13" xfId="7" applyNumberFormat="1" applyFont="1" applyBorder="1" applyAlignment="1">
      <alignment horizontal="center"/>
    </xf>
    <xf numFmtId="0" fontId="70" fillId="0" borderId="14" xfId="8" applyFont="1" applyBorder="1" applyAlignment="1">
      <alignment wrapText="1" readingOrder="1"/>
    </xf>
    <xf numFmtId="0" fontId="70" fillId="0" borderId="0" xfId="7" applyFont="1" applyAlignment="1">
      <alignment horizontal="left" vertical="top"/>
    </xf>
    <xf numFmtId="0" fontId="70" fillId="0" borderId="0" xfId="7" applyFont="1" applyAlignment="1">
      <alignment horizontal="left" vertical="top" wrapText="1"/>
    </xf>
    <xf numFmtId="185" fontId="69" fillId="0" borderId="17" xfId="7" applyNumberFormat="1" applyFont="1" applyBorder="1" applyAlignment="1">
      <alignment horizontal="center"/>
    </xf>
    <xf numFmtId="175" fontId="70" fillId="0" borderId="15" xfId="7" applyNumberFormat="1" applyFont="1" applyBorder="1"/>
    <xf numFmtId="166" fontId="70" fillId="0" borderId="15" xfId="7" applyNumberFormat="1" applyFont="1" applyBorder="1"/>
    <xf numFmtId="3" fontId="70" fillId="0" borderId="8" xfId="7" applyNumberFormat="1" applyFont="1" applyBorder="1" applyAlignment="1">
      <alignment horizontal="right" vertical="center"/>
    </xf>
    <xf numFmtId="0" fontId="69" fillId="0" borderId="15" xfId="7" applyFont="1" applyBorder="1" applyAlignment="1">
      <alignment horizontal="center" readingOrder="1"/>
    </xf>
    <xf numFmtId="0" fontId="69" fillId="0" borderId="22" xfId="7" applyFont="1" applyBorder="1" applyAlignment="1">
      <alignment readingOrder="1"/>
    </xf>
    <xf numFmtId="166" fontId="86" fillId="0" borderId="13" xfId="7" applyNumberFormat="1" applyFont="1" applyBorder="1"/>
    <xf numFmtId="0" fontId="65" fillId="0" borderId="14" xfId="7" applyFont="1" applyBorder="1" applyAlignment="1">
      <alignment wrapText="1" readingOrder="1"/>
    </xf>
    <xf numFmtId="185" fontId="66" fillId="0" borderId="14" xfId="7" applyNumberFormat="1" applyFont="1" applyBorder="1" applyAlignment="1">
      <alignment horizontal="center"/>
    </xf>
    <xf numFmtId="0" fontId="66" fillId="0" borderId="14" xfId="7" applyFont="1" applyBorder="1" applyAlignment="1">
      <alignment wrapText="1" readingOrder="1"/>
    </xf>
    <xf numFmtId="166" fontId="87" fillId="0" borderId="23" xfId="7" applyNumberFormat="1" applyFont="1" applyBorder="1"/>
    <xf numFmtId="185" fontId="88" fillId="0" borderId="24" xfId="7" applyNumberFormat="1" applyFont="1" applyBorder="1" applyAlignment="1">
      <alignment horizontal="center"/>
    </xf>
    <xf numFmtId="166" fontId="88" fillId="0" borderId="1" xfId="7" applyNumberFormat="1" applyFont="1" applyBorder="1" applyAlignment="1">
      <alignment horizontal="center" wrapText="1" readingOrder="1"/>
    </xf>
    <xf numFmtId="185" fontId="88" fillId="0" borderId="27" xfId="7" applyNumberFormat="1" applyFont="1" applyBorder="1" applyAlignment="1">
      <alignment horizontal="center"/>
    </xf>
    <xf numFmtId="186" fontId="74" fillId="0" borderId="14" xfId="7" applyNumberFormat="1" applyFont="1" applyBorder="1" applyAlignment="1">
      <alignment horizontal="left"/>
    </xf>
    <xf numFmtId="187" fontId="66" fillId="0" borderId="14" xfId="7" applyNumberFormat="1" applyFont="1" applyBorder="1" applyAlignment="1">
      <alignment readingOrder="1"/>
    </xf>
    <xf numFmtId="186" fontId="66" fillId="0" borderId="14" xfId="7" applyNumberFormat="1" applyFont="1" applyBorder="1" applyAlignment="1">
      <alignment readingOrder="1"/>
    </xf>
    <xf numFmtId="0" fontId="70" fillId="0" borderId="17" xfId="7" applyFont="1" applyBorder="1"/>
    <xf numFmtId="171" fontId="68" fillId="0" borderId="14" xfId="7" applyNumberFormat="1" applyFont="1" applyBorder="1" applyAlignment="1">
      <alignment horizontal="right" vertical="center"/>
    </xf>
    <xf numFmtId="186" fontId="65" fillId="0" borderId="14" xfId="7" applyNumberFormat="1" applyFont="1" applyBorder="1" applyAlignment="1">
      <alignment horizontal="left"/>
    </xf>
    <xf numFmtId="171" fontId="68" fillId="0" borderId="1" xfId="7" applyNumberFormat="1" applyFont="1" applyBorder="1" applyAlignment="1">
      <alignment horizontal="right" vertical="center"/>
    </xf>
    <xf numFmtId="3" fontId="68" fillId="0" borderId="1" xfId="7" applyNumberFormat="1" applyFont="1" applyBorder="1" applyAlignment="1">
      <alignment horizontal="right" vertical="center"/>
    </xf>
    <xf numFmtId="186" fontId="65" fillId="0" borderId="13" xfId="7" applyNumberFormat="1" applyFont="1" applyBorder="1" applyAlignment="1">
      <alignment horizontal="left"/>
    </xf>
    <xf numFmtId="171" fontId="68" fillId="0" borderId="17" xfId="7" applyNumberFormat="1" applyFont="1" applyBorder="1"/>
    <xf numFmtId="3" fontId="68" fillId="0" borderId="17" xfId="7" applyNumberFormat="1" applyFont="1" applyBorder="1"/>
    <xf numFmtId="0" fontId="70" fillId="0" borderId="13" xfId="7" applyFont="1" applyBorder="1" applyAlignment="1">
      <alignment wrapText="1" readingOrder="1"/>
    </xf>
    <xf numFmtId="186" fontId="69" fillId="0" borderId="13" xfId="7" applyNumberFormat="1" applyFont="1" applyBorder="1" applyAlignment="1">
      <alignment horizontal="left"/>
    </xf>
    <xf numFmtId="3" fontId="70" fillId="0" borderId="13" xfId="7" applyNumberFormat="1" applyFont="1" applyBorder="1"/>
    <xf numFmtId="169" fontId="70" fillId="0" borderId="13" xfId="7" applyNumberFormat="1" applyFont="1" applyBorder="1" applyAlignment="1">
      <alignment horizontal="right" vertical="center"/>
    </xf>
    <xf numFmtId="0" fontId="69" fillId="0" borderId="15" xfId="7" applyFont="1" applyBorder="1" applyAlignment="1">
      <alignment wrapText="1" readingOrder="1"/>
    </xf>
    <xf numFmtId="186" fontId="69" fillId="0" borderId="15" xfId="7" applyNumberFormat="1" applyFont="1" applyBorder="1" applyAlignment="1">
      <alignment horizontal="right"/>
    </xf>
    <xf numFmtId="171" fontId="70" fillId="0" borderId="17" xfId="7" applyNumberFormat="1" applyFont="1" applyBorder="1"/>
    <xf numFmtId="3" fontId="70" fillId="0" borderId="17" xfId="7" applyNumberFormat="1" applyFont="1" applyBorder="1"/>
    <xf numFmtId="169" fontId="70" fillId="0" borderId="17" xfId="7" applyNumberFormat="1" applyFont="1" applyBorder="1" applyAlignment="1">
      <alignment horizontal="right" vertical="center"/>
    </xf>
    <xf numFmtId="0" fontId="69" fillId="0" borderId="17" xfId="7" applyFont="1" applyBorder="1" applyAlignment="1">
      <alignment readingOrder="1"/>
    </xf>
    <xf numFmtId="186" fontId="70" fillId="0" borderId="13" xfId="7" applyNumberFormat="1" applyFont="1" applyBorder="1"/>
    <xf numFmtId="171" fontId="68" fillId="0" borderId="15" xfId="7" applyNumberFormat="1" applyFont="1" applyBorder="1"/>
    <xf numFmtId="169" fontId="68" fillId="0" borderId="15" xfId="7" applyNumberFormat="1" applyFont="1" applyBorder="1" applyAlignment="1">
      <alignment horizontal="right" vertical="center"/>
    </xf>
    <xf numFmtId="3" fontId="68" fillId="0" borderId="13" xfId="7" applyNumberFormat="1" applyFont="1" applyBorder="1"/>
    <xf numFmtId="169" fontId="68" fillId="0" borderId="17" xfId="7" applyNumberFormat="1" applyFont="1" applyBorder="1" applyAlignment="1">
      <alignment horizontal="right" vertical="center"/>
    </xf>
    <xf numFmtId="0" fontId="70" fillId="0" borderId="17" xfId="7" applyFont="1" applyBorder="1" applyAlignment="1">
      <alignment wrapText="1" readingOrder="1"/>
    </xf>
    <xf numFmtId="186" fontId="65" fillId="0" borderId="17" xfId="7" applyNumberFormat="1" applyFont="1" applyBorder="1" applyAlignment="1">
      <alignment horizontal="left"/>
    </xf>
    <xf numFmtId="3" fontId="70" fillId="0" borderId="15" xfId="7" applyNumberFormat="1" applyFont="1" applyBorder="1"/>
    <xf numFmtId="186" fontId="69" fillId="0" borderId="13" xfId="7" applyNumberFormat="1" applyFont="1" applyBorder="1" applyAlignment="1">
      <alignment horizontal="right"/>
    </xf>
    <xf numFmtId="0" fontId="68" fillId="0" borderId="17" xfId="7" applyFont="1" applyBorder="1" applyAlignment="1">
      <alignment vertical="top" readingOrder="1"/>
    </xf>
    <xf numFmtId="186" fontId="66" fillId="0" borderId="14" xfId="7" applyNumberFormat="1" applyFont="1" applyBorder="1" applyAlignment="1">
      <alignment horizontal="left"/>
    </xf>
    <xf numFmtId="186" fontId="88" fillId="0" borderId="24" xfId="7" applyNumberFormat="1" applyFont="1" applyBorder="1" applyAlignment="1">
      <alignment horizontal="left"/>
    </xf>
    <xf numFmtId="186" fontId="88" fillId="0" borderId="27" xfId="7" applyNumberFormat="1" applyFont="1" applyBorder="1" applyAlignment="1">
      <alignment horizontal="left"/>
    </xf>
    <xf numFmtId="0" fontId="1" fillId="4" borderId="0" xfId="6" applyFill="1" applyAlignment="1">
      <alignment horizontal="left" wrapText="1"/>
    </xf>
    <xf numFmtId="0" fontId="99" fillId="5" borderId="0" xfId="6" applyFont="1" applyFill="1" applyAlignment="1">
      <alignment wrapText="1"/>
    </xf>
    <xf numFmtId="49" fontId="98" fillId="0" borderId="0" xfId="6" applyNumberFormat="1" applyFont="1" applyAlignment="1">
      <alignment horizontal="left" vertical="top" wrapText="1"/>
    </xf>
    <xf numFmtId="0" fontId="1" fillId="0" borderId="0" xfId="6" applyAlignment="1">
      <alignment horizontal="left" wrapText="1"/>
    </xf>
    <xf numFmtId="0" fontId="1" fillId="0" borderId="31" xfId="6" applyBorder="1" applyAlignment="1">
      <alignment horizontal="left" wrapText="1"/>
    </xf>
    <xf numFmtId="49" fontId="100" fillId="0" borderId="36" xfId="6" applyNumberFormat="1" applyFont="1" applyBorder="1" applyAlignment="1">
      <alignment horizontal="left" vertical="top" wrapText="1"/>
    </xf>
    <xf numFmtId="49" fontId="100" fillId="0" borderId="37" xfId="6" applyNumberFormat="1" applyFont="1" applyBorder="1" applyAlignment="1">
      <alignment horizontal="left" vertical="top" wrapText="1"/>
    </xf>
    <xf numFmtId="49" fontId="100" fillId="0" borderId="38" xfId="6" applyNumberFormat="1" applyFont="1" applyBorder="1" applyAlignment="1">
      <alignment horizontal="center" vertical="top" wrapText="1"/>
    </xf>
    <xf numFmtId="49" fontId="100" fillId="0" borderId="39" xfId="6" applyNumberFormat="1" applyFont="1" applyBorder="1" applyAlignment="1">
      <alignment horizontal="center" vertical="top" wrapText="1"/>
    </xf>
    <xf numFmtId="49" fontId="100" fillId="0" borderId="36" xfId="6" applyNumberFormat="1" applyFont="1" applyBorder="1" applyAlignment="1">
      <alignment horizontal="center" vertical="top" wrapText="1"/>
    </xf>
    <xf numFmtId="49" fontId="100" fillId="0" borderId="0" xfId="6" applyNumberFormat="1" applyFont="1" applyAlignment="1">
      <alignment horizontal="center" vertical="top" wrapText="1"/>
    </xf>
    <xf numFmtId="0" fontId="99" fillId="0" borderId="0" xfId="6" applyFont="1" applyAlignment="1">
      <alignment wrapText="1"/>
    </xf>
    <xf numFmtId="49" fontId="98" fillId="6" borderId="40" xfId="6" applyNumberFormat="1" applyFont="1" applyFill="1" applyBorder="1" applyAlignment="1">
      <alignment horizontal="left" vertical="top" wrapText="1"/>
    </xf>
    <xf numFmtId="49" fontId="98" fillId="6" borderId="33" xfId="6" applyNumberFormat="1" applyFont="1" applyFill="1" applyBorder="1" applyAlignment="1">
      <alignment horizontal="left" wrapText="1"/>
    </xf>
    <xf numFmtId="49" fontId="2" fillId="6" borderId="34" xfId="6" applyNumberFormat="1" applyFont="1" applyFill="1" applyBorder="1" applyAlignment="1" applyProtection="1">
      <alignment horizontal="center" vertical="top"/>
      <protection locked="0"/>
    </xf>
    <xf numFmtId="4" fontId="47" fillId="6" borderId="35" xfId="10" applyNumberFormat="1" applyFont="1" applyFill="1" applyBorder="1" applyAlignment="1">
      <alignment horizontal="center" vertical="top" wrapText="1"/>
    </xf>
    <xf numFmtId="168" fontId="101" fillId="6" borderId="40" xfId="6" applyNumberFormat="1" applyFont="1" applyFill="1" applyBorder="1" applyAlignment="1" applyProtection="1">
      <alignment horizontal="center" vertical="top" wrapText="1"/>
      <protection locked="0"/>
    </xf>
    <xf numFmtId="168" fontId="102" fillId="2" borderId="0" xfId="6" applyNumberFormat="1" applyFont="1" applyFill="1" applyAlignment="1" applyProtection="1">
      <alignment horizontal="center" vertical="top" wrapText="1"/>
      <protection locked="0"/>
    </xf>
    <xf numFmtId="0" fontId="99" fillId="4" borderId="0" xfId="6" applyFont="1" applyFill="1" applyAlignment="1">
      <alignment wrapText="1"/>
    </xf>
    <xf numFmtId="49" fontId="98" fillId="6" borderId="36" xfId="6" applyNumberFormat="1" applyFont="1" applyFill="1" applyBorder="1" applyAlignment="1">
      <alignment horizontal="left" vertical="top" wrapText="1"/>
    </xf>
    <xf numFmtId="49" fontId="98" fillId="6" borderId="37" xfId="6" applyNumberFormat="1" applyFont="1" applyFill="1" applyBorder="1" applyAlignment="1">
      <alignment horizontal="left" wrapText="1"/>
    </xf>
    <xf numFmtId="49" fontId="2" fillId="6" borderId="38" xfId="6" applyNumberFormat="1" applyFont="1" applyFill="1" applyBorder="1" applyAlignment="1" applyProtection="1">
      <alignment horizontal="center" vertical="top"/>
      <protection locked="0"/>
    </xf>
    <xf numFmtId="4" fontId="47" fillId="6" borderId="39" xfId="10" applyNumberFormat="1" applyFont="1" applyFill="1" applyBorder="1" applyAlignment="1">
      <alignment horizontal="center" vertical="top" wrapText="1"/>
    </xf>
    <xf numFmtId="168" fontId="101" fillId="6" borderId="36" xfId="6" applyNumberFormat="1" applyFont="1" applyFill="1" applyBorder="1" applyAlignment="1" applyProtection="1">
      <alignment horizontal="center" vertical="top" wrapText="1"/>
      <protection locked="0"/>
    </xf>
    <xf numFmtId="49" fontId="98" fillId="6" borderId="36" xfId="6" applyNumberFormat="1" applyFont="1" applyFill="1" applyBorder="1" applyAlignment="1">
      <alignment horizontal="left" wrapText="1"/>
    </xf>
    <xf numFmtId="168" fontId="101" fillId="6" borderId="0" xfId="6" applyNumberFormat="1" applyFont="1" applyFill="1" applyAlignment="1" applyProtection="1">
      <alignment horizontal="center" vertical="top" wrapText="1"/>
      <protection locked="0"/>
    </xf>
    <xf numFmtId="0" fontId="99" fillId="2" borderId="0" xfId="6" applyFont="1" applyFill="1" applyAlignment="1">
      <alignment wrapText="1"/>
    </xf>
    <xf numFmtId="168" fontId="101" fillId="2" borderId="0" xfId="6" applyNumberFormat="1" applyFont="1" applyFill="1" applyAlignment="1" applyProtection="1">
      <alignment horizontal="center" vertical="top" wrapText="1"/>
      <protection locked="0"/>
    </xf>
    <xf numFmtId="49" fontId="101" fillId="6" borderId="38" xfId="6" applyNumberFormat="1" applyFont="1" applyFill="1" applyBorder="1" applyAlignment="1">
      <alignment horizontal="center" wrapText="1"/>
    </xf>
    <xf numFmtId="168" fontId="101" fillId="6" borderId="39" xfId="6" applyNumberFormat="1" applyFont="1" applyFill="1" applyBorder="1" applyAlignment="1" applyProtection="1">
      <alignment horizontal="center" wrapText="1"/>
      <protection locked="0"/>
    </xf>
    <xf numFmtId="168" fontId="101" fillId="6" borderId="36" xfId="6" applyNumberFormat="1" applyFont="1" applyFill="1" applyBorder="1" applyAlignment="1" applyProtection="1">
      <alignment horizontal="center" wrapText="1"/>
      <protection locked="0"/>
    </xf>
    <xf numFmtId="168" fontId="101" fillId="2" borderId="0" xfId="6" applyNumberFormat="1" applyFont="1" applyFill="1" applyAlignment="1" applyProtection="1">
      <alignment horizontal="center" wrapText="1"/>
      <protection locked="0"/>
    </xf>
    <xf numFmtId="49" fontId="98" fillId="0" borderId="38" xfId="6" applyNumberFormat="1" applyFont="1" applyBorder="1" applyAlignment="1">
      <alignment wrapText="1"/>
    </xf>
    <xf numFmtId="0" fontId="101" fillId="0" borderId="38" xfId="6" applyFont="1" applyBorder="1" applyAlignment="1">
      <alignment horizontal="left" vertical="top" wrapText="1"/>
    </xf>
    <xf numFmtId="49" fontId="101" fillId="0" borderId="38" xfId="6" applyNumberFormat="1" applyFont="1" applyBorder="1" applyAlignment="1">
      <alignment horizontal="center" vertical="top" wrapText="1"/>
    </xf>
    <xf numFmtId="168" fontId="101" fillId="0" borderId="38" xfId="6" applyNumberFormat="1" applyFont="1" applyBorder="1" applyAlignment="1">
      <alignment horizontal="center" vertical="top" wrapText="1"/>
    </xf>
    <xf numFmtId="168" fontId="101" fillId="2" borderId="0" xfId="6" applyNumberFormat="1" applyFont="1" applyFill="1" applyAlignment="1">
      <alignment horizontal="center" vertical="top" wrapText="1"/>
    </xf>
    <xf numFmtId="49" fontId="100" fillId="2" borderId="0" xfId="6" applyNumberFormat="1" applyFont="1" applyFill="1" applyAlignment="1">
      <alignment horizontal="center" vertical="top" wrapText="1"/>
    </xf>
    <xf numFmtId="168" fontId="102" fillId="0" borderId="0" xfId="6" applyNumberFormat="1" applyFont="1" applyAlignment="1" applyProtection="1">
      <alignment horizontal="center" vertical="top" wrapText="1"/>
      <protection locked="0"/>
    </xf>
    <xf numFmtId="49" fontId="103" fillId="0" borderId="36" xfId="6" applyNumberFormat="1" applyFont="1" applyBorder="1" applyAlignment="1">
      <alignment horizontal="left" vertical="top" wrapText="1"/>
    </xf>
    <xf numFmtId="0" fontId="101" fillId="0" borderId="36" xfId="6" applyFont="1" applyBorder="1" applyAlignment="1">
      <alignment horizontal="left" vertical="top" wrapText="1"/>
    </xf>
    <xf numFmtId="49" fontId="101" fillId="0" borderId="36" xfId="6" applyNumberFormat="1" applyFont="1" applyBorder="1" applyAlignment="1" applyProtection="1">
      <alignment horizontal="center" vertical="top"/>
      <protection locked="0"/>
    </xf>
    <xf numFmtId="4" fontId="47" fillId="0" borderId="36" xfId="10" applyNumberFormat="1" applyFont="1" applyBorder="1" applyAlignment="1">
      <alignment horizontal="center" vertical="top" wrapText="1"/>
    </xf>
    <xf numFmtId="168" fontId="101" fillId="0" borderId="36" xfId="6" applyNumberFormat="1" applyFont="1" applyBorder="1" applyAlignment="1" applyProtection="1">
      <alignment horizontal="center" vertical="top" wrapText="1"/>
      <protection locked="0"/>
    </xf>
    <xf numFmtId="2" fontId="101" fillId="2" borderId="36" xfId="6" applyNumberFormat="1" applyFont="1" applyFill="1" applyBorder="1" applyAlignment="1">
      <alignment horizontal="left" vertical="top" wrapText="1"/>
    </xf>
    <xf numFmtId="4" fontId="47" fillId="0" borderId="36" xfId="10" applyNumberFormat="1" applyFont="1" applyBorder="1" applyAlignment="1">
      <alignment horizontal="center" vertical="top"/>
    </xf>
    <xf numFmtId="168" fontId="101" fillId="0" borderId="0" xfId="6" applyNumberFormat="1" applyFont="1" applyAlignment="1" applyProtection="1">
      <alignment horizontal="center" vertical="top" wrapText="1"/>
      <protection locked="0"/>
    </xf>
    <xf numFmtId="49" fontId="104" fillId="0" borderId="36" xfId="6" applyNumberFormat="1" applyFont="1" applyBorder="1" applyAlignment="1">
      <alignment horizontal="left" vertical="top" wrapText="1"/>
    </xf>
    <xf numFmtId="0" fontId="105" fillId="0" borderId="36" xfId="6" applyFont="1" applyBorder="1" applyAlignment="1">
      <alignment horizontal="justify" vertical="top" wrapText="1"/>
    </xf>
    <xf numFmtId="49" fontId="105" fillId="0" borderId="36" xfId="6" applyNumberFormat="1" applyFont="1" applyBorder="1" applyAlignment="1">
      <alignment horizontal="center" vertical="top" wrapText="1"/>
    </xf>
    <xf numFmtId="0" fontId="99" fillId="3" borderId="0" xfId="6" applyFont="1" applyFill="1" applyAlignment="1">
      <alignment wrapText="1"/>
    </xf>
    <xf numFmtId="49" fontId="98" fillId="0" borderId="38" xfId="6" applyNumberFormat="1" applyFont="1" applyBorder="1" applyAlignment="1">
      <alignment horizontal="left" vertical="top" wrapText="1"/>
    </xf>
    <xf numFmtId="168" fontId="101" fillId="0" borderId="38" xfId="6" applyNumberFormat="1" applyFont="1" applyBorder="1" applyAlignment="1" applyProtection="1">
      <alignment horizontal="center" vertical="top" wrapText="1"/>
      <protection locked="0"/>
    </xf>
    <xf numFmtId="2" fontId="98" fillId="2" borderId="36" xfId="6" applyNumberFormat="1" applyFont="1" applyFill="1" applyBorder="1" applyAlignment="1">
      <alignment horizontal="left" vertical="top" wrapText="1"/>
    </xf>
    <xf numFmtId="49" fontId="101" fillId="2" borderId="36" xfId="6" applyNumberFormat="1" applyFont="1" applyFill="1" applyBorder="1" applyAlignment="1">
      <alignment horizontal="center" vertical="top" wrapText="1"/>
    </xf>
    <xf numFmtId="168" fontId="101" fillId="2" borderId="36" xfId="6" applyNumberFormat="1" applyFont="1" applyFill="1" applyBorder="1" applyAlignment="1" applyProtection="1">
      <alignment horizontal="center" vertical="top" wrapText="1"/>
      <protection locked="0"/>
    </xf>
    <xf numFmtId="49" fontId="2" fillId="0" borderId="36" xfId="6" applyNumberFormat="1" applyFont="1" applyBorder="1" applyAlignment="1" applyProtection="1">
      <alignment horizontal="left" vertical="top"/>
      <protection locked="0"/>
    </xf>
    <xf numFmtId="0" fontId="103" fillId="0" borderId="0" xfId="6" applyFont="1" applyAlignment="1">
      <alignment vertical="top" wrapText="1"/>
    </xf>
    <xf numFmtId="49" fontId="98" fillId="2" borderId="36" xfId="6" applyNumberFormat="1" applyFont="1" applyFill="1" applyBorder="1" applyAlignment="1">
      <alignment horizontal="left" vertical="top" wrapText="1"/>
    </xf>
    <xf numFmtId="0" fontId="105" fillId="2" borderId="36" xfId="6" applyFont="1" applyFill="1" applyBorder="1" applyAlignment="1">
      <alignment horizontal="justify" vertical="top" wrapText="1"/>
    </xf>
    <xf numFmtId="49" fontId="105" fillId="2" borderId="36" xfId="6" applyNumberFormat="1" applyFont="1" applyFill="1" applyBorder="1" applyAlignment="1">
      <alignment horizontal="center" vertical="top" wrapText="1"/>
    </xf>
    <xf numFmtId="49" fontId="105" fillId="6" borderId="33" xfId="6" applyNumberFormat="1" applyFont="1" applyFill="1" applyBorder="1" applyAlignment="1">
      <alignment horizontal="left" wrapText="1"/>
    </xf>
    <xf numFmtId="168" fontId="98" fillId="0" borderId="0" xfId="6" applyNumberFormat="1" applyFont="1" applyAlignment="1" applyProtection="1">
      <alignment horizontal="center" vertical="top" wrapText="1"/>
      <protection locked="0"/>
    </xf>
    <xf numFmtId="49" fontId="104" fillId="0" borderId="31" xfId="6" applyNumberFormat="1" applyFont="1" applyBorder="1" applyAlignment="1">
      <alignment horizontal="left" vertical="top" wrapText="1"/>
    </xf>
    <xf numFmtId="0" fontId="106" fillId="0" borderId="31" xfId="6" applyFont="1" applyBorder="1" applyAlignment="1">
      <alignment horizontal="left" vertical="top" wrapText="1"/>
    </xf>
    <xf numFmtId="49" fontId="106" fillId="0" borderId="31" xfId="6" applyNumberFormat="1" applyFont="1" applyBorder="1" applyAlignment="1">
      <alignment horizontal="center" vertical="top" wrapText="1"/>
    </xf>
    <xf numFmtId="168" fontId="107" fillId="0" borderId="31" xfId="6" applyNumberFormat="1" applyFont="1" applyBorder="1" applyAlignment="1" applyProtection="1">
      <alignment horizontal="center" vertical="top" wrapText="1"/>
      <protection locked="0"/>
    </xf>
    <xf numFmtId="168" fontId="104" fillId="0" borderId="31" xfId="6" applyNumberFormat="1" applyFont="1" applyBorder="1" applyAlignment="1" applyProtection="1">
      <alignment horizontal="center" vertical="top" wrapText="1"/>
      <protection locked="0"/>
    </xf>
    <xf numFmtId="168" fontId="104" fillId="0" borderId="0" xfId="6" applyNumberFormat="1" applyFont="1" applyAlignment="1" applyProtection="1">
      <alignment horizontal="center" vertical="top" wrapText="1"/>
      <protection locked="0"/>
    </xf>
    <xf numFmtId="49" fontId="108" fillId="0" borderId="36" xfId="6" applyNumberFormat="1" applyFont="1" applyBorder="1" applyAlignment="1">
      <alignment horizontal="left" vertical="top" wrapText="1"/>
    </xf>
    <xf numFmtId="0" fontId="103" fillId="0" borderId="36" xfId="6" applyFont="1" applyBorder="1" applyAlignment="1">
      <alignment horizontal="justify" vertical="top" wrapText="1"/>
    </xf>
    <xf numFmtId="49" fontId="103" fillId="0" borderId="36" xfId="6" applyNumberFormat="1" applyFont="1" applyBorder="1" applyAlignment="1">
      <alignment horizontal="center" vertical="top" wrapText="1"/>
    </xf>
    <xf numFmtId="168" fontId="103" fillId="0" borderId="36" xfId="6" applyNumberFormat="1" applyFont="1" applyBorder="1" applyAlignment="1" applyProtection="1">
      <alignment horizontal="center" vertical="top" wrapText="1"/>
      <protection locked="0"/>
    </xf>
    <xf numFmtId="168" fontId="103" fillId="0" borderId="0" xfId="6" applyNumberFormat="1" applyFont="1" applyAlignment="1" applyProtection="1">
      <alignment horizontal="center" vertical="top" wrapText="1"/>
      <protection locked="0"/>
    </xf>
    <xf numFmtId="49" fontId="101" fillId="0" borderId="36" xfId="6" applyNumberFormat="1" applyFont="1" applyBorder="1" applyAlignment="1">
      <alignment horizontal="left" vertical="top" wrapText="1"/>
    </xf>
    <xf numFmtId="0" fontId="101" fillId="0" borderId="36" xfId="6" applyFont="1" applyBorder="1" applyAlignment="1">
      <alignment horizontal="justify" vertical="top" wrapText="1"/>
    </xf>
    <xf numFmtId="49" fontId="101" fillId="0" borderId="36" xfId="6" applyNumberFormat="1" applyFont="1" applyBorder="1" applyAlignment="1">
      <alignment horizontal="center" vertical="top" wrapText="1"/>
    </xf>
    <xf numFmtId="49" fontId="107" fillId="0" borderId="36" xfId="6" applyNumberFormat="1" applyFont="1" applyBorder="1" applyAlignment="1">
      <alignment horizontal="left" vertical="top" wrapText="1"/>
    </xf>
    <xf numFmtId="49" fontId="107" fillId="0" borderId="36" xfId="6" applyNumberFormat="1" applyFont="1" applyBorder="1" applyAlignment="1">
      <alignment horizontal="center" vertical="top" wrapText="1"/>
    </xf>
    <xf numFmtId="168" fontId="107" fillId="0" borderId="36" xfId="6" applyNumberFormat="1" applyFont="1" applyBorder="1" applyAlignment="1" applyProtection="1">
      <alignment horizontal="center" vertical="top" wrapText="1"/>
      <protection locked="0"/>
    </xf>
    <xf numFmtId="168" fontId="107" fillId="0" borderId="0" xfId="6" applyNumberFormat="1" applyFont="1" applyAlignment="1" applyProtection="1">
      <alignment horizontal="center" vertical="top" wrapText="1"/>
      <protection locked="0"/>
    </xf>
    <xf numFmtId="49" fontId="107" fillId="0" borderId="36" xfId="6" applyNumberFormat="1" applyFont="1" applyBorder="1" applyAlignment="1">
      <alignment horizontal="left" wrapText="1"/>
    </xf>
    <xf numFmtId="0" fontId="101" fillId="0" borderId="36" xfId="6" applyFont="1" applyBorder="1"/>
    <xf numFmtId="49" fontId="101" fillId="0" borderId="36" xfId="6" applyNumberFormat="1" applyFont="1" applyBorder="1" applyAlignment="1">
      <alignment horizontal="center"/>
    </xf>
    <xf numFmtId="49" fontId="101" fillId="0" borderId="36" xfId="6" applyNumberFormat="1" applyFont="1" applyBorder="1" applyAlignment="1">
      <alignment horizontal="left" wrapText="1"/>
    </xf>
    <xf numFmtId="0" fontId="99" fillId="7" borderId="0" xfId="6" applyFont="1" applyFill="1" applyAlignment="1">
      <alignment wrapText="1"/>
    </xf>
    <xf numFmtId="0" fontId="109" fillId="0" borderId="36" xfId="6" applyFont="1" applyBorder="1" applyAlignment="1">
      <alignment horizontal="justify" vertical="center" wrapText="1"/>
    </xf>
    <xf numFmtId="49" fontId="98" fillId="0" borderId="36" xfId="6" applyNumberFormat="1" applyFont="1" applyBorder="1" applyAlignment="1">
      <alignment horizontal="left" vertical="top" wrapText="1"/>
    </xf>
    <xf numFmtId="49" fontId="105" fillId="0" borderId="36" xfId="6" applyNumberFormat="1" applyFont="1" applyBorder="1" applyAlignment="1">
      <alignment horizontal="left" vertical="top" wrapText="1"/>
    </xf>
    <xf numFmtId="0" fontId="103" fillId="0" borderId="36" xfId="6" applyFont="1" applyBorder="1" applyAlignment="1">
      <alignment vertical="top" wrapText="1"/>
    </xf>
    <xf numFmtId="0" fontId="101" fillId="0" borderId="36" xfId="11" applyFont="1" applyBorder="1" applyAlignment="1">
      <alignment horizontal="left" vertical="top" wrapText="1"/>
    </xf>
    <xf numFmtId="49" fontId="112" fillId="0" borderId="36" xfId="12" applyNumberFormat="1" applyFont="1" applyBorder="1">
      <alignment vertical="top" wrapText="1"/>
    </xf>
    <xf numFmtId="49" fontId="105" fillId="0" borderId="38" xfId="6" applyNumberFormat="1" applyFont="1" applyBorder="1" applyAlignment="1">
      <alignment horizontal="left" vertical="top" wrapText="1"/>
    </xf>
    <xf numFmtId="0" fontId="101" fillId="0" borderId="0" xfId="6" applyFont="1" applyAlignment="1">
      <alignment horizontal="left" vertical="top" wrapText="1"/>
    </xf>
    <xf numFmtId="49" fontId="103" fillId="0" borderId="41" xfId="6" applyNumberFormat="1" applyFont="1" applyBorder="1" applyAlignment="1">
      <alignment horizontal="left" vertical="top" wrapText="1"/>
    </xf>
    <xf numFmtId="49" fontId="103" fillId="0" borderId="41" xfId="6" applyNumberFormat="1" applyFont="1" applyBorder="1" applyAlignment="1">
      <alignment horizontal="center" vertical="top" wrapText="1"/>
    </xf>
    <xf numFmtId="168" fontId="103" fillId="0" borderId="41" xfId="6" applyNumberFormat="1" applyFont="1" applyBorder="1" applyAlignment="1" applyProtection="1">
      <alignment horizontal="center" vertical="top" wrapText="1"/>
      <protection locked="0"/>
    </xf>
    <xf numFmtId="0" fontId="113" fillId="0" borderId="36" xfId="6" applyFont="1" applyBorder="1" applyAlignment="1">
      <alignment horizontal="center" vertical="top"/>
    </xf>
    <xf numFmtId="0" fontId="114" fillId="0" borderId="36" xfId="6" applyFont="1" applyBorder="1" applyAlignment="1">
      <alignment horizontal="left" vertical="top"/>
    </xf>
    <xf numFmtId="0" fontId="109" fillId="0" borderId="0" xfId="6" applyFont="1" applyAlignment="1">
      <alignment horizontal="justify" vertical="center" wrapText="1"/>
    </xf>
    <xf numFmtId="0" fontId="109" fillId="0" borderId="36" xfId="6" applyFont="1" applyBorder="1" applyAlignment="1">
      <alignment horizontal="justify" vertical="top" wrapText="1"/>
    </xf>
    <xf numFmtId="49" fontId="115" fillId="0" borderId="36" xfId="6" applyNumberFormat="1" applyFont="1" applyBorder="1" applyAlignment="1">
      <alignment horizontal="left" vertical="top" wrapText="1"/>
    </xf>
    <xf numFmtId="49" fontId="116" fillId="0" borderId="36" xfId="6" applyNumberFormat="1" applyFont="1" applyBorder="1" applyAlignment="1">
      <alignment horizontal="center" vertical="top" wrapText="1"/>
    </xf>
    <xf numFmtId="168" fontId="116" fillId="0" borderId="36" xfId="6" applyNumberFormat="1" applyFont="1" applyBorder="1" applyAlignment="1" applyProtection="1">
      <alignment horizontal="center" vertical="top" wrapText="1"/>
      <protection locked="0"/>
    </xf>
    <xf numFmtId="168" fontId="116" fillId="0" borderId="0" xfId="6" applyNumberFormat="1" applyFont="1" applyAlignment="1" applyProtection="1">
      <alignment horizontal="center" vertical="top" wrapText="1"/>
      <protection locked="0"/>
    </xf>
    <xf numFmtId="0" fontId="117" fillId="0" borderId="0" xfId="6" applyFont="1" applyAlignment="1">
      <alignment wrapText="1"/>
    </xf>
    <xf numFmtId="49" fontId="118" fillId="0" borderId="36" xfId="6" applyNumberFormat="1" applyFont="1" applyBorder="1" applyAlignment="1">
      <alignment horizontal="center" vertical="top"/>
    </xf>
    <xf numFmtId="0" fontId="119" fillId="0" borderId="36" xfId="6" applyFont="1" applyBorder="1" applyAlignment="1">
      <alignment horizontal="left" vertical="top"/>
    </xf>
    <xf numFmtId="49" fontId="120" fillId="0" borderId="36" xfId="6" applyNumberFormat="1" applyFont="1" applyBorder="1" applyAlignment="1">
      <alignment horizontal="center" vertical="top"/>
    </xf>
    <xf numFmtId="168" fontId="120" fillId="0" borderId="36" xfId="6" applyNumberFormat="1" applyFont="1" applyBorder="1" applyAlignment="1">
      <alignment horizontal="center" vertical="top"/>
    </xf>
    <xf numFmtId="168" fontId="120" fillId="0" borderId="0" xfId="6" applyNumberFormat="1" applyFont="1" applyAlignment="1">
      <alignment horizontal="center" vertical="top"/>
    </xf>
    <xf numFmtId="0" fontId="99" fillId="0" borderId="0" xfId="6" applyFont="1" applyAlignment="1">
      <alignment horizontal="center" wrapText="1"/>
    </xf>
    <xf numFmtId="0" fontId="121" fillId="0" borderId="0" xfId="6" applyFont="1" applyAlignment="1">
      <alignment wrapText="1"/>
    </xf>
    <xf numFmtId="0" fontId="121" fillId="0" borderId="0" xfId="6" applyFont="1" applyAlignment="1">
      <alignment horizontal="center" wrapText="1"/>
    </xf>
    <xf numFmtId="49" fontId="118" fillId="0" borderId="0" xfId="6" applyNumberFormat="1" applyFont="1" applyAlignment="1">
      <alignment horizontal="center" vertical="top"/>
    </xf>
    <xf numFmtId="0" fontId="119" fillId="0" borderId="0" xfId="6" applyFont="1" applyAlignment="1">
      <alignment horizontal="left" vertical="top"/>
    </xf>
    <xf numFmtId="49" fontId="120" fillId="0" borderId="0" xfId="6" applyNumberFormat="1" applyFont="1" applyAlignment="1">
      <alignment horizontal="center" vertical="top"/>
    </xf>
    <xf numFmtId="49" fontId="122" fillId="0" borderId="0" xfId="6" applyNumberFormat="1" applyFont="1" applyAlignment="1">
      <alignment horizontal="center" vertical="top"/>
    </xf>
    <xf numFmtId="0" fontId="101" fillId="0" borderId="0" xfId="6" applyFont="1" applyAlignment="1">
      <alignment horizontal="left" vertical="top"/>
    </xf>
    <xf numFmtId="49" fontId="99" fillId="0" borderId="0" xfId="6" applyNumberFormat="1" applyFont="1" applyAlignment="1">
      <alignment horizontal="center" vertical="top"/>
    </xf>
    <xf numFmtId="168" fontId="99" fillId="0" borderId="0" xfId="6" applyNumberFormat="1" applyFont="1" applyAlignment="1">
      <alignment horizontal="center" vertical="top"/>
    </xf>
    <xf numFmtId="0" fontId="99" fillId="0" borderId="0" xfId="6" applyFont="1"/>
    <xf numFmtId="0" fontId="35" fillId="0" borderId="0" xfId="0" applyNumberFormat="1" applyFont="1" applyAlignment="1">
      <alignment horizontal="left" vertical="top" wrapText="1"/>
    </xf>
    <xf numFmtId="49" fontId="18" fillId="0" borderId="0" xfId="0" applyNumberFormat="1" applyFont="1" applyAlignment="1"/>
    <xf numFmtId="0" fontId="19" fillId="0" borderId="0" xfId="0" applyFont="1" applyAlignment="1"/>
    <xf numFmtId="0" fontId="26" fillId="0" borderId="0" xfId="0" applyFont="1" applyAlignment="1">
      <alignment horizontal="left" vertical="top" wrapText="1"/>
    </xf>
    <xf numFmtId="0" fontId="22" fillId="0" borderId="0" xfId="0" applyFont="1" applyAlignment="1">
      <alignment wrapText="1"/>
    </xf>
    <xf numFmtId="0" fontId="35" fillId="0" borderId="0" xfId="0" applyNumberFormat="1" applyFont="1" applyAlignment="1">
      <alignment horizontal="left" vertical="top"/>
    </xf>
    <xf numFmtId="2" fontId="29" fillId="0" borderId="0" xfId="0" applyNumberFormat="1" applyFont="1" applyFill="1" applyAlignment="1">
      <alignment horizontal="left" vertical="top" wrapText="1"/>
    </xf>
    <xf numFmtId="0" fontId="98" fillId="4" borderId="30" xfId="6" applyFont="1" applyFill="1" applyBorder="1" applyAlignment="1">
      <alignment horizontal="left" vertical="center" wrapText="1"/>
    </xf>
    <xf numFmtId="0" fontId="1" fillId="4" borderId="31" xfId="6" applyFill="1" applyBorder="1" applyAlignment="1">
      <alignment horizontal="left" wrapText="1"/>
    </xf>
    <xf numFmtId="0" fontId="1" fillId="4" borderId="32" xfId="6" applyFill="1" applyBorder="1" applyAlignment="1">
      <alignment horizontal="left" wrapText="1"/>
    </xf>
    <xf numFmtId="49" fontId="98" fillId="4" borderId="33" xfId="6" applyNumberFormat="1" applyFont="1" applyFill="1" applyBorder="1" applyAlignment="1">
      <alignment horizontal="left" vertical="top" wrapText="1"/>
    </xf>
    <xf numFmtId="0" fontId="1" fillId="4" borderId="34" xfId="6" applyFill="1" applyBorder="1" applyAlignment="1">
      <alignment horizontal="left" wrapText="1"/>
    </xf>
    <xf numFmtId="0" fontId="1" fillId="4" borderId="35" xfId="6" applyFill="1" applyBorder="1" applyAlignment="1">
      <alignment horizontal="left" wrapText="1"/>
    </xf>
    <xf numFmtId="0" fontId="50" fillId="2" borderId="0" xfId="2" applyFont="1" applyFill="1" applyAlignment="1">
      <alignment horizontal="left"/>
    </xf>
    <xf numFmtId="2" fontId="21" fillId="0" borderId="0" xfId="2" applyNumberFormat="1" applyFont="1" applyAlignment="1" applyProtection="1">
      <alignment horizontal="left" vertical="top" wrapText="1"/>
      <protection locked="0"/>
    </xf>
    <xf numFmtId="0" fontId="53" fillId="0" borderId="0" xfId="2" applyFont="1" applyAlignment="1" applyProtection="1">
      <alignment horizontal="left"/>
      <protection locked="0"/>
    </xf>
    <xf numFmtId="2" fontId="54" fillId="0" borderId="0" xfId="2" applyNumberFormat="1" applyFont="1" applyAlignment="1" applyProtection="1">
      <alignment horizontal="left" vertical="top" wrapText="1"/>
      <protection locked="0"/>
    </xf>
    <xf numFmtId="0" fontId="53" fillId="0" borderId="0" xfId="2" applyFont="1" applyAlignment="1" applyProtection="1">
      <alignment horizontal="left" wrapText="1"/>
      <protection locked="0"/>
    </xf>
  </cellXfs>
  <cellStyles count="13">
    <cellStyle name="Navadno" xfId="0" builtinId="0"/>
    <cellStyle name="Navadno 2" xfId="2"/>
    <cellStyle name="Navadno 2 2" xfId="7"/>
    <cellStyle name="Navadno 3" xfId="6"/>
    <cellStyle name="Navadno 3 2 3" xfId="8"/>
    <cellStyle name="Navadno 6 2" xfId="9"/>
    <cellStyle name="Navadno_PRAZ" xfId="11"/>
    <cellStyle name="Navadno_ZVD ocena stroškov" xfId="1"/>
    <cellStyle name="Odstotek 2" xfId="5"/>
    <cellStyle name="OPIS" xfId="12"/>
    <cellStyle name="Valuta 2" xfId="4"/>
    <cellStyle name="Valuta 2 2" xfId="10"/>
    <cellStyle name="Vejica 2" xfId="3"/>
  </cellStyles>
  <dxfs count="16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114300</xdr:colOff>
      <xdr:row>3</xdr:row>
      <xdr:rowOff>66675</xdr:rowOff>
    </xdr:to>
    <xdr:pic>
      <xdr:nvPicPr>
        <xdr:cNvPr id="4" name="Slika 3" descr="RVDOO logotip.wmf">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rcRect l="14730" t="34205" r="65475" b="53394"/>
        <a:stretch>
          <a:fillRect/>
        </a:stretch>
      </xdr:blipFill>
      <xdr:spPr>
        <a:xfrm>
          <a:off x="323850" y="0"/>
          <a:ext cx="2133600" cy="685800"/>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97"/>
  <sheetViews>
    <sheetView view="pageLayout" topLeftCell="A34" zoomScaleNormal="100" zoomScaleSheetLayoutView="100" workbookViewId="0">
      <selection activeCell="D34" sqref="D34"/>
    </sheetView>
  </sheetViews>
  <sheetFormatPr defaultColWidth="9.140625" defaultRowHeight="12.75"/>
  <cols>
    <col min="1" max="1" width="4.85546875" style="3" customWidth="1"/>
    <col min="2" max="2" width="30.28515625" style="6" customWidth="1"/>
    <col min="3" max="3" width="28.140625" style="6" customWidth="1"/>
    <col min="4" max="4" width="18.5703125" style="3" customWidth="1"/>
    <col min="5" max="5" width="16" style="3" customWidth="1"/>
    <col min="6" max="7" width="9.140625" style="3" customWidth="1"/>
    <col min="8" max="16384" width="9.140625" style="3"/>
  </cols>
  <sheetData>
    <row r="1" spans="1:4" ht="15">
      <c r="A1" s="62" t="s">
        <v>0</v>
      </c>
      <c r="B1" s="1"/>
      <c r="C1" s="1"/>
      <c r="D1" s="1"/>
    </row>
    <row r="2" spans="1:4" ht="15">
      <c r="A2" s="62"/>
      <c r="B2" s="1"/>
      <c r="C2" s="1"/>
      <c r="D2" s="1"/>
    </row>
    <row r="3" spans="1:4" ht="18">
      <c r="A3" s="63"/>
      <c r="B3" s="64"/>
      <c r="C3" s="65"/>
    </row>
    <row r="4" spans="1:4" ht="15">
      <c r="A4" s="63"/>
      <c r="B4" s="65"/>
      <c r="C4" s="65"/>
      <c r="D4" s="66"/>
    </row>
    <row r="5" spans="1:4" ht="15">
      <c r="A5" s="63"/>
      <c r="B5" s="68" t="s">
        <v>1</v>
      </c>
      <c r="C5" s="883" t="s">
        <v>117</v>
      </c>
      <c r="D5" s="884"/>
    </row>
    <row r="6" spans="1:4" ht="15">
      <c r="A6" s="63"/>
      <c r="B6" s="68"/>
      <c r="C6" s="883" t="s">
        <v>118</v>
      </c>
      <c r="D6" s="884"/>
    </row>
    <row r="7" spans="1:4" ht="15">
      <c r="A7" s="63"/>
      <c r="B7" s="68"/>
      <c r="C7" s="68"/>
      <c r="D7" s="69"/>
    </row>
    <row r="8" spans="1:4" ht="15">
      <c r="A8" s="63"/>
      <c r="B8" s="68" t="s">
        <v>2</v>
      </c>
      <c r="C8" s="68" t="s">
        <v>70</v>
      </c>
      <c r="D8" s="70"/>
    </row>
    <row r="9" spans="1:4" ht="15">
      <c r="A9" s="63"/>
      <c r="B9" s="71"/>
      <c r="C9" s="72" t="s">
        <v>71</v>
      </c>
      <c r="D9" s="70"/>
    </row>
    <row r="10" spans="1:4" ht="15">
      <c r="A10" s="63"/>
      <c r="B10" s="71"/>
      <c r="C10" s="72" t="s">
        <v>72</v>
      </c>
      <c r="D10" s="70"/>
    </row>
    <row r="11" spans="1:4" ht="15">
      <c r="A11" s="63"/>
      <c r="B11" s="71"/>
      <c r="C11" s="72"/>
      <c r="D11" s="70"/>
    </row>
    <row r="12" spans="1:4" ht="15">
      <c r="A12" s="63"/>
      <c r="B12" s="68" t="s">
        <v>74</v>
      </c>
      <c r="C12" s="68" t="s">
        <v>115</v>
      </c>
      <c r="D12" s="70"/>
    </row>
    <row r="13" spans="1:4" ht="15">
      <c r="A13" s="63"/>
      <c r="B13" s="68"/>
      <c r="C13" s="68"/>
      <c r="D13" s="70"/>
    </row>
    <row r="14" spans="1:4" ht="15">
      <c r="A14" s="63"/>
      <c r="B14" s="68" t="s">
        <v>48</v>
      </c>
      <c r="C14" s="68" t="s">
        <v>73</v>
      </c>
      <c r="D14" s="70"/>
    </row>
    <row r="15" spans="1:4" ht="15">
      <c r="A15" s="63"/>
      <c r="B15" s="68"/>
      <c r="C15" s="68"/>
      <c r="D15" s="70"/>
    </row>
    <row r="16" spans="1:4" ht="15">
      <c r="A16" s="63"/>
      <c r="B16" s="72"/>
      <c r="C16" s="72"/>
      <c r="D16" s="70"/>
    </row>
    <row r="17" spans="1:4" ht="18.75">
      <c r="A17" s="63"/>
      <c r="B17" s="73" t="s">
        <v>3</v>
      </c>
      <c r="C17" s="73"/>
      <c r="D17" s="70"/>
    </row>
    <row r="18" spans="1:4" ht="15">
      <c r="A18" s="63"/>
      <c r="B18" s="68" t="s">
        <v>169</v>
      </c>
      <c r="C18" s="68"/>
      <c r="D18" s="70"/>
    </row>
    <row r="19" spans="1:4" ht="15">
      <c r="A19" s="63"/>
      <c r="B19" s="68"/>
      <c r="C19" s="68"/>
      <c r="D19" s="70"/>
    </row>
    <row r="20" spans="1:4" ht="15">
      <c r="A20" s="63"/>
      <c r="B20" s="68" t="s">
        <v>4</v>
      </c>
      <c r="C20" s="68"/>
      <c r="D20" s="74"/>
    </row>
    <row r="21" spans="1:4" ht="7.5" customHeight="1">
      <c r="A21" s="5"/>
      <c r="B21" s="75"/>
      <c r="C21" s="75"/>
      <c r="D21" s="74"/>
    </row>
    <row r="22" spans="1:4" ht="15.95" customHeight="1">
      <c r="A22" s="5"/>
      <c r="B22" s="68" t="s">
        <v>37</v>
      </c>
      <c r="C22" s="68"/>
      <c r="D22" s="74"/>
    </row>
    <row r="23" spans="1:4" ht="7.5" customHeight="1">
      <c r="A23" s="5"/>
      <c r="B23" s="75"/>
      <c r="C23" s="75"/>
      <c r="D23" s="74"/>
    </row>
    <row r="24" spans="1:4" ht="7.5" customHeight="1">
      <c r="A24" s="5"/>
      <c r="B24" s="75"/>
      <c r="C24" s="75"/>
      <c r="D24" s="74"/>
    </row>
    <row r="25" spans="1:4" ht="15.95" customHeight="1">
      <c r="A25" s="5"/>
      <c r="B25" s="68" t="s">
        <v>689</v>
      </c>
      <c r="C25" s="68"/>
      <c r="D25" s="74"/>
    </row>
    <row r="26" spans="1:4" ht="7.5" customHeight="1">
      <c r="A26" s="5"/>
      <c r="B26" s="75"/>
      <c r="C26" s="75"/>
      <c r="D26" s="74"/>
    </row>
    <row r="27" spans="1:4" ht="15.95" customHeight="1">
      <c r="A27" s="5"/>
      <c r="B27" s="68" t="s">
        <v>690</v>
      </c>
      <c r="C27" s="68"/>
      <c r="D27" s="74"/>
    </row>
    <row r="28" spans="1:4" ht="7.5" customHeight="1">
      <c r="A28" s="5"/>
      <c r="B28" s="75"/>
      <c r="C28" s="75"/>
      <c r="D28" s="74"/>
    </row>
    <row r="29" spans="1:4" ht="15">
      <c r="A29" s="63"/>
      <c r="B29" s="68"/>
      <c r="C29" s="68"/>
      <c r="D29" s="74"/>
    </row>
    <row r="30" spans="1:4" ht="20.100000000000001" customHeight="1" thickBot="1">
      <c r="A30" s="63"/>
      <c r="B30" s="76" t="s">
        <v>5</v>
      </c>
      <c r="C30" s="77"/>
      <c r="D30" s="78"/>
    </row>
    <row r="31" spans="1:4" ht="10.5" customHeight="1" thickTop="1">
      <c r="A31" s="63"/>
      <c r="B31" s="79"/>
      <c r="C31" s="79"/>
      <c r="D31" s="74"/>
    </row>
    <row r="32" spans="1:4" ht="15">
      <c r="A32" s="63"/>
      <c r="B32" s="80" t="s">
        <v>85</v>
      </c>
      <c r="C32" s="80"/>
      <c r="D32" s="74"/>
    </row>
    <row r="33" spans="1:4" ht="9.75" customHeight="1" thickBot="1">
      <c r="A33" s="63"/>
      <c r="B33" s="79"/>
      <c r="C33" s="79"/>
      <c r="D33" s="74"/>
    </row>
    <row r="34" spans="1:4" ht="20.100000000000001" customHeight="1" thickBot="1">
      <c r="A34" s="63"/>
      <c r="B34" s="81" t="s">
        <v>77</v>
      </c>
      <c r="C34" s="82"/>
      <c r="D34" s="83"/>
    </row>
    <row r="35" spans="1:4" ht="3.75" customHeight="1" thickBot="1">
      <c r="A35" s="63"/>
      <c r="B35" s="84"/>
      <c r="C35" s="84"/>
      <c r="D35" s="85"/>
    </row>
    <row r="36" spans="1:4" ht="15">
      <c r="A36" s="63"/>
      <c r="B36" s="79"/>
      <c r="C36" s="79"/>
      <c r="D36" s="70"/>
    </row>
    <row r="37" spans="1:4" ht="15">
      <c r="A37" s="63"/>
      <c r="B37" s="79"/>
      <c r="C37" s="79"/>
      <c r="D37" s="70"/>
    </row>
    <row r="38" spans="1:4" ht="15">
      <c r="A38" s="63"/>
      <c r="B38" s="79" t="s">
        <v>6</v>
      </c>
      <c r="C38" s="79"/>
      <c r="D38" s="70"/>
    </row>
    <row r="39" spans="1:4" ht="15" hidden="1">
      <c r="A39" s="63"/>
      <c r="B39" s="80" t="s">
        <v>7</v>
      </c>
      <c r="C39" s="80"/>
      <c r="D39" s="70"/>
    </row>
    <row r="40" spans="1:4" ht="15" hidden="1">
      <c r="A40" s="63"/>
      <c r="B40" s="80" t="s">
        <v>8</v>
      </c>
      <c r="C40" s="80"/>
      <c r="D40" s="70"/>
    </row>
    <row r="41" spans="1:4" ht="15">
      <c r="A41" s="63"/>
      <c r="B41" s="80" t="s">
        <v>116</v>
      </c>
      <c r="C41" s="80"/>
      <c r="D41" s="70"/>
    </row>
    <row r="42" spans="1:4" ht="15">
      <c r="A42" s="63"/>
      <c r="B42" s="80" t="s">
        <v>49</v>
      </c>
      <c r="C42" s="80"/>
      <c r="D42" s="70"/>
    </row>
    <row r="43" spans="1:4" ht="15">
      <c r="A43" s="63"/>
      <c r="B43" s="80"/>
      <c r="C43" s="80"/>
      <c r="D43" s="70"/>
    </row>
    <row r="44" spans="1:4" ht="15">
      <c r="A44" s="63"/>
      <c r="B44" s="885"/>
      <c r="C44" s="886"/>
      <c r="D44" s="886"/>
    </row>
    <row r="45" spans="1:4" ht="15">
      <c r="A45" s="63"/>
      <c r="B45" s="80" t="s">
        <v>75</v>
      </c>
      <c r="C45" s="80"/>
      <c r="D45" s="70"/>
    </row>
    <row r="46" spans="1:4" ht="15">
      <c r="A46" s="63"/>
      <c r="B46" s="79"/>
      <c r="C46" s="75"/>
      <c r="D46" s="70"/>
    </row>
    <row r="47" spans="1:4" ht="15">
      <c r="A47" s="63"/>
      <c r="B47" s="75"/>
      <c r="C47" s="75"/>
      <c r="D47" s="70"/>
    </row>
    <row r="48" spans="1:4" ht="15.75">
      <c r="A48" s="5" t="s">
        <v>9</v>
      </c>
      <c r="B48" s="86" t="s">
        <v>10</v>
      </c>
      <c r="C48" s="86"/>
      <c r="D48" s="70"/>
    </row>
    <row r="49" spans="1:4" ht="15">
      <c r="A49" s="5"/>
      <c r="B49" s="75"/>
      <c r="C49" s="75"/>
      <c r="D49" s="70"/>
    </row>
    <row r="50" spans="1:4" ht="15">
      <c r="A50" s="5"/>
      <c r="B50" s="75"/>
      <c r="C50" s="75"/>
      <c r="D50" s="70"/>
    </row>
    <row r="51" spans="1:4" ht="15">
      <c r="A51" s="5" t="s">
        <v>11</v>
      </c>
      <c r="B51" s="75" t="s">
        <v>50</v>
      </c>
      <c r="C51" s="75"/>
      <c r="D51" s="74">
        <f>+gradbena!E30</f>
        <v>0</v>
      </c>
    </row>
    <row r="52" spans="1:4" ht="15">
      <c r="A52" s="5"/>
      <c r="B52" s="75"/>
      <c r="C52" s="75"/>
      <c r="D52" s="74"/>
    </row>
    <row r="53" spans="1:4" ht="15">
      <c r="A53" s="5" t="s">
        <v>12</v>
      </c>
      <c r="B53" s="75" t="s">
        <v>15</v>
      </c>
      <c r="C53" s="75"/>
      <c r="D53" s="74">
        <f>+gradbena!E53</f>
        <v>0</v>
      </c>
    </row>
    <row r="54" spans="1:4" ht="15">
      <c r="A54" s="5"/>
      <c r="B54" s="75"/>
      <c r="C54" s="75"/>
      <c r="D54" s="74"/>
    </row>
    <row r="55" spans="1:4" ht="15">
      <c r="A55" s="5"/>
      <c r="B55" s="75"/>
      <c r="C55" s="75"/>
      <c r="D55" s="74"/>
    </row>
    <row r="56" spans="1:4" ht="15.75" thickBot="1">
      <c r="A56" s="63"/>
      <c r="B56" s="87" t="s">
        <v>17</v>
      </c>
      <c r="C56" s="88"/>
      <c r="D56" s="89">
        <f>SUM(D50:D55)</f>
        <v>0</v>
      </c>
    </row>
    <row r="57" spans="1:4" ht="15.75" thickTop="1">
      <c r="A57" s="63"/>
      <c r="B57" s="75"/>
      <c r="C57" s="75"/>
      <c r="D57" s="70"/>
    </row>
    <row r="58" spans="1:4" ht="15.75">
      <c r="A58" s="5"/>
      <c r="B58" s="86"/>
      <c r="C58" s="86"/>
      <c r="D58" s="70"/>
    </row>
    <row r="59" spans="1:4" ht="15">
      <c r="A59" s="5"/>
      <c r="B59" s="75"/>
      <c r="C59" s="75"/>
      <c r="D59" s="70"/>
    </row>
    <row r="60" spans="1:4" ht="15.75">
      <c r="A60" s="5" t="s">
        <v>18</v>
      </c>
      <c r="B60" s="86" t="s">
        <v>36</v>
      </c>
      <c r="C60" s="86"/>
      <c r="D60" s="70"/>
    </row>
    <row r="61" spans="1:4" ht="15">
      <c r="A61" s="5"/>
      <c r="B61" s="75"/>
      <c r="C61" s="75"/>
      <c r="D61" s="70"/>
    </row>
    <row r="62" spans="1:4" ht="15">
      <c r="A62" s="5"/>
      <c r="B62" s="75"/>
      <c r="C62" s="75"/>
      <c r="D62" s="70"/>
    </row>
    <row r="63" spans="1:4" ht="15">
      <c r="A63" s="5" t="s">
        <v>11</v>
      </c>
      <c r="B63" s="90" t="s">
        <v>19</v>
      </c>
      <c r="C63" s="75"/>
      <c r="D63" s="74">
        <f>+zaključna!E10</f>
        <v>0</v>
      </c>
    </row>
    <row r="64" spans="1:4" ht="15">
      <c r="A64" s="5"/>
      <c r="B64" s="75"/>
      <c r="C64" s="75"/>
      <c r="D64" s="74"/>
    </row>
    <row r="65" spans="1:4" ht="15">
      <c r="A65" s="5" t="s">
        <v>12</v>
      </c>
      <c r="B65" s="91" t="s">
        <v>87</v>
      </c>
      <c r="C65" s="91"/>
      <c r="D65" s="74">
        <f>+zaključna!E39</f>
        <v>0</v>
      </c>
    </row>
    <row r="66" spans="1:4" ht="15">
      <c r="A66" s="5"/>
      <c r="B66" s="91"/>
      <c r="C66" s="91"/>
      <c r="D66" s="74"/>
    </row>
    <row r="67" spans="1:4" ht="15">
      <c r="A67" s="5" t="s">
        <v>13</v>
      </c>
      <c r="B67" s="91" t="s">
        <v>66</v>
      </c>
      <c r="C67" s="91"/>
      <c r="D67" s="74">
        <f>+zaključna!E56</f>
        <v>0</v>
      </c>
    </row>
    <row r="68" spans="1:4" ht="15">
      <c r="A68" s="5"/>
      <c r="B68" s="75"/>
      <c r="C68" s="75"/>
      <c r="D68" s="74"/>
    </row>
    <row r="69" spans="1:4" ht="15">
      <c r="A69" s="67" t="s">
        <v>14</v>
      </c>
      <c r="B69" s="91" t="s">
        <v>33</v>
      </c>
      <c r="C69" s="91"/>
      <c r="D69" s="74">
        <f>+zaključna!E73</f>
        <v>0</v>
      </c>
    </row>
    <row r="70" spans="1:4" ht="15">
      <c r="A70" s="67"/>
      <c r="B70" s="75"/>
      <c r="C70" s="75"/>
      <c r="D70" s="74"/>
    </row>
    <row r="71" spans="1:4" ht="15">
      <c r="A71" s="67" t="s">
        <v>16</v>
      </c>
      <c r="B71" s="91" t="s">
        <v>38</v>
      </c>
      <c r="C71" s="91"/>
      <c r="D71" s="74">
        <f>+zaključna!E81</f>
        <v>0</v>
      </c>
    </row>
    <row r="72" spans="1:4" ht="15">
      <c r="A72" s="5"/>
      <c r="B72" s="91"/>
      <c r="C72" s="91"/>
      <c r="D72" s="74"/>
    </row>
    <row r="73" spans="1:4" ht="15">
      <c r="A73" s="67" t="s">
        <v>21</v>
      </c>
      <c r="B73" s="91" t="s">
        <v>20</v>
      </c>
      <c r="C73" s="91"/>
      <c r="D73" s="74">
        <f>+zaključna!E95</f>
        <v>0</v>
      </c>
    </row>
    <row r="74" spans="1:4" ht="15">
      <c r="A74" s="5"/>
      <c r="B74" s="75"/>
      <c r="C74" s="75"/>
      <c r="D74" s="74"/>
    </row>
    <row r="75" spans="1:4" ht="15">
      <c r="A75" s="67" t="s">
        <v>22</v>
      </c>
      <c r="B75" s="91" t="s">
        <v>52</v>
      </c>
      <c r="C75" s="91"/>
      <c r="D75" s="74">
        <f>+zaključna!E112</f>
        <v>0</v>
      </c>
    </row>
    <row r="76" spans="1:4" ht="15">
      <c r="A76" s="67"/>
      <c r="B76" s="91"/>
      <c r="C76" s="91"/>
      <c r="D76" s="74"/>
    </row>
    <row r="77" spans="1:4" ht="15">
      <c r="A77" s="67" t="s">
        <v>40</v>
      </c>
      <c r="B77" s="91" t="s">
        <v>62</v>
      </c>
      <c r="C77" s="91"/>
      <c r="D77" s="74">
        <f>+zaključna!E150</f>
        <v>0</v>
      </c>
    </row>
    <row r="78" spans="1:4" ht="15">
      <c r="A78" s="67"/>
      <c r="B78" s="91"/>
      <c r="C78" s="91"/>
      <c r="D78" s="74"/>
    </row>
    <row r="79" spans="1:4" ht="15">
      <c r="A79" s="67"/>
      <c r="B79" s="91"/>
      <c r="C79" s="91"/>
      <c r="D79" s="74"/>
    </row>
    <row r="80" spans="1:4" ht="15.75" thickBot="1">
      <c r="A80" s="67"/>
      <c r="B80" s="87" t="s">
        <v>43</v>
      </c>
      <c r="C80" s="88"/>
      <c r="D80" s="89">
        <f>SUM(D63:D79)</f>
        <v>0</v>
      </c>
    </row>
    <row r="81" spans="1:4" ht="15.75" thickTop="1">
      <c r="A81" s="67"/>
      <c r="B81" s="91"/>
      <c r="C81" s="91"/>
      <c r="D81" s="74"/>
    </row>
    <row r="82" spans="1:4" ht="15">
      <c r="A82" s="67"/>
      <c r="B82" s="203" t="s">
        <v>104</v>
      </c>
      <c r="C82" s="204"/>
      <c r="D82" s="8"/>
    </row>
    <row r="83" spans="1:4" ht="15">
      <c r="A83" s="67"/>
      <c r="B83" s="203"/>
      <c r="C83" s="204"/>
      <c r="D83" s="4"/>
    </row>
    <row r="84" spans="1:4" ht="45.75" customHeight="1">
      <c r="A84" s="67"/>
      <c r="B84" s="888" t="s">
        <v>105</v>
      </c>
      <c r="C84" s="888"/>
      <c r="D84" s="17"/>
    </row>
    <row r="85" spans="1:4" ht="78.75" customHeight="1">
      <c r="A85" s="67"/>
      <c r="B85" s="882" t="s">
        <v>106</v>
      </c>
      <c r="C85" s="882"/>
    </row>
    <row r="86" spans="1:4" ht="66" customHeight="1">
      <c r="A86" s="63"/>
      <c r="B86" s="882" t="s">
        <v>107</v>
      </c>
      <c r="C86" s="882"/>
    </row>
    <row r="87" spans="1:4" ht="79.5" customHeight="1">
      <c r="B87" s="882" t="s">
        <v>130</v>
      </c>
      <c r="C87" s="882"/>
    </row>
    <row r="88" spans="1:4" ht="27" customHeight="1">
      <c r="B88" s="882" t="s">
        <v>108</v>
      </c>
      <c r="C88" s="882"/>
    </row>
    <row r="89" spans="1:4" ht="30" customHeight="1">
      <c r="B89" s="882" t="s">
        <v>131</v>
      </c>
      <c r="C89" s="882"/>
    </row>
    <row r="90" spans="1:4" ht="52.5" customHeight="1">
      <c r="B90" s="882" t="s">
        <v>109</v>
      </c>
      <c r="C90" s="882"/>
    </row>
    <row r="91" spans="1:4" ht="28.5" customHeight="1">
      <c r="B91" s="882" t="s">
        <v>110</v>
      </c>
      <c r="C91" s="882"/>
    </row>
    <row r="92" spans="1:4" ht="28.5" customHeight="1">
      <c r="B92" s="882" t="s">
        <v>111</v>
      </c>
      <c r="C92" s="882"/>
    </row>
    <row r="93" spans="1:4" ht="15" customHeight="1">
      <c r="B93" s="882" t="s">
        <v>112</v>
      </c>
      <c r="C93" s="882"/>
    </row>
    <row r="94" spans="1:4" ht="14.25" customHeight="1">
      <c r="B94" s="887" t="s">
        <v>113</v>
      </c>
      <c r="C94" s="887"/>
    </row>
    <row r="95" spans="1:4">
      <c r="B95" s="205" t="s">
        <v>114</v>
      </c>
      <c r="C95" s="205"/>
    </row>
    <row r="96" spans="1:4" ht="28.5" customHeight="1">
      <c r="B96" s="882" t="s">
        <v>132</v>
      </c>
      <c r="C96" s="882"/>
    </row>
    <row r="97" spans="2:3" ht="81" customHeight="1">
      <c r="B97" s="882" t="s">
        <v>133</v>
      </c>
      <c r="C97" s="882"/>
    </row>
  </sheetData>
  <mergeCells count="16">
    <mergeCell ref="B97:C97"/>
    <mergeCell ref="B93:C93"/>
    <mergeCell ref="B96:C96"/>
    <mergeCell ref="C5:D5"/>
    <mergeCell ref="C6:D6"/>
    <mergeCell ref="B44:D44"/>
    <mergeCell ref="B94:C94"/>
    <mergeCell ref="B84:C84"/>
    <mergeCell ref="B85:C85"/>
    <mergeCell ref="B86:C86"/>
    <mergeCell ref="B87:C87"/>
    <mergeCell ref="B88:C88"/>
    <mergeCell ref="B89:C89"/>
    <mergeCell ref="B90:C90"/>
    <mergeCell ref="B91:C91"/>
    <mergeCell ref="B92:C92"/>
  </mergeCells>
  <phoneticPr fontId="0" type="noConversion"/>
  <pageMargins left="0.77" right="0.75" top="0.8" bottom="0.57999999999999996" header="0" footer="0"/>
  <pageSetup paperSize="9" orientation="portrait" r:id="rId1"/>
  <headerFooter alignWithMargins="0"/>
  <rowBreaks count="2" manualBreakCount="2">
    <brk id="47" max="3" man="1"/>
    <brk id="8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2"/>
  <sheetViews>
    <sheetView view="pageBreakPreview" zoomScale="115" zoomScaleSheetLayoutView="115" workbookViewId="0">
      <selection activeCell="I29" sqref="I29"/>
    </sheetView>
  </sheetViews>
  <sheetFormatPr defaultColWidth="9.140625" defaultRowHeight="11.25"/>
  <cols>
    <col min="1" max="1" width="9.140625" style="531"/>
    <col min="2" max="2" width="5.140625" style="726" bestFit="1" customWidth="1"/>
    <col min="3" max="3" width="53.42578125" style="536" customWidth="1"/>
    <col min="4" max="4" width="5.140625" style="535" customWidth="1"/>
    <col min="5" max="5" width="7.140625" style="534" customWidth="1"/>
    <col min="6" max="6" width="9.85546875" style="533" bestFit="1" customWidth="1"/>
    <col min="7" max="7" width="10" style="532" customWidth="1"/>
    <col min="8" max="8" width="9.140625" style="531" customWidth="1"/>
    <col min="9" max="16384" width="9.140625" style="531"/>
  </cols>
  <sheetData>
    <row r="2" spans="2:7" ht="24">
      <c r="B2" s="759" t="s">
        <v>305</v>
      </c>
      <c r="C2" s="685" t="s">
        <v>304</v>
      </c>
      <c r="D2" s="684" t="s">
        <v>303</v>
      </c>
      <c r="E2" s="683" t="s">
        <v>302</v>
      </c>
      <c r="F2" s="682" t="s">
        <v>301</v>
      </c>
      <c r="G2" s="681" t="s">
        <v>300</v>
      </c>
    </row>
    <row r="3" spans="2:7" ht="12.75" thickBot="1">
      <c r="B3" s="758"/>
      <c r="C3" s="528" t="s">
        <v>437</v>
      </c>
      <c r="D3" s="679"/>
      <c r="E3" s="678"/>
      <c r="F3" s="677"/>
      <c r="G3" s="676"/>
    </row>
    <row r="4" spans="2:7" ht="12" thickTop="1"/>
    <row r="5" spans="2:7" s="669" customFormat="1" ht="15.75">
      <c r="B5" s="757" t="s">
        <v>190</v>
      </c>
      <c r="C5" s="674" t="s">
        <v>542</v>
      </c>
      <c r="D5" s="673"/>
      <c r="E5" s="672"/>
      <c r="F5" s="671"/>
      <c r="G5" s="670"/>
    </row>
    <row r="7" spans="2:7" s="569" customFormat="1" ht="12.75">
      <c r="B7" s="747"/>
      <c r="C7" s="756"/>
      <c r="D7" s="751"/>
      <c r="E7" s="736"/>
      <c r="F7" s="735"/>
      <c r="G7" s="570"/>
    </row>
    <row r="8" spans="2:7" s="569" customFormat="1" ht="12.75">
      <c r="B8" s="742">
        <f>MAX($B$2:B6)+1</f>
        <v>1</v>
      </c>
      <c r="C8" s="604" t="s">
        <v>317</v>
      </c>
      <c r="D8" s="740"/>
      <c r="E8" s="739"/>
      <c r="F8" s="571"/>
      <c r="G8" s="600"/>
    </row>
    <row r="9" spans="2:7" s="569" customFormat="1" ht="25.5">
      <c r="B9" s="747"/>
      <c r="C9" s="737" t="s">
        <v>316</v>
      </c>
      <c r="D9" s="751"/>
      <c r="E9" s="736"/>
      <c r="F9" s="735"/>
      <c r="G9" s="570"/>
    </row>
    <row r="10" spans="2:7" s="569" customFormat="1" ht="12.75">
      <c r="B10" s="747"/>
      <c r="C10" s="737" t="s">
        <v>315</v>
      </c>
      <c r="D10" s="749"/>
      <c r="E10" s="551"/>
      <c r="F10" s="748"/>
      <c r="G10" s="570"/>
    </row>
    <row r="11" spans="2:7" s="569" customFormat="1" ht="12.75">
      <c r="B11" s="747"/>
      <c r="C11" s="580" t="s">
        <v>186</v>
      </c>
      <c r="D11" s="696" t="s">
        <v>84</v>
      </c>
      <c r="E11" s="736">
        <v>1</v>
      </c>
      <c r="F11" s="748"/>
      <c r="G11" s="576">
        <f>E11*F11</f>
        <v>0</v>
      </c>
    </row>
    <row r="12" spans="2:7" s="569" customFormat="1" ht="12.75">
      <c r="B12" s="747"/>
      <c r="C12" s="756"/>
      <c r="D12" s="751"/>
      <c r="E12" s="736"/>
      <c r="F12" s="735"/>
      <c r="G12" s="570"/>
    </row>
    <row r="13" spans="2:7" s="569" customFormat="1" ht="12.75">
      <c r="B13" s="755">
        <f>MAX($B$2:B12)+1</f>
        <v>2</v>
      </c>
      <c r="C13" s="604" t="s">
        <v>541</v>
      </c>
      <c r="D13" s="623"/>
      <c r="E13" s="754"/>
      <c r="F13" s="601"/>
      <c r="G13" s="600"/>
    </row>
    <row r="14" spans="2:7" s="569" customFormat="1" ht="25.5">
      <c r="B14" s="753"/>
      <c r="C14" s="752" t="s">
        <v>540</v>
      </c>
      <c r="D14" s="751"/>
      <c r="E14" s="736"/>
      <c r="F14" s="735"/>
      <c r="G14" s="570"/>
    </row>
    <row r="15" spans="2:7" s="569" customFormat="1" ht="25.5">
      <c r="B15" s="747"/>
      <c r="C15" s="737" t="s">
        <v>539</v>
      </c>
      <c r="D15" s="696"/>
      <c r="E15" s="750"/>
      <c r="F15" s="605"/>
      <c r="G15" s="570"/>
    </row>
    <row r="16" spans="2:7" s="569" customFormat="1" ht="12.75">
      <c r="B16" s="747"/>
      <c r="C16" s="737" t="s">
        <v>538</v>
      </c>
      <c r="D16" s="749"/>
      <c r="E16" s="551"/>
      <c r="F16" s="748"/>
      <c r="G16" s="570"/>
    </row>
    <row r="17" spans="2:9" s="569" customFormat="1" ht="12.75">
      <c r="B17" s="747"/>
      <c r="C17" s="580" t="s">
        <v>186</v>
      </c>
      <c r="D17" s="696" t="s">
        <v>84</v>
      </c>
      <c r="E17" s="578">
        <v>1</v>
      </c>
      <c r="F17" s="748"/>
      <c r="G17" s="576">
        <f>E17*F17</f>
        <v>0</v>
      </c>
    </row>
    <row r="18" spans="2:9" s="569" customFormat="1" ht="12.75">
      <c r="B18" s="747"/>
      <c r="C18" s="746"/>
      <c r="D18" s="745"/>
      <c r="E18" s="744"/>
      <c r="F18" s="743"/>
      <c r="G18" s="570"/>
    </row>
    <row r="19" spans="2:9" s="569" customFormat="1" ht="25.5">
      <c r="B19" s="742">
        <f>MAX($B$2:B18)+1</f>
        <v>3</v>
      </c>
      <c r="C19" s="741" t="s">
        <v>537</v>
      </c>
      <c r="D19" s="740"/>
      <c r="E19" s="739"/>
      <c r="F19" s="571"/>
      <c r="G19" s="600"/>
    </row>
    <row r="20" spans="2:9" s="569" customFormat="1" ht="38.25">
      <c r="B20" s="738"/>
      <c r="C20" s="737" t="s">
        <v>536</v>
      </c>
      <c r="D20" s="585"/>
      <c r="E20" s="736"/>
      <c r="F20" s="735"/>
      <c r="G20" s="570"/>
    </row>
    <row r="21" spans="2:9" s="569" customFormat="1" ht="12.75">
      <c r="B21" s="734"/>
      <c r="C21" s="580" t="s">
        <v>186</v>
      </c>
      <c r="D21" s="696" t="s">
        <v>84</v>
      </c>
      <c r="E21" s="733">
        <v>1</v>
      </c>
      <c r="F21" s="732"/>
      <c r="G21" s="576">
        <f>E21*F21</f>
        <v>0</v>
      </c>
    </row>
    <row r="22" spans="2:9" s="569" customFormat="1" ht="12.75">
      <c r="B22" s="747"/>
      <c r="C22" s="746"/>
      <c r="D22" s="745"/>
      <c r="E22" s="744"/>
      <c r="F22" s="743"/>
      <c r="G22" s="570"/>
    </row>
    <row r="23" spans="2:9" s="569" customFormat="1" ht="12.75">
      <c r="B23" s="742">
        <f>MAX($B$2:B21)+1</f>
        <v>4</v>
      </c>
      <c r="C23" s="741" t="s">
        <v>535</v>
      </c>
      <c r="D23" s="740"/>
      <c r="E23" s="739"/>
      <c r="F23" s="571"/>
      <c r="G23" s="600"/>
    </row>
    <row r="24" spans="2:9" s="569" customFormat="1" ht="25.5">
      <c r="B24" s="738"/>
      <c r="C24" s="737" t="s">
        <v>534</v>
      </c>
      <c r="D24" s="585"/>
      <c r="E24" s="736"/>
      <c r="F24" s="735"/>
      <c r="G24" s="570"/>
    </row>
    <row r="25" spans="2:9" s="569" customFormat="1" ht="12.75">
      <c r="B25" s="734"/>
      <c r="C25" s="580" t="s">
        <v>186</v>
      </c>
      <c r="D25" s="696" t="s">
        <v>84</v>
      </c>
      <c r="E25" s="733">
        <v>1</v>
      </c>
      <c r="F25" s="732"/>
      <c r="G25" s="576">
        <f>E25*F25</f>
        <v>0</v>
      </c>
    </row>
    <row r="26" spans="2:9" s="569" customFormat="1" ht="12.75">
      <c r="B26" s="747"/>
      <c r="C26" s="746"/>
      <c r="D26" s="745"/>
      <c r="E26" s="744"/>
      <c r="F26" s="743"/>
      <c r="G26" s="570"/>
    </row>
    <row r="27" spans="2:9" s="569" customFormat="1" ht="12.75">
      <c r="B27" s="742">
        <f>MAX($B$2:B26)+1</f>
        <v>5</v>
      </c>
      <c r="C27" s="741" t="s">
        <v>533</v>
      </c>
      <c r="D27" s="740"/>
      <c r="E27" s="739"/>
      <c r="F27" s="571"/>
      <c r="G27" s="600"/>
    </row>
    <row r="28" spans="2:9" s="569" customFormat="1" ht="25.5">
      <c r="B28" s="738"/>
      <c r="C28" s="737" t="s">
        <v>532</v>
      </c>
      <c r="D28" s="585"/>
      <c r="E28" s="736"/>
      <c r="F28" s="735"/>
      <c r="G28" s="570"/>
    </row>
    <row r="29" spans="2:9" s="569" customFormat="1" ht="12.75">
      <c r="B29" s="734"/>
      <c r="C29" s="580" t="s">
        <v>186</v>
      </c>
      <c r="D29" s="585" t="s">
        <v>531</v>
      </c>
      <c r="E29" s="733">
        <v>5</v>
      </c>
      <c r="F29" s="732">
        <v>0</v>
      </c>
      <c r="G29" s="576">
        <f>E29*F29</f>
        <v>0</v>
      </c>
    </row>
    <row r="30" spans="2:9" s="569" customFormat="1" ht="12.75">
      <c r="B30" s="731"/>
      <c r="C30" s="697"/>
      <c r="D30" s="696"/>
      <c r="E30" s="695"/>
      <c r="F30" s="730"/>
      <c r="G30" s="729"/>
    </row>
    <row r="31" spans="2:9" ht="12" thickBot="1">
      <c r="C31" s="547"/>
      <c r="D31" s="546"/>
      <c r="E31" s="545"/>
      <c r="F31" s="544"/>
      <c r="G31" s="543"/>
    </row>
    <row r="32" spans="2:9" ht="16.5" thickBot="1">
      <c r="B32" s="728" t="str">
        <f>B5</f>
        <v>E</v>
      </c>
      <c r="C32" s="727" t="str">
        <f>C5</f>
        <v>Ostala dela in skupne postavke</v>
      </c>
      <c r="D32" s="540"/>
      <c r="F32" s="674" t="s">
        <v>530</v>
      </c>
      <c r="G32" s="539">
        <f>SUM(G7:G29)</f>
        <v>0</v>
      </c>
      <c r="I32" s="538"/>
    </row>
  </sheetData>
  <conditionalFormatting sqref="F2:G6 F33:G1048576 G32 E30:F31 E13:F21">
    <cfRule type="cellIs" dxfId="12" priority="25" stopIfTrue="1" operator="equal">
      <formula>0</formula>
    </cfRule>
    <cfRule type="cellIs" priority="26" stopIfTrue="1" operator="equal">
      <formula>0</formula>
    </cfRule>
  </conditionalFormatting>
  <conditionalFormatting sqref="G17">
    <cfRule type="cellIs" dxfId="11" priority="23" stopIfTrue="1" operator="equal">
      <formula>0</formula>
    </cfRule>
    <cfRule type="cellIs" priority="24" stopIfTrue="1" operator="equal">
      <formula>0</formula>
    </cfRule>
  </conditionalFormatting>
  <conditionalFormatting sqref="G21">
    <cfRule type="cellIs" dxfId="10" priority="21" stopIfTrue="1" operator="equal">
      <formula>0</formula>
    </cfRule>
    <cfRule type="cellIs" priority="22" stopIfTrue="1" operator="equal">
      <formula>0</formula>
    </cfRule>
  </conditionalFormatting>
  <conditionalFormatting sqref="E23:F25">
    <cfRule type="cellIs" dxfId="9" priority="19" stopIfTrue="1" operator="equal">
      <formula>0</formula>
    </cfRule>
    <cfRule type="cellIs" priority="20" stopIfTrue="1" operator="equal">
      <formula>0</formula>
    </cfRule>
  </conditionalFormatting>
  <conditionalFormatting sqref="G25">
    <cfRule type="cellIs" dxfId="8" priority="17" stopIfTrue="1" operator="equal">
      <formula>0</formula>
    </cfRule>
    <cfRule type="cellIs" priority="18" stopIfTrue="1" operator="equal">
      <formula>0</formula>
    </cfRule>
  </conditionalFormatting>
  <conditionalFormatting sqref="E22:F22">
    <cfRule type="cellIs" dxfId="7" priority="15" stopIfTrue="1" operator="equal">
      <formula>0</formula>
    </cfRule>
    <cfRule type="cellIs" priority="16" stopIfTrue="1" operator="equal">
      <formula>0</formula>
    </cfRule>
  </conditionalFormatting>
  <conditionalFormatting sqref="E26:F26">
    <cfRule type="cellIs" dxfId="6" priority="13" stopIfTrue="1" operator="equal">
      <formula>0</formula>
    </cfRule>
    <cfRule type="cellIs" priority="14" stopIfTrue="1" operator="equal">
      <formula>0</formula>
    </cfRule>
  </conditionalFormatting>
  <conditionalFormatting sqref="E27:F29">
    <cfRule type="cellIs" dxfId="5" priority="11" stopIfTrue="1" operator="equal">
      <formula>0</formula>
    </cfRule>
    <cfRule type="cellIs" priority="12" stopIfTrue="1" operator="equal">
      <formula>0</formula>
    </cfRule>
  </conditionalFormatting>
  <conditionalFormatting sqref="G29">
    <cfRule type="cellIs" dxfId="4" priority="9" stopIfTrue="1" operator="equal">
      <formula>0</formula>
    </cfRule>
    <cfRule type="cellIs" priority="10" stopIfTrue="1" operator="equal">
      <formula>0</formula>
    </cfRule>
  </conditionalFormatting>
  <conditionalFormatting sqref="E12:F12">
    <cfRule type="cellIs" dxfId="3" priority="7" stopIfTrue="1" operator="equal">
      <formula>0</formula>
    </cfRule>
    <cfRule type="cellIs" priority="8" stopIfTrue="1" operator="equal">
      <formula>0</formula>
    </cfRule>
  </conditionalFormatting>
  <conditionalFormatting sqref="E8:F11">
    <cfRule type="cellIs" dxfId="2" priority="5" stopIfTrue="1" operator="equal">
      <formula>0</formula>
    </cfRule>
    <cfRule type="cellIs" priority="6" stopIfTrue="1" operator="equal">
      <formula>0</formula>
    </cfRule>
  </conditionalFormatting>
  <conditionalFormatting sqref="G11">
    <cfRule type="cellIs" dxfId="1" priority="3" stopIfTrue="1" operator="equal">
      <formula>0</formula>
    </cfRule>
    <cfRule type="cellIs" priority="4" stopIfTrue="1" operator="equal">
      <formula>0</formula>
    </cfRule>
  </conditionalFormatting>
  <conditionalFormatting sqref="E7:F7">
    <cfRule type="cellIs" dxfId="0" priority="1" stopIfTrue="1" operator="equal">
      <formula>0</formula>
    </cfRule>
    <cfRule type="cellIs" priority="2" stopIfTrue="1" operator="equal">
      <formula>0</formula>
    </cfRule>
  </conditionalFormatting>
  <pageMargins left="0.78740157480314965" right="0.19685039370078741" top="1.1811023622047245" bottom="0.78740157480314965" header="0" footer="0.31496062992125984"/>
  <pageSetup paperSize="9" firstPageNumber="70" fitToHeight="150" orientation="portrait" r:id="rId1"/>
  <headerFooter alignWithMargins="0">
    <oddFooter>&amp;L&amp;A&amp;C&amp;D&amp;R&amp;P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42"/>
  <sheetViews>
    <sheetView view="pageLayout" topLeftCell="A61" zoomScaleNormal="100" zoomScaleSheetLayoutView="100" workbookViewId="0">
      <selection activeCell="D51" sqref="D51"/>
    </sheetView>
  </sheetViews>
  <sheetFormatPr defaultColWidth="9.140625" defaultRowHeight="15"/>
  <cols>
    <col min="1" max="1" width="6.140625" style="10" customWidth="1"/>
    <col min="2" max="2" width="43.5703125" style="12" customWidth="1"/>
    <col min="3" max="3" width="10.85546875" style="9" customWidth="1"/>
    <col min="4" max="4" width="12.7109375" style="2" customWidth="1"/>
    <col min="5" max="5" width="14.42578125" style="2" bestFit="1" customWidth="1"/>
    <col min="6" max="6" width="14.42578125" style="2" customWidth="1"/>
    <col min="7" max="7" width="12" style="1" customWidth="1"/>
    <col min="8" max="16384" width="9.140625" style="1"/>
  </cols>
  <sheetData>
    <row r="1" spans="1:8" ht="9.75" customHeight="1">
      <c r="A1" s="92" t="s">
        <v>0</v>
      </c>
      <c r="B1" s="93"/>
      <c r="C1" s="94"/>
      <c r="D1" s="95"/>
      <c r="E1" s="95"/>
      <c r="F1" s="21"/>
    </row>
    <row r="2" spans="1:8">
      <c r="A2" s="96" t="s">
        <v>23</v>
      </c>
      <c r="B2" s="97" t="s">
        <v>24</v>
      </c>
      <c r="C2" s="98" t="s">
        <v>25</v>
      </c>
      <c r="D2" s="98" t="s">
        <v>26</v>
      </c>
      <c r="E2" s="99" t="s">
        <v>35</v>
      </c>
      <c r="F2" s="22"/>
    </row>
    <row r="3" spans="1:8" ht="5.25" customHeight="1">
      <c r="A3" s="100"/>
      <c r="B3" s="101"/>
      <c r="C3" s="102"/>
      <c r="D3" s="103"/>
      <c r="E3" s="104"/>
      <c r="F3" s="18"/>
    </row>
    <row r="4" spans="1:8">
      <c r="A4" s="105" t="s">
        <v>11</v>
      </c>
      <c r="B4" s="206" t="s">
        <v>50</v>
      </c>
      <c r="C4" s="94"/>
      <c r="D4" s="95"/>
      <c r="E4" s="106"/>
      <c r="F4" s="19"/>
    </row>
    <row r="5" spans="1:8">
      <c r="A5" s="105"/>
      <c r="B5" s="207" t="s">
        <v>76</v>
      </c>
      <c r="C5" s="94"/>
      <c r="D5" s="95"/>
      <c r="E5" s="106"/>
      <c r="F5" s="19"/>
    </row>
    <row r="6" spans="1:8" ht="38.25">
      <c r="A6" s="105"/>
      <c r="B6" s="208" t="s">
        <v>55</v>
      </c>
      <c r="C6" s="94"/>
      <c r="D6" s="95"/>
      <c r="E6" s="106"/>
      <c r="F6" s="19"/>
    </row>
    <row r="7" spans="1:8" ht="25.5">
      <c r="A7" s="105"/>
      <c r="B7" s="208" t="s">
        <v>56</v>
      </c>
      <c r="C7" s="94"/>
      <c r="D7" s="95"/>
      <c r="E7" s="106"/>
      <c r="F7" s="19"/>
    </row>
    <row r="8" spans="1:8">
      <c r="A8" s="105"/>
      <c r="B8" s="208" t="s">
        <v>57</v>
      </c>
      <c r="C8" s="94"/>
      <c r="D8" s="95"/>
      <c r="E8" s="106"/>
      <c r="F8" s="19"/>
    </row>
    <row r="9" spans="1:8" ht="26.25" customHeight="1">
      <c r="A9" s="105"/>
      <c r="B9" s="208" t="s">
        <v>58</v>
      </c>
      <c r="C9" s="94"/>
      <c r="D9" s="95"/>
      <c r="E9" s="106"/>
      <c r="F9" s="19"/>
    </row>
    <row r="10" spans="1:8">
      <c r="A10" s="105"/>
      <c r="B10" s="208" t="s">
        <v>59</v>
      </c>
      <c r="C10" s="94"/>
      <c r="D10" s="95"/>
      <c r="E10" s="106"/>
      <c r="F10" s="19"/>
    </row>
    <row r="11" spans="1:8">
      <c r="A11" s="105"/>
      <c r="B11" s="207" t="s">
        <v>60</v>
      </c>
      <c r="C11" s="94"/>
      <c r="D11" s="95"/>
      <c r="E11" s="106"/>
      <c r="F11" s="19"/>
    </row>
    <row r="12" spans="1:8" ht="51">
      <c r="A12" s="105"/>
      <c r="B12" s="208" t="s">
        <v>61</v>
      </c>
      <c r="C12" s="94"/>
      <c r="D12" s="95"/>
      <c r="E12" s="106"/>
      <c r="F12" s="19"/>
    </row>
    <row r="13" spans="1:8" ht="25.5">
      <c r="A13" s="105"/>
      <c r="B13" s="208" t="s">
        <v>64</v>
      </c>
      <c r="C13" s="94"/>
      <c r="D13" s="95"/>
      <c r="E13" s="106"/>
      <c r="F13" s="19"/>
    </row>
    <row r="14" spans="1:8">
      <c r="A14" s="100"/>
      <c r="B14" s="209"/>
      <c r="C14" s="94"/>
      <c r="D14" s="95"/>
      <c r="E14" s="106"/>
      <c r="F14" s="19"/>
    </row>
    <row r="15" spans="1:8" ht="90">
      <c r="A15" s="100">
        <v>1.01</v>
      </c>
      <c r="B15" s="125" t="s">
        <v>142</v>
      </c>
      <c r="C15" s="109"/>
      <c r="D15" s="103"/>
      <c r="E15" s="106"/>
      <c r="F15" s="19"/>
      <c r="H15" s="11"/>
    </row>
    <row r="16" spans="1:8">
      <c r="A16" s="214"/>
      <c r="B16" s="175" t="s">
        <v>84</v>
      </c>
      <c r="C16" s="102">
        <v>1</v>
      </c>
      <c r="D16" s="217"/>
      <c r="E16" s="216"/>
      <c r="F16" s="20"/>
    </row>
    <row r="17" spans="1:6">
      <c r="A17" s="100"/>
      <c r="B17" s="110"/>
      <c r="C17" s="94"/>
      <c r="D17" s="211"/>
      <c r="E17" s="111"/>
      <c r="F17" s="20"/>
    </row>
    <row r="18" spans="1:6" ht="47.25">
      <c r="A18" s="100">
        <f>SUM(A15,0.01)</f>
        <v>1.02</v>
      </c>
      <c r="B18" s="113" t="s">
        <v>140</v>
      </c>
      <c r="C18" s="109"/>
      <c r="D18" s="95"/>
      <c r="E18" s="106"/>
      <c r="F18" s="20"/>
    </row>
    <row r="19" spans="1:6">
      <c r="A19" s="214"/>
      <c r="B19" s="212" t="s">
        <v>30</v>
      </c>
      <c r="C19" s="94">
        <v>1</v>
      </c>
      <c r="D19" s="215"/>
      <c r="E19" s="216"/>
      <c r="F19" s="20"/>
    </row>
    <row r="20" spans="1:6">
      <c r="A20" s="100"/>
      <c r="B20" s="110"/>
      <c r="C20" s="94"/>
      <c r="D20" s="211"/>
      <c r="E20" s="111"/>
      <c r="F20" s="20"/>
    </row>
    <row r="21" spans="1:6" ht="30">
      <c r="A21" s="100">
        <f>SUM(A18,0.01)</f>
        <v>1.03</v>
      </c>
      <c r="B21" s="113" t="s">
        <v>143</v>
      </c>
      <c r="C21" s="109"/>
      <c r="D21" s="95"/>
      <c r="E21" s="106"/>
      <c r="F21" s="20"/>
    </row>
    <row r="22" spans="1:6" ht="17.25">
      <c r="A22" s="214"/>
      <c r="B22" s="212" t="s">
        <v>79</v>
      </c>
      <c r="C22" s="94">
        <v>0.92</v>
      </c>
      <c r="D22" s="215"/>
      <c r="E22" s="216"/>
      <c r="F22" s="20"/>
    </row>
    <row r="23" spans="1:6">
      <c r="A23" s="100"/>
      <c r="B23" s="110"/>
      <c r="C23" s="94"/>
      <c r="D23" s="211"/>
      <c r="E23" s="111"/>
      <c r="F23" s="20"/>
    </row>
    <row r="24" spans="1:6" ht="45.75" customHeight="1">
      <c r="A24" s="100">
        <f>SUM(A21,0.01)</f>
        <v>1.04</v>
      </c>
      <c r="B24" s="113" t="s">
        <v>144</v>
      </c>
      <c r="C24" s="109"/>
      <c r="D24" s="95"/>
      <c r="E24" s="106"/>
      <c r="F24" s="20"/>
    </row>
    <row r="25" spans="1:6" ht="17.25">
      <c r="A25" s="214"/>
      <c r="B25" s="212" t="s">
        <v>79</v>
      </c>
      <c r="C25" s="94">
        <v>1.1499999999999999</v>
      </c>
      <c r="D25" s="215"/>
      <c r="E25" s="216"/>
      <c r="F25" s="20"/>
    </row>
    <row r="26" spans="1:6">
      <c r="A26" s="100"/>
      <c r="B26" s="213"/>
      <c r="C26" s="95"/>
      <c r="D26" s="211"/>
      <c r="E26" s="111"/>
      <c r="F26" s="20"/>
    </row>
    <row r="27" spans="1:6" ht="60">
      <c r="A27" s="100">
        <f>SUM(A24,0.01)</f>
        <v>1.05</v>
      </c>
      <c r="B27" s="113" t="s">
        <v>145</v>
      </c>
      <c r="C27" s="109"/>
      <c r="D27" s="95"/>
      <c r="E27" s="106"/>
      <c r="F27" s="19"/>
    </row>
    <row r="28" spans="1:6">
      <c r="A28" s="214"/>
      <c r="B28" s="212" t="s">
        <v>46</v>
      </c>
      <c r="C28" s="94">
        <v>5</v>
      </c>
      <c r="D28" s="215"/>
      <c r="E28" s="216"/>
      <c r="F28" s="19"/>
    </row>
    <row r="29" spans="1:6">
      <c r="A29" s="100"/>
      <c r="B29" s="110"/>
      <c r="C29" s="94"/>
      <c r="D29" s="211"/>
      <c r="E29" s="111"/>
    </row>
    <row r="30" spans="1:6" ht="15.75" thickBot="1">
      <c r="A30" s="100"/>
      <c r="B30" s="114" t="s">
        <v>51</v>
      </c>
      <c r="C30" s="115"/>
      <c r="D30" s="116"/>
      <c r="E30" s="117"/>
    </row>
    <row r="31" spans="1:6" s="13" customFormat="1" ht="15.75" thickTop="1">
      <c r="A31" s="178"/>
      <c r="B31" s="179"/>
      <c r="C31" s="177"/>
      <c r="D31" s="180"/>
      <c r="E31" s="181"/>
      <c r="F31" s="2"/>
    </row>
    <row r="32" spans="1:6" s="13" customFormat="1">
      <c r="A32" s="123"/>
      <c r="B32" s="124"/>
      <c r="C32" s="118"/>
      <c r="D32" s="119"/>
      <c r="E32" s="106"/>
      <c r="F32" s="2"/>
    </row>
    <row r="33" spans="1:7" s="13" customFormat="1">
      <c r="A33" s="100" t="s">
        <v>12</v>
      </c>
      <c r="B33" s="124" t="s">
        <v>15</v>
      </c>
      <c r="C33" s="102"/>
      <c r="D33" s="103"/>
      <c r="E33" s="106"/>
      <c r="F33" s="2"/>
    </row>
    <row r="34" spans="1:7" s="13" customFormat="1">
      <c r="A34" s="100"/>
      <c r="B34" s="107" t="s">
        <v>60</v>
      </c>
      <c r="C34" s="102"/>
      <c r="D34" s="102"/>
      <c r="E34" s="218"/>
      <c r="F34" s="2"/>
    </row>
    <row r="35" spans="1:7" s="13" customFormat="1" ht="25.5">
      <c r="A35" s="100"/>
      <c r="B35" s="122" t="s">
        <v>47</v>
      </c>
      <c r="C35" s="102"/>
      <c r="D35" s="102"/>
      <c r="E35" s="218"/>
      <c r="F35" s="2"/>
    </row>
    <row r="36" spans="1:7">
      <c r="A36" s="100"/>
      <c r="B36" s="122"/>
      <c r="C36" s="102"/>
      <c r="D36" s="102"/>
      <c r="E36" s="218"/>
      <c r="G36" s="13"/>
    </row>
    <row r="37" spans="1:7" ht="45">
      <c r="A37" s="100">
        <v>2.0099999999999998</v>
      </c>
      <c r="B37" s="121" t="s">
        <v>141</v>
      </c>
      <c r="C37" s="219"/>
      <c r="D37" s="102"/>
      <c r="E37" s="218"/>
      <c r="G37" s="13"/>
    </row>
    <row r="38" spans="1:7" s="13" customFormat="1" ht="17.25">
      <c r="A38" s="100"/>
      <c r="B38" s="175" t="s">
        <v>79</v>
      </c>
      <c r="C38" s="102">
        <v>0.92</v>
      </c>
      <c r="D38" s="217"/>
      <c r="E38" s="216"/>
      <c r="F38" s="2"/>
      <c r="G38" s="1"/>
    </row>
    <row r="39" spans="1:7">
      <c r="A39" s="100"/>
      <c r="B39" s="108"/>
      <c r="C39" s="102"/>
      <c r="D39" s="217"/>
      <c r="E39" s="216"/>
    </row>
    <row r="40" spans="1:7" ht="45">
      <c r="A40" s="100">
        <f>A37+0.01</f>
        <v>2.0199999999999996</v>
      </c>
      <c r="B40" s="108" t="s">
        <v>83</v>
      </c>
      <c r="C40" s="219"/>
      <c r="D40" s="102"/>
      <c r="E40" s="218"/>
    </row>
    <row r="41" spans="1:7" ht="17.25">
      <c r="A41" s="100"/>
      <c r="B41" s="175" t="s">
        <v>78</v>
      </c>
      <c r="C41" s="102">
        <v>7.5</v>
      </c>
      <c r="D41" s="217"/>
      <c r="E41" s="216"/>
    </row>
    <row r="42" spans="1:7">
      <c r="A42" s="100"/>
      <c r="B42" s="108"/>
      <c r="C42" s="102"/>
      <c r="D42" s="217"/>
      <c r="E42" s="216"/>
    </row>
    <row r="43" spans="1:7" ht="30">
      <c r="A43" s="100">
        <f>A40+0.01</f>
        <v>2.0299999999999994</v>
      </c>
      <c r="B43" s="210" t="s">
        <v>146</v>
      </c>
      <c r="C43" s="219"/>
      <c r="D43" s="102"/>
      <c r="E43" s="218"/>
    </row>
    <row r="44" spans="1:7" ht="17.25">
      <c r="A44" s="100"/>
      <c r="B44" s="175" t="s">
        <v>78</v>
      </c>
      <c r="C44" s="102">
        <v>122.22</v>
      </c>
      <c r="D44" s="217"/>
      <c r="E44" s="216"/>
    </row>
    <row r="45" spans="1:7">
      <c r="A45" s="100"/>
      <c r="B45" s="110"/>
      <c r="C45" s="102"/>
      <c r="D45" s="217"/>
      <c r="E45" s="216"/>
    </row>
    <row r="46" spans="1:7" ht="90">
      <c r="A46" s="100">
        <f>A43+0.01</f>
        <v>2.0399999999999991</v>
      </c>
      <c r="B46" s="113" t="s">
        <v>147</v>
      </c>
      <c r="C46" s="219"/>
      <c r="D46" s="102"/>
      <c r="E46" s="218"/>
    </row>
    <row r="47" spans="1:7">
      <c r="A47" s="199" t="s">
        <v>98</v>
      </c>
      <c r="B47" s="176" t="s">
        <v>44</v>
      </c>
      <c r="C47" s="102">
        <v>24</v>
      </c>
      <c r="D47" s="217"/>
      <c r="E47" s="216"/>
    </row>
    <row r="48" spans="1:7">
      <c r="A48" s="199" t="s">
        <v>99</v>
      </c>
      <c r="B48" s="176" t="s">
        <v>45</v>
      </c>
      <c r="C48" s="102">
        <v>16</v>
      </c>
      <c r="D48" s="217"/>
      <c r="E48" s="216"/>
    </row>
    <row r="49" spans="1:5">
      <c r="B49" s="110"/>
      <c r="C49" s="102"/>
      <c r="D49" s="217"/>
      <c r="E49" s="216"/>
    </row>
    <row r="50" spans="1:5" ht="90">
      <c r="A50" s="100">
        <f>A46+0.01</f>
        <v>2.0499999999999989</v>
      </c>
      <c r="B50" s="121" t="s">
        <v>148</v>
      </c>
      <c r="C50" s="219"/>
      <c r="D50" s="102"/>
      <c r="E50" s="218"/>
    </row>
    <row r="51" spans="1:5">
      <c r="B51" s="175" t="s">
        <v>46</v>
      </c>
      <c r="C51" s="102">
        <v>30</v>
      </c>
      <c r="D51" s="220"/>
      <c r="E51" s="216"/>
    </row>
    <row r="52" spans="1:5">
      <c r="A52" s="42"/>
      <c r="B52" s="112"/>
      <c r="C52" s="102"/>
      <c r="D52" s="221"/>
      <c r="E52" s="216"/>
    </row>
    <row r="53" spans="1:5" ht="15.75" thickBot="1">
      <c r="A53" s="42"/>
      <c r="B53" s="126" t="s">
        <v>27</v>
      </c>
      <c r="C53" s="115"/>
      <c r="D53" s="115"/>
      <c r="E53" s="222"/>
    </row>
    <row r="54" spans="1:5" ht="15.75" thickTop="1">
      <c r="A54" s="42"/>
      <c r="B54" s="127"/>
      <c r="C54" s="118"/>
      <c r="D54" s="118"/>
      <c r="E54" s="223"/>
    </row>
    <row r="55" spans="1:5">
      <c r="A55" s="42"/>
      <c r="B55" s="124"/>
      <c r="C55" s="118"/>
      <c r="D55" s="119"/>
      <c r="E55" s="120"/>
    </row>
    <row r="56" spans="1:5">
      <c r="A56" s="42"/>
      <c r="B56" s="38"/>
      <c r="C56" s="35"/>
      <c r="D56" s="36"/>
      <c r="E56" s="17"/>
    </row>
    <row r="57" spans="1:5" ht="15.75">
      <c r="A57" s="42"/>
      <c r="B57" s="40"/>
      <c r="C57" s="35"/>
      <c r="D57" s="36"/>
      <c r="E57" s="17"/>
    </row>
    <row r="58" spans="1:5">
      <c r="A58" s="42"/>
      <c r="B58" s="38"/>
      <c r="C58" s="35"/>
      <c r="D58" s="36"/>
      <c r="E58" s="17"/>
    </row>
    <row r="59" spans="1:5">
      <c r="A59" s="42"/>
      <c r="B59" s="41"/>
    </row>
    <row r="60" spans="1:5">
      <c r="A60" s="47"/>
      <c r="B60" s="43"/>
    </row>
    <row r="61" spans="1:5" ht="14.25">
      <c r="A61" s="42"/>
      <c r="B61" s="43"/>
    </row>
    <row r="62" spans="1:5" ht="14.25">
      <c r="A62" s="42"/>
      <c r="B62" s="43"/>
    </row>
    <row r="63" spans="1:5" ht="16.5">
      <c r="A63" s="48"/>
      <c r="B63" s="44"/>
      <c r="C63" s="45"/>
      <c r="D63" s="25"/>
      <c r="E63" s="46"/>
    </row>
    <row r="64" spans="1:5" ht="14.25">
      <c r="A64" s="48"/>
      <c r="B64" s="43"/>
      <c r="D64" s="23"/>
      <c r="E64" s="23"/>
    </row>
    <row r="65" spans="1:5" ht="14.25">
      <c r="A65" s="48"/>
      <c r="B65" s="43"/>
      <c r="D65" s="23"/>
      <c r="E65" s="23"/>
    </row>
    <row r="66" spans="1:5" ht="16.5">
      <c r="A66" s="50"/>
      <c r="B66" s="44"/>
      <c r="C66" s="45"/>
      <c r="D66" s="25"/>
      <c r="E66" s="46"/>
    </row>
    <row r="67" spans="1:5" ht="15.75">
      <c r="A67" s="51"/>
      <c r="B67" s="43"/>
      <c r="D67" s="23"/>
      <c r="E67" s="23"/>
    </row>
    <row r="68" spans="1:5" ht="15.75">
      <c r="A68" s="51"/>
      <c r="B68" s="41"/>
      <c r="C68" s="27"/>
      <c r="D68" s="23"/>
      <c r="E68" s="23"/>
    </row>
    <row r="69" spans="1:5" ht="14.25">
      <c r="A69" s="50"/>
      <c r="B69" s="43"/>
      <c r="C69" s="27"/>
      <c r="D69" s="23"/>
      <c r="E69" s="23"/>
    </row>
    <row r="70" spans="1:5">
      <c r="A70" s="47"/>
      <c r="B70" s="43"/>
      <c r="C70" s="27"/>
      <c r="D70" s="23"/>
      <c r="E70" s="23"/>
    </row>
    <row r="71" spans="1:5">
      <c r="A71" s="47"/>
      <c r="B71" s="43"/>
      <c r="C71" s="27"/>
      <c r="D71" s="23"/>
      <c r="E71" s="23"/>
    </row>
    <row r="72" spans="1:5">
      <c r="A72" s="47"/>
      <c r="B72" s="43"/>
      <c r="C72" s="27"/>
      <c r="D72" s="23"/>
      <c r="E72" s="23"/>
    </row>
    <row r="73" spans="1:5" ht="16.5">
      <c r="A73" s="47"/>
      <c r="B73" s="44"/>
      <c r="C73" s="49"/>
      <c r="D73" s="46"/>
      <c r="E73" s="46"/>
    </row>
    <row r="74" spans="1:5">
      <c r="A74" s="47"/>
      <c r="B74" s="50"/>
      <c r="C74" s="27"/>
      <c r="D74" s="23"/>
      <c r="E74" s="23"/>
    </row>
    <row r="75" spans="1:5" ht="15.75">
      <c r="A75" s="47"/>
      <c r="B75" s="40"/>
      <c r="C75" s="27"/>
      <c r="D75" s="23"/>
      <c r="E75" s="23"/>
    </row>
    <row r="76" spans="1:5" ht="15.75">
      <c r="A76" s="47"/>
      <c r="B76" s="40"/>
      <c r="C76" s="27"/>
      <c r="D76" s="23"/>
      <c r="E76" s="23"/>
    </row>
    <row r="77" spans="1:5">
      <c r="A77" s="47"/>
      <c r="B77" s="50"/>
      <c r="C77" s="27"/>
      <c r="D77" s="23"/>
      <c r="E77" s="23"/>
    </row>
    <row r="78" spans="1:5">
      <c r="A78" s="47"/>
      <c r="B78" s="52"/>
      <c r="C78" s="28"/>
      <c r="D78" s="26"/>
      <c r="E78" s="26"/>
    </row>
    <row r="79" spans="1:5" ht="16.5">
      <c r="A79" s="47"/>
      <c r="B79" s="44"/>
      <c r="C79" s="53"/>
      <c r="D79" s="25"/>
      <c r="E79" s="25"/>
    </row>
    <row r="80" spans="1:5">
      <c r="A80" s="47"/>
      <c r="B80" s="52"/>
      <c r="C80" s="28"/>
      <c r="D80" s="25"/>
      <c r="E80" s="25"/>
    </row>
    <row r="81" spans="1:5">
      <c r="A81" s="47"/>
      <c r="B81" s="54"/>
      <c r="C81" s="28"/>
      <c r="D81" s="25"/>
      <c r="E81" s="25"/>
    </row>
    <row r="82" spans="1:5">
      <c r="A82" s="47"/>
      <c r="B82" s="55"/>
      <c r="C82" s="53"/>
      <c r="D82" s="25"/>
      <c r="E82" s="25"/>
    </row>
    <row r="83" spans="1:5">
      <c r="A83" s="47"/>
      <c r="B83" s="54"/>
      <c r="C83" s="28"/>
      <c r="D83" s="25"/>
      <c r="E83" s="25"/>
    </row>
    <row r="84" spans="1:5">
      <c r="A84" s="47"/>
      <c r="B84" s="54"/>
      <c r="C84" s="28"/>
      <c r="D84" s="25"/>
      <c r="E84" s="25"/>
    </row>
    <row r="85" spans="1:5">
      <c r="A85" s="47"/>
      <c r="B85" s="55"/>
      <c r="C85" s="28"/>
      <c r="D85" s="25"/>
      <c r="E85" s="25"/>
    </row>
    <row r="86" spans="1:5">
      <c r="A86" s="47"/>
      <c r="B86" s="54"/>
      <c r="C86" s="28"/>
      <c r="D86" s="25"/>
      <c r="E86" s="25"/>
    </row>
    <row r="87" spans="1:5">
      <c r="A87" s="47"/>
      <c r="B87" s="54"/>
      <c r="C87" s="28"/>
      <c r="D87" s="25"/>
      <c r="E87" s="25"/>
    </row>
    <row r="88" spans="1:5">
      <c r="A88" s="47"/>
      <c r="B88" s="55"/>
      <c r="C88" s="28"/>
      <c r="D88" s="25"/>
      <c r="E88" s="25"/>
    </row>
    <row r="89" spans="1:5">
      <c r="A89" s="47"/>
      <c r="B89" s="54"/>
      <c r="C89" s="28"/>
      <c r="D89" s="25"/>
      <c r="E89" s="25"/>
    </row>
    <row r="90" spans="1:5">
      <c r="A90" s="47"/>
      <c r="B90" s="54"/>
      <c r="C90" s="28"/>
      <c r="D90" s="25"/>
      <c r="E90" s="25"/>
    </row>
    <row r="91" spans="1:5">
      <c r="A91" s="47"/>
      <c r="B91" s="55"/>
      <c r="C91" s="28"/>
      <c r="D91" s="25"/>
      <c r="E91" s="25"/>
    </row>
    <row r="92" spans="1:5">
      <c r="A92" s="47"/>
      <c r="B92" s="54"/>
      <c r="C92" s="28"/>
      <c r="D92" s="25"/>
      <c r="E92" s="25"/>
    </row>
    <row r="93" spans="1:5">
      <c r="A93" s="47"/>
      <c r="B93" s="54"/>
      <c r="C93" s="28"/>
      <c r="D93" s="25"/>
      <c r="E93" s="25"/>
    </row>
    <row r="94" spans="1:5">
      <c r="A94" s="47"/>
      <c r="B94" s="55"/>
      <c r="C94" s="28"/>
      <c r="D94" s="25"/>
      <c r="E94" s="25"/>
    </row>
    <row r="95" spans="1:5">
      <c r="A95" s="47"/>
      <c r="B95" s="54"/>
      <c r="C95" s="28"/>
      <c r="D95" s="25"/>
      <c r="E95" s="25"/>
    </row>
    <row r="96" spans="1:5">
      <c r="A96" s="47"/>
      <c r="B96" s="54"/>
      <c r="C96" s="28"/>
      <c r="D96" s="25"/>
      <c r="E96" s="25"/>
    </row>
    <row r="97" spans="1:5">
      <c r="A97" s="47"/>
      <c r="B97" s="55"/>
      <c r="C97" s="28"/>
      <c r="D97" s="25"/>
      <c r="E97" s="25"/>
    </row>
    <row r="98" spans="1:5">
      <c r="A98" s="47"/>
      <c r="B98" s="54"/>
      <c r="C98" s="28"/>
      <c r="D98" s="25"/>
      <c r="E98" s="25"/>
    </row>
    <row r="99" spans="1:5">
      <c r="A99" s="47"/>
      <c r="B99" s="54"/>
      <c r="C99" s="28"/>
      <c r="D99" s="25"/>
      <c r="E99" s="25"/>
    </row>
    <row r="100" spans="1:5">
      <c r="A100" s="47"/>
      <c r="B100" s="55"/>
      <c r="C100" s="28"/>
      <c r="D100" s="25"/>
      <c r="E100" s="25"/>
    </row>
    <row r="101" spans="1:5">
      <c r="B101" s="54"/>
      <c r="C101" s="28"/>
      <c r="D101" s="25"/>
      <c r="E101" s="25"/>
    </row>
    <row r="102" spans="1:5">
      <c r="A102" s="47"/>
      <c r="B102" s="54"/>
      <c r="C102" s="28"/>
      <c r="D102" s="25"/>
      <c r="E102" s="25"/>
    </row>
    <row r="103" spans="1:5">
      <c r="A103" s="47"/>
      <c r="B103" s="55"/>
      <c r="C103" s="56"/>
      <c r="D103" s="46"/>
      <c r="E103" s="46"/>
    </row>
    <row r="104" spans="1:5">
      <c r="A104" s="47"/>
      <c r="B104" s="54"/>
      <c r="C104" s="28"/>
      <c r="D104" s="25"/>
      <c r="E104" s="25"/>
    </row>
    <row r="105" spans="1:5">
      <c r="A105" s="47"/>
      <c r="B105" s="52"/>
      <c r="C105" s="28"/>
      <c r="D105" s="25"/>
      <c r="E105" s="25"/>
    </row>
    <row r="106" spans="1:5" ht="16.5">
      <c r="A106" s="47"/>
      <c r="B106" s="44"/>
      <c r="C106" s="53"/>
      <c r="D106" s="46"/>
      <c r="E106" s="25"/>
    </row>
    <row r="107" spans="1:5" ht="16.5">
      <c r="A107" s="50"/>
      <c r="B107" s="44"/>
      <c r="C107" s="53"/>
      <c r="D107" s="46"/>
      <c r="E107" s="25"/>
    </row>
    <row r="108" spans="1:5">
      <c r="A108" s="50"/>
      <c r="B108" s="37"/>
      <c r="C108" s="30"/>
      <c r="E108" s="29"/>
    </row>
    <row r="109" spans="1:5" ht="15.75">
      <c r="A109" s="51"/>
      <c r="B109" s="31"/>
      <c r="C109" s="53"/>
      <c r="D109" s="34"/>
      <c r="E109" s="33"/>
    </row>
    <row r="110" spans="1:5" ht="15.75">
      <c r="A110" s="51"/>
      <c r="B110" s="52"/>
      <c r="C110" s="28"/>
      <c r="D110" s="25"/>
      <c r="E110" s="25"/>
    </row>
    <row r="111" spans="1:5" ht="14.25">
      <c r="A111" s="50"/>
      <c r="B111" s="52"/>
      <c r="C111" s="28"/>
      <c r="D111" s="25"/>
      <c r="E111" s="25"/>
    </row>
    <row r="112" spans="1:5" ht="16.5">
      <c r="A112" s="47"/>
      <c r="B112" s="44"/>
      <c r="C112" s="56"/>
      <c r="D112" s="46"/>
      <c r="E112" s="46"/>
    </row>
    <row r="113" spans="1:5">
      <c r="A113" s="47"/>
      <c r="B113" s="52"/>
      <c r="C113" s="28"/>
      <c r="D113" s="25"/>
      <c r="E113" s="25"/>
    </row>
    <row r="114" spans="1:5">
      <c r="A114" s="47"/>
      <c r="B114" s="52"/>
      <c r="C114" s="28"/>
      <c r="D114" s="25"/>
      <c r="E114" s="25"/>
    </row>
    <row r="115" spans="1:5" ht="16.5">
      <c r="A115" s="47"/>
      <c r="B115" s="44"/>
      <c r="C115" s="56"/>
      <c r="D115" s="46"/>
      <c r="E115" s="46"/>
    </row>
    <row r="116" spans="1:5">
      <c r="A116" s="47"/>
      <c r="B116" s="57"/>
      <c r="C116" s="27"/>
      <c r="D116" s="24"/>
      <c r="E116" s="24"/>
    </row>
    <row r="117" spans="1:5" ht="15.75">
      <c r="A117" s="47"/>
      <c r="B117" s="40"/>
      <c r="C117" s="27"/>
      <c r="D117" s="23"/>
      <c r="E117" s="23"/>
    </row>
    <row r="118" spans="1:5" ht="15.75">
      <c r="A118" s="59"/>
      <c r="B118" s="40"/>
      <c r="C118" s="27"/>
      <c r="D118" s="23"/>
      <c r="E118" s="23"/>
    </row>
    <row r="119" spans="1:5">
      <c r="A119" s="59"/>
      <c r="B119" s="50"/>
      <c r="C119" s="27"/>
      <c r="D119" s="23"/>
      <c r="E119" s="23"/>
    </row>
    <row r="120" spans="1:5">
      <c r="A120" s="59"/>
      <c r="B120" s="52"/>
      <c r="C120" s="27"/>
      <c r="D120" s="24"/>
      <c r="E120" s="24"/>
    </row>
    <row r="121" spans="1:5" ht="16.5">
      <c r="A121" s="59"/>
      <c r="B121" s="44"/>
      <c r="C121" s="28"/>
      <c r="D121" s="25"/>
      <c r="E121" s="25"/>
    </row>
    <row r="122" spans="1:5">
      <c r="A122" s="59"/>
      <c r="B122" s="52"/>
      <c r="C122" s="28"/>
      <c r="D122" s="25"/>
      <c r="E122" s="25"/>
    </row>
    <row r="123" spans="1:5">
      <c r="A123" s="47"/>
      <c r="B123" s="54"/>
      <c r="C123" s="28"/>
      <c r="D123" s="25"/>
      <c r="E123" s="25"/>
    </row>
    <row r="124" spans="1:5">
      <c r="A124" s="59"/>
      <c r="B124" s="55"/>
      <c r="C124" s="58"/>
      <c r="D124" s="46"/>
      <c r="E124" s="46"/>
    </row>
    <row r="125" spans="1:5">
      <c r="A125" s="59"/>
      <c r="B125" s="54"/>
      <c r="C125" s="28"/>
      <c r="D125" s="25"/>
      <c r="E125" s="25"/>
    </row>
    <row r="126" spans="1:5">
      <c r="A126" s="59"/>
      <c r="B126" s="52"/>
      <c r="C126" s="28"/>
      <c r="D126" s="25"/>
      <c r="E126" s="25"/>
    </row>
    <row r="127" spans="1:5">
      <c r="A127" s="47"/>
      <c r="B127" s="52"/>
      <c r="C127" s="28"/>
      <c r="D127" s="25"/>
      <c r="E127" s="25"/>
    </row>
    <row r="128" spans="1:5">
      <c r="A128" s="59"/>
      <c r="B128" s="52"/>
      <c r="C128" s="28"/>
      <c r="D128" s="25"/>
      <c r="E128" s="25"/>
    </row>
    <row r="129" spans="1:5" ht="16.5">
      <c r="A129" s="50"/>
      <c r="B129" s="44"/>
      <c r="C129" s="56"/>
      <c r="D129" s="46"/>
      <c r="E129" s="46"/>
    </row>
    <row r="130" spans="1:5">
      <c r="A130" s="47"/>
      <c r="B130" s="52"/>
      <c r="C130" s="28"/>
      <c r="D130" s="25"/>
      <c r="E130" s="25"/>
    </row>
    <row r="131" spans="1:5" ht="14.25">
      <c r="A131" s="50"/>
      <c r="B131" s="52"/>
      <c r="C131" s="28"/>
      <c r="D131" s="25"/>
      <c r="E131" s="25"/>
    </row>
    <row r="132" spans="1:5" ht="14.25">
      <c r="A132" s="50"/>
      <c r="B132" s="52"/>
      <c r="C132" s="28"/>
      <c r="D132" s="25"/>
      <c r="E132" s="25"/>
    </row>
    <row r="133" spans="1:5" ht="16.5">
      <c r="A133" s="50"/>
      <c r="B133" s="44"/>
      <c r="C133" s="28"/>
      <c r="D133" s="25"/>
      <c r="E133" s="46"/>
    </row>
    <row r="134" spans="1:5" ht="14.25">
      <c r="A134" s="50"/>
      <c r="B134" s="52"/>
      <c r="C134" s="28"/>
      <c r="D134" s="25"/>
      <c r="E134" s="25"/>
    </row>
    <row r="135" spans="1:5">
      <c r="B135" s="52"/>
      <c r="C135" s="28"/>
      <c r="D135" s="25"/>
      <c r="E135" s="25"/>
    </row>
    <row r="136" spans="1:5" ht="16.5">
      <c r="B136" s="44"/>
      <c r="C136" s="28"/>
      <c r="D136" s="25"/>
      <c r="E136" s="46"/>
    </row>
    <row r="137" spans="1:5">
      <c r="B137" s="60"/>
      <c r="C137" s="28"/>
      <c r="D137" s="25"/>
      <c r="E137" s="25"/>
    </row>
    <row r="138" spans="1:5">
      <c r="B138" s="61"/>
      <c r="C138" s="27"/>
    </row>
    <row r="139" spans="1:5">
      <c r="B139" s="31"/>
      <c r="C139" s="27"/>
      <c r="D139" s="32"/>
      <c r="E139" s="4"/>
    </row>
    <row r="140" spans="1:5">
      <c r="B140" s="50"/>
    </row>
    <row r="141" spans="1:5">
      <c r="B141" s="39"/>
      <c r="C141" s="35"/>
      <c r="D141" s="36"/>
      <c r="E141" s="17"/>
    </row>
    <row r="142" spans="1:5">
      <c r="B142" s="39"/>
      <c r="C142" s="35"/>
      <c r="D142" s="36"/>
      <c r="E142" s="17"/>
    </row>
  </sheetData>
  <phoneticPr fontId="0" type="noConversion"/>
  <pageMargins left="0.77" right="0.75" top="0.77" bottom="0.6" header="0" footer="0"/>
  <pageSetup paperSize="9" orientation="portrait" r:id="rId1"/>
  <headerFooter alignWithMargins="0"/>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901"/>
  <sheetViews>
    <sheetView view="pageLayout" zoomScaleNormal="100" zoomScaleSheetLayoutView="100" workbookViewId="0">
      <selection activeCell="E150" sqref="E150"/>
    </sheetView>
  </sheetViews>
  <sheetFormatPr defaultColWidth="9.140625" defaultRowHeight="15"/>
  <cols>
    <col min="1" max="1" width="6.5703125" style="5" bestFit="1" customWidth="1"/>
    <col min="2" max="2" width="46.28515625" style="14" customWidth="1"/>
    <col min="3" max="3" width="7.85546875" style="9" customWidth="1"/>
    <col min="4" max="4" width="12.28515625" style="7" customWidth="1"/>
    <col min="5" max="5" width="14.140625" style="2" bestFit="1" customWidth="1"/>
    <col min="6" max="6" width="13.42578125" style="1" customWidth="1"/>
    <col min="7" max="7" width="8.42578125" style="1" customWidth="1"/>
    <col min="8" max="16384" width="9.140625" style="1"/>
  </cols>
  <sheetData>
    <row r="1" spans="1:5" ht="9.75" customHeight="1">
      <c r="A1" s="68" t="s">
        <v>0</v>
      </c>
      <c r="B1" s="128"/>
      <c r="C1" s="129"/>
      <c r="D1" s="130"/>
      <c r="E1" s="131"/>
    </row>
    <row r="2" spans="1:5">
      <c r="A2" s="132" t="s">
        <v>23</v>
      </c>
      <c r="B2" s="133" t="s">
        <v>24</v>
      </c>
      <c r="C2" s="134" t="s">
        <v>25</v>
      </c>
      <c r="D2" s="134" t="s">
        <v>26</v>
      </c>
      <c r="E2" s="135" t="s">
        <v>35</v>
      </c>
    </row>
    <row r="3" spans="1:5" ht="8.25" customHeight="1">
      <c r="A3" s="136"/>
      <c r="B3" s="137"/>
      <c r="C3" s="138"/>
      <c r="D3" s="139"/>
      <c r="E3" s="131"/>
    </row>
    <row r="4" spans="1:5">
      <c r="A4" s="144" t="s">
        <v>11</v>
      </c>
      <c r="B4" s="146" t="s">
        <v>19</v>
      </c>
      <c r="C4" s="129"/>
      <c r="D4" s="130"/>
      <c r="E4" s="69"/>
    </row>
    <row r="5" spans="1:5">
      <c r="A5" s="144"/>
      <c r="B5" s="147" t="s">
        <v>60</v>
      </c>
      <c r="C5" s="129"/>
      <c r="D5" s="130"/>
      <c r="E5" s="69"/>
    </row>
    <row r="6" spans="1:5" ht="48">
      <c r="A6" s="144"/>
      <c r="B6" s="148" t="s">
        <v>149</v>
      </c>
      <c r="C6" s="149"/>
      <c r="D6" s="130"/>
      <c r="E6" s="69"/>
    </row>
    <row r="7" spans="1:5" ht="210">
      <c r="A7" s="140">
        <v>1.01</v>
      </c>
      <c r="B7" s="174" t="s">
        <v>119</v>
      </c>
      <c r="C7" s="190"/>
      <c r="D7" s="191"/>
      <c r="E7" s="192"/>
    </row>
    <row r="8" spans="1:5">
      <c r="A8" s="140"/>
      <c r="B8" s="186" t="s">
        <v>84</v>
      </c>
      <c r="C8" s="129">
        <v>5</v>
      </c>
      <c r="D8" s="143"/>
      <c r="E8" s="74"/>
    </row>
    <row r="9" spans="1:5">
      <c r="A9" s="144"/>
      <c r="B9" s="153"/>
      <c r="C9" s="129"/>
      <c r="D9" s="154"/>
      <c r="E9" s="74"/>
    </row>
    <row r="10" spans="1:5" ht="15.75" thickBot="1">
      <c r="A10" s="144"/>
      <c r="B10" s="155" t="s">
        <v>28</v>
      </c>
      <c r="C10" s="155"/>
      <c r="D10" s="145"/>
      <c r="E10" s="89"/>
    </row>
    <row r="11" spans="1:5" ht="15.75" thickTop="1">
      <c r="A11" s="144"/>
      <c r="B11" s="156"/>
      <c r="C11" s="156"/>
      <c r="D11" s="157"/>
      <c r="E11" s="69"/>
    </row>
    <row r="12" spans="1:5">
      <c r="A12" s="140"/>
      <c r="B12" s="160"/>
      <c r="C12" s="160"/>
      <c r="D12" s="157"/>
      <c r="E12" s="161"/>
    </row>
    <row r="13" spans="1:5">
      <c r="A13" s="144" t="s">
        <v>12</v>
      </c>
      <c r="B13" s="146" t="s">
        <v>87</v>
      </c>
      <c r="C13" s="129"/>
      <c r="D13" s="130"/>
      <c r="E13" s="69"/>
    </row>
    <row r="14" spans="1:5">
      <c r="A14" s="144"/>
      <c r="B14" s="147" t="s">
        <v>86</v>
      </c>
      <c r="C14" s="141"/>
      <c r="D14" s="141"/>
      <c r="E14" s="69"/>
    </row>
    <row r="15" spans="1:5" ht="51.75">
      <c r="A15" s="144"/>
      <c r="B15" s="188" t="s">
        <v>89</v>
      </c>
      <c r="C15" s="163"/>
      <c r="D15" s="163"/>
      <c r="E15" s="69"/>
    </row>
    <row r="16" spans="1:5" ht="96">
      <c r="A16" s="144"/>
      <c r="B16" s="189" t="s">
        <v>91</v>
      </c>
      <c r="C16" s="163"/>
      <c r="D16" s="163"/>
      <c r="E16" s="69"/>
    </row>
    <row r="17" spans="1:5" ht="120">
      <c r="A17" s="144"/>
      <c r="B17" s="189" t="s">
        <v>150</v>
      </c>
      <c r="C17" s="163"/>
      <c r="D17" s="163"/>
      <c r="E17" s="69"/>
    </row>
    <row r="18" spans="1:5" ht="72">
      <c r="A18" s="144"/>
      <c r="B18" s="189" t="s">
        <v>90</v>
      </c>
      <c r="C18" s="163"/>
      <c r="D18" s="163"/>
      <c r="E18" s="69"/>
    </row>
    <row r="19" spans="1:5" ht="79.5" customHeight="1">
      <c r="A19" s="144"/>
      <c r="B19" s="162" t="s">
        <v>151</v>
      </c>
      <c r="C19" s="148"/>
      <c r="D19" s="148"/>
      <c r="E19" s="69"/>
    </row>
    <row r="20" spans="1:5" ht="120">
      <c r="A20" s="144">
        <v>2.0099999999999998</v>
      </c>
      <c r="B20" s="141" t="s">
        <v>122</v>
      </c>
      <c r="C20" s="149"/>
      <c r="D20" s="130"/>
      <c r="E20" s="69"/>
    </row>
    <row r="21" spans="1:5" ht="30">
      <c r="A21" s="199" t="s">
        <v>98</v>
      </c>
      <c r="B21" s="187" t="s">
        <v>120</v>
      </c>
      <c r="C21" s="129">
        <v>1</v>
      </c>
      <c r="D21" s="154"/>
      <c r="E21" s="74"/>
    </row>
    <row r="22" spans="1:5">
      <c r="A22" s="199" t="s">
        <v>99</v>
      </c>
      <c r="B22" s="187" t="s">
        <v>121</v>
      </c>
      <c r="C22" s="129">
        <v>1</v>
      </c>
      <c r="D22" s="154"/>
      <c r="E22" s="74"/>
    </row>
    <row r="23" spans="1:5">
      <c r="A23" s="144"/>
      <c r="B23" s="187"/>
      <c r="C23" s="129"/>
      <c r="D23" s="154"/>
      <c r="E23" s="74"/>
    </row>
    <row r="24" spans="1:5" ht="198.75" customHeight="1">
      <c r="A24" s="144">
        <f>A20+0.01</f>
        <v>2.0199999999999996</v>
      </c>
      <c r="B24" s="141" t="s">
        <v>123</v>
      </c>
      <c r="C24" s="129"/>
      <c r="D24" s="154"/>
      <c r="E24" s="74"/>
    </row>
    <row r="25" spans="1:5" ht="45">
      <c r="A25" s="144"/>
      <c r="B25" s="187" t="s">
        <v>124</v>
      </c>
      <c r="C25" s="129">
        <v>1</v>
      </c>
      <c r="D25" s="154"/>
      <c r="E25" s="74"/>
    </row>
    <row r="26" spans="1:5">
      <c r="A26" s="144"/>
      <c r="B26" s="187"/>
      <c r="C26" s="129"/>
      <c r="D26" s="154"/>
      <c r="E26" s="74"/>
    </row>
    <row r="27" spans="1:5" ht="60">
      <c r="A27" s="144">
        <f>A24+0.01</f>
        <v>2.0299999999999994</v>
      </c>
      <c r="B27" s="141" t="s">
        <v>153</v>
      </c>
      <c r="C27" s="149"/>
      <c r="D27" s="130"/>
      <c r="E27" s="69"/>
    </row>
    <row r="28" spans="1:5">
      <c r="A28" s="144"/>
      <c r="B28" s="187" t="s">
        <v>152</v>
      </c>
      <c r="C28" s="173">
        <v>2</v>
      </c>
      <c r="D28" s="154"/>
      <c r="E28" s="74"/>
    </row>
    <row r="29" spans="1:5">
      <c r="A29" s="144"/>
      <c r="B29" s="187"/>
      <c r="C29" s="129"/>
      <c r="D29" s="154"/>
      <c r="E29" s="74"/>
    </row>
    <row r="30" spans="1:5" ht="92.25" customHeight="1">
      <c r="A30" s="144">
        <f>A27+0.01</f>
        <v>2.0399999999999991</v>
      </c>
      <c r="B30" s="141" t="s">
        <v>92</v>
      </c>
      <c r="C30" s="149"/>
      <c r="D30" s="130"/>
      <c r="E30" s="69"/>
    </row>
    <row r="31" spans="1:5">
      <c r="A31" s="144"/>
      <c r="B31" s="187" t="s">
        <v>127</v>
      </c>
      <c r="C31" s="129">
        <v>1</v>
      </c>
      <c r="D31" s="154"/>
      <c r="E31" s="74"/>
    </row>
    <row r="32" spans="1:5">
      <c r="A32" s="144"/>
      <c r="B32" s="187"/>
      <c r="C32" s="129"/>
      <c r="D32" s="154"/>
      <c r="E32" s="74"/>
    </row>
    <row r="33" spans="1:5" ht="77.25" customHeight="1">
      <c r="A33" s="144">
        <f>A30+0.01</f>
        <v>2.0499999999999989</v>
      </c>
      <c r="B33" s="150" t="s">
        <v>125</v>
      </c>
      <c r="C33" s="129"/>
      <c r="D33" s="154"/>
      <c r="E33" s="74"/>
    </row>
    <row r="34" spans="1:5">
      <c r="A34" s="140"/>
      <c r="B34" s="187" t="s">
        <v>126</v>
      </c>
      <c r="C34" s="129">
        <v>1</v>
      </c>
      <c r="D34" s="154"/>
      <c r="E34" s="74"/>
    </row>
    <row r="35" spans="1:5">
      <c r="A35" s="140"/>
      <c r="B35" s="187"/>
      <c r="C35" s="129"/>
      <c r="D35" s="154"/>
      <c r="E35" s="74"/>
    </row>
    <row r="36" spans="1:5" ht="77.25" customHeight="1">
      <c r="A36" s="144">
        <f>A33+0.01</f>
        <v>2.0599999999999987</v>
      </c>
      <c r="B36" s="141" t="s">
        <v>139</v>
      </c>
      <c r="C36" s="149"/>
      <c r="D36" s="130"/>
      <c r="E36" s="69"/>
    </row>
    <row r="37" spans="1:5">
      <c r="A37" s="140"/>
      <c r="B37" s="187" t="s">
        <v>138</v>
      </c>
      <c r="C37" s="173">
        <v>1</v>
      </c>
      <c r="D37" s="154"/>
      <c r="E37" s="74"/>
    </row>
    <row r="38" spans="1:5">
      <c r="A38" s="140"/>
      <c r="B38" s="150"/>
      <c r="C38" s="129"/>
      <c r="D38" s="154"/>
      <c r="E38" s="74"/>
    </row>
    <row r="39" spans="1:5" ht="15.75" thickBot="1">
      <c r="A39" s="140"/>
      <c r="B39" s="155" t="s">
        <v>88</v>
      </c>
      <c r="C39" s="155"/>
      <c r="D39" s="145"/>
      <c r="E39" s="89"/>
    </row>
    <row r="40" spans="1:5" ht="15.75" thickTop="1">
      <c r="A40" s="140"/>
      <c r="B40" s="156"/>
      <c r="C40" s="156"/>
      <c r="D40" s="157"/>
      <c r="E40" s="161"/>
    </row>
    <row r="41" spans="1:5">
      <c r="A41" s="140"/>
      <c r="B41" s="156"/>
      <c r="C41" s="156"/>
      <c r="D41" s="157"/>
      <c r="E41" s="161"/>
    </row>
    <row r="42" spans="1:5">
      <c r="A42" s="144" t="s">
        <v>128</v>
      </c>
      <c r="B42" s="158" t="s">
        <v>66</v>
      </c>
      <c r="C42" s="158"/>
      <c r="D42" s="130"/>
      <c r="E42" s="69"/>
    </row>
    <row r="43" spans="1:5">
      <c r="A43" s="140"/>
      <c r="B43" s="147" t="s">
        <v>60</v>
      </c>
      <c r="C43" s="156"/>
      <c r="D43" s="157"/>
      <c r="E43" s="161"/>
    </row>
    <row r="44" spans="1:5" ht="48">
      <c r="A44" s="144"/>
      <c r="B44" s="148" t="s">
        <v>67</v>
      </c>
      <c r="C44" s="165"/>
      <c r="D44" s="165"/>
      <c r="E44" s="165"/>
    </row>
    <row r="45" spans="1:5" ht="84">
      <c r="A45" s="144"/>
      <c r="B45" s="148" t="s">
        <v>54</v>
      </c>
      <c r="C45" s="148"/>
      <c r="D45" s="165"/>
      <c r="E45" s="165"/>
    </row>
    <row r="46" spans="1:5">
      <c r="A46" s="144"/>
      <c r="B46" s="163" t="s">
        <v>31</v>
      </c>
      <c r="C46" s="148"/>
      <c r="D46" s="166"/>
      <c r="E46" s="165"/>
    </row>
    <row r="47" spans="1:5">
      <c r="A47" s="144"/>
      <c r="B47" s="167" t="s">
        <v>32</v>
      </c>
      <c r="C47" s="148"/>
      <c r="D47" s="166"/>
      <c r="E47" s="165"/>
    </row>
    <row r="48" spans="1:5">
      <c r="A48" s="144"/>
      <c r="B48" s="166" t="s">
        <v>94</v>
      </c>
      <c r="C48" s="148"/>
      <c r="D48" s="166"/>
      <c r="E48" s="165"/>
    </row>
    <row r="49" spans="1:5">
      <c r="A49" s="144"/>
      <c r="B49" s="166" t="s">
        <v>68</v>
      </c>
      <c r="C49" s="148"/>
      <c r="D49" s="166"/>
      <c r="E49" s="165"/>
    </row>
    <row r="50" spans="1:5">
      <c r="A50" s="144"/>
      <c r="B50" s="166" t="s">
        <v>93</v>
      </c>
      <c r="C50" s="148"/>
      <c r="D50" s="166"/>
      <c r="E50" s="165"/>
    </row>
    <row r="51" spans="1:5">
      <c r="A51" s="144"/>
      <c r="B51" s="166" t="s">
        <v>69</v>
      </c>
      <c r="C51" s="168"/>
      <c r="D51" s="169"/>
      <c r="E51" s="74"/>
    </row>
    <row r="52" spans="1:5">
      <c r="A52" s="144"/>
      <c r="B52" s="159"/>
      <c r="C52" s="129"/>
      <c r="D52" s="154"/>
      <c r="E52" s="74"/>
    </row>
    <row r="53" spans="1:5" ht="108.75" customHeight="1">
      <c r="A53" s="144">
        <v>3.01</v>
      </c>
      <c r="B53" s="151" t="s">
        <v>95</v>
      </c>
      <c r="C53" s="149"/>
      <c r="D53" s="130"/>
      <c r="E53" s="69"/>
    </row>
    <row r="54" spans="1:5" ht="17.25">
      <c r="A54" s="144"/>
      <c r="B54" s="182" t="s">
        <v>80</v>
      </c>
      <c r="C54" s="129">
        <v>12.2</v>
      </c>
      <c r="D54" s="143"/>
      <c r="E54" s="74"/>
    </row>
    <row r="55" spans="1:5">
      <c r="A55" s="144"/>
      <c r="B55" s="131"/>
      <c r="C55" s="129"/>
      <c r="D55" s="154"/>
      <c r="E55" s="74"/>
    </row>
    <row r="56" spans="1:5" ht="15.75" thickBot="1">
      <c r="A56" s="140"/>
      <c r="B56" s="155" t="s">
        <v>65</v>
      </c>
      <c r="C56" s="155"/>
      <c r="D56" s="145"/>
      <c r="E56" s="89"/>
    </row>
    <row r="57" spans="1:5" ht="15.75" thickTop="1">
      <c r="A57" s="140"/>
      <c r="B57" s="156"/>
      <c r="C57" s="156"/>
      <c r="D57" s="157"/>
      <c r="E57" s="69"/>
    </row>
    <row r="58" spans="1:5">
      <c r="A58" s="140"/>
      <c r="B58" s="156"/>
      <c r="C58" s="156"/>
      <c r="D58" s="157"/>
      <c r="E58" s="69"/>
    </row>
    <row r="59" spans="1:5">
      <c r="A59" s="144" t="s">
        <v>129</v>
      </c>
      <c r="B59" s="158" t="s">
        <v>33</v>
      </c>
      <c r="C59" s="158"/>
      <c r="D59" s="130"/>
      <c r="E59" s="69"/>
    </row>
    <row r="60" spans="1:5">
      <c r="A60" s="144"/>
      <c r="B60" s="149"/>
      <c r="C60" s="149"/>
      <c r="D60" s="130"/>
      <c r="E60" s="170"/>
    </row>
    <row r="61" spans="1:5" ht="60">
      <c r="A61" s="144">
        <v>4.01</v>
      </c>
      <c r="B61" s="150" t="s">
        <v>97</v>
      </c>
      <c r="C61" s="149"/>
      <c r="D61" s="130"/>
      <c r="E61" s="69"/>
    </row>
    <row r="62" spans="1:5" ht="17.25">
      <c r="A62" s="199"/>
      <c r="B62" s="183" t="s">
        <v>96</v>
      </c>
      <c r="C62" s="129">
        <v>168.5</v>
      </c>
      <c r="D62" s="143"/>
      <c r="E62" s="74"/>
    </row>
    <row r="63" spans="1:5">
      <c r="A63" s="144"/>
      <c r="B63" s="171"/>
      <c r="C63" s="129"/>
      <c r="D63" s="143"/>
      <c r="E63" s="74"/>
    </row>
    <row r="64" spans="1:5" ht="45">
      <c r="A64" s="144">
        <f>A61+0.01</f>
        <v>4.0199999999999996</v>
      </c>
      <c r="B64" s="150" t="s">
        <v>135</v>
      </c>
      <c r="C64" s="129"/>
      <c r="D64" s="143"/>
      <c r="E64" s="74"/>
    </row>
    <row r="65" spans="1:5" ht="17.25">
      <c r="A65" s="199"/>
      <c r="B65" s="183" t="s">
        <v>134</v>
      </c>
      <c r="C65" s="129">
        <v>168.5</v>
      </c>
      <c r="D65" s="143"/>
      <c r="E65" s="74"/>
    </row>
    <row r="66" spans="1:5">
      <c r="A66" s="144"/>
      <c r="B66" s="131"/>
      <c r="C66" s="129"/>
      <c r="D66" s="143"/>
      <c r="E66" s="74"/>
    </row>
    <row r="67" spans="1:5" ht="30">
      <c r="A67" s="144">
        <f>A64+0.01</f>
        <v>4.0299999999999994</v>
      </c>
      <c r="B67" s="150" t="s">
        <v>101</v>
      </c>
      <c r="C67" s="129"/>
      <c r="D67" s="143"/>
      <c r="E67" s="74"/>
    </row>
    <row r="68" spans="1:5" ht="17.25">
      <c r="A68" s="144"/>
      <c r="B68" s="186" t="s">
        <v>80</v>
      </c>
      <c r="C68" s="129">
        <v>168.5</v>
      </c>
      <c r="D68" s="154"/>
      <c r="E68" s="74"/>
    </row>
    <row r="69" spans="1:5">
      <c r="A69" s="144"/>
      <c r="B69" s="131"/>
      <c r="C69" s="129"/>
      <c r="D69" s="143"/>
      <c r="E69" s="74"/>
    </row>
    <row r="70" spans="1:5" ht="30">
      <c r="A70" s="144">
        <f>A67+0.01</f>
        <v>4.0399999999999991</v>
      </c>
      <c r="B70" s="150" t="s">
        <v>100</v>
      </c>
      <c r="C70" s="129"/>
      <c r="D70" s="143"/>
      <c r="E70" s="74"/>
    </row>
    <row r="71" spans="1:5" ht="17.25">
      <c r="A71" s="199"/>
      <c r="B71" s="183" t="s">
        <v>82</v>
      </c>
      <c r="C71" s="129">
        <v>168.5</v>
      </c>
      <c r="D71" s="154"/>
      <c r="E71" s="74"/>
    </row>
    <row r="72" spans="1:5">
      <c r="A72" s="144"/>
      <c r="B72" s="131"/>
      <c r="C72" s="129"/>
      <c r="D72" s="143"/>
      <c r="E72" s="74"/>
    </row>
    <row r="73" spans="1:5" ht="15.75" thickBot="1">
      <c r="A73" s="140"/>
      <c r="B73" s="155" t="s">
        <v>34</v>
      </c>
      <c r="C73" s="155"/>
      <c r="D73" s="145"/>
      <c r="E73" s="89"/>
    </row>
    <row r="74" spans="1:5" ht="15.75" thickTop="1">
      <c r="A74" s="140"/>
      <c r="B74" s="156"/>
      <c r="C74" s="156"/>
      <c r="D74" s="157"/>
      <c r="E74" s="161"/>
    </row>
    <row r="75" spans="1:5">
      <c r="A75" s="140"/>
      <c r="B75" s="156"/>
      <c r="C75" s="156"/>
      <c r="D75" s="157"/>
      <c r="E75" s="161"/>
    </row>
    <row r="76" spans="1:5">
      <c r="A76" s="144" t="s">
        <v>53</v>
      </c>
      <c r="B76" s="158" t="s">
        <v>38</v>
      </c>
      <c r="C76" s="158"/>
      <c r="D76" s="130"/>
      <c r="E76" s="69"/>
    </row>
    <row r="77" spans="1:5" s="13" customFormat="1">
      <c r="A77" s="144"/>
      <c r="B77" s="149"/>
      <c r="C77" s="149"/>
      <c r="D77" s="130"/>
      <c r="E77" s="170"/>
    </row>
    <row r="78" spans="1:5" s="13" customFormat="1" ht="105">
      <c r="A78" s="144">
        <v>5.01</v>
      </c>
      <c r="B78" s="141" t="s">
        <v>136</v>
      </c>
      <c r="C78" s="129"/>
      <c r="D78" s="143"/>
      <c r="E78" s="74"/>
    </row>
    <row r="79" spans="1:5" s="13" customFormat="1" ht="17.25">
      <c r="A79" s="144"/>
      <c r="B79" s="186" t="s">
        <v>80</v>
      </c>
      <c r="C79" s="129">
        <v>118.9</v>
      </c>
      <c r="D79" s="154"/>
      <c r="E79" s="74"/>
    </row>
    <row r="80" spans="1:5" s="13" customFormat="1">
      <c r="A80" s="144"/>
      <c r="B80" s="131"/>
      <c r="C80" s="129"/>
      <c r="D80" s="154"/>
      <c r="E80" s="74"/>
    </row>
    <row r="81" spans="1:5" s="13" customFormat="1" ht="15.75" thickBot="1">
      <c r="A81" s="140"/>
      <c r="B81" s="155" t="s">
        <v>39</v>
      </c>
      <c r="C81" s="155"/>
      <c r="D81" s="145"/>
      <c r="E81" s="89"/>
    </row>
    <row r="82" spans="1:5" s="13" customFormat="1" ht="15.75" thickTop="1">
      <c r="A82" s="140"/>
      <c r="B82" s="156"/>
      <c r="C82" s="156"/>
      <c r="D82" s="157"/>
      <c r="E82" s="170"/>
    </row>
    <row r="83" spans="1:5" s="13" customFormat="1">
      <c r="A83" s="140"/>
      <c r="B83" s="156"/>
      <c r="C83" s="156"/>
      <c r="D83" s="157"/>
      <c r="E83" s="170"/>
    </row>
    <row r="84" spans="1:5" s="13" customFormat="1">
      <c r="A84" s="144" t="s">
        <v>21</v>
      </c>
      <c r="B84" s="146" t="s">
        <v>20</v>
      </c>
      <c r="C84" s="129"/>
      <c r="D84" s="130"/>
      <c r="E84" s="69"/>
    </row>
    <row r="85" spans="1:5" s="13" customFormat="1">
      <c r="A85" s="144"/>
      <c r="B85" s="152"/>
      <c r="C85" s="129"/>
      <c r="D85" s="130"/>
      <c r="E85" s="69"/>
    </row>
    <row r="86" spans="1:5" s="13" customFormat="1" ht="75">
      <c r="A86" s="144">
        <v>6.01</v>
      </c>
      <c r="B86" s="141" t="s">
        <v>103</v>
      </c>
      <c r="C86" s="149"/>
      <c r="D86" s="130"/>
      <c r="E86" s="69"/>
    </row>
    <row r="87" spans="1:5" s="13" customFormat="1" ht="17.25">
      <c r="A87" s="144"/>
      <c r="B87" s="182" t="s">
        <v>80</v>
      </c>
      <c r="C87" s="129">
        <v>12.35</v>
      </c>
      <c r="D87" s="143"/>
      <c r="E87" s="74"/>
    </row>
    <row r="88" spans="1:5" s="13" customFormat="1">
      <c r="A88" s="144"/>
      <c r="B88" s="142"/>
      <c r="C88" s="129"/>
      <c r="D88" s="143"/>
      <c r="E88" s="74"/>
    </row>
    <row r="89" spans="1:5" s="13" customFormat="1" ht="30">
      <c r="A89" s="144">
        <f>A86+0.01</f>
        <v>6.02</v>
      </c>
      <c r="B89" s="151" t="s">
        <v>137</v>
      </c>
      <c r="C89" s="149"/>
      <c r="D89" s="130"/>
      <c r="E89" s="69"/>
    </row>
    <row r="90" spans="1:5" s="13" customFormat="1" ht="17.25">
      <c r="A90" s="144"/>
      <c r="B90" s="182" t="s">
        <v>81</v>
      </c>
      <c r="C90" s="129">
        <v>18.95</v>
      </c>
      <c r="D90" s="143"/>
      <c r="E90" s="74"/>
    </row>
    <row r="91" spans="1:5" s="13" customFormat="1">
      <c r="A91" s="144"/>
      <c r="B91" s="142"/>
      <c r="C91" s="129"/>
      <c r="D91" s="143"/>
      <c r="E91" s="74"/>
    </row>
    <row r="92" spans="1:5" s="13" customFormat="1" ht="90">
      <c r="A92" s="144">
        <f>A89+0.01</f>
        <v>6.0299999999999994</v>
      </c>
      <c r="B92" s="151" t="s">
        <v>102</v>
      </c>
      <c r="C92" s="149"/>
      <c r="D92" s="130"/>
      <c r="E92" s="69"/>
    </row>
    <row r="93" spans="1:5" s="13" customFormat="1" ht="17.25">
      <c r="A93" s="144"/>
      <c r="B93" s="182" t="s">
        <v>80</v>
      </c>
      <c r="C93" s="129">
        <v>33.6</v>
      </c>
      <c r="D93" s="143"/>
      <c r="E93" s="74"/>
    </row>
    <row r="94" spans="1:5" s="13" customFormat="1">
      <c r="A94" s="144"/>
      <c r="B94" s="142"/>
      <c r="C94" s="129"/>
      <c r="D94" s="143"/>
      <c r="E94" s="74"/>
    </row>
    <row r="95" spans="1:5" s="13" customFormat="1" ht="15.75" thickBot="1">
      <c r="A95" s="144"/>
      <c r="B95" s="155" t="s">
        <v>29</v>
      </c>
      <c r="C95" s="155"/>
      <c r="D95" s="145"/>
      <c r="E95" s="89"/>
    </row>
    <row r="96" spans="1:5" s="13" customFormat="1" ht="15.75" thickTop="1">
      <c r="A96" s="144"/>
      <c r="B96" s="156"/>
      <c r="C96" s="156"/>
      <c r="D96" s="157"/>
      <c r="E96" s="161"/>
    </row>
    <row r="97" spans="1:8" s="13" customFormat="1">
      <c r="A97" s="140"/>
      <c r="B97" s="156"/>
      <c r="C97" s="156"/>
      <c r="D97" s="157"/>
      <c r="E97" s="69"/>
    </row>
    <row r="98" spans="1:8" s="13" customFormat="1">
      <c r="A98" s="144" t="s">
        <v>22</v>
      </c>
      <c r="B98" s="146" t="s">
        <v>41</v>
      </c>
      <c r="C98" s="129"/>
      <c r="D98" s="130"/>
      <c r="E98" s="69"/>
    </row>
    <row r="99" spans="1:8" s="13" customFormat="1">
      <c r="A99" s="144"/>
      <c r="B99" s="152"/>
      <c r="C99" s="129"/>
      <c r="D99" s="130"/>
      <c r="E99" s="69"/>
    </row>
    <row r="100" spans="1:8" s="13" customFormat="1" ht="60">
      <c r="A100" s="144">
        <v>7.01</v>
      </c>
      <c r="B100" s="151" t="s">
        <v>165</v>
      </c>
      <c r="C100" s="172"/>
      <c r="D100" s="130"/>
      <c r="E100" s="69"/>
      <c r="G100" s="15"/>
      <c r="H100" s="15"/>
    </row>
    <row r="101" spans="1:8" s="13" customFormat="1" ht="17.25">
      <c r="A101" s="144"/>
      <c r="B101" s="182" t="s">
        <v>80</v>
      </c>
      <c r="C101" s="129">
        <v>214.44</v>
      </c>
      <c r="D101" s="143"/>
      <c r="E101" s="74"/>
      <c r="H101" s="15"/>
    </row>
    <row r="102" spans="1:8" s="13" customFormat="1">
      <c r="A102" s="144"/>
      <c r="B102" s="182"/>
      <c r="C102" s="129"/>
      <c r="D102" s="143"/>
      <c r="E102" s="74"/>
    </row>
    <row r="103" spans="1:8" s="13" customFormat="1" ht="60">
      <c r="A103" s="144">
        <f>A100+0.01</f>
        <v>7.02</v>
      </c>
      <c r="B103" s="151" t="s">
        <v>167</v>
      </c>
      <c r="C103" s="172"/>
      <c r="D103" s="130"/>
      <c r="E103" s="69"/>
    </row>
    <row r="104" spans="1:8" s="13" customFormat="1" ht="17.25">
      <c r="A104" s="144"/>
      <c r="B104" s="182" t="s">
        <v>80</v>
      </c>
      <c r="C104" s="129">
        <v>152.56</v>
      </c>
      <c r="D104" s="143"/>
      <c r="E104" s="74"/>
    </row>
    <row r="105" spans="1:8" s="13" customFormat="1">
      <c r="A105" s="144"/>
      <c r="B105" s="142"/>
      <c r="C105" s="129"/>
      <c r="D105" s="143"/>
      <c r="E105" s="74"/>
    </row>
    <row r="106" spans="1:8" s="13" customFormat="1" ht="60">
      <c r="A106" s="144">
        <f>A103+0.01</f>
        <v>7.0299999999999994</v>
      </c>
      <c r="B106" s="151" t="s">
        <v>168</v>
      </c>
      <c r="C106" s="149"/>
      <c r="D106" s="130"/>
      <c r="E106" s="69"/>
    </row>
    <row r="107" spans="1:8" s="13" customFormat="1" ht="17.25">
      <c r="A107" s="144"/>
      <c r="B107" s="182" t="s">
        <v>80</v>
      </c>
      <c r="C107" s="138">
        <v>124.56</v>
      </c>
      <c r="D107" s="143"/>
      <c r="E107" s="74"/>
    </row>
    <row r="108" spans="1:8" s="13" customFormat="1">
      <c r="A108" s="144"/>
      <c r="B108" s="142"/>
      <c r="C108" s="138"/>
      <c r="D108" s="143"/>
      <c r="E108" s="74"/>
    </row>
    <row r="109" spans="1:8" s="13" customFormat="1" ht="45">
      <c r="A109" s="144">
        <f>A106+0.01</f>
        <v>7.0399999999999991</v>
      </c>
      <c r="B109" s="141" t="s">
        <v>166</v>
      </c>
      <c r="C109" s="149"/>
      <c r="D109" s="130"/>
      <c r="E109" s="69"/>
    </row>
    <row r="110" spans="1:8" s="13" customFormat="1" ht="17.25">
      <c r="A110" s="144"/>
      <c r="B110" s="182" t="s">
        <v>80</v>
      </c>
      <c r="C110" s="138">
        <v>202.65</v>
      </c>
      <c r="D110" s="143"/>
      <c r="E110" s="74"/>
    </row>
    <row r="111" spans="1:8" s="13" customFormat="1">
      <c r="A111" s="144"/>
      <c r="B111" s="142"/>
      <c r="C111" s="138"/>
      <c r="D111" s="143"/>
      <c r="E111" s="74"/>
      <c r="F111" s="1"/>
    </row>
    <row r="112" spans="1:8" s="13" customFormat="1" ht="15.75" thickBot="1">
      <c r="A112" s="144"/>
      <c r="B112" s="155" t="s">
        <v>42</v>
      </c>
      <c r="C112" s="155"/>
      <c r="D112" s="145"/>
      <c r="E112" s="89"/>
      <c r="F112" s="1"/>
    </row>
    <row r="113" spans="1:8" s="13" customFormat="1" ht="15.75" thickTop="1">
      <c r="A113" s="198"/>
      <c r="B113" s="200"/>
      <c r="C113" s="200"/>
      <c r="D113" s="201"/>
      <c r="E113" s="195"/>
      <c r="F113" s="1"/>
    </row>
    <row r="114" spans="1:8" s="13" customFormat="1">
      <c r="A114" s="198"/>
      <c r="B114" s="200"/>
      <c r="C114" s="200"/>
      <c r="D114" s="201"/>
      <c r="E114" s="195"/>
      <c r="F114" s="1"/>
      <c r="G114" s="15"/>
    </row>
    <row r="115" spans="1:8" s="13" customFormat="1">
      <c r="A115" s="144" t="s">
        <v>40</v>
      </c>
      <c r="B115" s="202" t="s">
        <v>62</v>
      </c>
      <c r="C115" s="129"/>
      <c r="D115" s="130"/>
      <c r="E115" s="69"/>
      <c r="F115" s="1"/>
      <c r="H115" s="15"/>
    </row>
    <row r="116" spans="1:8" s="13" customFormat="1">
      <c r="A116" s="144"/>
      <c r="B116" s="152"/>
      <c r="C116" s="129"/>
      <c r="D116" s="130"/>
      <c r="E116" s="69"/>
      <c r="F116" s="1"/>
    </row>
    <row r="117" spans="1:8" s="13" customFormat="1" ht="75">
      <c r="A117" s="144">
        <v>8.01</v>
      </c>
      <c r="B117" s="151" t="s">
        <v>154</v>
      </c>
      <c r="C117" s="149"/>
      <c r="D117" s="130"/>
      <c r="E117" s="69"/>
      <c r="F117" s="1"/>
    </row>
    <row r="118" spans="1:8" s="13" customFormat="1" ht="17.25">
      <c r="A118" s="144"/>
      <c r="B118" s="182" t="s">
        <v>80</v>
      </c>
      <c r="C118" s="129">
        <v>22.8</v>
      </c>
      <c r="D118" s="143"/>
      <c r="E118" s="74"/>
      <c r="F118" s="1"/>
    </row>
    <row r="119" spans="1:8" s="13" customFormat="1">
      <c r="A119" s="193"/>
      <c r="B119" s="182"/>
      <c r="C119" s="129"/>
      <c r="D119" s="143"/>
      <c r="E119" s="74"/>
      <c r="F119" s="1"/>
    </row>
    <row r="120" spans="1:8" s="13" customFormat="1" ht="75">
      <c r="A120" s="144">
        <f>A117+0.01</f>
        <v>8.02</v>
      </c>
      <c r="B120" s="121" t="s">
        <v>155</v>
      </c>
      <c r="C120" s="164"/>
      <c r="D120" s="184"/>
      <c r="E120" s="185"/>
      <c r="F120" s="1"/>
    </row>
    <row r="121" spans="1:8" s="13" customFormat="1" ht="17.25">
      <c r="A121" s="144"/>
      <c r="B121" s="182" t="s">
        <v>80</v>
      </c>
      <c r="C121" s="129">
        <v>47.94</v>
      </c>
      <c r="D121" s="143"/>
      <c r="E121" s="74"/>
      <c r="F121" s="1"/>
    </row>
    <row r="122" spans="1:8" s="13" customFormat="1">
      <c r="A122" s="193"/>
      <c r="B122" s="182"/>
      <c r="C122" s="129"/>
      <c r="D122" s="143"/>
      <c r="E122" s="74"/>
      <c r="F122" s="1"/>
    </row>
    <row r="123" spans="1:8" s="13" customFormat="1" ht="135">
      <c r="A123" s="144">
        <f>A120+0.01</f>
        <v>8.0299999999999994</v>
      </c>
      <c r="B123" s="121" t="s">
        <v>156</v>
      </c>
      <c r="C123" s="164"/>
      <c r="D123" s="184"/>
      <c r="E123" s="185"/>
      <c r="F123" s="1"/>
    </row>
    <row r="124" spans="1:8" s="13" customFormat="1" ht="17.25">
      <c r="A124" s="144"/>
      <c r="B124" s="182" t="s">
        <v>80</v>
      </c>
      <c r="C124" s="129">
        <v>49.08</v>
      </c>
      <c r="D124" s="143"/>
      <c r="E124" s="74"/>
      <c r="F124" s="1"/>
    </row>
    <row r="125" spans="1:8" s="13" customFormat="1">
      <c r="A125" s="144"/>
      <c r="B125" s="182"/>
      <c r="C125" s="129"/>
      <c r="D125" s="143"/>
      <c r="E125" s="74"/>
      <c r="F125" s="1"/>
    </row>
    <row r="126" spans="1:8" s="13" customFormat="1" ht="135">
      <c r="A126" s="144">
        <f>A123+0.01</f>
        <v>8.0399999999999991</v>
      </c>
      <c r="B126" s="121" t="s">
        <v>157</v>
      </c>
      <c r="C126" s="164"/>
      <c r="D126" s="184"/>
      <c r="E126" s="185"/>
      <c r="F126" s="1"/>
    </row>
    <row r="127" spans="1:8" s="13" customFormat="1" ht="17.25">
      <c r="A127" s="144"/>
      <c r="B127" s="182" t="s">
        <v>80</v>
      </c>
      <c r="C127" s="129">
        <v>7.85</v>
      </c>
      <c r="D127" s="143"/>
      <c r="E127" s="74"/>
      <c r="F127" s="1"/>
    </row>
    <row r="128" spans="1:8" s="13" customFormat="1">
      <c r="A128" s="144"/>
      <c r="B128" s="121"/>
      <c r="C128" s="164"/>
      <c r="D128" s="184"/>
      <c r="E128" s="185"/>
      <c r="F128" s="1"/>
    </row>
    <row r="129" spans="1:6" s="13" customFormat="1" ht="105">
      <c r="A129" s="144">
        <f>A126+0.01</f>
        <v>8.0499999999999989</v>
      </c>
      <c r="B129" s="121" t="s">
        <v>158</v>
      </c>
      <c r="C129" s="149"/>
      <c r="D129" s="130"/>
      <c r="E129" s="69"/>
      <c r="F129" s="1"/>
    </row>
    <row r="130" spans="1:6" s="13" customFormat="1" ht="17.25">
      <c r="A130" s="144"/>
      <c r="B130" s="182" t="s">
        <v>80</v>
      </c>
      <c r="C130" s="129">
        <v>6.8</v>
      </c>
      <c r="D130" s="143"/>
      <c r="E130" s="74"/>
      <c r="F130" s="1"/>
    </row>
    <row r="131" spans="1:6" s="13" customFormat="1">
      <c r="A131" s="144"/>
      <c r="B131" s="182"/>
      <c r="C131" s="129"/>
      <c r="D131" s="143"/>
      <c r="E131" s="74"/>
      <c r="F131" s="1"/>
    </row>
    <row r="132" spans="1:6" s="13" customFormat="1" ht="105">
      <c r="A132" s="144">
        <f>A129+0.01</f>
        <v>8.0599999999999987</v>
      </c>
      <c r="B132" s="151" t="s">
        <v>160</v>
      </c>
      <c r="C132" s="149"/>
      <c r="D132" s="130"/>
      <c r="E132" s="69"/>
      <c r="F132" s="1"/>
    </row>
    <row r="133" spans="1:6" s="13" customFormat="1" ht="17.25">
      <c r="A133" s="140"/>
      <c r="B133" s="224" t="s">
        <v>80</v>
      </c>
      <c r="C133" s="173">
        <v>3</v>
      </c>
      <c r="D133" s="143"/>
      <c r="E133" s="74"/>
      <c r="F133" s="1"/>
    </row>
    <row r="134" spans="1:6" s="13" customFormat="1">
      <c r="A134" s="5"/>
      <c r="B134" s="196"/>
      <c r="C134" s="196"/>
      <c r="D134" s="194"/>
      <c r="E134" s="195"/>
      <c r="F134" s="1"/>
    </row>
    <row r="135" spans="1:6" s="13" customFormat="1" ht="135">
      <c r="A135" s="144">
        <f>A132+0.01</f>
        <v>8.0699999999999985</v>
      </c>
      <c r="B135" s="141" t="s">
        <v>159</v>
      </c>
      <c r="C135" s="149"/>
      <c r="D135" s="130"/>
      <c r="E135" s="69"/>
      <c r="F135" s="1"/>
    </row>
    <row r="136" spans="1:6" s="13" customFormat="1" ht="17.25">
      <c r="A136" s="5"/>
      <c r="B136" s="182" t="s">
        <v>80</v>
      </c>
      <c r="C136" s="129">
        <v>22.8</v>
      </c>
      <c r="D136" s="143"/>
      <c r="E136" s="74"/>
      <c r="F136" s="1"/>
    </row>
    <row r="137" spans="1:6" s="13" customFormat="1">
      <c r="A137" s="5"/>
      <c r="B137" s="197"/>
      <c r="C137" s="164"/>
      <c r="D137" s="184"/>
      <c r="E137" s="185"/>
      <c r="F137" s="1"/>
    </row>
    <row r="138" spans="1:6" s="13" customFormat="1" ht="135">
      <c r="A138" s="144">
        <f>A135+0.01</f>
        <v>8.0799999999999983</v>
      </c>
      <c r="B138" s="141" t="s">
        <v>161</v>
      </c>
      <c r="C138" s="149"/>
      <c r="D138" s="130"/>
      <c r="E138" s="69"/>
      <c r="F138" s="1"/>
    </row>
    <row r="139" spans="1:6" s="13" customFormat="1" ht="17.25">
      <c r="A139" s="5"/>
      <c r="B139" s="182" t="s">
        <v>80</v>
      </c>
      <c r="C139" s="129">
        <v>19.100000000000001</v>
      </c>
      <c r="D139" s="143"/>
      <c r="E139" s="74"/>
      <c r="F139" s="1"/>
    </row>
    <row r="140" spans="1:6" s="13" customFormat="1">
      <c r="A140" s="5"/>
      <c r="B140" s="182"/>
      <c r="C140" s="129"/>
      <c r="D140" s="143"/>
      <c r="E140" s="74"/>
      <c r="F140" s="1"/>
    </row>
    <row r="141" spans="1:6" s="13" customFormat="1" ht="90">
      <c r="A141" s="144">
        <f>A138+0.01</f>
        <v>8.0899999999999981</v>
      </c>
      <c r="B141" s="151" t="s">
        <v>162</v>
      </c>
      <c r="C141" s="149"/>
      <c r="D141" s="130"/>
      <c r="E141" s="69"/>
      <c r="F141" s="1"/>
    </row>
    <row r="142" spans="1:6" s="13" customFormat="1" ht="17.25">
      <c r="A142" s="5"/>
      <c r="B142" s="182" t="s">
        <v>80</v>
      </c>
      <c r="C142" s="129">
        <v>23.55</v>
      </c>
      <c r="D142" s="143"/>
      <c r="E142" s="74"/>
      <c r="F142" s="1"/>
    </row>
    <row r="143" spans="1:6" s="13" customFormat="1">
      <c r="A143" s="5"/>
      <c r="B143" s="182"/>
      <c r="C143" s="129"/>
      <c r="D143" s="143"/>
      <c r="E143" s="74"/>
      <c r="F143" s="1"/>
    </row>
    <row r="144" spans="1:6" s="13" customFormat="1" ht="90">
      <c r="A144" s="144">
        <f>A141+0.01</f>
        <v>8.0999999999999979</v>
      </c>
      <c r="B144" s="151" t="s">
        <v>163</v>
      </c>
      <c r="C144" s="149"/>
      <c r="D144" s="130"/>
      <c r="E144" s="69"/>
      <c r="F144" s="1"/>
    </row>
    <row r="145" spans="1:6" s="13" customFormat="1" ht="17.25">
      <c r="A145" s="5"/>
      <c r="B145" s="182" t="s">
        <v>80</v>
      </c>
      <c r="C145" s="129">
        <v>23.55</v>
      </c>
      <c r="D145" s="143"/>
      <c r="E145" s="74"/>
      <c r="F145" s="1"/>
    </row>
    <row r="146" spans="1:6" s="13" customFormat="1">
      <c r="A146" s="5"/>
      <c r="B146" s="197"/>
      <c r="C146" s="164"/>
      <c r="D146" s="184"/>
      <c r="E146" s="185"/>
      <c r="F146" s="1"/>
    </row>
    <row r="147" spans="1:6" s="13" customFormat="1" ht="75">
      <c r="A147" s="144">
        <f>A144+0.01</f>
        <v>8.1099999999999977</v>
      </c>
      <c r="B147" s="151" t="s">
        <v>164</v>
      </c>
      <c r="C147" s="149"/>
      <c r="D147" s="130"/>
      <c r="E147" s="69"/>
      <c r="F147" s="1"/>
    </row>
    <row r="148" spans="1:6" s="13" customFormat="1" ht="17.25">
      <c r="A148" s="5"/>
      <c r="B148" s="182" t="s">
        <v>81</v>
      </c>
      <c r="C148" s="129">
        <v>6.4</v>
      </c>
      <c r="D148" s="143"/>
      <c r="E148" s="74"/>
      <c r="F148" s="1"/>
    </row>
    <row r="149" spans="1:6" s="13" customFormat="1">
      <c r="A149" s="5"/>
      <c r="B149" s="197"/>
      <c r="C149" s="164"/>
      <c r="D149" s="184"/>
      <c r="E149" s="185"/>
      <c r="F149" s="1"/>
    </row>
    <row r="150" spans="1:6" s="13" customFormat="1" ht="15.75" thickBot="1">
      <c r="A150" s="5"/>
      <c r="B150" s="155" t="s">
        <v>63</v>
      </c>
      <c r="C150" s="155"/>
      <c r="D150" s="145"/>
      <c r="E150" s="89"/>
      <c r="F150" s="1"/>
    </row>
    <row r="151" spans="1:6" s="13" customFormat="1" ht="15.75" thickTop="1">
      <c r="A151" s="5"/>
      <c r="B151" s="156"/>
      <c r="C151" s="156"/>
      <c r="D151" s="157"/>
      <c r="E151" s="69"/>
      <c r="F151" s="1"/>
    </row>
    <row r="152" spans="1:6" s="13" customFormat="1">
      <c r="A152" s="5"/>
      <c r="B152" s="14"/>
      <c r="C152" s="9"/>
      <c r="D152" s="7"/>
      <c r="E152" s="2"/>
      <c r="F152" s="1"/>
    </row>
    <row r="153" spans="1:6" s="13" customFormat="1">
      <c r="A153" s="5"/>
      <c r="B153" s="14"/>
      <c r="C153" s="9"/>
      <c r="D153" s="7"/>
      <c r="E153" s="2"/>
      <c r="F153" s="1"/>
    </row>
    <row r="154" spans="1:6" s="13" customFormat="1" ht="15.75" customHeight="1">
      <c r="A154" s="5"/>
      <c r="B154" s="14"/>
      <c r="C154" s="9"/>
      <c r="D154" s="7"/>
      <c r="E154" s="2"/>
      <c r="F154" s="1"/>
    </row>
    <row r="155" spans="1:6" s="13" customFormat="1">
      <c r="A155" s="5"/>
      <c r="B155" s="14"/>
      <c r="C155" s="9"/>
      <c r="D155" s="7"/>
      <c r="E155" s="2"/>
      <c r="F155" s="1"/>
    </row>
    <row r="156" spans="1:6" s="13" customFormat="1">
      <c r="A156" s="5"/>
      <c r="B156" s="14"/>
      <c r="C156" s="9"/>
      <c r="D156" s="7"/>
      <c r="E156" s="2"/>
      <c r="F156" s="1"/>
    </row>
    <row r="157" spans="1:6" s="13" customFormat="1">
      <c r="A157" s="5"/>
      <c r="B157" s="14"/>
      <c r="C157" s="9"/>
      <c r="D157" s="7"/>
      <c r="E157" s="2"/>
      <c r="F157" s="1"/>
    </row>
    <row r="158" spans="1:6" s="13" customFormat="1">
      <c r="A158" s="5"/>
      <c r="B158" s="14"/>
      <c r="C158" s="9"/>
      <c r="D158" s="7"/>
      <c r="E158" s="2"/>
      <c r="F158" s="1"/>
    </row>
    <row r="159" spans="1:6" s="13" customFormat="1" ht="15" customHeight="1">
      <c r="A159" s="5"/>
      <c r="B159" s="14"/>
      <c r="C159" s="9"/>
      <c r="D159" s="7"/>
      <c r="E159" s="2"/>
      <c r="F159" s="1"/>
    </row>
    <row r="160" spans="1:6" s="13" customFormat="1">
      <c r="A160" s="5"/>
      <c r="B160" s="14"/>
      <c r="C160" s="9"/>
      <c r="D160" s="7"/>
      <c r="E160" s="2"/>
      <c r="F160" s="1"/>
    </row>
    <row r="161" spans="1:6" s="13" customFormat="1" ht="15.75" customHeight="1">
      <c r="A161" s="5"/>
      <c r="B161" s="14"/>
      <c r="C161" s="9"/>
      <c r="D161" s="7"/>
      <c r="E161" s="2"/>
      <c r="F161" s="1"/>
    </row>
    <row r="162" spans="1:6" s="13" customFormat="1">
      <c r="A162" s="5"/>
      <c r="B162" s="14"/>
      <c r="C162" s="9"/>
      <c r="D162" s="7"/>
      <c r="E162" s="2"/>
      <c r="F162" s="1"/>
    </row>
    <row r="163" spans="1:6" s="13" customFormat="1">
      <c r="A163" s="5"/>
      <c r="B163" s="14"/>
      <c r="C163" s="9"/>
      <c r="D163" s="7"/>
      <c r="E163" s="2"/>
      <c r="F163" s="1"/>
    </row>
    <row r="164" spans="1:6" s="13" customFormat="1">
      <c r="A164" s="5"/>
      <c r="B164" s="14"/>
      <c r="C164" s="9"/>
      <c r="D164" s="7"/>
      <c r="E164" s="2"/>
      <c r="F164" s="1"/>
    </row>
    <row r="165" spans="1:6" s="13" customFormat="1">
      <c r="A165" s="5"/>
      <c r="B165" s="14"/>
      <c r="C165" s="9"/>
      <c r="D165" s="7"/>
      <c r="E165" s="2"/>
      <c r="F165" s="1"/>
    </row>
    <row r="166" spans="1:6" s="13" customFormat="1">
      <c r="A166" s="5"/>
      <c r="B166" s="14"/>
      <c r="C166" s="9"/>
      <c r="D166" s="7"/>
      <c r="E166" s="2"/>
      <c r="F166" s="1"/>
    </row>
    <row r="167" spans="1:6" s="13" customFormat="1">
      <c r="A167" s="5"/>
      <c r="B167" s="14"/>
      <c r="C167" s="9"/>
      <c r="D167" s="7"/>
      <c r="E167" s="2"/>
      <c r="F167" s="1"/>
    </row>
    <row r="168" spans="1:6" s="13" customFormat="1">
      <c r="A168" s="5"/>
      <c r="B168" s="14"/>
      <c r="C168" s="9"/>
      <c r="D168" s="7"/>
      <c r="E168" s="2"/>
      <c r="F168" s="1"/>
    </row>
    <row r="169" spans="1:6" s="13" customFormat="1">
      <c r="A169" s="5"/>
      <c r="B169" s="14"/>
      <c r="C169" s="9"/>
      <c r="D169" s="7"/>
      <c r="E169" s="2"/>
      <c r="F169" s="1"/>
    </row>
    <row r="170" spans="1:6" s="13" customFormat="1">
      <c r="A170" s="5"/>
      <c r="B170" s="14"/>
      <c r="C170" s="9"/>
      <c r="D170" s="7"/>
      <c r="E170" s="2"/>
      <c r="F170" s="1"/>
    </row>
    <row r="171" spans="1:6" s="13" customFormat="1">
      <c r="A171" s="5"/>
      <c r="B171" s="14"/>
      <c r="C171" s="9"/>
      <c r="D171" s="7"/>
      <c r="E171" s="2"/>
      <c r="F171" s="1"/>
    </row>
    <row r="172" spans="1:6" s="13" customFormat="1">
      <c r="A172" s="5"/>
      <c r="B172" s="14"/>
      <c r="C172" s="9"/>
      <c r="D172" s="7"/>
      <c r="E172" s="2"/>
      <c r="F172" s="1"/>
    </row>
    <row r="173" spans="1:6" s="13" customFormat="1">
      <c r="A173" s="5"/>
      <c r="B173" s="14"/>
      <c r="C173" s="9"/>
      <c r="D173" s="7"/>
      <c r="E173" s="2"/>
      <c r="F173" s="1"/>
    </row>
    <row r="174" spans="1:6" s="13" customFormat="1">
      <c r="A174" s="5"/>
      <c r="B174" s="14"/>
      <c r="C174" s="9"/>
      <c r="D174" s="7"/>
      <c r="E174" s="2"/>
      <c r="F174" s="1"/>
    </row>
    <row r="175" spans="1:6" s="13" customFormat="1">
      <c r="A175" s="5"/>
      <c r="B175" s="14"/>
      <c r="C175" s="9"/>
      <c r="D175" s="7"/>
      <c r="E175" s="2"/>
      <c r="F175" s="1"/>
    </row>
    <row r="176" spans="1:6" s="13" customFormat="1">
      <c r="A176" s="5"/>
      <c r="B176" s="14"/>
      <c r="C176" s="9"/>
      <c r="D176" s="7"/>
      <c r="E176" s="2"/>
      <c r="F176" s="1"/>
    </row>
    <row r="177" spans="1:6" s="13" customFormat="1">
      <c r="A177" s="5"/>
      <c r="B177" s="14"/>
      <c r="C177" s="9"/>
      <c r="D177" s="7"/>
      <c r="E177" s="2"/>
      <c r="F177" s="1"/>
    </row>
    <row r="178" spans="1:6" s="13" customFormat="1">
      <c r="A178" s="5"/>
      <c r="B178" s="14"/>
      <c r="C178" s="9"/>
      <c r="D178" s="7"/>
      <c r="E178" s="2"/>
      <c r="F178" s="1"/>
    </row>
    <row r="179" spans="1:6" s="13" customFormat="1">
      <c r="A179" s="5"/>
      <c r="B179" s="14"/>
      <c r="C179" s="9"/>
      <c r="D179" s="7"/>
      <c r="E179" s="2"/>
      <c r="F179" s="1"/>
    </row>
    <row r="180" spans="1:6" s="13" customFormat="1">
      <c r="A180" s="5"/>
      <c r="B180" s="14"/>
      <c r="C180" s="9"/>
      <c r="D180" s="7"/>
      <c r="E180" s="2"/>
      <c r="F180" s="1"/>
    </row>
    <row r="181" spans="1:6" s="13" customFormat="1">
      <c r="A181" s="5"/>
      <c r="B181" s="14"/>
      <c r="C181" s="9"/>
      <c r="D181" s="7"/>
      <c r="E181" s="2"/>
      <c r="F181" s="1"/>
    </row>
    <row r="182" spans="1:6" s="13" customFormat="1">
      <c r="A182" s="5"/>
      <c r="B182" s="14"/>
      <c r="C182" s="9"/>
      <c r="D182" s="7"/>
      <c r="E182" s="2"/>
      <c r="F182" s="1"/>
    </row>
    <row r="183" spans="1:6" s="13" customFormat="1">
      <c r="A183" s="5"/>
      <c r="B183" s="14"/>
      <c r="C183" s="9"/>
      <c r="D183" s="7"/>
      <c r="E183" s="2"/>
      <c r="F183" s="1"/>
    </row>
    <row r="184" spans="1:6" s="13" customFormat="1">
      <c r="A184" s="5"/>
      <c r="B184" s="14"/>
      <c r="C184" s="9"/>
      <c r="D184" s="7"/>
      <c r="E184" s="2"/>
      <c r="F184" s="1"/>
    </row>
    <row r="185" spans="1:6" s="13" customFormat="1">
      <c r="A185" s="5"/>
      <c r="B185" s="14"/>
      <c r="C185" s="9"/>
      <c r="D185" s="7"/>
      <c r="E185" s="2"/>
      <c r="F185" s="1"/>
    </row>
    <row r="186" spans="1:6" s="13" customFormat="1">
      <c r="A186" s="5"/>
      <c r="B186" s="14"/>
      <c r="C186" s="9"/>
      <c r="D186" s="7"/>
      <c r="E186" s="2"/>
      <c r="F186" s="1"/>
    </row>
    <row r="187" spans="1:6" s="13" customFormat="1">
      <c r="A187" s="5"/>
      <c r="B187" s="14"/>
      <c r="C187" s="9"/>
      <c r="D187" s="7"/>
      <c r="E187" s="2"/>
      <c r="F187" s="1"/>
    </row>
    <row r="188" spans="1:6" s="13" customFormat="1">
      <c r="A188" s="5"/>
      <c r="B188" s="14"/>
      <c r="C188" s="9"/>
      <c r="D188" s="7"/>
      <c r="E188" s="2"/>
      <c r="F188" s="1"/>
    </row>
    <row r="189" spans="1:6" s="13" customFormat="1" ht="15" customHeight="1">
      <c r="A189" s="5"/>
      <c r="B189" s="14"/>
      <c r="C189" s="9"/>
      <c r="D189" s="7"/>
      <c r="E189" s="2"/>
      <c r="F189" s="1"/>
    </row>
    <row r="190" spans="1:6" s="13" customFormat="1">
      <c r="A190" s="5"/>
      <c r="B190" s="14"/>
      <c r="C190" s="9"/>
      <c r="D190" s="7"/>
      <c r="E190" s="2"/>
      <c r="F190" s="1"/>
    </row>
    <row r="191" spans="1:6" s="13" customFormat="1">
      <c r="A191" s="5"/>
      <c r="B191" s="14"/>
      <c r="C191" s="9"/>
      <c r="D191" s="7"/>
      <c r="E191" s="2"/>
      <c r="F191" s="1"/>
    </row>
    <row r="192" spans="1:6" s="13" customFormat="1">
      <c r="A192" s="5"/>
      <c r="B192" s="14"/>
      <c r="C192" s="9"/>
      <c r="D192" s="7"/>
      <c r="E192" s="2"/>
      <c r="F192" s="1"/>
    </row>
    <row r="193" spans="1:6" s="13" customFormat="1">
      <c r="A193" s="5"/>
      <c r="B193" s="14"/>
      <c r="C193" s="9"/>
      <c r="D193" s="7"/>
      <c r="E193" s="2"/>
      <c r="F193" s="1"/>
    </row>
    <row r="194" spans="1:6" s="13" customFormat="1">
      <c r="A194" s="5"/>
      <c r="B194" s="14"/>
      <c r="C194" s="9"/>
      <c r="D194" s="7"/>
      <c r="E194" s="2"/>
      <c r="F194" s="1"/>
    </row>
    <row r="195" spans="1:6" s="13" customFormat="1">
      <c r="A195" s="5"/>
      <c r="B195" s="14"/>
      <c r="C195" s="9"/>
      <c r="D195" s="7"/>
      <c r="E195" s="2"/>
      <c r="F195" s="1"/>
    </row>
    <row r="196" spans="1:6" s="13" customFormat="1">
      <c r="A196" s="5"/>
      <c r="B196" s="14"/>
      <c r="C196" s="9"/>
      <c r="D196" s="7"/>
      <c r="E196" s="2"/>
      <c r="F196" s="1"/>
    </row>
    <row r="197" spans="1:6" s="13" customFormat="1">
      <c r="A197" s="5"/>
      <c r="B197" s="14"/>
      <c r="C197" s="9"/>
      <c r="D197" s="7"/>
      <c r="E197" s="2"/>
      <c r="F197" s="1"/>
    </row>
    <row r="198" spans="1:6" s="13" customFormat="1">
      <c r="A198" s="5"/>
      <c r="B198" s="14"/>
      <c r="C198" s="9"/>
      <c r="D198" s="7"/>
      <c r="E198" s="2"/>
      <c r="F198" s="1"/>
    </row>
    <row r="199" spans="1:6" s="13" customFormat="1">
      <c r="A199" s="5"/>
      <c r="B199" s="14"/>
      <c r="C199" s="9"/>
      <c r="D199" s="7"/>
      <c r="E199" s="2"/>
      <c r="F199" s="1"/>
    </row>
    <row r="200" spans="1:6" s="13" customFormat="1">
      <c r="A200" s="5"/>
      <c r="B200" s="14"/>
      <c r="C200" s="9"/>
      <c r="D200" s="7"/>
      <c r="E200" s="2"/>
      <c r="F200" s="1"/>
    </row>
    <row r="201" spans="1:6" s="13" customFormat="1">
      <c r="A201" s="5"/>
      <c r="B201" s="14"/>
      <c r="C201" s="9"/>
      <c r="D201" s="7"/>
      <c r="E201" s="2"/>
      <c r="F201" s="1"/>
    </row>
    <row r="202" spans="1:6" s="13" customFormat="1">
      <c r="A202" s="5"/>
      <c r="B202" s="14"/>
      <c r="C202" s="9"/>
      <c r="D202" s="7"/>
      <c r="E202" s="2"/>
      <c r="F202" s="1"/>
    </row>
    <row r="203" spans="1:6" s="13" customFormat="1">
      <c r="A203" s="5"/>
      <c r="B203" s="14"/>
      <c r="C203" s="9"/>
      <c r="D203" s="7"/>
      <c r="E203" s="2"/>
      <c r="F203" s="1"/>
    </row>
    <row r="204" spans="1:6" s="13" customFormat="1">
      <c r="A204" s="5"/>
      <c r="B204" s="14"/>
      <c r="C204" s="9"/>
      <c r="D204" s="7"/>
      <c r="E204" s="2"/>
      <c r="F204" s="1"/>
    </row>
    <row r="205" spans="1:6" s="13" customFormat="1">
      <c r="A205" s="5"/>
      <c r="B205" s="14"/>
      <c r="C205" s="9"/>
      <c r="D205" s="7"/>
      <c r="E205" s="2"/>
      <c r="F205" s="1"/>
    </row>
    <row r="206" spans="1:6" s="13" customFormat="1">
      <c r="A206" s="5"/>
      <c r="B206" s="14"/>
      <c r="C206" s="9"/>
      <c r="D206" s="7"/>
      <c r="E206" s="2"/>
      <c r="F206" s="1"/>
    </row>
    <row r="207" spans="1:6" s="13" customFormat="1">
      <c r="A207" s="5"/>
      <c r="B207" s="14"/>
      <c r="C207" s="9"/>
      <c r="D207" s="7"/>
      <c r="E207" s="2"/>
      <c r="F207" s="1"/>
    </row>
    <row r="208" spans="1:6" s="13" customFormat="1">
      <c r="A208" s="5"/>
      <c r="B208" s="14"/>
      <c r="C208" s="9"/>
      <c r="D208" s="7"/>
      <c r="E208" s="2"/>
      <c r="F208" s="1"/>
    </row>
    <row r="209" spans="1:7" s="13" customFormat="1">
      <c r="A209" s="5"/>
      <c r="B209" s="14"/>
      <c r="C209" s="9"/>
      <c r="D209" s="7"/>
      <c r="E209" s="2"/>
      <c r="F209" s="1"/>
    </row>
    <row r="210" spans="1:7" s="13" customFormat="1">
      <c r="A210" s="5"/>
      <c r="B210" s="14"/>
      <c r="C210" s="9"/>
      <c r="D210" s="7"/>
      <c r="E210" s="2"/>
      <c r="F210" s="1"/>
    </row>
    <row r="211" spans="1:7" s="13" customFormat="1">
      <c r="A211" s="5"/>
      <c r="B211" s="14"/>
      <c r="C211" s="9"/>
      <c r="D211" s="7"/>
      <c r="E211" s="2"/>
      <c r="F211" s="1"/>
    </row>
    <row r="212" spans="1:7" s="13" customFormat="1">
      <c r="A212" s="5"/>
      <c r="B212" s="14"/>
      <c r="C212" s="9"/>
      <c r="D212" s="7"/>
      <c r="E212" s="16"/>
      <c r="F212" s="1"/>
    </row>
    <row r="213" spans="1:7" s="13" customFormat="1">
      <c r="A213" s="5"/>
      <c r="B213" s="14"/>
      <c r="C213" s="9"/>
      <c r="D213" s="7"/>
      <c r="E213" s="16"/>
      <c r="F213" s="1"/>
    </row>
    <row r="214" spans="1:7" s="13" customFormat="1" ht="14.25" customHeight="1">
      <c r="A214" s="5"/>
      <c r="B214" s="14"/>
      <c r="C214" s="9"/>
      <c r="D214" s="7"/>
      <c r="E214" s="16"/>
      <c r="F214" s="1"/>
    </row>
    <row r="215" spans="1:7" s="13" customFormat="1">
      <c r="A215" s="5"/>
      <c r="B215" s="14"/>
      <c r="C215" s="9"/>
      <c r="D215" s="7"/>
      <c r="E215" s="16"/>
      <c r="F215" s="1"/>
    </row>
    <row r="216" spans="1:7" s="13" customFormat="1">
      <c r="A216" s="5"/>
      <c r="B216" s="14"/>
      <c r="C216" s="9"/>
      <c r="D216" s="7"/>
      <c r="E216" s="16"/>
      <c r="F216" s="1"/>
      <c r="G216" s="1"/>
    </row>
    <row r="217" spans="1:7">
      <c r="E217" s="16"/>
    </row>
    <row r="218" spans="1:7">
      <c r="E218" s="16"/>
    </row>
    <row r="219" spans="1:7">
      <c r="E219" s="16"/>
    </row>
    <row r="220" spans="1:7">
      <c r="E220" s="16"/>
    </row>
    <row r="221" spans="1:7">
      <c r="E221" s="16"/>
    </row>
    <row r="222" spans="1:7">
      <c r="E222" s="16"/>
    </row>
    <row r="223" spans="1:7">
      <c r="E223" s="16"/>
    </row>
    <row r="224" spans="1:7">
      <c r="E224" s="16"/>
    </row>
    <row r="225" spans="5:5">
      <c r="E225" s="16"/>
    </row>
    <row r="226" spans="5:5">
      <c r="E226" s="16"/>
    </row>
    <row r="227" spans="5:5">
      <c r="E227" s="16"/>
    </row>
    <row r="228" spans="5:5">
      <c r="E228" s="16"/>
    </row>
    <row r="229" spans="5:5">
      <c r="E229" s="16"/>
    </row>
    <row r="230" spans="5:5">
      <c r="E230" s="16"/>
    </row>
    <row r="231" spans="5:5">
      <c r="E231" s="16"/>
    </row>
    <row r="232" spans="5:5">
      <c r="E232" s="16"/>
    </row>
    <row r="233" spans="5:5">
      <c r="E233" s="16"/>
    </row>
    <row r="234" spans="5:5">
      <c r="E234" s="16"/>
    </row>
    <row r="235" spans="5:5">
      <c r="E235" s="16"/>
    </row>
    <row r="236" spans="5:5">
      <c r="E236" s="16"/>
    </row>
    <row r="237" spans="5:5">
      <c r="E237" s="16"/>
    </row>
    <row r="238" spans="5:5">
      <c r="E238" s="16"/>
    </row>
    <row r="239" spans="5:5">
      <c r="E239" s="16"/>
    </row>
    <row r="240" spans="5:5">
      <c r="E240" s="16"/>
    </row>
    <row r="241" spans="5:5">
      <c r="E241" s="16"/>
    </row>
    <row r="242" spans="5:5">
      <c r="E242" s="16"/>
    </row>
    <row r="243" spans="5:5">
      <c r="E243" s="16"/>
    </row>
    <row r="244" spans="5:5">
      <c r="E244" s="16"/>
    </row>
    <row r="245" spans="5:5">
      <c r="E245" s="16"/>
    </row>
    <row r="246" spans="5:5">
      <c r="E246" s="16"/>
    </row>
    <row r="247" spans="5:5">
      <c r="E247" s="16"/>
    </row>
    <row r="248" spans="5:5">
      <c r="E248" s="16"/>
    </row>
    <row r="249" spans="5:5">
      <c r="E249" s="16"/>
    </row>
    <row r="250" spans="5:5">
      <c r="E250" s="16"/>
    </row>
    <row r="251" spans="5:5">
      <c r="E251" s="16"/>
    </row>
    <row r="252" spans="5:5">
      <c r="E252" s="16"/>
    </row>
    <row r="253" spans="5:5">
      <c r="E253" s="16"/>
    </row>
    <row r="254" spans="5:5">
      <c r="E254" s="16"/>
    </row>
    <row r="255" spans="5:5">
      <c r="E255" s="16"/>
    </row>
    <row r="256" spans="5:5">
      <c r="E256" s="16"/>
    </row>
    <row r="257" spans="5:5">
      <c r="E257" s="16"/>
    </row>
    <row r="258" spans="5:5">
      <c r="E258" s="16"/>
    </row>
    <row r="259" spans="5:5">
      <c r="E259" s="16"/>
    </row>
    <row r="260" spans="5:5">
      <c r="E260" s="16"/>
    </row>
    <row r="261" spans="5:5">
      <c r="E261" s="16"/>
    </row>
    <row r="262" spans="5:5">
      <c r="E262" s="16"/>
    </row>
    <row r="263" spans="5:5">
      <c r="E263" s="16"/>
    </row>
    <row r="264" spans="5:5">
      <c r="E264" s="16"/>
    </row>
    <row r="265" spans="5:5">
      <c r="E265" s="16"/>
    </row>
    <row r="266" spans="5:5">
      <c r="E266" s="16"/>
    </row>
    <row r="267" spans="5:5">
      <c r="E267" s="16"/>
    </row>
    <row r="268" spans="5:5">
      <c r="E268" s="16"/>
    </row>
    <row r="269" spans="5:5">
      <c r="E269" s="16"/>
    </row>
    <row r="270" spans="5:5">
      <c r="E270" s="16"/>
    </row>
    <row r="271" spans="5:5">
      <c r="E271" s="16"/>
    </row>
    <row r="272" spans="5:5">
      <c r="E272" s="16"/>
    </row>
    <row r="273" spans="1:5">
      <c r="E273" s="16"/>
    </row>
    <row r="274" spans="1:5">
      <c r="E274" s="16"/>
    </row>
    <row r="275" spans="1:5">
      <c r="E275" s="16"/>
    </row>
    <row r="276" spans="1:5">
      <c r="E276" s="16"/>
    </row>
    <row r="277" spans="1:5">
      <c r="E277" s="16"/>
    </row>
    <row r="278" spans="1:5">
      <c r="E278" s="16"/>
    </row>
    <row r="279" spans="1:5">
      <c r="E279" s="16"/>
    </row>
    <row r="280" spans="1:5">
      <c r="E280" s="16"/>
    </row>
    <row r="281" spans="1:5">
      <c r="E281" s="16"/>
    </row>
    <row r="282" spans="1:5">
      <c r="E282" s="16"/>
    </row>
    <row r="283" spans="1:5">
      <c r="E283" s="16"/>
    </row>
    <row r="284" spans="1:5">
      <c r="E284" s="16"/>
    </row>
    <row r="285" spans="1:5">
      <c r="E285" s="16"/>
    </row>
    <row r="286" spans="1:5">
      <c r="E286" s="16"/>
    </row>
    <row r="287" spans="1:5" ht="14.25">
      <c r="A287" s="1"/>
      <c r="E287" s="16"/>
    </row>
    <row r="288" spans="1:5" ht="14.25">
      <c r="A288" s="1"/>
      <c r="E288" s="16"/>
    </row>
    <row r="289" spans="1:5" ht="14.25">
      <c r="A289" s="1"/>
      <c r="E289" s="16"/>
    </row>
    <row r="290" spans="1:5" ht="14.25">
      <c r="A290" s="1"/>
      <c r="E290" s="16"/>
    </row>
    <row r="291" spans="1:5" ht="14.25">
      <c r="A291" s="1"/>
      <c r="E291" s="16"/>
    </row>
    <row r="292" spans="1:5" ht="14.25">
      <c r="A292" s="1"/>
      <c r="E292" s="16"/>
    </row>
    <row r="293" spans="1:5" ht="14.25">
      <c r="A293" s="1"/>
      <c r="E293" s="16"/>
    </row>
    <row r="294" spans="1:5" ht="14.25">
      <c r="A294" s="1"/>
      <c r="E294" s="16"/>
    </row>
    <row r="295" spans="1:5" ht="14.25">
      <c r="A295" s="1"/>
      <c r="E295" s="16"/>
    </row>
    <row r="296" spans="1:5" ht="14.25">
      <c r="A296" s="1"/>
      <c r="E296" s="16"/>
    </row>
    <row r="297" spans="1:5" ht="14.25">
      <c r="A297" s="1"/>
      <c r="E297" s="16"/>
    </row>
    <row r="298" spans="1:5" ht="14.25">
      <c r="A298" s="1"/>
      <c r="E298" s="16"/>
    </row>
    <row r="299" spans="1:5" ht="14.25">
      <c r="A299" s="1"/>
      <c r="E299" s="16"/>
    </row>
    <row r="300" spans="1:5" ht="14.25">
      <c r="A300" s="1"/>
      <c r="E300" s="16"/>
    </row>
    <row r="301" spans="1:5" ht="14.25">
      <c r="A301" s="1"/>
      <c r="E301" s="16"/>
    </row>
    <row r="302" spans="1:5" ht="14.25">
      <c r="A302" s="1"/>
      <c r="E302" s="16"/>
    </row>
    <row r="303" spans="1:5" ht="14.25">
      <c r="A303" s="1"/>
      <c r="E303" s="16"/>
    </row>
    <row r="304" spans="1:5" ht="14.25">
      <c r="A304" s="1"/>
      <c r="E304" s="16"/>
    </row>
    <row r="305" spans="1:5" ht="14.25">
      <c r="A305" s="1"/>
      <c r="E305" s="16"/>
    </row>
    <row r="306" spans="1:5" ht="14.25">
      <c r="A306" s="1"/>
      <c r="E306" s="16"/>
    </row>
    <row r="307" spans="1:5" ht="14.25">
      <c r="A307" s="1"/>
      <c r="E307" s="16"/>
    </row>
    <row r="308" spans="1:5" ht="14.25">
      <c r="A308" s="1"/>
      <c r="B308" s="1"/>
      <c r="C308" s="1"/>
      <c r="D308" s="1"/>
      <c r="E308" s="16"/>
    </row>
    <row r="309" spans="1:5" ht="14.25">
      <c r="A309" s="1"/>
      <c r="B309" s="1"/>
      <c r="C309" s="1"/>
      <c r="D309" s="1"/>
      <c r="E309" s="16"/>
    </row>
    <row r="310" spans="1:5" ht="14.25">
      <c r="A310" s="1"/>
      <c r="B310" s="1"/>
      <c r="C310" s="1"/>
      <c r="D310" s="1"/>
      <c r="E310" s="16"/>
    </row>
    <row r="311" spans="1:5" ht="14.25">
      <c r="A311" s="1"/>
      <c r="B311" s="1"/>
      <c r="C311" s="1"/>
      <c r="D311" s="1"/>
      <c r="E311" s="16"/>
    </row>
    <row r="312" spans="1:5" ht="14.25">
      <c r="A312" s="1"/>
      <c r="B312" s="1"/>
      <c r="C312" s="1"/>
      <c r="D312" s="1"/>
      <c r="E312" s="16"/>
    </row>
    <row r="313" spans="1:5" ht="14.25">
      <c r="A313" s="1"/>
      <c r="B313" s="1"/>
      <c r="C313" s="1"/>
      <c r="D313" s="1"/>
      <c r="E313" s="16"/>
    </row>
    <row r="314" spans="1:5" ht="14.25">
      <c r="A314" s="1"/>
      <c r="B314" s="1"/>
      <c r="C314" s="1"/>
      <c r="D314" s="1"/>
      <c r="E314" s="16"/>
    </row>
    <row r="315" spans="1:5" ht="14.25">
      <c r="A315" s="1"/>
      <c r="B315" s="1"/>
      <c r="C315" s="1"/>
      <c r="D315" s="1"/>
      <c r="E315" s="16"/>
    </row>
    <row r="316" spans="1:5" ht="14.25">
      <c r="A316" s="1"/>
      <c r="B316" s="1"/>
      <c r="C316" s="1"/>
      <c r="D316" s="1"/>
      <c r="E316" s="16"/>
    </row>
    <row r="317" spans="1:5" ht="14.25">
      <c r="A317" s="1"/>
      <c r="B317" s="1"/>
      <c r="C317" s="1"/>
      <c r="D317" s="1"/>
      <c r="E317" s="16"/>
    </row>
    <row r="318" spans="1:5" ht="14.25">
      <c r="A318" s="1"/>
      <c r="B318" s="1"/>
      <c r="C318" s="1"/>
      <c r="D318" s="1"/>
      <c r="E318" s="16"/>
    </row>
    <row r="319" spans="1:5" ht="14.25">
      <c r="A319" s="1"/>
      <c r="B319" s="1"/>
      <c r="C319" s="1"/>
      <c r="D319" s="1"/>
      <c r="E319" s="16"/>
    </row>
    <row r="320" spans="1:5" ht="14.25">
      <c r="A320" s="1"/>
      <c r="B320" s="1"/>
      <c r="C320" s="1"/>
      <c r="D320" s="1"/>
      <c r="E320" s="16"/>
    </row>
    <row r="321" spans="1:5" ht="14.25">
      <c r="A321" s="1"/>
      <c r="B321" s="1"/>
      <c r="C321" s="1"/>
      <c r="D321" s="1"/>
      <c r="E321" s="16"/>
    </row>
    <row r="322" spans="1:5" ht="14.25">
      <c r="A322" s="1"/>
      <c r="B322" s="1"/>
      <c r="C322" s="1"/>
      <c r="D322" s="1"/>
      <c r="E322" s="16"/>
    </row>
    <row r="323" spans="1:5" ht="14.25">
      <c r="A323" s="1"/>
      <c r="B323" s="1"/>
      <c r="C323" s="1"/>
      <c r="D323" s="1"/>
      <c r="E323" s="16"/>
    </row>
    <row r="324" spans="1:5" ht="14.25">
      <c r="A324" s="1"/>
      <c r="B324" s="1"/>
      <c r="C324" s="1"/>
      <c r="D324" s="1"/>
      <c r="E324" s="16"/>
    </row>
    <row r="325" spans="1:5" ht="14.25">
      <c r="A325" s="1"/>
      <c r="B325" s="1"/>
      <c r="C325" s="1"/>
      <c r="D325" s="1"/>
      <c r="E325" s="16"/>
    </row>
    <row r="326" spans="1:5" ht="14.25">
      <c r="A326" s="1"/>
      <c r="B326" s="1"/>
      <c r="C326" s="1"/>
      <c r="D326" s="1"/>
      <c r="E326" s="16"/>
    </row>
    <row r="327" spans="1:5" ht="14.25">
      <c r="A327" s="1"/>
      <c r="B327" s="1"/>
      <c r="C327" s="1"/>
      <c r="D327" s="1"/>
      <c r="E327" s="16"/>
    </row>
    <row r="328" spans="1:5" ht="14.25">
      <c r="A328" s="1"/>
      <c r="B328" s="1"/>
      <c r="C328" s="1"/>
      <c r="D328" s="1"/>
      <c r="E328" s="16"/>
    </row>
    <row r="329" spans="1:5" ht="14.25">
      <c r="A329" s="1"/>
      <c r="B329" s="1"/>
      <c r="C329" s="1"/>
      <c r="D329" s="1"/>
      <c r="E329" s="16"/>
    </row>
    <row r="330" spans="1:5" ht="14.25">
      <c r="A330" s="1"/>
      <c r="B330" s="1"/>
      <c r="C330" s="1"/>
      <c r="D330" s="1"/>
      <c r="E330" s="16"/>
    </row>
    <row r="331" spans="1:5" ht="14.25">
      <c r="A331" s="1"/>
      <c r="B331" s="1"/>
      <c r="C331" s="1"/>
      <c r="D331" s="1"/>
      <c r="E331" s="16"/>
    </row>
    <row r="332" spans="1:5" ht="14.25">
      <c r="A332" s="1"/>
      <c r="B332" s="1"/>
      <c r="C332" s="1"/>
      <c r="D332" s="1"/>
      <c r="E332" s="16"/>
    </row>
    <row r="333" spans="1:5" ht="14.25">
      <c r="A333" s="1"/>
      <c r="B333" s="1"/>
      <c r="C333" s="1"/>
      <c r="D333" s="1"/>
      <c r="E333" s="16"/>
    </row>
    <row r="334" spans="1:5" ht="14.25">
      <c r="A334" s="1"/>
      <c r="B334" s="1"/>
      <c r="C334" s="1"/>
      <c r="D334" s="1"/>
      <c r="E334" s="16"/>
    </row>
    <row r="335" spans="1:5" ht="14.25">
      <c r="A335" s="1"/>
      <c r="B335" s="1"/>
      <c r="C335" s="1"/>
      <c r="D335" s="1"/>
      <c r="E335" s="16"/>
    </row>
    <row r="336" spans="1:5" ht="14.25">
      <c r="A336" s="1"/>
      <c r="B336" s="1"/>
      <c r="C336" s="1"/>
      <c r="D336" s="1"/>
      <c r="E336" s="16"/>
    </row>
    <row r="337" spans="1:5" ht="14.25">
      <c r="A337" s="1"/>
      <c r="B337" s="1"/>
      <c r="C337" s="1"/>
      <c r="D337" s="1"/>
      <c r="E337" s="16"/>
    </row>
    <row r="338" spans="1:5" ht="14.25">
      <c r="A338" s="1"/>
      <c r="B338" s="1"/>
      <c r="C338" s="1"/>
      <c r="D338" s="1"/>
      <c r="E338" s="16"/>
    </row>
    <row r="339" spans="1:5" ht="14.25">
      <c r="A339" s="1"/>
      <c r="B339" s="1"/>
      <c r="C339" s="1"/>
      <c r="D339" s="1"/>
      <c r="E339" s="16"/>
    </row>
    <row r="340" spans="1:5" ht="14.25">
      <c r="A340" s="1"/>
      <c r="B340" s="1"/>
      <c r="C340" s="1"/>
      <c r="D340" s="1"/>
      <c r="E340" s="16"/>
    </row>
    <row r="341" spans="1:5" ht="14.25">
      <c r="A341" s="1"/>
      <c r="B341" s="1"/>
      <c r="C341" s="1"/>
      <c r="D341" s="1"/>
      <c r="E341" s="16"/>
    </row>
    <row r="342" spans="1:5" ht="14.25">
      <c r="A342" s="1"/>
      <c r="B342" s="1"/>
      <c r="C342" s="1"/>
      <c r="D342" s="1"/>
      <c r="E342" s="16"/>
    </row>
    <row r="343" spans="1:5" ht="14.25">
      <c r="A343" s="1"/>
      <c r="B343" s="1"/>
      <c r="C343" s="1"/>
      <c r="D343" s="1"/>
      <c r="E343" s="16"/>
    </row>
    <row r="344" spans="1:5" ht="14.25">
      <c r="A344" s="1"/>
      <c r="B344" s="1"/>
      <c r="C344" s="1"/>
      <c r="D344" s="1"/>
      <c r="E344" s="16"/>
    </row>
    <row r="345" spans="1:5" ht="14.25">
      <c r="A345" s="1"/>
      <c r="B345" s="1"/>
      <c r="C345" s="1"/>
      <c r="D345" s="1"/>
      <c r="E345" s="16"/>
    </row>
    <row r="346" spans="1:5" ht="14.25">
      <c r="A346" s="1"/>
      <c r="B346" s="1"/>
      <c r="C346" s="1"/>
      <c r="D346" s="1"/>
      <c r="E346" s="16"/>
    </row>
    <row r="347" spans="1:5" ht="14.25">
      <c r="A347" s="1"/>
      <c r="B347" s="1"/>
      <c r="C347" s="1"/>
      <c r="D347" s="1"/>
      <c r="E347" s="16"/>
    </row>
    <row r="348" spans="1:5" ht="14.25">
      <c r="A348" s="1"/>
      <c r="B348" s="1"/>
      <c r="C348" s="1"/>
      <c r="D348" s="1"/>
      <c r="E348" s="16"/>
    </row>
    <row r="349" spans="1:5" ht="14.25">
      <c r="A349" s="1"/>
      <c r="B349" s="1"/>
      <c r="C349" s="1"/>
      <c r="D349" s="1"/>
      <c r="E349" s="16"/>
    </row>
    <row r="350" spans="1:5" ht="14.25">
      <c r="A350" s="1"/>
      <c r="B350" s="1"/>
      <c r="C350" s="1"/>
      <c r="D350" s="1"/>
      <c r="E350" s="16"/>
    </row>
    <row r="351" spans="1:5" ht="14.25">
      <c r="A351" s="1"/>
      <c r="B351" s="1"/>
      <c r="C351" s="1"/>
      <c r="D351" s="1"/>
      <c r="E351" s="16"/>
    </row>
    <row r="352" spans="1:5" ht="14.25">
      <c r="A352" s="1"/>
      <c r="B352" s="1"/>
      <c r="C352" s="1"/>
      <c r="D352" s="1"/>
      <c r="E352" s="16"/>
    </row>
    <row r="353" spans="1:5" ht="14.25">
      <c r="A353" s="1"/>
      <c r="B353" s="1"/>
      <c r="C353" s="1"/>
      <c r="D353" s="1"/>
      <c r="E353" s="16"/>
    </row>
    <row r="354" spans="1:5" ht="14.25">
      <c r="A354" s="1"/>
      <c r="B354" s="1"/>
      <c r="C354" s="1"/>
      <c r="D354" s="1"/>
      <c r="E354" s="16"/>
    </row>
    <row r="355" spans="1:5" ht="14.25">
      <c r="A355" s="1"/>
      <c r="B355" s="1"/>
      <c r="C355" s="1"/>
      <c r="D355" s="1"/>
      <c r="E355" s="16"/>
    </row>
    <row r="356" spans="1:5" ht="14.25">
      <c r="A356" s="1"/>
      <c r="B356" s="1"/>
      <c r="C356" s="1"/>
      <c r="D356" s="1"/>
      <c r="E356" s="16"/>
    </row>
    <row r="357" spans="1:5" ht="14.25">
      <c r="A357" s="1"/>
      <c r="B357" s="1"/>
      <c r="C357" s="1"/>
      <c r="D357" s="1"/>
      <c r="E357" s="16"/>
    </row>
    <row r="358" spans="1:5" ht="14.25">
      <c r="A358" s="1"/>
      <c r="B358" s="1"/>
      <c r="C358" s="1"/>
      <c r="D358" s="1"/>
      <c r="E358" s="16"/>
    </row>
    <row r="359" spans="1:5" ht="14.25">
      <c r="A359" s="1"/>
      <c r="B359" s="1"/>
      <c r="C359" s="1"/>
      <c r="D359" s="1"/>
      <c r="E359" s="16"/>
    </row>
    <row r="360" spans="1:5" ht="14.25">
      <c r="A360" s="1"/>
      <c r="B360" s="1"/>
      <c r="C360" s="1"/>
      <c r="D360" s="1"/>
      <c r="E360" s="16"/>
    </row>
    <row r="361" spans="1:5" ht="14.25">
      <c r="A361" s="1"/>
      <c r="B361" s="1"/>
      <c r="C361" s="1"/>
      <c r="D361" s="1"/>
      <c r="E361" s="16"/>
    </row>
    <row r="362" spans="1:5" ht="14.25">
      <c r="A362" s="1"/>
      <c r="B362" s="1"/>
      <c r="C362" s="1"/>
      <c r="D362" s="1"/>
      <c r="E362" s="16"/>
    </row>
    <row r="363" spans="1:5" ht="14.25">
      <c r="A363" s="1"/>
      <c r="B363" s="1"/>
      <c r="C363" s="1"/>
      <c r="D363" s="1"/>
      <c r="E363" s="16"/>
    </row>
    <row r="364" spans="1:5" ht="14.25">
      <c r="A364" s="1"/>
      <c r="B364" s="1"/>
      <c r="C364" s="1"/>
      <c r="D364" s="1"/>
      <c r="E364" s="16"/>
    </row>
    <row r="365" spans="1:5" ht="14.25">
      <c r="A365" s="1"/>
      <c r="B365" s="1"/>
      <c r="C365" s="1"/>
      <c r="D365" s="1"/>
      <c r="E365" s="16"/>
    </row>
    <row r="366" spans="1:5" ht="14.25">
      <c r="A366" s="1"/>
      <c r="B366" s="1"/>
      <c r="C366" s="1"/>
      <c r="D366" s="1"/>
      <c r="E366" s="16"/>
    </row>
    <row r="367" spans="1:5" ht="14.25">
      <c r="A367" s="1"/>
      <c r="B367" s="1"/>
      <c r="C367" s="1"/>
      <c r="D367" s="1"/>
      <c r="E367" s="16"/>
    </row>
    <row r="368" spans="1:5" ht="14.25">
      <c r="A368" s="1"/>
      <c r="B368" s="1"/>
      <c r="C368" s="1"/>
      <c r="D368" s="1"/>
      <c r="E368" s="16"/>
    </row>
    <row r="369" spans="1:5" ht="14.25">
      <c r="A369" s="1"/>
      <c r="B369" s="1"/>
      <c r="C369" s="1"/>
      <c r="D369" s="1"/>
      <c r="E369" s="16"/>
    </row>
    <row r="370" spans="1:5" ht="14.25">
      <c r="A370" s="1"/>
      <c r="B370" s="1"/>
      <c r="C370" s="1"/>
      <c r="D370" s="1"/>
      <c r="E370" s="16"/>
    </row>
    <row r="371" spans="1:5" ht="14.25">
      <c r="A371" s="1"/>
      <c r="B371" s="1"/>
      <c r="C371" s="1"/>
      <c r="D371" s="1"/>
      <c r="E371" s="16"/>
    </row>
    <row r="372" spans="1:5" ht="14.25">
      <c r="A372" s="1"/>
      <c r="B372" s="1"/>
      <c r="C372" s="1"/>
      <c r="D372" s="1"/>
      <c r="E372" s="16"/>
    </row>
    <row r="373" spans="1:5" ht="14.25">
      <c r="A373" s="1"/>
      <c r="B373" s="1"/>
      <c r="C373" s="1"/>
      <c r="D373" s="1"/>
      <c r="E373" s="16"/>
    </row>
    <row r="374" spans="1:5" ht="14.25">
      <c r="A374" s="1"/>
      <c r="B374" s="1"/>
      <c r="C374" s="1"/>
      <c r="D374" s="1"/>
      <c r="E374" s="16"/>
    </row>
    <row r="375" spans="1:5" ht="14.25">
      <c r="A375" s="1"/>
      <c r="B375" s="1"/>
      <c r="C375" s="1"/>
      <c r="D375" s="1"/>
      <c r="E375" s="16"/>
    </row>
    <row r="376" spans="1:5" ht="14.25">
      <c r="A376" s="1"/>
      <c r="B376" s="1"/>
      <c r="C376" s="1"/>
      <c r="D376" s="1"/>
      <c r="E376" s="16"/>
    </row>
    <row r="377" spans="1:5" ht="14.25">
      <c r="A377" s="1"/>
      <c r="B377" s="1"/>
      <c r="C377" s="1"/>
      <c r="D377" s="1"/>
      <c r="E377" s="16"/>
    </row>
    <row r="378" spans="1:5" ht="14.25">
      <c r="A378" s="1"/>
      <c r="B378" s="1"/>
      <c r="C378" s="1"/>
      <c r="D378" s="1"/>
      <c r="E378" s="16"/>
    </row>
    <row r="379" spans="1:5" ht="14.25">
      <c r="A379" s="1"/>
      <c r="B379" s="1"/>
      <c r="C379" s="1"/>
      <c r="D379" s="1"/>
      <c r="E379" s="16"/>
    </row>
    <row r="380" spans="1:5" ht="14.25">
      <c r="A380" s="1"/>
      <c r="B380" s="1"/>
      <c r="C380" s="1"/>
      <c r="D380" s="1"/>
      <c r="E380" s="16"/>
    </row>
    <row r="381" spans="1:5" ht="14.25">
      <c r="A381" s="1"/>
      <c r="B381" s="1"/>
      <c r="C381" s="1"/>
      <c r="D381" s="1"/>
      <c r="E381" s="16"/>
    </row>
    <row r="382" spans="1:5" ht="14.25">
      <c r="A382" s="1"/>
      <c r="B382" s="1"/>
      <c r="C382" s="1"/>
      <c r="D382" s="1"/>
      <c r="E382" s="16"/>
    </row>
    <row r="383" spans="1:5" ht="14.25">
      <c r="A383" s="1"/>
      <c r="B383" s="1"/>
      <c r="C383" s="1"/>
      <c r="D383" s="1"/>
      <c r="E383" s="16"/>
    </row>
    <row r="384" spans="1:5" ht="14.25">
      <c r="A384" s="1"/>
      <c r="B384" s="1"/>
      <c r="C384" s="1"/>
      <c r="D384" s="1"/>
      <c r="E384" s="16"/>
    </row>
    <row r="385" spans="1:5" ht="14.25">
      <c r="A385" s="1"/>
      <c r="B385" s="1"/>
      <c r="C385" s="1"/>
      <c r="D385" s="1"/>
      <c r="E385" s="16"/>
    </row>
    <row r="386" spans="1:5" ht="14.25">
      <c r="A386" s="1"/>
      <c r="B386" s="1"/>
      <c r="C386" s="1"/>
      <c r="D386" s="1"/>
      <c r="E386" s="16"/>
    </row>
    <row r="387" spans="1:5" ht="14.25">
      <c r="A387" s="1"/>
      <c r="B387" s="1"/>
      <c r="C387" s="1"/>
      <c r="D387" s="1"/>
      <c r="E387" s="16"/>
    </row>
    <row r="388" spans="1:5" ht="14.25">
      <c r="A388" s="1"/>
      <c r="B388" s="1"/>
      <c r="C388" s="1"/>
      <c r="D388" s="1"/>
      <c r="E388" s="16"/>
    </row>
    <row r="389" spans="1:5" ht="14.25">
      <c r="A389" s="1"/>
      <c r="B389" s="1"/>
      <c r="C389" s="1"/>
      <c r="D389" s="1"/>
      <c r="E389" s="16"/>
    </row>
    <row r="390" spans="1:5" ht="14.25">
      <c r="A390" s="1"/>
      <c r="B390" s="1"/>
      <c r="C390" s="1"/>
      <c r="D390" s="1"/>
      <c r="E390" s="16"/>
    </row>
    <row r="391" spans="1:5" ht="14.25">
      <c r="A391" s="1"/>
      <c r="B391" s="1"/>
      <c r="C391" s="1"/>
      <c r="D391" s="1"/>
      <c r="E391" s="16"/>
    </row>
    <row r="392" spans="1:5" ht="14.25">
      <c r="A392" s="1"/>
      <c r="B392" s="1"/>
      <c r="C392" s="1"/>
      <c r="D392" s="1"/>
      <c r="E392" s="16"/>
    </row>
    <row r="393" spans="1:5" ht="14.25">
      <c r="A393" s="1"/>
      <c r="B393" s="1"/>
      <c r="C393" s="1"/>
      <c r="D393" s="1"/>
      <c r="E393" s="16"/>
    </row>
    <row r="394" spans="1:5" ht="14.25">
      <c r="A394" s="1"/>
      <c r="B394" s="1"/>
      <c r="C394" s="1"/>
      <c r="D394" s="1"/>
      <c r="E394" s="16"/>
    </row>
    <row r="395" spans="1:5" ht="14.25">
      <c r="A395" s="1"/>
      <c r="B395" s="1"/>
      <c r="C395" s="1"/>
      <c r="D395" s="1"/>
      <c r="E395" s="16"/>
    </row>
    <row r="396" spans="1:5" ht="14.25">
      <c r="A396" s="1"/>
      <c r="B396" s="1"/>
      <c r="C396" s="1"/>
      <c r="D396" s="1"/>
      <c r="E396" s="16"/>
    </row>
    <row r="397" spans="1:5" ht="14.25">
      <c r="A397" s="1"/>
      <c r="B397" s="1"/>
      <c r="C397" s="1"/>
      <c r="D397" s="1"/>
      <c r="E397" s="16"/>
    </row>
    <row r="398" spans="1:5" ht="14.25">
      <c r="A398" s="1"/>
      <c r="B398" s="1"/>
      <c r="C398" s="1"/>
      <c r="D398" s="1"/>
      <c r="E398" s="16"/>
    </row>
    <row r="399" spans="1:5" ht="14.25">
      <c r="A399" s="1"/>
      <c r="B399" s="1"/>
      <c r="C399" s="1"/>
      <c r="D399" s="1"/>
      <c r="E399" s="16"/>
    </row>
    <row r="400" spans="1:5" ht="14.25">
      <c r="A400" s="1"/>
      <c r="B400" s="1"/>
      <c r="C400" s="1"/>
      <c r="D400" s="1"/>
      <c r="E400" s="16"/>
    </row>
    <row r="401" spans="1:5" ht="14.25">
      <c r="A401" s="1"/>
      <c r="B401" s="1"/>
      <c r="C401" s="1"/>
      <c r="D401" s="1"/>
      <c r="E401" s="16"/>
    </row>
    <row r="402" spans="1:5" ht="14.25">
      <c r="A402" s="1"/>
      <c r="B402" s="1"/>
      <c r="C402" s="1"/>
      <c r="D402" s="1"/>
      <c r="E402" s="16"/>
    </row>
    <row r="403" spans="1:5" ht="14.25">
      <c r="A403" s="1"/>
      <c r="B403" s="1"/>
      <c r="C403" s="1"/>
      <c r="D403" s="1"/>
      <c r="E403" s="16"/>
    </row>
    <row r="404" spans="1:5" ht="14.25">
      <c r="A404" s="1"/>
      <c r="B404" s="1"/>
      <c r="C404" s="1"/>
      <c r="D404" s="1"/>
      <c r="E404" s="16"/>
    </row>
    <row r="405" spans="1:5" ht="14.25">
      <c r="A405" s="1"/>
      <c r="B405" s="1"/>
      <c r="C405" s="1"/>
      <c r="D405" s="1"/>
      <c r="E405" s="16"/>
    </row>
    <row r="406" spans="1:5" ht="14.25">
      <c r="A406" s="1"/>
      <c r="B406" s="1"/>
      <c r="C406" s="1"/>
      <c r="D406" s="1"/>
      <c r="E406" s="16"/>
    </row>
    <row r="407" spans="1:5" ht="14.25">
      <c r="A407" s="1"/>
      <c r="B407" s="1"/>
      <c r="C407" s="1"/>
      <c r="D407" s="1"/>
      <c r="E407" s="16"/>
    </row>
    <row r="408" spans="1:5" ht="14.25">
      <c r="A408" s="1"/>
      <c r="B408" s="1"/>
      <c r="C408" s="1"/>
      <c r="D408" s="1"/>
      <c r="E408" s="16"/>
    </row>
    <row r="409" spans="1:5" ht="14.25">
      <c r="A409" s="1"/>
      <c r="B409" s="1"/>
      <c r="C409" s="1"/>
      <c r="D409" s="1"/>
      <c r="E409" s="16"/>
    </row>
    <row r="410" spans="1:5" ht="14.25">
      <c r="A410" s="1"/>
      <c r="B410" s="1"/>
      <c r="C410" s="1"/>
      <c r="D410" s="1"/>
      <c r="E410" s="16"/>
    </row>
    <row r="411" spans="1:5" ht="14.25">
      <c r="A411" s="1"/>
      <c r="B411" s="1"/>
      <c r="C411" s="1"/>
      <c r="D411" s="1"/>
      <c r="E411" s="16"/>
    </row>
    <row r="412" spans="1:5" ht="14.25">
      <c r="A412" s="1"/>
      <c r="B412" s="1"/>
      <c r="C412" s="1"/>
      <c r="D412" s="1"/>
      <c r="E412" s="16"/>
    </row>
    <row r="413" spans="1:5" ht="14.25">
      <c r="A413" s="1"/>
      <c r="B413" s="1"/>
      <c r="C413" s="1"/>
      <c r="D413" s="1"/>
      <c r="E413" s="16"/>
    </row>
    <row r="414" spans="1:5" ht="14.25">
      <c r="A414" s="1"/>
      <c r="B414" s="1"/>
      <c r="C414" s="1"/>
      <c r="D414" s="1"/>
      <c r="E414" s="16"/>
    </row>
    <row r="415" spans="1:5" ht="14.25">
      <c r="A415" s="1"/>
      <c r="B415" s="1"/>
      <c r="C415" s="1"/>
      <c r="D415" s="1"/>
      <c r="E415" s="16"/>
    </row>
    <row r="416" spans="1:5" ht="14.25">
      <c r="A416" s="1"/>
      <c r="B416" s="1"/>
      <c r="C416" s="1"/>
      <c r="D416" s="1"/>
      <c r="E416" s="16"/>
    </row>
    <row r="417" spans="1:5" ht="14.25">
      <c r="A417" s="1"/>
      <c r="B417" s="1"/>
      <c r="C417" s="1"/>
      <c r="D417" s="1"/>
      <c r="E417" s="16"/>
    </row>
    <row r="418" spans="1:5" ht="14.25">
      <c r="A418" s="1"/>
      <c r="B418" s="1"/>
      <c r="C418" s="1"/>
      <c r="D418" s="1"/>
      <c r="E418" s="16"/>
    </row>
    <row r="419" spans="1:5" ht="14.25">
      <c r="A419" s="1"/>
      <c r="B419" s="1"/>
      <c r="C419" s="1"/>
      <c r="D419" s="1"/>
      <c r="E419" s="16"/>
    </row>
    <row r="420" spans="1:5" ht="14.25">
      <c r="A420" s="1"/>
      <c r="B420" s="1"/>
      <c r="C420" s="1"/>
      <c r="D420" s="1"/>
      <c r="E420" s="16"/>
    </row>
    <row r="421" spans="1:5" ht="14.25">
      <c r="A421" s="1"/>
      <c r="B421" s="1"/>
      <c r="C421" s="1"/>
      <c r="D421" s="1"/>
      <c r="E421" s="16"/>
    </row>
    <row r="422" spans="1:5" ht="14.25">
      <c r="A422" s="1"/>
      <c r="B422" s="1"/>
      <c r="C422" s="1"/>
      <c r="D422" s="1"/>
      <c r="E422" s="16"/>
    </row>
    <row r="423" spans="1:5" ht="14.25">
      <c r="A423" s="1"/>
      <c r="B423" s="1"/>
      <c r="C423" s="1"/>
      <c r="D423" s="1"/>
      <c r="E423" s="16"/>
    </row>
    <row r="424" spans="1:5" ht="14.25">
      <c r="A424" s="1"/>
      <c r="B424" s="1"/>
      <c r="C424" s="1"/>
      <c r="D424" s="1"/>
      <c r="E424" s="16"/>
    </row>
    <row r="425" spans="1:5" ht="14.25">
      <c r="A425" s="1"/>
      <c r="B425" s="1"/>
      <c r="C425" s="1"/>
      <c r="D425" s="1"/>
      <c r="E425" s="16"/>
    </row>
    <row r="426" spans="1:5" ht="14.25">
      <c r="A426" s="1"/>
      <c r="B426" s="1"/>
      <c r="C426" s="1"/>
      <c r="D426" s="1"/>
      <c r="E426" s="16"/>
    </row>
    <row r="427" spans="1:5" ht="14.25">
      <c r="A427" s="1"/>
      <c r="B427" s="1"/>
      <c r="C427" s="1"/>
      <c r="D427" s="1"/>
      <c r="E427" s="16"/>
    </row>
    <row r="428" spans="1:5" ht="14.25">
      <c r="A428" s="1"/>
      <c r="B428" s="1"/>
      <c r="C428" s="1"/>
      <c r="D428" s="1"/>
      <c r="E428" s="16"/>
    </row>
    <row r="429" spans="1:5" ht="14.25">
      <c r="A429" s="1"/>
      <c r="B429" s="1"/>
      <c r="C429" s="1"/>
      <c r="D429" s="1"/>
      <c r="E429" s="16"/>
    </row>
    <row r="430" spans="1:5" ht="14.25">
      <c r="A430" s="1"/>
      <c r="B430" s="1"/>
      <c r="C430" s="1"/>
      <c r="D430" s="1"/>
      <c r="E430" s="16"/>
    </row>
    <row r="431" spans="1:5" ht="14.25">
      <c r="A431" s="1"/>
      <c r="B431" s="1"/>
      <c r="C431" s="1"/>
      <c r="D431" s="1"/>
      <c r="E431" s="16"/>
    </row>
    <row r="432" spans="1:5" ht="14.25">
      <c r="A432" s="1"/>
      <c r="B432" s="1"/>
      <c r="C432" s="1"/>
      <c r="D432" s="1"/>
      <c r="E432" s="16"/>
    </row>
    <row r="433" spans="1:5" ht="14.25">
      <c r="A433" s="1"/>
      <c r="B433" s="1"/>
      <c r="C433" s="1"/>
      <c r="D433" s="1"/>
      <c r="E433" s="16"/>
    </row>
    <row r="434" spans="1:5" ht="14.25">
      <c r="A434" s="1"/>
      <c r="B434" s="1"/>
      <c r="C434" s="1"/>
      <c r="D434" s="1"/>
      <c r="E434" s="16"/>
    </row>
    <row r="435" spans="1:5" ht="14.25">
      <c r="A435" s="1"/>
      <c r="B435" s="1"/>
      <c r="C435" s="1"/>
      <c r="D435" s="1"/>
      <c r="E435" s="16"/>
    </row>
    <row r="436" spans="1:5" ht="14.25">
      <c r="A436" s="1"/>
      <c r="B436" s="1"/>
      <c r="C436" s="1"/>
      <c r="D436" s="1"/>
      <c r="E436" s="16"/>
    </row>
    <row r="437" spans="1:5" ht="14.25">
      <c r="A437" s="1"/>
      <c r="B437" s="1"/>
      <c r="C437" s="1"/>
      <c r="D437" s="1"/>
      <c r="E437" s="16"/>
    </row>
    <row r="438" spans="1:5" ht="14.25">
      <c r="A438" s="1"/>
      <c r="B438" s="1"/>
      <c r="C438" s="1"/>
      <c r="D438" s="1"/>
      <c r="E438" s="16"/>
    </row>
    <row r="439" spans="1:5" ht="14.25">
      <c r="A439" s="1"/>
      <c r="B439" s="1"/>
      <c r="C439" s="1"/>
      <c r="D439" s="1"/>
      <c r="E439" s="16"/>
    </row>
    <row r="440" spans="1:5" ht="14.25">
      <c r="A440" s="1"/>
      <c r="B440" s="1"/>
      <c r="C440" s="1"/>
      <c r="D440" s="1"/>
      <c r="E440" s="16"/>
    </row>
    <row r="441" spans="1:5" ht="14.25">
      <c r="A441" s="1"/>
      <c r="B441" s="1"/>
      <c r="C441" s="1"/>
      <c r="D441" s="1"/>
      <c r="E441" s="16"/>
    </row>
    <row r="442" spans="1:5" ht="14.25">
      <c r="A442" s="1"/>
      <c r="B442" s="1"/>
      <c r="C442" s="1"/>
      <c r="D442" s="1"/>
      <c r="E442" s="16"/>
    </row>
    <row r="443" spans="1:5" ht="14.25">
      <c r="A443" s="1"/>
      <c r="B443" s="1"/>
      <c r="C443" s="1"/>
      <c r="D443" s="1"/>
      <c r="E443" s="16"/>
    </row>
    <row r="444" spans="1:5" ht="14.25">
      <c r="A444" s="1"/>
      <c r="B444" s="1"/>
      <c r="C444" s="1"/>
      <c r="D444" s="1"/>
      <c r="E444" s="16"/>
    </row>
    <row r="445" spans="1:5" ht="14.25">
      <c r="A445" s="1"/>
      <c r="B445" s="1"/>
      <c r="C445" s="1"/>
      <c r="D445" s="1"/>
      <c r="E445" s="16"/>
    </row>
    <row r="446" spans="1:5" ht="14.25">
      <c r="A446" s="1"/>
      <c r="B446" s="1"/>
      <c r="C446" s="1"/>
      <c r="D446" s="1"/>
      <c r="E446" s="16"/>
    </row>
    <row r="447" spans="1:5" ht="14.25">
      <c r="A447" s="1"/>
      <c r="B447" s="1"/>
      <c r="C447" s="1"/>
      <c r="D447" s="1"/>
      <c r="E447" s="16"/>
    </row>
    <row r="448" spans="1:5" ht="14.25">
      <c r="A448" s="1"/>
      <c r="B448" s="1"/>
      <c r="C448" s="1"/>
      <c r="D448" s="1"/>
      <c r="E448" s="16"/>
    </row>
    <row r="449" spans="1:5" ht="14.25">
      <c r="A449" s="1"/>
      <c r="B449" s="1"/>
      <c r="C449" s="1"/>
      <c r="D449" s="1"/>
      <c r="E449" s="16"/>
    </row>
    <row r="450" spans="1:5" ht="14.25">
      <c r="A450" s="1"/>
      <c r="B450" s="1"/>
      <c r="C450" s="1"/>
      <c r="D450" s="1"/>
      <c r="E450" s="16"/>
    </row>
    <row r="451" spans="1:5" ht="14.25">
      <c r="A451" s="1"/>
      <c r="B451" s="1"/>
      <c r="C451" s="1"/>
      <c r="D451" s="1"/>
      <c r="E451" s="16"/>
    </row>
    <row r="452" spans="1:5" ht="14.25">
      <c r="A452" s="1"/>
      <c r="B452" s="1"/>
      <c r="C452" s="1"/>
      <c r="D452" s="1"/>
      <c r="E452" s="16"/>
    </row>
    <row r="453" spans="1:5" ht="14.25">
      <c r="A453" s="1"/>
      <c r="B453" s="1"/>
      <c r="C453" s="1"/>
      <c r="D453" s="1"/>
      <c r="E453" s="16"/>
    </row>
    <row r="454" spans="1:5" ht="14.25">
      <c r="A454" s="1"/>
      <c r="B454" s="1"/>
      <c r="C454" s="1"/>
      <c r="D454" s="1"/>
      <c r="E454" s="16"/>
    </row>
    <row r="455" spans="1:5" ht="14.25">
      <c r="A455" s="1"/>
      <c r="B455" s="1"/>
      <c r="C455" s="1"/>
      <c r="D455" s="1"/>
      <c r="E455" s="16"/>
    </row>
    <row r="456" spans="1:5" ht="14.25">
      <c r="A456" s="1"/>
      <c r="B456" s="1"/>
      <c r="C456" s="1"/>
      <c r="D456" s="1"/>
      <c r="E456" s="16"/>
    </row>
    <row r="457" spans="1:5" ht="14.25">
      <c r="A457" s="1"/>
      <c r="B457" s="1"/>
      <c r="C457" s="1"/>
      <c r="D457" s="1"/>
      <c r="E457" s="16"/>
    </row>
    <row r="458" spans="1:5" ht="14.25">
      <c r="A458" s="1"/>
      <c r="B458" s="1"/>
      <c r="C458" s="1"/>
      <c r="D458" s="1"/>
      <c r="E458" s="16"/>
    </row>
    <row r="459" spans="1:5" ht="14.25">
      <c r="A459" s="1"/>
      <c r="B459" s="1"/>
      <c r="C459" s="1"/>
      <c r="D459" s="1"/>
      <c r="E459" s="16"/>
    </row>
    <row r="460" spans="1:5" ht="14.25">
      <c r="A460" s="1"/>
      <c r="B460" s="1"/>
      <c r="C460" s="1"/>
      <c r="D460" s="1"/>
      <c r="E460" s="16"/>
    </row>
    <row r="461" spans="1:5" ht="14.25">
      <c r="A461" s="1"/>
      <c r="B461" s="1"/>
      <c r="C461" s="1"/>
      <c r="D461" s="1"/>
      <c r="E461" s="16"/>
    </row>
    <row r="462" spans="1:5" ht="14.25">
      <c r="A462" s="1"/>
      <c r="B462" s="1"/>
      <c r="C462" s="1"/>
      <c r="D462" s="1"/>
      <c r="E462" s="16"/>
    </row>
    <row r="463" spans="1:5" ht="14.25">
      <c r="A463" s="1"/>
      <c r="B463" s="1"/>
      <c r="C463" s="1"/>
      <c r="D463" s="1"/>
      <c r="E463" s="16"/>
    </row>
    <row r="464" spans="1:5" ht="14.25">
      <c r="A464" s="1"/>
      <c r="B464" s="1"/>
      <c r="C464" s="1"/>
      <c r="D464" s="1"/>
      <c r="E464" s="16"/>
    </row>
    <row r="465" spans="1:5" ht="14.25">
      <c r="A465" s="1"/>
      <c r="B465" s="1"/>
      <c r="C465" s="1"/>
      <c r="D465" s="1"/>
      <c r="E465" s="16"/>
    </row>
    <row r="466" spans="1:5" ht="14.25">
      <c r="A466" s="1"/>
      <c r="B466" s="1"/>
      <c r="C466" s="1"/>
      <c r="D466" s="1"/>
      <c r="E466" s="16"/>
    </row>
    <row r="467" spans="1:5" ht="14.25">
      <c r="A467" s="1"/>
      <c r="B467" s="1"/>
      <c r="C467" s="1"/>
      <c r="D467" s="1"/>
      <c r="E467" s="16"/>
    </row>
    <row r="468" spans="1:5" ht="14.25">
      <c r="A468" s="1"/>
      <c r="B468" s="1"/>
      <c r="C468" s="1"/>
      <c r="D468" s="1"/>
      <c r="E468" s="16"/>
    </row>
    <row r="469" spans="1:5" ht="14.25">
      <c r="A469" s="1"/>
      <c r="B469" s="1"/>
      <c r="C469" s="1"/>
      <c r="D469" s="1"/>
      <c r="E469" s="16"/>
    </row>
    <row r="470" spans="1:5" ht="14.25">
      <c r="A470" s="1"/>
      <c r="B470" s="1"/>
      <c r="C470" s="1"/>
      <c r="D470" s="1"/>
      <c r="E470" s="16"/>
    </row>
    <row r="471" spans="1:5" ht="14.25">
      <c r="A471" s="1"/>
      <c r="B471" s="1"/>
      <c r="C471" s="1"/>
      <c r="D471" s="1"/>
      <c r="E471" s="16"/>
    </row>
    <row r="472" spans="1:5" ht="14.25">
      <c r="A472" s="1"/>
      <c r="B472" s="1"/>
      <c r="C472" s="1"/>
      <c r="D472" s="1"/>
      <c r="E472" s="16"/>
    </row>
    <row r="473" spans="1:5" ht="14.25">
      <c r="A473" s="1"/>
      <c r="B473" s="1"/>
      <c r="C473" s="1"/>
      <c r="D473" s="1"/>
      <c r="E473" s="16"/>
    </row>
    <row r="474" spans="1:5" ht="14.25">
      <c r="A474" s="1"/>
      <c r="B474" s="1"/>
      <c r="C474" s="1"/>
      <c r="D474" s="1"/>
      <c r="E474" s="16"/>
    </row>
    <row r="475" spans="1:5" ht="14.25">
      <c r="A475" s="1"/>
      <c r="B475" s="1"/>
      <c r="C475" s="1"/>
      <c r="D475" s="1"/>
      <c r="E475" s="16"/>
    </row>
    <row r="476" spans="1:5" ht="14.25">
      <c r="A476" s="1"/>
      <c r="B476" s="1"/>
      <c r="C476" s="1"/>
      <c r="D476" s="1"/>
      <c r="E476" s="16"/>
    </row>
    <row r="477" spans="1:5" ht="14.25">
      <c r="A477" s="1"/>
      <c r="B477" s="1"/>
      <c r="C477" s="1"/>
      <c r="D477" s="1"/>
      <c r="E477" s="16"/>
    </row>
    <row r="478" spans="1:5" ht="14.25">
      <c r="A478" s="1"/>
      <c r="B478" s="1"/>
      <c r="C478" s="1"/>
      <c r="D478" s="1"/>
      <c r="E478" s="16"/>
    </row>
    <row r="479" spans="1:5" ht="14.25">
      <c r="A479" s="1"/>
      <c r="B479" s="1"/>
      <c r="C479" s="1"/>
      <c r="D479" s="1"/>
      <c r="E479" s="16"/>
    </row>
    <row r="480" spans="1:5" ht="14.25">
      <c r="A480" s="1"/>
      <c r="B480" s="1"/>
      <c r="C480" s="1"/>
      <c r="D480" s="1"/>
      <c r="E480" s="16"/>
    </row>
    <row r="481" spans="1:5" ht="14.25">
      <c r="A481" s="1"/>
      <c r="B481" s="1"/>
      <c r="C481" s="1"/>
      <c r="D481" s="1"/>
      <c r="E481" s="16"/>
    </row>
    <row r="482" spans="1:5" ht="14.25">
      <c r="A482" s="1"/>
      <c r="B482" s="1"/>
      <c r="C482" s="1"/>
      <c r="D482" s="1"/>
      <c r="E482" s="16"/>
    </row>
    <row r="483" spans="1:5" ht="14.25">
      <c r="A483" s="1"/>
      <c r="B483" s="1"/>
      <c r="C483" s="1"/>
      <c r="D483" s="1"/>
      <c r="E483" s="16"/>
    </row>
    <row r="484" spans="1:5" ht="14.25">
      <c r="A484" s="1"/>
      <c r="B484" s="1"/>
      <c r="C484" s="1"/>
      <c r="D484" s="1"/>
      <c r="E484" s="16"/>
    </row>
    <row r="485" spans="1:5" ht="14.25">
      <c r="A485" s="1"/>
      <c r="B485" s="1"/>
      <c r="C485" s="1"/>
      <c r="D485" s="1"/>
      <c r="E485" s="16"/>
    </row>
    <row r="486" spans="1:5" ht="14.25">
      <c r="A486" s="1"/>
      <c r="B486" s="1"/>
      <c r="C486" s="1"/>
      <c r="D486" s="1"/>
      <c r="E486" s="16"/>
    </row>
    <row r="487" spans="1:5" ht="14.25">
      <c r="A487" s="1"/>
      <c r="B487" s="1"/>
      <c r="C487" s="1"/>
      <c r="D487" s="1"/>
      <c r="E487" s="16"/>
    </row>
    <row r="488" spans="1:5" ht="14.25">
      <c r="A488" s="1"/>
      <c r="B488" s="1"/>
      <c r="C488" s="1"/>
      <c r="D488" s="1"/>
      <c r="E488" s="16"/>
    </row>
    <row r="489" spans="1:5" ht="14.25">
      <c r="A489" s="1"/>
      <c r="B489" s="1"/>
      <c r="C489" s="1"/>
      <c r="D489" s="1"/>
      <c r="E489" s="16"/>
    </row>
    <row r="490" spans="1:5" ht="14.25">
      <c r="A490" s="1"/>
      <c r="B490" s="1"/>
      <c r="C490" s="1"/>
      <c r="D490" s="1"/>
      <c r="E490" s="16"/>
    </row>
    <row r="491" spans="1:5" ht="14.25">
      <c r="A491" s="1"/>
      <c r="B491" s="1"/>
      <c r="C491" s="1"/>
      <c r="D491" s="1"/>
      <c r="E491" s="16"/>
    </row>
    <row r="492" spans="1:5" ht="14.25">
      <c r="A492" s="1"/>
      <c r="B492" s="1"/>
      <c r="C492" s="1"/>
      <c r="D492" s="1"/>
      <c r="E492" s="16"/>
    </row>
    <row r="493" spans="1:5" ht="14.25">
      <c r="A493" s="1"/>
      <c r="B493" s="1"/>
      <c r="C493" s="1"/>
      <c r="D493" s="1"/>
      <c r="E493" s="16"/>
    </row>
    <row r="494" spans="1:5" ht="14.25">
      <c r="A494" s="1"/>
      <c r="B494" s="1"/>
      <c r="C494" s="1"/>
      <c r="D494" s="1"/>
      <c r="E494" s="16"/>
    </row>
    <row r="495" spans="1:5" ht="14.25">
      <c r="A495" s="1"/>
      <c r="B495" s="1"/>
      <c r="C495" s="1"/>
      <c r="D495" s="1"/>
      <c r="E495" s="16"/>
    </row>
    <row r="496" spans="1:5" ht="14.25">
      <c r="A496" s="1"/>
      <c r="B496" s="1"/>
      <c r="C496" s="1"/>
      <c r="D496" s="1"/>
      <c r="E496" s="16"/>
    </row>
    <row r="497" spans="1:5" ht="14.25">
      <c r="A497" s="1"/>
      <c r="B497" s="1"/>
      <c r="C497" s="1"/>
      <c r="D497" s="1"/>
      <c r="E497" s="16"/>
    </row>
    <row r="498" spans="1:5" ht="14.25">
      <c r="A498" s="1"/>
      <c r="B498" s="1"/>
      <c r="C498" s="1"/>
      <c r="D498" s="1"/>
      <c r="E498" s="16"/>
    </row>
    <row r="499" spans="1:5" ht="14.25">
      <c r="A499" s="1"/>
      <c r="B499" s="1"/>
      <c r="C499" s="1"/>
      <c r="D499" s="1"/>
      <c r="E499" s="16"/>
    </row>
    <row r="500" spans="1:5" ht="14.25">
      <c r="A500" s="1"/>
      <c r="B500" s="1"/>
      <c r="C500" s="1"/>
      <c r="D500" s="1"/>
      <c r="E500" s="16"/>
    </row>
    <row r="501" spans="1:5" ht="14.25">
      <c r="A501" s="1"/>
      <c r="B501" s="1"/>
      <c r="C501" s="1"/>
      <c r="D501" s="1"/>
      <c r="E501" s="16"/>
    </row>
    <row r="502" spans="1:5" ht="14.25">
      <c r="A502" s="1"/>
      <c r="B502" s="1"/>
      <c r="C502" s="1"/>
      <c r="D502" s="1"/>
      <c r="E502" s="16"/>
    </row>
    <row r="503" spans="1:5" ht="14.25">
      <c r="A503" s="1"/>
      <c r="B503" s="1"/>
      <c r="C503" s="1"/>
      <c r="D503" s="1"/>
      <c r="E503" s="16"/>
    </row>
    <row r="504" spans="1:5" ht="14.25">
      <c r="A504" s="1"/>
      <c r="B504" s="1"/>
      <c r="C504" s="1"/>
      <c r="D504" s="1"/>
      <c r="E504" s="16"/>
    </row>
    <row r="505" spans="1:5" ht="14.25">
      <c r="A505" s="1"/>
      <c r="B505" s="1"/>
      <c r="C505" s="1"/>
      <c r="D505" s="1"/>
      <c r="E505" s="16"/>
    </row>
    <row r="506" spans="1:5" ht="14.25">
      <c r="A506" s="1"/>
      <c r="B506" s="1"/>
      <c r="C506" s="1"/>
      <c r="D506" s="1"/>
      <c r="E506" s="16"/>
    </row>
    <row r="507" spans="1:5" ht="14.25">
      <c r="A507" s="1"/>
      <c r="B507" s="1"/>
      <c r="C507" s="1"/>
      <c r="D507" s="1"/>
      <c r="E507" s="16"/>
    </row>
    <row r="508" spans="1:5" ht="14.25">
      <c r="A508" s="1"/>
      <c r="B508" s="1"/>
      <c r="C508" s="1"/>
      <c r="D508" s="1"/>
      <c r="E508" s="16"/>
    </row>
    <row r="509" spans="1:5" ht="14.25">
      <c r="A509" s="1"/>
      <c r="B509" s="1"/>
      <c r="C509" s="1"/>
      <c r="D509" s="1"/>
      <c r="E509" s="16"/>
    </row>
    <row r="510" spans="1:5" ht="14.25">
      <c r="A510" s="1"/>
      <c r="B510" s="1"/>
      <c r="C510" s="1"/>
      <c r="D510" s="1"/>
      <c r="E510" s="16"/>
    </row>
    <row r="511" spans="1:5" ht="14.25">
      <c r="A511" s="1"/>
      <c r="B511" s="1"/>
      <c r="C511" s="1"/>
      <c r="D511" s="1"/>
      <c r="E511" s="16"/>
    </row>
    <row r="512" spans="1:5" ht="14.25">
      <c r="A512" s="1"/>
      <c r="B512" s="1"/>
      <c r="C512" s="1"/>
      <c r="D512" s="1"/>
      <c r="E512" s="16"/>
    </row>
    <row r="513" spans="1:5" ht="14.25">
      <c r="A513" s="1"/>
      <c r="B513" s="1"/>
      <c r="C513" s="1"/>
      <c r="D513" s="1"/>
      <c r="E513" s="16"/>
    </row>
    <row r="514" spans="1:5" ht="14.25">
      <c r="A514" s="1"/>
      <c r="B514" s="1"/>
      <c r="C514" s="1"/>
      <c r="D514" s="1"/>
      <c r="E514" s="16"/>
    </row>
    <row r="515" spans="1:5" ht="14.25">
      <c r="A515" s="1"/>
      <c r="B515" s="1"/>
      <c r="C515" s="1"/>
      <c r="D515" s="1"/>
      <c r="E515" s="16"/>
    </row>
    <row r="516" spans="1:5" ht="14.25">
      <c r="A516" s="1"/>
      <c r="B516" s="1"/>
      <c r="C516" s="1"/>
      <c r="D516" s="1"/>
      <c r="E516" s="16"/>
    </row>
    <row r="517" spans="1:5" ht="14.25">
      <c r="A517" s="1"/>
      <c r="B517" s="1"/>
      <c r="C517" s="1"/>
      <c r="D517" s="1"/>
      <c r="E517" s="16"/>
    </row>
    <row r="518" spans="1:5" ht="14.25">
      <c r="A518" s="1"/>
      <c r="B518" s="1"/>
      <c r="C518" s="1"/>
      <c r="D518" s="1"/>
      <c r="E518" s="16"/>
    </row>
    <row r="519" spans="1:5" ht="14.25">
      <c r="A519" s="1"/>
      <c r="B519" s="1"/>
      <c r="C519" s="1"/>
      <c r="D519" s="1"/>
      <c r="E519" s="16"/>
    </row>
    <row r="520" spans="1:5" ht="14.25">
      <c r="A520" s="1"/>
      <c r="B520" s="1"/>
      <c r="C520" s="1"/>
      <c r="D520" s="1"/>
      <c r="E520" s="16"/>
    </row>
    <row r="521" spans="1:5" ht="14.25">
      <c r="A521" s="1"/>
      <c r="B521" s="1"/>
      <c r="C521" s="1"/>
      <c r="D521" s="1"/>
      <c r="E521" s="16"/>
    </row>
    <row r="522" spans="1:5" ht="14.25">
      <c r="A522" s="1"/>
      <c r="B522" s="1"/>
      <c r="C522" s="1"/>
      <c r="D522" s="1"/>
      <c r="E522" s="16"/>
    </row>
    <row r="523" spans="1:5" ht="14.25">
      <c r="A523" s="1"/>
      <c r="B523" s="1"/>
      <c r="C523" s="1"/>
      <c r="D523" s="1"/>
      <c r="E523" s="16"/>
    </row>
    <row r="524" spans="1:5" ht="14.25">
      <c r="A524" s="1"/>
      <c r="B524" s="1"/>
      <c r="C524" s="1"/>
      <c r="D524" s="1"/>
      <c r="E524" s="16"/>
    </row>
    <row r="525" spans="1:5" ht="14.25">
      <c r="A525" s="1"/>
      <c r="B525" s="1"/>
      <c r="C525" s="1"/>
      <c r="D525" s="1"/>
      <c r="E525" s="16"/>
    </row>
    <row r="526" spans="1:5" ht="14.25">
      <c r="A526" s="1"/>
      <c r="B526" s="1"/>
      <c r="C526" s="1"/>
      <c r="D526" s="1"/>
      <c r="E526" s="16"/>
    </row>
    <row r="527" spans="1:5" ht="14.25">
      <c r="A527" s="1"/>
      <c r="B527" s="1"/>
      <c r="C527" s="1"/>
      <c r="D527" s="1"/>
      <c r="E527" s="16"/>
    </row>
    <row r="528" spans="1:5" ht="14.25">
      <c r="A528" s="1"/>
      <c r="B528" s="1"/>
      <c r="C528" s="1"/>
      <c r="D528" s="1"/>
      <c r="E528" s="16"/>
    </row>
    <row r="529" spans="1:5" ht="14.25">
      <c r="A529" s="1"/>
      <c r="B529" s="1"/>
      <c r="C529" s="1"/>
      <c r="D529" s="1"/>
      <c r="E529" s="16"/>
    </row>
    <row r="530" spans="1:5" ht="14.25">
      <c r="A530" s="1"/>
      <c r="B530" s="1"/>
      <c r="C530" s="1"/>
      <c r="D530" s="1"/>
      <c r="E530" s="16"/>
    </row>
    <row r="531" spans="1:5" ht="14.25">
      <c r="A531" s="1"/>
      <c r="B531" s="1"/>
      <c r="C531" s="1"/>
      <c r="D531" s="1"/>
      <c r="E531" s="16"/>
    </row>
    <row r="532" spans="1:5" ht="14.25">
      <c r="A532" s="1"/>
      <c r="B532" s="1"/>
      <c r="C532" s="1"/>
      <c r="D532" s="1"/>
      <c r="E532" s="16"/>
    </row>
    <row r="533" spans="1:5" ht="14.25">
      <c r="A533" s="1"/>
      <c r="B533" s="1"/>
      <c r="C533" s="1"/>
      <c r="D533" s="1"/>
      <c r="E533" s="16"/>
    </row>
    <row r="534" spans="1:5" ht="14.25">
      <c r="A534" s="1"/>
      <c r="B534" s="1"/>
      <c r="C534" s="1"/>
      <c r="D534" s="1"/>
      <c r="E534" s="16"/>
    </row>
    <row r="535" spans="1:5" ht="14.25">
      <c r="A535" s="1"/>
      <c r="B535" s="1"/>
      <c r="C535" s="1"/>
      <c r="D535" s="1"/>
      <c r="E535" s="16"/>
    </row>
    <row r="536" spans="1:5" ht="14.25">
      <c r="A536" s="1"/>
      <c r="B536" s="1"/>
      <c r="C536" s="1"/>
      <c r="D536" s="1"/>
      <c r="E536" s="16"/>
    </row>
    <row r="537" spans="1:5" ht="14.25">
      <c r="A537" s="1"/>
      <c r="B537" s="1"/>
      <c r="C537" s="1"/>
      <c r="D537" s="1"/>
      <c r="E537" s="16"/>
    </row>
    <row r="538" spans="1:5" ht="14.25">
      <c r="A538" s="1"/>
      <c r="B538" s="1"/>
      <c r="C538" s="1"/>
      <c r="D538" s="1"/>
      <c r="E538" s="16"/>
    </row>
    <row r="539" spans="1:5" ht="14.25">
      <c r="A539" s="1"/>
      <c r="B539" s="1"/>
      <c r="C539" s="1"/>
      <c r="D539" s="1"/>
      <c r="E539" s="16"/>
    </row>
    <row r="540" spans="1:5" ht="14.25">
      <c r="A540" s="1"/>
      <c r="B540" s="1"/>
      <c r="C540" s="1"/>
      <c r="D540" s="1"/>
      <c r="E540" s="16"/>
    </row>
    <row r="541" spans="1:5" ht="14.25">
      <c r="A541" s="1"/>
      <c r="B541" s="1"/>
      <c r="C541" s="1"/>
      <c r="D541" s="1"/>
      <c r="E541" s="16"/>
    </row>
    <row r="542" spans="1:5" ht="14.25">
      <c r="A542" s="1"/>
      <c r="B542" s="1"/>
      <c r="C542" s="1"/>
      <c r="D542" s="1"/>
      <c r="E542" s="16"/>
    </row>
    <row r="543" spans="1:5" ht="14.25">
      <c r="A543" s="1"/>
      <c r="B543" s="1"/>
      <c r="C543" s="1"/>
      <c r="D543" s="1"/>
      <c r="E543" s="16"/>
    </row>
    <row r="544" spans="1:5" ht="14.25">
      <c r="A544" s="1"/>
      <c r="B544" s="1"/>
      <c r="C544" s="1"/>
      <c r="D544" s="1"/>
      <c r="E544" s="16"/>
    </row>
    <row r="545" spans="1:5" ht="14.25">
      <c r="A545" s="1"/>
      <c r="B545" s="1"/>
      <c r="C545" s="1"/>
      <c r="D545" s="1"/>
      <c r="E545" s="16"/>
    </row>
    <row r="546" spans="1:5" ht="14.25">
      <c r="A546" s="1"/>
      <c r="B546" s="1"/>
      <c r="C546" s="1"/>
      <c r="D546" s="1"/>
      <c r="E546" s="16"/>
    </row>
    <row r="547" spans="1:5" ht="14.25">
      <c r="A547" s="1"/>
      <c r="B547" s="1"/>
      <c r="C547" s="1"/>
      <c r="D547" s="1"/>
      <c r="E547" s="16"/>
    </row>
    <row r="548" spans="1:5" ht="14.25">
      <c r="A548" s="1"/>
      <c r="B548" s="1"/>
      <c r="C548" s="1"/>
      <c r="D548" s="1"/>
      <c r="E548" s="16"/>
    </row>
    <row r="549" spans="1:5" ht="14.25">
      <c r="A549" s="1"/>
      <c r="B549" s="1"/>
      <c r="C549" s="1"/>
      <c r="D549" s="1"/>
      <c r="E549" s="16"/>
    </row>
    <row r="550" spans="1:5" ht="14.25">
      <c r="A550" s="1"/>
      <c r="B550" s="1"/>
      <c r="C550" s="1"/>
      <c r="D550" s="1"/>
      <c r="E550" s="16"/>
    </row>
    <row r="551" spans="1:5" ht="14.25">
      <c r="A551" s="1"/>
      <c r="B551" s="1"/>
      <c r="C551" s="1"/>
      <c r="D551" s="1"/>
      <c r="E551" s="16"/>
    </row>
    <row r="552" spans="1:5" ht="14.25">
      <c r="A552" s="1"/>
      <c r="B552" s="1"/>
      <c r="C552" s="1"/>
      <c r="D552" s="1"/>
      <c r="E552" s="16"/>
    </row>
    <row r="553" spans="1:5" ht="14.25">
      <c r="A553" s="1"/>
      <c r="B553" s="1"/>
      <c r="C553" s="1"/>
      <c r="D553" s="1"/>
      <c r="E553" s="16"/>
    </row>
    <row r="554" spans="1:5" ht="14.25">
      <c r="A554" s="1"/>
      <c r="B554" s="1"/>
      <c r="C554" s="1"/>
      <c r="D554" s="1"/>
      <c r="E554" s="16"/>
    </row>
    <row r="555" spans="1:5" ht="14.25">
      <c r="A555" s="1"/>
      <c r="B555" s="1"/>
      <c r="C555" s="1"/>
      <c r="D555" s="1"/>
      <c r="E555" s="16"/>
    </row>
    <row r="556" spans="1:5" ht="14.25">
      <c r="A556" s="1"/>
      <c r="B556" s="1"/>
      <c r="C556" s="1"/>
      <c r="D556" s="1"/>
      <c r="E556" s="16"/>
    </row>
    <row r="557" spans="1:5" ht="14.25">
      <c r="A557" s="1"/>
      <c r="B557" s="1"/>
      <c r="C557" s="1"/>
      <c r="D557" s="1"/>
      <c r="E557" s="16"/>
    </row>
    <row r="558" spans="1:5" ht="14.25">
      <c r="A558" s="1"/>
      <c r="B558" s="1"/>
      <c r="C558" s="1"/>
      <c r="D558" s="1"/>
      <c r="E558" s="16"/>
    </row>
    <row r="559" spans="1:5" ht="14.25">
      <c r="A559" s="1"/>
      <c r="B559" s="1"/>
      <c r="C559" s="1"/>
      <c r="D559" s="1"/>
      <c r="E559" s="16"/>
    </row>
    <row r="560" spans="1:5" ht="14.25">
      <c r="A560" s="1"/>
      <c r="B560" s="1"/>
      <c r="C560" s="1"/>
      <c r="D560" s="1"/>
      <c r="E560" s="16"/>
    </row>
    <row r="561" spans="1:5" ht="14.25">
      <c r="A561" s="1"/>
      <c r="B561" s="1"/>
      <c r="C561" s="1"/>
      <c r="D561" s="1"/>
      <c r="E561" s="16"/>
    </row>
    <row r="562" spans="1:5" ht="14.25">
      <c r="A562" s="1"/>
      <c r="B562" s="1"/>
      <c r="C562" s="1"/>
      <c r="D562" s="1"/>
      <c r="E562" s="16"/>
    </row>
    <row r="563" spans="1:5" ht="14.25">
      <c r="A563" s="1"/>
      <c r="B563" s="1"/>
      <c r="C563" s="1"/>
      <c r="D563" s="1"/>
      <c r="E563" s="16"/>
    </row>
    <row r="564" spans="1:5" ht="14.25">
      <c r="A564" s="1"/>
      <c r="B564" s="1"/>
      <c r="C564" s="1"/>
      <c r="D564" s="1"/>
      <c r="E564" s="16"/>
    </row>
    <row r="565" spans="1:5" ht="14.25">
      <c r="A565" s="1"/>
      <c r="B565" s="1"/>
      <c r="C565" s="1"/>
      <c r="D565" s="1"/>
      <c r="E565" s="16"/>
    </row>
    <row r="566" spans="1:5" ht="14.25">
      <c r="A566" s="1"/>
      <c r="B566" s="1"/>
      <c r="C566" s="1"/>
      <c r="D566" s="1"/>
      <c r="E566" s="16"/>
    </row>
    <row r="567" spans="1:5" ht="14.25">
      <c r="A567" s="1"/>
      <c r="B567" s="1"/>
      <c r="C567" s="1"/>
      <c r="D567" s="1"/>
      <c r="E567" s="16"/>
    </row>
    <row r="568" spans="1:5" ht="14.25">
      <c r="A568" s="1"/>
      <c r="B568" s="1"/>
      <c r="C568" s="1"/>
      <c r="D568" s="1"/>
      <c r="E568" s="16"/>
    </row>
    <row r="569" spans="1:5" ht="14.25">
      <c r="A569" s="1"/>
      <c r="B569" s="1"/>
      <c r="C569" s="1"/>
      <c r="D569" s="1"/>
      <c r="E569" s="16"/>
    </row>
    <row r="570" spans="1:5" ht="14.25">
      <c r="A570" s="1"/>
      <c r="B570" s="1"/>
      <c r="C570" s="1"/>
      <c r="D570" s="1"/>
      <c r="E570" s="16"/>
    </row>
    <row r="571" spans="1:5" ht="14.25">
      <c r="A571" s="1"/>
      <c r="B571" s="1"/>
      <c r="C571" s="1"/>
      <c r="D571" s="1"/>
      <c r="E571" s="16"/>
    </row>
    <row r="572" spans="1:5" ht="14.25">
      <c r="A572" s="1"/>
      <c r="B572" s="1"/>
      <c r="C572" s="1"/>
      <c r="D572" s="1"/>
      <c r="E572" s="16"/>
    </row>
    <row r="573" spans="1:5" ht="14.25">
      <c r="A573" s="1"/>
      <c r="B573" s="1"/>
      <c r="C573" s="1"/>
      <c r="D573" s="1"/>
      <c r="E573" s="16"/>
    </row>
    <row r="574" spans="1:5" ht="14.25">
      <c r="A574" s="1"/>
      <c r="B574" s="1"/>
      <c r="C574" s="1"/>
      <c r="D574" s="1"/>
      <c r="E574" s="16"/>
    </row>
    <row r="575" spans="1:5" ht="14.25">
      <c r="A575" s="1"/>
      <c r="B575" s="1"/>
      <c r="C575" s="1"/>
      <c r="D575" s="1"/>
      <c r="E575" s="16"/>
    </row>
    <row r="576" spans="1:5" ht="14.25">
      <c r="A576" s="1"/>
      <c r="B576" s="1"/>
      <c r="C576" s="1"/>
      <c r="D576" s="1"/>
      <c r="E576" s="16"/>
    </row>
    <row r="577" spans="1:5" ht="14.25">
      <c r="A577" s="1"/>
      <c r="B577" s="1"/>
      <c r="C577" s="1"/>
      <c r="D577" s="1"/>
      <c r="E577" s="16"/>
    </row>
    <row r="578" spans="1:5" ht="14.25">
      <c r="A578" s="1"/>
      <c r="B578" s="1"/>
      <c r="C578" s="1"/>
      <c r="D578" s="1"/>
      <c r="E578" s="16"/>
    </row>
    <row r="579" spans="1:5" ht="14.25">
      <c r="A579" s="1"/>
      <c r="B579" s="1"/>
      <c r="C579" s="1"/>
      <c r="D579" s="1"/>
      <c r="E579" s="16"/>
    </row>
    <row r="580" spans="1:5" ht="14.25">
      <c r="A580" s="1"/>
      <c r="B580" s="1"/>
      <c r="C580" s="1"/>
      <c r="D580" s="1"/>
      <c r="E580" s="16"/>
    </row>
    <row r="581" spans="1:5" ht="14.25">
      <c r="A581" s="1"/>
      <c r="B581" s="1"/>
      <c r="C581" s="1"/>
      <c r="D581" s="1"/>
      <c r="E581" s="16"/>
    </row>
    <row r="582" spans="1:5" ht="14.25">
      <c r="A582" s="1"/>
      <c r="B582" s="1"/>
      <c r="C582" s="1"/>
      <c r="D582" s="1"/>
      <c r="E582" s="16"/>
    </row>
    <row r="583" spans="1:5" ht="14.25">
      <c r="A583" s="1"/>
      <c r="B583" s="1"/>
      <c r="C583" s="1"/>
      <c r="D583" s="1"/>
      <c r="E583" s="16"/>
    </row>
    <row r="584" spans="1:5" ht="14.25">
      <c r="A584" s="1"/>
      <c r="B584" s="1"/>
      <c r="C584" s="1"/>
      <c r="D584" s="1"/>
      <c r="E584" s="16"/>
    </row>
    <row r="585" spans="1:5" ht="14.25">
      <c r="A585" s="1"/>
      <c r="B585" s="1"/>
      <c r="C585" s="1"/>
      <c r="D585" s="1"/>
      <c r="E585" s="16"/>
    </row>
    <row r="586" spans="1:5" ht="14.25">
      <c r="A586" s="1"/>
      <c r="B586" s="1"/>
      <c r="C586" s="1"/>
      <c r="D586" s="1"/>
      <c r="E586" s="16"/>
    </row>
    <row r="587" spans="1:5" ht="14.25">
      <c r="A587" s="1"/>
      <c r="B587" s="1"/>
      <c r="C587" s="1"/>
      <c r="D587" s="1"/>
      <c r="E587" s="16"/>
    </row>
    <row r="588" spans="1:5" ht="14.25">
      <c r="A588" s="1"/>
      <c r="B588" s="1"/>
      <c r="C588" s="1"/>
      <c r="D588" s="1"/>
      <c r="E588" s="16"/>
    </row>
    <row r="589" spans="1:5" ht="14.25">
      <c r="A589" s="1"/>
      <c r="B589" s="1"/>
      <c r="C589" s="1"/>
      <c r="D589" s="1"/>
      <c r="E589" s="16"/>
    </row>
    <row r="590" spans="1:5" ht="14.25">
      <c r="A590" s="1"/>
      <c r="B590" s="1"/>
      <c r="C590" s="1"/>
      <c r="D590" s="1"/>
      <c r="E590" s="16"/>
    </row>
    <row r="591" spans="1:5" ht="14.25">
      <c r="A591" s="1"/>
      <c r="B591" s="1"/>
      <c r="C591" s="1"/>
      <c r="D591" s="1"/>
      <c r="E591" s="16"/>
    </row>
    <row r="592" spans="1:5" ht="14.25">
      <c r="A592" s="1"/>
      <c r="B592" s="1"/>
      <c r="C592" s="1"/>
      <c r="D592" s="1"/>
      <c r="E592" s="16"/>
    </row>
    <row r="593" spans="1:5" ht="14.25">
      <c r="A593" s="1"/>
      <c r="B593" s="1"/>
      <c r="C593" s="1"/>
      <c r="D593" s="1"/>
      <c r="E593" s="16"/>
    </row>
    <row r="594" spans="1:5" ht="14.25">
      <c r="A594" s="1"/>
      <c r="B594" s="1"/>
      <c r="C594" s="1"/>
      <c r="D594" s="1"/>
      <c r="E594" s="16"/>
    </row>
    <row r="595" spans="1:5" ht="14.25">
      <c r="A595" s="1"/>
      <c r="B595" s="1"/>
      <c r="C595" s="1"/>
      <c r="D595" s="1"/>
      <c r="E595" s="16"/>
    </row>
    <row r="596" spans="1:5" ht="14.25">
      <c r="A596" s="1"/>
      <c r="B596" s="1"/>
      <c r="C596" s="1"/>
      <c r="D596" s="1"/>
      <c r="E596" s="16"/>
    </row>
    <row r="597" spans="1:5" ht="14.25">
      <c r="A597" s="1"/>
      <c r="B597" s="1"/>
      <c r="C597" s="1"/>
      <c r="D597" s="1"/>
      <c r="E597" s="16"/>
    </row>
    <row r="598" spans="1:5" ht="14.25">
      <c r="A598" s="1"/>
      <c r="B598" s="1"/>
      <c r="C598" s="1"/>
      <c r="D598" s="1"/>
      <c r="E598" s="16"/>
    </row>
    <row r="599" spans="1:5" ht="14.25">
      <c r="A599" s="1"/>
      <c r="B599" s="1"/>
      <c r="C599" s="1"/>
      <c r="D599" s="1"/>
      <c r="E599" s="16"/>
    </row>
    <row r="600" spans="1:5" ht="14.25">
      <c r="A600" s="1"/>
      <c r="B600" s="1"/>
      <c r="C600" s="1"/>
      <c r="D600" s="1"/>
      <c r="E600" s="16"/>
    </row>
    <row r="601" spans="1:5" ht="14.25">
      <c r="A601" s="1"/>
      <c r="B601" s="1"/>
      <c r="C601" s="1"/>
      <c r="D601" s="1"/>
      <c r="E601" s="16"/>
    </row>
    <row r="602" spans="1:5" ht="14.25">
      <c r="A602" s="1"/>
      <c r="B602" s="1"/>
      <c r="C602" s="1"/>
      <c r="D602" s="1"/>
      <c r="E602" s="16"/>
    </row>
    <row r="603" spans="1:5" ht="14.25">
      <c r="A603" s="1"/>
      <c r="B603" s="1"/>
      <c r="C603" s="1"/>
      <c r="D603" s="1"/>
      <c r="E603" s="16"/>
    </row>
    <row r="604" spans="1:5" ht="14.25">
      <c r="A604" s="1"/>
      <c r="B604" s="1"/>
      <c r="C604" s="1"/>
      <c r="D604" s="1"/>
      <c r="E604" s="16"/>
    </row>
    <row r="605" spans="1:5" ht="14.25">
      <c r="A605" s="1"/>
      <c r="B605" s="1"/>
      <c r="C605" s="1"/>
      <c r="D605" s="1"/>
      <c r="E605" s="16"/>
    </row>
    <row r="606" spans="1:5" ht="14.25">
      <c r="A606" s="1"/>
      <c r="B606" s="1"/>
      <c r="C606" s="1"/>
      <c r="D606" s="1"/>
      <c r="E606" s="16"/>
    </row>
    <row r="607" spans="1:5" ht="14.25">
      <c r="A607" s="1"/>
      <c r="B607" s="1"/>
      <c r="C607" s="1"/>
      <c r="D607" s="1"/>
      <c r="E607" s="16"/>
    </row>
    <row r="608" spans="1:5" ht="14.25">
      <c r="A608" s="1"/>
      <c r="B608" s="1"/>
      <c r="C608" s="1"/>
      <c r="D608" s="1"/>
      <c r="E608" s="16"/>
    </row>
    <row r="609" spans="1:5" ht="14.25">
      <c r="A609" s="1"/>
      <c r="B609" s="1"/>
      <c r="C609" s="1"/>
      <c r="D609" s="1"/>
      <c r="E609" s="16"/>
    </row>
    <row r="610" spans="1:5" ht="14.25">
      <c r="A610" s="1"/>
      <c r="B610" s="1"/>
      <c r="C610" s="1"/>
      <c r="D610" s="1"/>
      <c r="E610" s="16"/>
    </row>
    <row r="611" spans="1:5" ht="14.25">
      <c r="A611" s="1"/>
      <c r="B611" s="1"/>
      <c r="C611" s="1"/>
      <c r="D611" s="1"/>
      <c r="E611" s="16"/>
    </row>
    <row r="612" spans="1:5" ht="14.25">
      <c r="A612" s="1"/>
      <c r="B612" s="1"/>
      <c r="C612" s="1"/>
      <c r="D612" s="1"/>
      <c r="E612" s="16"/>
    </row>
    <row r="613" spans="1:5" ht="14.25">
      <c r="A613" s="1"/>
      <c r="B613" s="1"/>
      <c r="C613" s="1"/>
      <c r="D613" s="1"/>
      <c r="E613" s="16"/>
    </row>
    <row r="614" spans="1:5" ht="14.25">
      <c r="A614" s="1"/>
      <c r="B614" s="1"/>
      <c r="C614" s="1"/>
      <c r="D614" s="1"/>
      <c r="E614" s="16"/>
    </row>
    <row r="615" spans="1:5" ht="14.25">
      <c r="A615" s="1"/>
      <c r="B615" s="1"/>
      <c r="C615" s="1"/>
      <c r="D615" s="1"/>
      <c r="E615" s="16"/>
    </row>
    <row r="616" spans="1:5" ht="14.25">
      <c r="A616" s="1"/>
      <c r="B616" s="1"/>
      <c r="C616" s="1"/>
      <c r="D616" s="1"/>
      <c r="E616" s="16"/>
    </row>
    <row r="617" spans="1:5" ht="14.25">
      <c r="A617" s="1"/>
      <c r="B617" s="1"/>
      <c r="C617" s="1"/>
      <c r="D617" s="1"/>
      <c r="E617" s="16"/>
    </row>
    <row r="618" spans="1:5" ht="14.25">
      <c r="A618" s="1"/>
      <c r="B618" s="1"/>
      <c r="C618" s="1"/>
      <c r="D618" s="1"/>
      <c r="E618" s="16"/>
    </row>
    <row r="619" spans="1:5" ht="14.25">
      <c r="A619" s="1"/>
      <c r="B619" s="1"/>
      <c r="C619" s="1"/>
      <c r="D619" s="1"/>
      <c r="E619" s="16"/>
    </row>
    <row r="620" spans="1:5" ht="14.25">
      <c r="A620" s="1"/>
      <c r="B620" s="1"/>
      <c r="C620" s="1"/>
      <c r="D620" s="1"/>
      <c r="E620" s="16"/>
    </row>
    <row r="621" spans="1:5" ht="14.25">
      <c r="A621" s="1"/>
      <c r="B621" s="1"/>
      <c r="C621" s="1"/>
      <c r="D621" s="1"/>
      <c r="E621" s="16"/>
    </row>
    <row r="622" spans="1:5" ht="14.25">
      <c r="A622" s="1"/>
      <c r="B622" s="1"/>
      <c r="C622" s="1"/>
      <c r="D622" s="1"/>
      <c r="E622" s="16"/>
    </row>
    <row r="623" spans="1:5" ht="14.25">
      <c r="A623" s="1"/>
      <c r="B623" s="1"/>
      <c r="C623" s="1"/>
      <c r="D623" s="1"/>
      <c r="E623" s="16"/>
    </row>
    <row r="624" spans="1:5" ht="14.25">
      <c r="A624" s="1"/>
      <c r="B624" s="1"/>
      <c r="C624" s="1"/>
      <c r="D624" s="1"/>
      <c r="E624" s="16"/>
    </row>
    <row r="625" spans="1:5" ht="14.25">
      <c r="A625" s="1"/>
      <c r="B625" s="1"/>
      <c r="C625" s="1"/>
      <c r="D625" s="1"/>
      <c r="E625" s="16"/>
    </row>
    <row r="626" spans="1:5" ht="14.25">
      <c r="A626" s="1"/>
      <c r="B626" s="1"/>
      <c r="C626" s="1"/>
      <c r="D626" s="1"/>
      <c r="E626" s="16"/>
    </row>
    <row r="627" spans="1:5" ht="14.25">
      <c r="A627" s="1"/>
      <c r="B627" s="1"/>
      <c r="C627" s="1"/>
      <c r="D627" s="1"/>
      <c r="E627" s="16"/>
    </row>
    <row r="628" spans="1:5" ht="14.25">
      <c r="A628" s="1"/>
      <c r="B628" s="1"/>
      <c r="C628" s="1"/>
      <c r="D628" s="1"/>
      <c r="E628" s="16"/>
    </row>
    <row r="629" spans="1:5" ht="14.25">
      <c r="A629" s="1"/>
      <c r="B629" s="1"/>
      <c r="C629" s="1"/>
      <c r="D629" s="1"/>
      <c r="E629" s="16"/>
    </row>
    <row r="630" spans="1:5" ht="14.25">
      <c r="A630" s="1"/>
      <c r="B630" s="1"/>
      <c r="C630" s="1"/>
      <c r="D630" s="1"/>
      <c r="E630" s="16"/>
    </row>
    <row r="631" spans="1:5" ht="14.25">
      <c r="A631" s="1"/>
      <c r="B631" s="1"/>
      <c r="C631" s="1"/>
      <c r="D631" s="1"/>
      <c r="E631" s="16"/>
    </row>
    <row r="632" spans="1:5" ht="14.25">
      <c r="A632" s="1"/>
      <c r="B632" s="1"/>
      <c r="C632" s="1"/>
      <c r="D632" s="1"/>
      <c r="E632" s="16"/>
    </row>
    <row r="633" spans="1:5" ht="14.25">
      <c r="A633" s="1"/>
      <c r="B633" s="1"/>
      <c r="C633" s="1"/>
      <c r="D633" s="1"/>
      <c r="E633" s="16"/>
    </row>
    <row r="634" spans="1:5" ht="14.25">
      <c r="A634" s="1"/>
      <c r="B634" s="1"/>
      <c r="C634" s="1"/>
      <c r="D634" s="1"/>
      <c r="E634" s="16"/>
    </row>
    <row r="635" spans="1:5" ht="14.25">
      <c r="A635" s="1"/>
      <c r="B635" s="1"/>
      <c r="C635" s="1"/>
      <c r="D635" s="1"/>
      <c r="E635" s="16"/>
    </row>
    <row r="636" spans="1:5" ht="14.25">
      <c r="A636" s="1"/>
      <c r="B636" s="1"/>
      <c r="C636" s="1"/>
      <c r="D636" s="1"/>
      <c r="E636" s="16"/>
    </row>
    <row r="637" spans="1:5" ht="14.25">
      <c r="A637" s="1"/>
      <c r="B637" s="1"/>
      <c r="C637" s="1"/>
      <c r="D637" s="1"/>
      <c r="E637" s="16"/>
    </row>
    <row r="638" spans="1:5" ht="14.25">
      <c r="A638" s="1"/>
      <c r="B638" s="1"/>
      <c r="C638" s="1"/>
      <c r="D638" s="1"/>
      <c r="E638" s="16"/>
    </row>
    <row r="639" spans="1:5" ht="14.25">
      <c r="A639" s="1"/>
      <c r="B639" s="1"/>
      <c r="C639" s="1"/>
      <c r="D639" s="1"/>
      <c r="E639" s="16"/>
    </row>
    <row r="640" spans="1:5" ht="14.25">
      <c r="A640" s="1"/>
      <c r="B640" s="1"/>
      <c r="C640" s="1"/>
      <c r="D640" s="1"/>
      <c r="E640" s="16"/>
    </row>
    <row r="641" spans="1:5" ht="14.25">
      <c r="A641" s="1"/>
      <c r="B641" s="1"/>
      <c r="C641" s="1"/>
      <c r="D641" s="1"/>
      <c r="E641" s="16"/>
    </row>
    <row r="642" spans="1:5" ht="14.25">
      <c r="A642" s="1"/>
      <c r="B642" s="1"/>
      <c r="C642" s="1"/>
      <c r="D642" s="1"/>
      <c r="E642" s="16"/>
    </row>
    <row r="643" spans="1:5" ht="14.25">
      <c r="A643" s="1"/>
      <c r="B643" s="1"/>
      <c r="C643" s="1"/>
      <c r="D643" s="1"/>
      <c r="E643" s="16"/>
    </row>
    <row r="644" spans="1:5" ht="14.25">
      <c r="A644" s="1"/>
      <c r="B644" s="1"/>
      <c r="C644" s="1"/>
      <c r="D644" s="1"/>
      <c r="E644" s="16"/>
    </row>
    <row r="645" spans="1:5" ht="14.25">
      <c r="A645" s="1"/>
      <c r="B645" s="1"/>
      <c r="C645" s="1"/>
      <c r="D645" s="1"/>
      <c r="E645" s="16"/>
    </row>
    <row r="646" spans="1:5" ht="14.25">
      <c r="A646" s="1"/>
      <c r="B646" s="1"/>
      <c r="C646" s="1"/>
      <c r="D646" s="1"/>
      <c r="E646" s="16"/>
    </row>
    <row r="647" spans="1:5" ht="14.25">
      <c r="A647" s="1"/>
      <c r="B647" s="1"/>
      <c r="C647" s="1"/>
      <c r="D647" s="1"/>
      <c r="E647" s="16"/>
    </row>
    <row r="648" spans="1:5" ht="14.25">
      <c r="A648" s="1"/>
      <c r="B648" s="1"/>
      <c r="C648" s="1"/>
      <c r="D648" s="1"/>
      <c r="E648" s="16"/>
    </row>
    <row r="649" spans="1:5" ht="14.25">
      <c r="A649" s="1"/>
      <c r="B649" s="1"/>
      <c r="C649" s="1"/>
      <c r="D649" s="1"/>
      <c r="E649" s="16"/>
    </row>
    <row r="650" spans="1:5" ht="14.25">
      <c r="A650" s="1"/>
      <c r="B650" s="1"/>
      <c r="C650" s="1"/>
      <c r="D650" s="1"/>
      <c r="E650" s="16"/>
    </row>
    <row r="651" spans="1:5" ht="14.25">
      <c r="A651" s="1"/>
      <c r="B651" s="1"/>
      <c r="C651" s="1"/>
      <c r="D651" s="1"/>
      <c r="E651" s="16"/>
    </row>
    <row r="652" spans="1:5" ht="14.25">
      <c r="A652" s="1"/>
      <c r="B652" s="1"/>
      <c r="C652" s="1"/>
      <c r="D652" s="1"/>
      <c r="E652" s="16"/>
    </row>
    <row r="653" spans="1:5" ht="14.25">
      <c r="A653" s="1"/>
      <c r="B653" s="1"/>
      <c r="C653" s="1"/>
      <c r="D653" s="1"/>
      <c r="E653" s="16"/>
    </row>
    <row r="654" spans="1:5" ht="14.25">
      <c r="A654" s="1"/>
      <c r="B654" s="1"/>
      <c r="C654" s="1"/>
      <c r="D654" s="1"/>
      <c r="E654" s="16"/>
    </row>
    <row r="655" spans="1:5" ht="14.25">
      <c r="A655" s="1"/>
      <c r="B655" s="1"/>
      <c r="C655" s="1"/>
      <c r="D655" s="1"/>
      <c r="E655" s="16"/>
    </row>
    <row r="656" spans="1:5" ht="14.25">
      <c r="A656" s="1"/>
      <c r="B656" s="1"/>
      <c r="C656" s="1"/>
      <c r="D656" s="1"/>
      <c r="E656" s="16"/>
    </row>
    <row r="657" spans="1:5" ht="14.25">
      <c r="A657" s="1"/>
      <c r="B657" s="1"/>
      <c r="C657" s="1"/>
      <c r="D657" s="1"/>
      <c r="E657" s="16"/>
    </row>
    <row r="658" spans="1:5" ht="14.25">
      <c r="A658" s="1"/>
      <c r="B658" s="1"/>
      <c r="C658" s="1"/>
      <c r="D658" s="1"/>
      <c r="E658" s="16"/>
    </row>
    <row r="659" spans="1:5" ht="14.25">
      <c r="A659" s="1"/>
      <c r="B659" s="1"/>
      <c r="C659" s="1"/>
      <c r="D659" s="1"/>
      <c r="E659" s="16"/>
    </row>
    <row r="660" spans="1:5" ht="14.25">
      <c r="A660" s="1"/>
      <c r="B660" s="1"/>
      <c r="C660" s="1"/>
      <c r="D660" s="1"/>
      <c r="E660" s="16"/>
    </row>
    <row r="661" spans="1:5" ht="14.25">
      <c r="A661" s="1"/>
      <c r="B661" s="1"/>
      <c r="C661" s="1"/>
      <c r="D661" s="1"/>
      <c r="E661" s="16"/>
    </row>
    <row r="662" spans="1:5" ht="14.25">
      <c r="A662" s="1"/>
      <c r="B662" s="1"/>
      <c r="C662" s="1"/>
      <c r="D662" s="1"/>
      <c r="E662" s="16"/>
    </row>
    <row r="663" spans="1:5" ht="14.25">
      <c r="A663" s="1"/>
      <c r="B663" s="1"/>
      <c r="C663" s="1"/>
      <c r="D663" s="1"/>
      <c r="E663" s="16"/>
    </row>
    <row r="664" spans="1:5" ht="14.25">
      <c r="A664" s="1"/>
      <c r="B664" s="1"/>
      <c r="C664" s="1"/>
      <c r="D664" s="1"/>
      <c r="E664" s="16"/>
    </row>
    <row r="665" spans="1:5" ht="14.25">
      <c r="A665" s="1"/>
      <c r="B665" s="1"/>
      <c r="C665" s="1"/>
      <c r="D665" s="1"/>
      <c r="E665" s="16"/>
    </row>
    <row r="666" spans="1:5" ht="14.25">
      <c r="A666" s="1"/>
      <c r="B666" s="1"/>
      <c r="C666" s="1"/>
      <c r="D666" s="1"/>
      <c r="E666" s="16"/>
    </row>
    <row r="667" spans="1:5" ht="14.25">
      <c r="A667" s="1"/>
      <c r="B667" s="1"/>
      <c r="C667" s="1"/>
      <c r="D667" s="1"/>
      <c r="E667" s="16"/>
    </row>
    <row r="668" spans="1:5" ht="14.25">
      <c r="A668" s="1"/>
      <c r="B668" s="1"/>
      <c r="C668" s="1"/>
      <c r="D668" s="1"/>
      <c r="E668" s="16"/>
    </row>
    <row r="669" spans="1:5" ht="14.25">
      <c r="A669" s="1"/>
      <c r="B669" s="1"/>
      <c r="C669" s="1"/>
      <c r="D669" s="1"/>
      <c r="E669" s="16"/>
    </row>
    <row r="670" spans="1:5" ht="14.25">
      <c r="A670" s="1"/>
      <c r="B670" s="1"/>
      <c r="C670" s="1"/>
      <c r="D670" s="1"/>
      <c r="E670" s="16"/>
    </row>
    <row r="671" spans="1:5" ht="14.25">
      <c r="A671" s="1"/>
      <c r="B671" s="1"/>
      <c r="C671" s="1"/>
      <c r="D671" s="1"/>
      <c r="E671" s="16"/>
    </row>
    <row r="672" spans="1:5" ht="14.25">
      <c r="A672" s="1"/>
      <c r="B672" s="1"/>
      <c r="C672" s="1"/>
      <c r="D672" s="1"/>
      <c r="E672" s="16"/>
    </row>
    <row r="673" spans="1:5" ht="14.25">
      <c r="A673" s="1"/>
      <c r="B673" s="1"/>
      <c r="C673" s="1"/>
      <c r="D673" s="1"/>
      <c r="E673" s="16"/>
    </row>
    <row r="674" spans="1:5" ht="14.25">
      <c r="A674" s="1"/>
      <c r="B674" s="1"/>
      <c r="C674" s="1"/>
      <c r="D674" s="1"/>
      <c r="E674" s="16"/>
    </row>
    <row r="675" spans="1:5" ht="14.25">
      <c r="A675" s="1"/>
      <c r="B675" s="1"/>
      <c r="C675" s="1"/>
      <c r="D675" s="1"/>
      <c r="E675" s="16"/>
    </row>
    <row r="676" spans="1:5" ht="14.25">
      <c r="A676" s="1"/>
      <c r="B676" s="1"/>
      <c r="C676" s="1"/>
      <c r="D676" s="1"/>
      <c r="E676" s="16"/>
    </row>
    <row r="677" spans="1:5" ht="14.25">
      <c r="A677" s="1"/>
      <c r="B677" s="1"/>
      <c r="C677" s="1"/>
      <c r="D677" s="1"/>
      <c r="E677" s="16"/>
    </row>
    <row r="678" spans="1:5" ht="14.25">
      <c r="A678" s="1"/>
      <c r="B678" s="1"/>
      <c r="C678" s="1"/>
      <c r="D678" s="1"/>
      <c r="E678" s="16"/>
    </row>
    <row r="679" spans="1:5" ht="14.25">
      <c r="A679" s="1"/>
      <c r="B679" s="1"/>
      <c r="C679" s="1"/>
      <c r="D679" s="1"/>
      <c r="E679" s="16"/>
    </row>
    <row r="680" spans="1:5" ht="14.25">
      <c r="A680" s="1"/>
      <c r="B680" s="1"/>
      <c r="C680" s="1"/>
      <c r="D680" s="1"/>
      <c r="E680" s="16"/>
    </row>
    <row r="681" spans="1:5" ht="14.25">
      <c r="A681" s="1"/>
      <c r="B681" s="1"/>
      <c r="C681" s="1"/>
      <c r="D681" s="1"/>
      <c r="E681" s="16"/>
    </row>
    <row r="682" spans="1:5" ht="14.25">
      <c r="A682" s="1"/>
      <c r="B682" s="1"/>
      <c r="C682" s="1"/>
      <c r="D682" s="1"/>
      <c r="E682" s="16"/>
    </row>
    <row r="683" spans="1:5" ht="14.25">
      <c r="A683" s="1"/>
      <c r="B683" s="1"/>
      <c r="C683" s="1"/>
      <c r="D683" s="1"/>
      <c r="E683" s="16"/>
    </row>
    <row r="684" spans="1:5" ht="14.25">
      <c r="A684" s="1"/>
      <c r="B684" s="1"/>
      <c r="C684" s="1"/>
      <c r="D684" s="1"/>
      <c r="E684" s="16"/>
    </row>
    <row r="685" spans="1:5" ht="14.25">
      <c r="A685" s="1"/>
      <c r="B685" s="1"/>
      <c r="C685" s="1"/>
      <c r="D685" s="1"/>
      <c r="E685" s="16"/>
    </row>
    <row r="686" spans="1:5" ht="14.25">
      <c r="A686" s="1"/>
      <c r="B686" s="1"/>
      <c r="C686" s="1"/>
      <c r="D686" s="1"/>
      <c r="E686" s="16"/>
    </row>
    <row r="687" spans="1:5" ht="14.25">
      <c r="A687" s="1"/>
      <c r="B687" s="1"/>
      <c r="C687" s="1"/>
      <c r="D687" s="1"/>
      <c r="E687" s="16"/>
    </row>
    <row r="688" spans="1:5" ht="14.25">
      <c r="A688" s="1"/>
      <c r="B688" s="1"/>
      <c r="C688" s="1"/>
      <c r="D688" s="1"/>
      <c r="E688" s="16"/>
    </row>
    <row r="689" spans="1:5" ht="14.25">
      <c r="A689" s="1"/>
      <c r="B689" s="1"/>
      <c r="C689" s="1"/>
      <c r="D689" s="1"/>
      <c r="E689" s="16"/>
    </row>
    <row r="690" spans="1:5" ht="14.25">
      <c r="A690" s="1"/>
      <c r="B690" s="1"/>
      <c r="C690" s="1"/>
      <c r="D690" s="1"/>
      <c r="E690" s="16"/>
    </row>
    <row r="691" spans="1:5" ht="14.25">
      <c r="A691" s="1"/>
      <c r="B691" s="1"/>
      <c r="C691" s="1"/>
      <c r="D691" s="1"/>
      <c r="E691" s="16"/>
    </row>
    <row r="692" spans="1:5" ht="14.25">
      <c r="A692" s="1"/>
      <c r="B692" s="1"/>
      <c r="C692" s="1"/>
      <c r="D692" s="1"/>
      <c r="E692" s="16"/>
    </row>
    <row r="693" spans="1:5" ht="14.25">
      <c r="A693" s="1"/>
      <c r="B693" s="1"/>
      <c r="C693" s="1"/>
      <c r="D693" s="1"/>
      <c r="E693" s="16"/>
    </row>
    <row r="694" spans="1:5" ht="14.25">
      <c r="A694" s="1"/>
      <c r="B694" s="1"/>
      <c r="C694" s="1"/>
      <c r="D694" s="1"/>
      <c r="E694" s="16"/>
    </row>
    <row r="695" spans="1:5" ht="14.25">
      <c r="A695" s="1"/>
      <c r="B695" s="1"/>
      <c r="C695" s="1"/>
      <c r="D695" s="1"/>
      <c r="E695" s="16"/>
    </row>
    <row r="696" spans="1:5" ht="14.25">
      <c r="A696" s="1"/>
      <c r="B696" s="1"/>
      <c r="C696" s="1"/>
      <c r="D696" s="1"/>
      <c r="E696" s="16"/>
    </row>
    <row r="697" spans="1:5" ht="14.25">
      <c r="A697" s="1"/>
      <c r="B697" s="1"/>
      <c r="C697" s="1"/>
      <c r="D697" s="1"/>
      <c r="E697" s="16"/>
    </row>
    <row r="698" spans="1:5" ht="14.25">
      <c r="A698" s="1"/>
      <c r="B698" s="1"/>
      <c r="C698" s="1"/>
      <c r="D698" s="1"/>
      <c r="E698" s="16"/>
    </row>
    <row r="699" spans="1:5" ht="14.25">
      <c r="A699" s="1"/>
      <c r="B699" s="1"/>
      <c r="C699" s="1"/>
      <c r="D699" s="1"/>
      <c r="E699" s="16"/>
    </row>
    <row r="700" spans="1:5" ht="14.25">
      <c r="A700" s="1"/>
      <c r="B700" s="1"/>
      <c r="C700" s="1"/>
      <c r="D700" s="1"/>
      <c r="E700" s="16"/>
    </row>
    <row r="701" spans="1:5" ht="14.25">
      <c r="A701" s="1"/>
      <c r="B701" s="1"/>
      <c r="C701" s="1"/>
      <c r="D701" s="1"/>
      <c r="E701" s="16"/>
    </row>
    <row r="702" spans="1:5" ht="14.25">
      <c r="A702" s="1"/>
      <c r="B702" s="1"/>
      <c r="C702" s="1"/>
      <c r="D702" s="1"/>
      <c r="E702" s="16"/>
    </row>
    <row r="703" spans="1:5" ht="14.25">
      <c r="A703" s="1"/>
      <c r="B703" s="1"/>
      <c r="C703" s="1"/>
      <c r="D703" s="1"/>
      <c r="E703" s="16"/>
    </row>
    <row r="704" spans="1:5" ht="14.25">
      <c r="A704" s="1"/>
      <c r="B704" s="1"/>
      <c r="C704" s="1"/>
      <c r="D704" s="1"/>
      <c r="E704" s="16"/>
    </row>
    <row r="705" spans="1:5" ht="14.25">
      <c r="A705" s="1"/>
      <c r="B705" s="1"/>
      <c r="C705" s="1"/>
      <c r="D705" s="1"/>
      <c r="E705" s="16"/>
    </row>
    <row r="706" spans="1:5" ht="14.25">
      <c r="A706" s="1"/>
      <c r="B706" s="1"/>
      <c r="C706" s="1"/>
      <c r="D706" s="1"/>
      <c r="E706" s="16"/>
    </row>
    <row r="707" spans="1:5" ht="14.25">
      <c r="A707" s="1"/>
      <c r="B707" s="1"/>
      <c r="C707" s="1"/>
      <c r="D707" s="1"/>
      <c r="E707" s="16"/>
    </row>
    <row r="708" spans="1:5" ht="14.25">
      <c r="A708" s="1"/>
      <c r="B708" s="1"/>
      <c r="C708" s="1"/>
      <c r="D708" s="1"/>
      <c r="E708" s="16"/>
    </row>
    <row r="709" spans="1:5" ht="14.25">
      <c r="A709" s="1"/>
      <c r="B709" s="1"/>
      <c r="C709" s="1"/>
      <c r="D709" s="1"/>
      <c r="E709" s="16"/>
    </row>
    <row r="710" spans="1:5" ht="14.25">
      <c r="A710" s="1"/>
      <c r="B710" s="1"/>
      <c r="C710" s="1"/>
      <c r="D710" s="1"/>
      <c r="E710" s="16"/>
    </row>
    <row r="711" spans="1:5" ht="14.25">
      <c r="A711" s="1"/>
      <c r="B711" s="1"/>
      <c r="C711" s="1"/>
      <c r="D711" s="1"/>
      <c r="E711" s="16"/>
    </row>
    <row r="712" spans="1:5" ht="14.25">
      <c r="A712" s="1"/>
      <c r="B712" s="1"/>
      <c r="C712" s="1"/>
      <c r="D712" s="1"/>
      <c r="E712" s="16"/>
    </row>
    <row r="713" spans="1:5" ht="14.25">
      <c r="A713" s="1"/>
      <c r="B713" s="1"/>
      <c r="C713" s="1"/>
      <c r="D713" s="1"/>
      <c r="E713" s="16"/>
    </row>
    <row r="714" spans="1:5" ht="14.25">
      <c r="A714" s="1"/>
      <c r="B714" s="1"/>
      <c r="C714" s="1"/>
      <c r="D714" s="1"/>
      <c r="E714" s="16"/>
    </row>
    <row r="715" spans="1:5" ht="14.25">
      <c r="A715" s="1"/>
      <c r="B715" s="1"/>
      <c r="C715" s="1"/>
      <c r="D715" s="1"/>
      <c r="E715" s="16"/>
    </row>
    <row r="716" spans="1:5" ht="14.25">
      <c r="A716" s="1"/>
      <c r="B716" s="1"/>
      <c r="C716" s="1"/>
      <c r="D716" s="1"/>
      <c r="E716" s="16"/>
    </row>
    <row r="717" spans="1:5" ht="14.25">
      <c r="A717" s="1"/>
      <c r="B717" s="1"/>
      <c r="C717" s="1"/>
      <c r="D717" s="1"/>
      <c r="E717" s="16"/>
    </row>
    <row r="718" spans="1:5" ht="14.25">
      <c r="A718" s="1"/>
      <c r="B718" s="1"/>
      <c r="C718" s="1"/>
      <c r="D718" s="1"/>
      <c r="E718" s="16"/>
    </row>
    <row r="719" spans="1:5" ht="14.25">
      <c r="A719" s="1"/>
      <c r="B719" s="1"/>
      <c r="C719" s="1"/>
      <c r="D719" s="1"/>
      <c r="E719" s="16"/>
    </row>
    <row r="720" spans="1:5" ht="14.25">
      <c r="A720" s="1"/>
      <c r="B720" s="1"/>
      <c r="C720" s="1"/>
      <c r="D720" s="1"/>
      <c r="E720" s="16"/>
    </row>
    <row r="721" spans="1:5" ht="14.25">
      <c r="A721" s="1"/>
      <c r="B721" s="1"/>
      <c r="C721" s="1"/>
      <c r="D721" s="1"/>
      <c r="E721" s="16"/>
    </row>
    <row r="722" spans="1:5" ht="14.25">
      <c r="A722" s="1"/>
      <c r="B722" s="1"/>
      <c r="C722" s="1"/>
      <c r="D722" s="1"/>
      <c r="E722" s="16"/>
    </row>
    <row r="723" spans="1:5" ht="14.25">
      <c r="A723" s="1"/>
      <c r="B723" s="1"/>
      <c r="C723" s="1"/>
      <c r="D723" s="1"/>
      <c r="E723" s="16"/>
    </row>
    <row r="724" spans="1:5" ht="14.25">
      <c r="A724" s="1"/>
      <c r="B724" s="1"/>
      <c r="C724" s="1"/>
      <c r="D724" s="1"/>
      <c r="E724" s="16"/>
    </row>
    <row r="725" spans="1:5" ht="14.25">
      <c r="A725" s="1"/>
      <c r="B725" s="1"/>
      <c r="C725" s="1"/>
      <c r="D725" s="1"/>
      <c r="E725" s="16"/>
    </row>
    <row r="726" spans="1:5" ht="14.25">
      <c r="A726" s="1"/>
      <c r="B726" s="1"/>
      <c r="C726" s="1"/>
      <c r="D726" s="1"/>
      <c r="E726" s="16"/>
    </row>
    <row r="727" spans="1:5" ht="14.25">
      <c r="A727" s="1"/>
      <c r="B727" s="1"/>
      <c r="C727" s="1"/>
      <c r="D727" s="1"/>
      <c r="E727" s="16"/>
    </row>
    <row r="728" spans="1:5" ht="14.25">
      <c r="A728" s="1"/>
      <c r="B728" s="1"/>
      <c r="C728" s="1"/>
      <c r="D728" s="1"/>
      <c r="E728" s="16"/>
    </row>
    <row r="729" spans="1:5" ht="14.25">
      <c r="A729" s="1"/>
      <c r="B729" s="1"/>
      <c r="C729" s="1"/>
      <c r="D729" s="1"/>
      <c r="E729" s="16"/>
    </row>
    <row r="730" spans="1:5" ht="14.25">
      <c r="A730" s="1"/>
      <c r="B730" s="1"/>
      <c r="C730" s="1"/>
      <c r="D730" s="1"/>
      <c r="E730" s="16"/>
    </row>
    <row r="731" spans="1:5" ht="14.25">
      <c r="A731" s="1"/>
      <c r="B731" s="1"/>
      <c r="C731" s="1"/>
      <c r="D731" s="1"/>
      <c r="E731" s="16"/>
    </row>
    <row r="732" spans="1:5" ht="14.25">
      <c r="A732" s="1"/>
      <c r="B732" s="1"/>
      <c r="C732" s="1"/>
      <c r="D732" s="1"/>
      <c r="E732" s="16"/>
    </row>
    <row r="733" spans="1:5" ht="14.25">
      <c r="A733" s="1"/>
      <c r="B733" s="1"/>
      <c r="C733" s="1"/>
      <c r="D733" s="1"/>
      <c r="E733" s="16"/>
    </row>
    <row r="734" spans="1:5" ht="14.25">
      <c r="A734" s="1"/>
      <c r="B734" s="1"/>
      <c r="C734" s="1"/>
      <c r="D734" s="1"/>
      <c r="E734" s="16"/>
    </row>
    <row r="735" spans="1:5" ht="14.25">
      <c r="A735" s="1"/>
      <c r="B735" s="1"/>
      <c r="C735" s="1"/>
      <c r="D735" s="1"/>
      <c r="E735" s="16"/>
    </row>
    <row r="736" spans="1:5" ht="14.25">
      <c r="A736" s="1"/>
      <c r="B736" s="1"/>
      <c r="C736" s="1"/>
      <c r="D736" s="1"/>
      <c r="E736" s="16"/>
    </row>
    <row r="737" spans="1:5" ht="14.25">
      <c r="A737" s="1"/>
      <c r="B737" s="1"/>
      <c r="C737" s="1"/>
      <c r="D737" s="1"/>
      <c r="E737" s="16"/>
    </row>
    <row r="738" spans="1:5" ht="14.25">
      <c r="A738" s="1"/>
      <c r="B738" s="1"/>
      <c r="C738" s="1"/>
      <c r="D738" s="1"/>
      <c r="E738" s="16"/>
    </row>
    <row r="739" spans="1:5" ht="14.25">
      <c r="A739" s="1"/>
      <c r="B739" s="1"/>
      <c r="C739" s="1"/>
      <c r="D739" s="1"/>
      <c r="E739" s="16"/>
    </row>
    <row r="740" spans="1:5" ht="14.25">
      <c r="A740" s="1"/>
      <c r="B740" s="1"/>
      <c r="C740" s="1"/>
      <c r="D740" s="1"/>
      <c r="E740" s="16"/>
    </row>
    <row r="741" spans="1:5" ht="14.25">
      <c r="A741" s="1"/>
      <c r="B741" s="1"/>
      <c r="C741" s="1"/>
      <c r="D741" s="1"/>
      <c r="E741" s="16"/>
    </row>
    <row r="742" spans="1:5" ht="14.25">
      <c r="A742" s="1"/>
      <c r="B742" s="1"/>
      <c r="C742" s="1"/>
      <c r="D742" s="1"/>
      <c r="E742" s="16"/>
    </row>
    <row r="743" spans="1:5" ht="14.25">
      <c r="A743" s="1"/>
      <c r="B743" s="1"/>
      <c r="C743" s="1"/>
      <c r="D743" s="1"/>
      <c r="E743" s="16"/>
    </row>
    <row r="744" spans="1:5" ht="14.25">
      <c r="A744" s="1"/>
      <c r="B744" s="1"/>
      <c r="C744" s="1"/>
      <c r="D744" s="1"/>
      <c r="E744" s="16"/>
    </row>
    <row r="745" spans="1:5" ht="14.25">
      <c r="A745" s="1"/>
      <c r="B745" s="1"/>
      <c r="C745" s="1"/>
      <c r="D745" s="1"/>
      <c r="E745" s="16"/>
    </row>
    <row r="746" spans="1:5" ht="14.25">
      <c r="A746" s="1"/>
      <c r="B746" s="1"/>
      <c r="C746" s="1"/>
      <c r="D746" s="1"/>
      <c r="E746" s="16"/>
    </row>
    <row r="747" spans="1:5" ht="14.25">
      <c r="A747" s="1"/>
      <c r="B747" s="1"/>
      <c r="C747" s="1"/>
      <c r="D747" s="1"/>
      <c r="E747" s="16"/>
    </row>
    <row r="748" spans="1:5" ht="14.25">
      <c r="A748" s="1"/>
      <c r="B748" s="1"/>
      <c r="C748" s="1"/>
      <c r="D748" s="1"/>
      <c r="E748" s="16"/>
    </row>
    <row r="749" spans="1:5" ht="14.25">
      <c r="A749" s="1"/>
      <c r="B749" s="1"/>
      <c r="C749" s="1"/>
      <c r="D749" s="1"/>
      <c r="E749" s="16"/>
    </row>
    <row r="750" spans="1:5" ht="14.25">
      <c r="A750" s="1"/>
      <c r="B750" s="1"/>
      <c r="C750" s="1"/>
      <c r="D750" s="1"/>
      <c r="E750" s="16"/>
    </row>
    <row r="751" spans="1:5" ht="14.25">
      <c r="A751" s="1"/>
      <c r="B751" s="1"/>
      <c r="C751" s="1"/>
      <c r="D751" s="1"/>
      <c r="E751" s="16"/>
    </row>
    <row r="752" spans="1:5" ht="14.25">
      <c r="A752" s="1"/>
      <c r="B752" s="1"/>
      <c r="C752" s="1"/>
      <c r="D752" s="1"/>
      <c r="E752" s="16"/>
    </row>
    <row r="753" spans="1:5" ht="14.25">
      <c r="A753" s="1"/>
      <c r="B753" s="1"/>
      <c r="C753" s="1"/>
      <c r="D753" s="1"/>
      <c r="E753" s="16"/>
    </row>
    <row r="754" spans="1:5" ht="14.25">
      <c r="A754" s="1"/>
      <c r="B754" s="1"/>
      <c r="C754" s="1"/>
      <c r="D754" s="1"/>
      <c r="E754" s="16"/>
    </row>
    <row r="755" spans="1:5" ht="14.25">
      <c r="A755" s="1"/>
      <c r="B755" s="1"/>
      <c r="C755" s="1"/>
      <c r="D755" s="1"/>
      <c r="E755" s="16"/>
    </row>
    <row r="756" spans="1:5" ht="14.25">
      <c r="A756" s="1"/>
      <c r="B756" s="1"/>
      <c r="C756" s="1"/>
      <c r="D756" s="1"/>
      <c r="E756" s="16"/>
    </row>
    <row r="757" spans="1:5" ht="14.25">
      <c r="A757" s="1"/>
      <c r="B757" s="1"/>
      <c r="C757" s="1"/>
      <c r="D757" s="1"/>
      <c r="E757" s="16"/>
    </row>
    <row r="758" spans="1:5" ht="14.25">
      <c r="A758" s="1"/>
      <c r="B758" s="1"/>
      <c r="C758" s="1"/>
      <c r="D758" s="1"/>
      <c r="E758" s="16"/>
    </row>
    <row r="759" spans="1:5" ht="14.25">
      <c r="A759" s="1"/>
      <c r="B759" s="1"/>
      <c r="C759" s="1"/>
      <c r="D759" s="1"/>
      <c r="E759" s="16"/>
    </row>
    <row r="760" spans="1:5" ht="14.25">
      <c r="A760" s="1"/>
      <c r="B760" s="1"/>
      <c r="C760" s="1"/>
      <c r="D760" s="1"/>
      <c r="E760" s="16"/>
    </row>
    <row r="761" spans="1:5" ht="14.25">
      <c r="A761" s="1"/>
      <c r="B761" s="1"/>
      <c r="C761" s="1"/>
      <c r="D761" s="1"/>
      <c r="E761" s="16"/>
    </row>
    <row r="762" spans="1:5" ht="14.25">
      <c r="A762" s="1"/>
      <c r="B762" s="1"/>
      <c r="C762" s="1"/>
      <c r="D762" s="1"/>
      <c r="E762" s="16"/>
    </row>
    <row r="763" spans="1:5" ht="14.25">
      <c r="A763" s="1"/>
      <c r="B763" s="1"/>
      <c r="C763" s="1"/>
      <c r="D763" s="1"/>
      <c r="E763" s="16"/>
    </row>
    <row r="764" spans="1:5" ht="14.25">
      <c r="A764" s="1"/>
      <c r="B764" s="1"/>
      <c r="C764" s="1"/>
      <c r="D764" s="1"/>
      <c r="E764" s="16"/>
    </row>
    <row r="765" spans="1:5" ht="14.25">
      <c r="A765" s="1"/>
      <c r="B765" s="1"/>
      <c r="C765" s="1"/>
      <c r="D765" s="1"/>
      <c r="E765" s="16"/>
    </row>
    <row r="766" spans="1:5" ht="14.25">
      <c r="A766" s="1"/>
      <c r="B766" s="1"/>
      <c r="C766" s="1"/>
      <c r="D766" s="1"/>
      <c r="E766" s="16"/>
    </row>
    <row r="767" spans="1:5" ht="14.25">
      <c r="A767" s="1"/>
      <c r="B767" s="1"/>
      <c r="C767" s="1"/>
      <c r="D767" s="1"/>
      <c r="E767" s="16"/>
    </row>
    <row r="768" spans="1:5" ht="14.25">
      <c r="A768" s="1"/>
      <c r="B768" s="1"/>
      <c r="C768" s="1"/>
      <c r="D768" s="1"/>
      <c r="E768" s="16"/>
    </row>
    <row r="769" spans="1:5" ht="14.25">
      <c r="A769" s="1"/>
      <c r="B769" s="1"/>
      <c r="C769" s="1"/>
      <c r="D769" s="1"/>
      <c r="E769" s="16"/>
    </row>
    <row r="770" spans="1:5" ht="14.25">
      <c r="A770" s="1"/>
      <c r="B770" s="1"/>
      <c r="C770" s="1"/>
      <c r="D770" s="1"/>
      <c r="E770" s="16"/>
    </row>
    <row r="771" spans="1:5" ht="14.25">
      <c r="A771" s="1"/>
      <c r="B771" s="1"/>
      <c r="C771" s="1"/>
      <c r="D771" s="1"/>
      <c r="E771" s="16"/>
    </row>
    <row r="772" spans="1:5" ht="14.25">
      <c r="A772" s="1"/>
      <c r="B772" s="1"/>
      <c r="C772" s="1"/>
      <c r="D772" s="1"/>
      <c r="E772" s="16"/>
    </row>
    <row r="773" spans="1:5" ht="14.25">
      <c r="A773" s="1"/>
      <c r="B773" s="1"/>
      <c r="C773" s="1"/>
      <c r="D773" s="1"/>
      <c r="E773" s="16"/>
    </row>
    <row r="774" spans="1:5" ht="14.25">
      <c r="A774" s="1"/>
      <c r="B774" s="1"/>
      <c r="C774" s="1"/>
      <c r="D774" s="1"/>
      <c r="E774" s="16"/>
    </row>
    <row r="775" spans="1:5" ht="14.25">
      <c r="A775" s="1"/>
      <c r="B775" s="1"/>
      <c r="C775" s="1"/>
      <c r="D775" s="1"/>
      <c r="E775" s="16"/>
    </row>
    <row r="776" spans="1:5" ht="14.25">
      <c r="A776" s="1"/>
      <c r="B776" s="1"/>
      <c r="C776" s="1"/>
      <c r="D776" s="1"/>
      <c r="E776" s="16"/>
    </row>
    <row r="777" spans="1:5" ht="14.25">
      <c r="A777" s="1"/>
      <c r="B777" s="1"/>
      <c r="C777" s="1"/>
      <c r="D777" s="1"/>
      <c r="E777" s="16"/>
    </row>
    <row r="778" spans="1:5" ht="14.25">
      <c r="A778" s="1"/>
      <c r="B778" s="1"/>
      <c r="C778" s="1"/>
      <c r="D778" s="1"/>
      <c r="E778" s="16"/>
    </row>
    <row r="779" spans="1:5" ht="14.25">
      <c r="A779" s="1"/>
      <c r="B779" s="1"/>
      <c r="C779" s="1"/>
      <c r="D779" s="1"/>
      <c r="E779" s="16"/>
    </row>
    <row r="780" spans="1:5" ht="14.25">
      <c r="A780" s="1"/>
      <c r="B780" s="1"/>
      <c r="C780" s="1"/>
      <c r="D780" s="1"/>
      <c r="E780" s="16"/>
    </row>
    <row r="781" spans="1:5" ht="14.25">
      <c r="A781" s="1"/>
      <c r="B781" s="1"/>
      <c r="C781" s="1"/>
      <c r="D781" s="1"/>
      <c r="E781" s="16"/>
    </row>
    <row r="782" spans="1:5" ht="14.25">
      <c r="A782" s="1"/>
      <c r="B782" s="1"/>
      <c r="C782" s="1"/>
      <c r="D782" s="1"/>
      <c r="E782" s="16"/>
    </row>
    <row r="783" spans="1:5" ht="14.25">
      <c r="A783" s="1"/>
      <c r="B783" s="1"/>
      <c r="C783" s="1"/>
      <c r="D783" s="1"/>
      <c r="E783" s="16"/>
    </row>
    <row r="784" spans="1:5" ht="14.25">
      <c r="A784" s="1"/>
      <c r="B784" s="1"/>
      <c r="C784" s="1"/>
      <c r="D784" s="1"/>
      <c r="E784" s="16"/>
    </row>
    <row r="785" spans="1:5" ht="14.25">
      <c r="A785" s="1"/>
      <c r="B785" s="1"/>
      <c r="C785" s="1"/>
      <c r="D785" s="1"/>
      <c r="E785" s="16"/>
    </row>
    <row r="786" spans="1:5" ht="14.25">
      <c r="A786" s="1"/>
      <c r="B786" s="1"/>
      <c r="C786" s="1"/>
      <c r="D786" s="1"/>
      <c r="E786" s="16"/>
    </row>
    <row r="787" spans="1:5" ht="14.25">
      <c r="A787" s="1"/>
      <c r="B787" s="1"/>
      <c r="C787" s="1"/>
      <c r="D787" s="1"/>
      <c r="E787" s="16"/>
    </row>
    <row r="788" spans="1:5" ht="14.25">
      <c r="A788" s="1"/>
      <c r="B788" s="1"/>
      <c r="C788" s="1"/>
      <c r="D788" s="1"/>
      <c r="E788" s="16"/>
    </row>
    <row r="789" spans="1:5" ht="14.25">
      <c r="A789" s="1"/>
      <c r="B789" s="1"/>
      <c r="C789" s="1"/>
      <c r="D789" s="1"/>
      <c r="E789" s="16"/>
    </row>
    <row r="790" spans="1:5" ht="14.25">
      <c r="A790" s="1"/>
      <c r="B790" s="1"/>
      <c r="C790" s="1"/>
      <c r="D790" s="1"/>
      <c r="E790" s="16"/>
    </row>
    <row r="791" spans="1:5" ht="14.25">
      <c r="A791" s="1"/>
      <c r="B791" s="1"/>
      <c r="C791" s="1"/>
      <c r="D791" s="1"/>
      <c r="E791" s="16"/>
    </row>
    <row r="792" spans="1:5" ht="14.25">
      <c r="A792" s="1"/>
      <c r="B792" s="1"/>
      <c r="C792" s="1"/>
      <c r="D792" s="1"/>
      <c r="E792" s="16"/>
    </row>
    <row r="793" spans="1:5" ht="14.25">
      <c r="A793" s="1"/>
      <c r="B793" s="1"/>
      <c r="C793" s="1"/>
      <c r="D793" s="1"/>
      <c r="E793" s="16"/>
    </row>
    <row r="794" spans="1:5" ht="14.25">
      <c r="A794" s="1"/>
      <c r="B794" s="1"/>
      <c r="C794" s="1"/>
      <c r="D794" s="1"/>
      <c r="E794" s="16"/>
    </row>
    <row r="795" spans="1:5" ht="14.25">
      <c r="A795" s="1"/>
      <c r="B795" s="1"/>
      <c r="C795" s="1"/>
      <c r="D795" s="1"/>
      <c r="E795" s="16"/>
    </row>
    <row r="796" spans="1:5" ht="14.25">
      <c r="A796" s="1"/>
      <c r="B796" s="1"/>
      <c r="C796" s="1"/>
      <c r="D796" s="1"/>
      <c r="E796" s="16"/>
    </row>
    <row r="797" spans="1:5" ht="14.25">
      <c r="A797" s="1"/>
      <c r="B797" s="1"/>
      <c r="C797" s="1"/>
      <c r="D797" s="1"/>
      <c r="E797" s="16"/>
    </row>
    <row r="798" spans="1:5" ht="14.25">
      <c r="A798" s="1"/>
      <c r="B798" s="1"/>
      <c r="C798" s="1"/>
      <c r="D798" s="1"/>
      <c r="E798" s="16"/>
    </row>
    <row r="799" spans="1:5" ht="14.25">
      <c r="A799" s="1"/>
      <c r="B799" s="1"/>
      <c r="C799" s="1"/>
      <c r="D799" s="1"/>
      <c r="E799" s="16"/>
    </row>
    <row r="800" spans="1:5" ht="14.25">
      <c r="A800" s="1"/>
      <c r="B800" s="1"/>
      <c r="C800" s="1"/>
      <c r="D800" s="1"/>
      <c r="E800" s="16"/>
    </row>
    <row r="801" spans="1:5" ht="14.25">
      <c r="A801" s="1"/>
      <c r="B801" s="1"/>
      <c r="C801" s="1"/>
      <c r="D801" s="1"/>
      <c r="E801" s="16"/>
    </row>
    <row r="802" spans="1:5" ht="14.25">
      <c r="A802" s="1"/>
      <c r="B802" s="1"/>
      <c r="C802" s="1"/>
      <c r="D802" s="1"/>
      <c r="E802" s="16"/>
    </row>
    <row r="803" spans="1:5" ht="14.25">
      <c r="A803" s="1"/>
      <c r="B803" s="1"/>
      <c r="C803" s="1"/>
      <c r="D803" s="1"/>
      <c r="E803" s="16"/>
    </row>
    <row r="804" spans="1:5" ht="14.25">
      <c r="A804" s="1"/>
      <c r="B804" s="1"/>
      <c r="C804" s="1"/>
      <c r="D804" s="1"/>
      <c r="E804" s="16"/>
    </row>
    <row r="805" spans="1:5" ht="14.25">
      <c r="A805" s="1"/>
      <c r="B805" s="1"/>
      <c r="C805" s="1"/>
      <c r="D805" s="1"/>
      <c r="E805" s="16"/>
    </row>
    <row r="806" spans="1:5" ht="14.25">
      <c r="A806" s="1"/>
      <c r="B806" s="1"/>
      <c r="C806" s="1"/>
      <c r="D806" s="1"/>
      <c r="E806" s="16"/>
    </row>
    <row r="807" spans="1:5" ht="14.25">
      <c r="A807" s="1"/>
      <c r="B807" s="1"/>
      <c r="C807" s="1"/>
      <c r="D807" s="1"/>
      <c r="E807" s="16"/>
    </row>
    <row r="808" spans="1:5" ht="14.25">
      <c r="A808" s="1"/>
      <c r="B808" s="1"/>
      <c r="C808" s="1"/>
      <c r="D808" s="1"/>
      <c r="E808" s="16"/>
    </row>
    <row r="809" spans="1:5" ht="14.25">
      <c r="A809" s="1"/>
      <c r="B809" s="1"/>
      <c r="C809" s="1"/>
      <c r="D809" s="1"/>
      <c r="E809" s="16"/>
    </row>
    <row r="810" spans="1:5" ht="14.25">
      <c r="A810" s="1"/>
      <c r="B810" s="1"/>
      <c r="C810" s="1"/>
      <c r="D810" s="1"/>
      <c r="E810" s="16"/>
    </row>
    <row r="811" spans="1:5" ht="14.25">
      <c r="A811" s="1"/>
      <c r="B811" s="1"/>
      <c r="C811" s="1"/>
      <c r="D811" s="1"/>
      <c r="E811" s="16"/>
    </row>
    <row r="812" spans="1:5" ht="14.25">
      <c r="A812" s="1"/>
      <c r="B812" s="1"/>
      <c r="C812" s="1"/>
      <c r="D812" s="1"/>
      <c r="E812" s="16"/>
    </row>
    <row r="813" spans="1:5" ht="14.25">
      <c r="A813" s="1"/>
      <c r="B813" s="1"/>
      <c r="C813" s="1"/>
      <c r="D813" s="1"/>
      <c r="E813" s="16"/>
    </row>
    <row r="814" spans="1:5" ht="14.25">
      <c r="A814" s="1"/>
      <c r="B814" s="1"/>
      <c r="C814" s="1"/>
      <c r="D814" s="1"/>
      <c r="E814" s="16"/>
    </row>
    <row r="815" spans="1:5" ht="14.25">
      <c r="A815" s="1"/>
      <c r="B815" s="1"/>
      <c r="C815" s="1"/>
      <c r="D815" s="1"/>
      <c r="E815" s="16"/>
    </row>
    <row r="816" spans="1:5" ht="14.25">
      <c r="A816" s="1"/>
      <c r="B816" s="1"/>
      <c r="C816" s="1"/>
      <c r="D816" s="1"/>
      <c r="E816" s="16"/>
    </row>
    <row r="817" spans="1:5" ht="14.25">
      <c r="A817" s="1"/>
      <c r="B817" s="1"/>
      <c r="C817" s="1"/>
      <c r="D817" s="1"/>
      <c r="E817" s="16"/>
    </row>
    <row r="818" spans="1:5" ht="14.25">
      <c r="A818" s="1"/>
      <c r="B818" s="1"/>
      <c r="C818" s="1"/>
      <c r="D818" s="1"/>
      <c r="E818" s="16"/>
    </row>
    <row r="819" spans="1:5" ht="14.25">
      <c r="A819" s="1"/>
      <c r="B819" s="1"/>
      <c r="C819" s="1"/>
      <c r="D819" s="1"/>
      <c r="E819" s="16"/>
    </row>
    <row r="820" spans="1:5" ht="14.25">
      <c r="A820" s="1"/>
      <c r="B820" s="1"/>
      <c r="C820" s="1"/>
      <c r="D820" s="1"/>
      <c r="E820" s="16"/>
    </row>
    <row r="821" spans="1:5" ht="14.25">
      <c r="A821" s="1"/>
      <c r="B821" s="1"/>
      <c r="C821" s="1"/>
      <c r="D821" s="1"/>
      <c r="E821" s="16"/>
    </row>
    <row r="822" spans="1:5" ht="14.25">
      <c r="A822" s="1"/>
      <c r="B822" s="1"/>
      <c r="C822" s="1"/>
      <c r="D822" s="1"/>
      <c r="E822" s="16"/>
    </row>
    <row r="823" spans="1:5" ht="14.25">
      <c r="A823" s="1"/>
      <c r="B823" s="1"/>
      <c r="C823" s="1"/>
      <c r="D823" s="1"/>
      <c r="E823" s="16"/>
    </row>
    <row r="824" spans="1:5" ht="14.25">
      <c r="A824" s="1"/>
      <c r="B824" s="1"/>
      <c r="C824" s="1"/>
      <c r="D824" s="1"/>
      <c r="E824" s="16"/>
    </row>
    <row r="825" spans="1:5" ht="14.25">
      <c r="A825" s="1"/>
      <c r="B825" s="1"/>
      <c r="C825" s="1"/>
      <c r="D825" s="1"/>
      <c r="E825" s="16"/>
    </row>
    <row r="826" spans="1:5" ht="14.25">
      <c r="A826" s="1"/>
      <c r="B826" s="1"/>
      <c r="C826" s="1"/>
      <c r="D826" s="1"/>
      <c r="E826" s="16"/>
    </row>
    <row r="827" spans="1:5" ht="14.25">
      <c r="A827" s="1"/>
      <c r="B827" s="1"/>
      <c r="C827" s="1"/>
      <c r="D827" s="1"/>
      <c r="E827" s="16"/>
    </row>
    <row r="828" spans="1:5" ht="14.25">
      <c r="A828" s="1"/>
      <c r="B828" s="1"/>
      <c r="C828" s="1"/>
      <c r="D828" s="1"/>
      <c r="E828" s="16"/>
    </row>
    <row r="829" spans="1:5" ht="14.25">
      <c r="A829" s="1"/>
      <c r="B829" s="1"/>
      <c r="C829" s="1"/>
      <c r="D829" s="1"/>
      <c r="E829" s="16"/>
    </row>
    <row r="830" spans="1:5" ht="14.25">
      <c r="A830" s="1"/>
      <c r="B830" s="1"/>
      <c r="C830" s="1"/>
      <c r="D830" s="1"/>
      <c r="E830" s="16"/>
    </row>
    <row r="831" spans="1:5" ht="14.25">
      <c r="A831" s="1"/>
      <c r="B831" s="1"/>
      <c r="C831" s="1"/>
      <c r="D831" s="1"/>
      <c r="E831" s="16"/>
    </row>
    <row r="832" spans="1:5" ht="14.25">
      <c r="A832" s="1"/>
      <c r="B832" s="1"/>
      <c r="C832" s="1"/>
      <c r="D832" s="1"/>
      <c r="E832" s="16"/>
    </row>
    <row r="833" spans="1:5" ht="14.25">
      <c r="A833" s="1"/>
      <c r="B833" s="1"/>
      <c r="C833" s="1"/>
      <c r="D833" s="1"/>
      <c r="E833" s="16"/>
    </row>
    <row r="834" spans="1:5" ht="14.25">
      <c r="A834" s="1"/>
      <c r="B834" s="1"/>
      <c r="C834" s="1"/>
      <c r="D834" s="1"/>
      <c r="E834" s="16"/>
    </row>
    <row r="835" spans="1:5" ht="14.25">
      <c r="A835" s="1"/>
      <c r="B835" s="1"/>
      <c r="C835" s="1"/>
      <c r="D835" s="1"/>
      <c r="E835" s="16"/>
    </row>
    <row r="836" spans="1:5" ht="14.25">
      <c r="A836" s="1"/>
      <c r="B836" s="1"/>
      <c r="C836" s="1"/>
      <c r="D836" s="1"/>
      <c r="E836" s="16"/>
    </row>
    <row r="837" spans="1:5" ht="14.25">
      <c r="A837" s="1"/>
      <c r="B837" s="1"/>
      <c r="C837" s="1"/>
      <c r="D837" s="1"/>
      <c r="E837" s="16"/>
    </row>
    <row r="838" spans="1:5" ht="14.25">
      <c r="A838" s="1"/>
      <c r="B838" s="1"/>
      <c r="C838" s="1"/>
      <c r="D838" s="1"/>
      <c r="E838" s="16"/>
    </row>
    <row r="839" spans="1:5" ht="14.25">
      <c r="A839" s="1"/>
      <c r="B839" s="1"/>
      <c r="C839" s="1"/>
      <c r="D839" s="1"/>
      <c r="E839" s="16"/>
    </row>
    <row r="840" spans="1:5" ht="14.25">
      <c r="A840" s="1"/>
      <c r="B840" s="1"/>
      <c r="C840" s="1"/>
      <c r="D840" s="1"/>
      <c r="E840" s="16"/>
    </row>
    <row r="841" spans="1:5" ht="14.25">
      <c r="A841" s="1"/>
      <c r="B841" s="1"/>
      <c r="C841" s="1"/>
      <c r="D841" s="1"/>
      <c r="E841" s="16"/>
    </row>
    <row r="842" spans="1:5" ht="14.25">
      <c r="A842" s="1"/>
      <c r="B842" s="1"/>
      <c r="C842" s="1"/>
      <c r="D842" s="1"/>
      <c r="E842" s="16"/>
    </row>
    <row r="843" spans="1:5" ht="14.25">
      <c r="A843" s="1"/>
      <c r="B843" s="1"/>
      <c r="C843" s="1"/>
      <c r="D843" s="1"/>
      <c r="E843" s="16"/>
    </row>
    <row r="844" spans="1:5" ht="14.25">
      <c r="A844" s="1"/>
      <c r="B844" s="1"/>
      <c r="C844" s="1"/>
      <c r="D844" s="1"/>
      <c r="E844" s="16"/>
    </row>
    <row r="845" spans="1:5" ht="14.25">
      <c r="A845" s="1"/>
      <c r="B845" s="1"/>
      <c r="C845" s="1"/>
      <c r="D845" s="1"/>
      <c r="E845" s="16"/>
    </row>
    <row r="846" spans="1:5" ht="14.25">
      <c r="A846" s="1"/>
      <c r="B846" s="1"/>
      <c r="C846" s="1"/>
      <c r="D846" s="1"/>
      <c r="E846" s="16"/>
    </row>
    <row r="847" spans="1:5" ht="14.25">
      <c r="A847" s="1"/>
      <c r="B847" s="1"/>
      <c r="C847" s="1"/>
      <c r="D847" s="1"/>
      <c r="E847" s="16"/>
    </row>
    <row r="848" spans="1:5" ht="14.25">
      <c r="A848" s="1"/>
      <c r="B848" s="1"/>
      <c r="C848" s="1"/>
      <c r="D848" s="1"/>
      <c r="E848" s="16"/>
    </row>
    <row r="849" spans="1:5" ht="14.25">
      <c r="A849" s="1"/>
      <c r="B849" s="1"/>
      <c r="C849" s="1"/>
      <c r="D849" s="1"/>
      <c r="E849" s="16"/>
    </row>
    <row r="850" spans="1:5" ht="14.25">
      <c r="A850" s="1"/>
      <c r="B850" s="1"/>
      <c r="C850" s="1"/>
      <c r="D850" s="1"/>
      <c r="E850" s="16"/>
    </row>
    <row r="851" spans="1:5" ht="14.25">
      <c r="A851" s="1"/>
      <c r="B851" s="1"/>
      <c r="C851" s="1"/>
      <c r="D851" s="1"/>
      <c r="E851" s="16"/>
    </row>
    <row r="852" spans="1:5" ht="14.25">
      <c r="A852" s="1"/>
      <c r="B852" s="1"/>
      <c r="C852" s="1"/>
      <c r="D852" s="1"/>
      <c r="E852" s="16"/>
    </row>
    <row r="853" spans="1:5" ht="14.25">
      <c r="A853" s="1"/>
      <c r="B853" s="1"/>
      <c r="C853" s="1"/>
      <c r="D853" s="1"/>
      <c r="E853" s="16"/>
    </row>
    <row r="854" spans="1:5" ht="14.25">
      <c r="A854" s="1"/>
      <c r="B854" s="1"/>
      <c r="C854" s="1"/>
      <c r="D854" s="1"/>
      <c r="E854" s="16"/>
    </row>
    <row r="855" spans="1:5" ht="14.25">
      <c r="A855" s="1"/>
      <c r="B855" s="1"/>
      <c r="C855" s="1"/>
      <c r="D855" s="1"/>
      <c r="E855" s="16"/>
    </row>
    <row r="856" spans="1:5" ht="14.25">
      <c r="A856" s="1"/>
      <c r="B856" s="1"/>
      <c r="C856" s="1"/>
      <c r="D856" s="1"/>
      <c r="E856" s="16"/>
    </row>
    <row r="857" spans="1:5" ht="14.25">
      <c r="A857" s="1"/>
      <c r="B857" s="1"/>
      <c r="C857" s="1"/>
      <c r="D857" s="1"/>
      <c r="E857" s="16"/>
    </row>
    <row r="858" spans="1:5" ht="14.25">
      <c r="A858" s="1"/>
      <c r="B858" s="1"/>
      <c r="C858" s="1"/>
      <c r="D858" s="1"/>
      <c r="E858" s="16"/>
    </row>
    <row r="859" spans="1:5" ht="14.25">
      <c r="A859" s="1"/>
      <c r="B859" s="1"/>
      <c r="C859" s="1"/>
      <c r="D859" s="1"/>
      <c r="E859" s="16"/>
    </row>
    <row r="860" spans="1:5" ht="14.25">
      <c r="A860" s="1"/>
      <c r="B860" s="1"/>
      <c r="C860" s="1"/>
      <c r="D860" s="1"/>
      <c r="E860" s="16"/>
    </row>
    <row r="861" spans="1:5" ht="14.25">
      <c r="A861" s="1"/>
      <c r="B861" s="1"/>
      <c r="C861" s="1"/>
      <c r="D861" s="1"/>
      <c r="E861" s="16"/>
    </row>
    <row r="862" spans="1:5" ht="14.25">
      <c r="A862" s="1"/>
      <c r="B862" s="1"/>
      <c r="C862" s="1"/>
      <c r="D862" s="1"/>
      <c r="E862" s="16"/>
    </row>
    <row r="863" spans="1:5" ht="14.25">
      <c r="A863" s="1"/>
      <c r="B863" s="1"/>
      <c r="C863" s="1"/>
      <c r="D863" s="1"/>
      <c r="E863" s="16"/>
    </row>
    <row r="864" spans="1:5" ht="14.25">
      <c r="A864" s="1"/>
      <c r="B864" s="1"/>
      <c r="C864" s="1"/>
      <c r="D864" s="1"/>
      <c r="E864" s="16"/>
    </row>
    <row r="865" spans="1:5" ht="14.25">
      <c r="A865" s="1"/>
      <c r="B865" s="1"/>
      <c r="C865" s="1"/>
      <c r="D865" s="1"/>
      <c r="E865" s="16"/>
    </row>
    <row r="866" spans="1:5" ht="14.25">
      <c r="A866" s="1"/>
      <c r="B866" s="1"/>
      <c r="C866" s="1"/>
      <c r="D866" s="1"/>
      <c r="E866" s="16"/>
    </row>
    <row r="867" spans="1:5" ht="14.25">
      <c r="A867" s="1"/>
      <c r="B867" s="1"/>
      <c r="C867" s="1"/>
      <c r="D867" s="1"/>
      <c r="E867" s="16"/>
    </row>
    <row r="868" spans="1:5" ht="14.25">
      <c r="A868" s="1"/>
      <c r="B868" s="1"/>
      <c r="C868" s="1"/>
      <c r="D868" s="1"/>
      <c r="E868" s="16"/>
    </row>
    <row r="869" spans="1:5" ht="14.25">
      <c r="A869" s="1"/>
      <c r="B869" s="1"/>
      <c r="C869" s="1"/>
      <c r="D869" s="1"/>
      <c r="E869" s="16"/>
    </row>
    <row r="870" spans="1:5" ht="14.25">
      <c r="A870" s="1"/>
      <c r="B870" s="1"/>
      <c r="C870" s="1"/>
      <c r="D870" s="1"/>
      <c r="E870" s="16"/>
    </row>
    <row r="871" spans="1:5" ht="14.25">
      <c r="A871" s="1"/>
      <c r="B871" s="1"/>
      <c r="C871" s="1"/>
      <c r="D871" s="1"/>
      <c r="E871" s="16"/>
    </row>
    <row r="872" spans="1:5" ht="14.25">
      <c r="A872" s="1"/>
      <c r="B872" s="1"/>
      <c r="C872" s="1"/>
      <c r="D872" s="1"/>
      <c r="E872" s="16"/>
    </row>
    <row r="873" spans="1:5" ht="14.25">
      <c r="A873" s="1"/>
      <c r="B873" s="1"/>
      <c r="C873" s="1"/>
      <c r="D873" s="1"/>
      <c r="E873" s="16"/>
    </row>
    <row r="874" spans="1:5" ht="14.25">
      <c r="A874" s="1"/>
      <c r="B874" s="1"/>
      <c r="C874" s="1"/>
      <c r="D874" s="1"/>
      <c r="E874" s="16"/>
    </row>
    <row r="875" spans="1:5" ht="14.25">
      <c r="A875" s="1"/>
      <c r="B875" s="1"/>
      <c r="C875" s="1"/>
      <c r="D875" s="1"/>
      <c r="E875" s="16"/>
    </row>
    <row r="876" spans="1:5" ht="14.25">
      <c r="A876" s="1"/>
      <c r="B876" s="1"/>
      <c r="C876" s="1"/>
      <c r="D876" s="1"/>
      <c r="E876" s="16"/>
    </row>
    <row r="877" spans="1:5" ht="14.25">
      <c r="A877" s="1"/>
      <c r="B877" s="1"/>
      <c r="C877" s="1"/>
      <c r="D877" s="1"/>
      <c r="E877" s="16"/>
    </row>
    <row r="878" spans="1:5" ht="14.25">
      <c r="A878" s="1"/>
      <c r="B878" s="1"/>
      <c r="C878" s="1"/>
      <c r="D878" s="1"/>
      <c r="E878" s="16"/>
    </row>
    <row r="879" spans="1:5" ht="14.25">
      <c r="A879" s="1"/>
      <c r="B879" s="1"/>
      <c r="C879" s="1"/>
      <c r="D879" s="1"/>
      <c r="E879" s="16"/>
    </row>
    <row r="880" spans="1:5" ht="14.25">
      <c r="A880" s="1"/>
      <c r="B880" s="1"/>
      <c r="C880" s="1"/>
      <c r="D880" s="1"/>
      <c r="E880" s="16"/>
    </row>
    <row r="881" spans="2:5">
      <c r="B881" s="1"/>
      <c r="C881" s="1"/>
      <c r="D881" s="1"/>
      <c r="E881" s="16"/>
    </row>
    <row r="882" spans="2:5">
      <c r="B882" s="1"/>
      <c r="C882" s="1"/>
      <c r="D882" s="1"/>
      <c r="E882" s="16"/>
    </row>
    <row r="883" spans="2:5">
      <c r="B883" s="1"/>
      <c r="C883" s="1"/>
      <c r="D883" s="1"/>
      <c r="E883" s="16"/>
    </row>
    <row r="884" spans="2:5">
      <c r="B884" s="1"/>
      <c r="C884" s="1"/>
      <c r="D884" s="1"/>
      <c r="E884" s="16"/>
    </row>
    <row r="885" spans="2:5">
      <c r="B885" s="1"/>
      <c r="C885" s="1"/>
      <c r="D885" s="1"/>
      <c r="E885" s="16"/>
    </row>
    <row r="886" spans="2:5">
      <c r="B886" s="1"/>
      <c r="C886" s="1"/>
      <c r="D886" s="1"/>
      <c r="E886" s="16"/>
    </row>
    <row r="887" spans="2:5">
      <c r="B887" s="1"/>
      <c r="C887" s="1"/>
      <c r="D887" s="1"/>
      <c r="E887" s="16"/>
    </row>
    <row r="888" spans="2:5">
      <c r="B888" s="1"/>
      <c r="C888" s="1"/>
      <c r="D888" s="1"/>
      <c r="E888" s="16"/>
    </row>
    <row r="889" spans="2:5">
      <c r="B889" s="1"/>
      <c r="C889" s="1"/>
      <c r="D889" s="1"/>
      <c r="E889" s="16"/>
    </row>
    <row r="890" spans="2:5">
      <c r="B890" s="1"/>
      <c r="C890" s="1"/>
      <c r="D890" s="1"/>
      <c r="E890" s="16"/>
    </row>
    <row r="891" spans="2:5">
      <c r="B891" s="1"/>
      <c r="C891" s="1"/>
      <c r="D891" s="1"/>
      <c r="E891" s="16"/>
    </row>
    <row r="892" spans="2:5">
      <c r="B892" s="1"/>
      <c r="C892" s="1"/>
      <c r="D892" s="1"/>
      <c r="E892" s="16"/>
    </row>
    <row r="893" spans="2:5">
      <c r="B893" s="1"/>
      <c r="C893" s="1"/>
      <c r="D893" s="1"/>
      <c r="E893" s="16"/>
    </row>
    <row r="894" spans="2:5">
      <c r="B894" s="1"/>
      <c r="C894" s="1"/>
      <c r="D894" s="1"/>
      <c r="E894" s="16"/>
    </row>
    <row r="895" spans="2:5">
      <c r="B895" s="1"/>
      <c r="C895" s="1"/>
      <c r="D895" s="1"/>
      <c r="E895" s="16"/>
    </row>
    <row r="896" spans="2:5">
      <c r="B896" s="1"/>
      <c r="C896" s="1"/>
      <c r="D896" s="1"/>
      <c r="E896" s="16"/>
    </row>
    <row r="897" spans="2:5">
      <c r="B897" s="1"/>
      <c r="C897" s="1"/>
      <c r="D897" s="1"/>
      <c r="E897" s="16"/>
    </row>
    <row r="898" spans="2:5">
      <c r="B898" s="1"/>
      <c r="C898" s="1"/>
      <c r="D898" s="1"/>
      <c r="E898" s="16"/>
    </row>
    <row r="899" spans="2:5">
      <c r="B899" s="1"/>
      <c r="C899" s="1"/>
      <c r="D899" s="1"/>
      <c r="E899" s="16"/>
    </row>
    <row r="900" spans="2:5">
      <c r="B900" s="1"/>
      <c r="C900" s="1"/>
      <c r="D900" s="1"/>
      <c r="E900" s="16"/>
    </row>
    <row r="901" spans="2:5">
      <c r="B901" s="1"/>
      <c r="C901" s="1"/>
      <c r="D901" s="1"/>
      <c r="E901" s="16"/>
    </row>
  </sheetData>
  <phoneticPr fontId="0" type="noConversion"/>
  <pageMargins left="0.78740157480314965" right="0.74803149606299213" top="0.78740157480314965" bottom="0.59055118110236227" header="0" footer="0"/>
  <pageSetup paperSize="9" orientation="portrait" r:id="rId1"/>
  <headerFooter alignWithMargins="0"/>
  <rowBreaks count="7" manualBreakCount="7">
    <brk id="12" max="4" man="1"/>
    <brk id="41" max="4" man="1"/>
    <brk id="58" max="4" man="1"/>
    <brk id="75" max="4" man="1"/>
    <brk id="83" max="4" man="1"/>
    <brk id="97" max="4" man="1"/>
    <brk id="11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9"/>
  <sheetViews>
    <sheetView view="pageBreakPreview" zoomScaleSheetLayoutView="100" workbookViewId="0">
      <selection activeCell="F13" sqref="F13"/>
    </sheetView>
  </sheetViews>
  <sheetFormatPr defaultColWidth="9.140625" defaultRowHeight="16.5"/>
  <cols>
    <col min="1" max="1" width="4.7109375" style="877" customWidth="1"/>
    <col min="2" max="2" width="63.42578125" style="878" customWidth="1"/>
    <col min="3" max="4" width="7.42578125" style="879" customWidth="1"/>
    <col min="5" max="5" width="11.28515625" style="880" customWidth="1"/>
    <col min="6" max="6" width="12.140625" style="880" customWidth="1"/>
    <col min="7" max="7" width="12.28515625" style="880" customWidth="1"/>
    <col min="8" max="9" width="9.140625" style="881" customWidth="1"/>
    <col min="10" max="16384" width="9.140625" style="881"/>
  </cols>
  <sheetData>
    <row r="1" spans="1:15" s="761" customFormat="1" ht="18" customHeight="1">
      <c r="A1" s="889" t="s">
        <v>543</v>
      </c>
      <c r="B1" s="890"/>
      <c r="C1" s="890"/>
      <c r="D1" s="890"/>
      <c r="E1" s="890"/>
      <c r="F1" s="891"/>
      <c r="G1" s="760"/>
    </row>
    <row r="2" spans="1:15" s="761" customFormat="1" ht="15" customHeight="1">
      <c r="A2" s="892" t="s">
        <v>544</v>
      </c>
      <c r="B2" s="893"/>
      <c r="C2" s="893"/>
      <c r="D2" s="893"/>
      <c r="E2" s="893"/>
      <c r="F2" s="894"/>
      <c r="G2" s="760"/>
    </row>
    <row r="3" spans="1:15" s="761" customFormat="1" ht="15" customHeight="1">
      <c r="A3" s="762"/>
      <c r="B3" s="763"/>
      <c r="C3" s="764"/>
      <c r="D3" s="764"/>
      <c r="E3" s="764"/>
      <c r="F3" s="763"/>
      <c r="G3" s="763"/>
    </row>
    <row r="4" spans="1:15" s="771" customFormat="1" ht="14.25">
      <c r="A4" s="765" t="s">
        <v>545</v>
      </c>
      <c r="B4" s="766" t="s">
        <v>546</v>
      </c>
      <c r="C4" s="767"/>
      <c r="D4" s="767"/>
      <c r="E4" s="768"/>
      <c r="F4" s="769" t="s">
        <v>547</v>
      </c>
      <c r="G4" s="770"/>
    </row>
    <row r="5" spans="1:15" s="778" customFormat="1">
      <c r="A5" s="772" t="s">
        <v>548</v>
      </c>
      <c r="B5" s="773" t="s">
        <v>549</v>
      </c>
      <c r="C5" s="774"/>
      <c r="D5" s="774"/>
      <c r="E5" s="775"/>
      <c r="F5" s="776">
        <f>C5*E5</f>
        <v>0</v>
      </c>
      <c r="G5" s="777"/>
    </row>
    <row r="6" spans="1:15" s="778" customFormat="1">
      <c r="A6" s="779" t="s">
        <v>550</v>
      </c>
      <c r="B6" s="780" t="s">
        <v>551</v>
      </c>
      <c r="C6" s="781"/>
      <c r="D6" s="781"/>
      <c r="E6" s="782"/>
      <c r="F6" s="783">
        <f>C6*E6</f>
        <v>0</v>
      </c>
      <c r="G6" s="777"/>
    </row>
    <row r="7" spans="1:15" s="778" customFormat="1">
      <c r="A7" s="779" t="s">
        <v>552</v>
      </c>
      <c r="B7" s="780" t="s">
        <v>553</v>
      </c>
      <c r="C7" s="781"/>
      <c r="D7" s="781"/>
      <c r="E7" s="782"/>
      <c r="F7" s="783">
        <f>C7*E7</f>
        <v>0</v>
      </c>
      <c r="G7" s="777"/>
    </row>
    <row r="8" spans="1:15" s="778" customFormat="1">
      <c r="A8" s="784" t="s">
        <v>554</v>
      </c>
      <c r="B8" s="780" t="s">
        <v>555</v>
      </c>
      <c r="C8" s="781"/>
      <c r="D8" s="781"/>
      <c r="E8" s="782"/>
      <c r="F8" s="783">
        <f t="shared" ref="F8:F11" si="0">C8*E8</f>
        <v>0</v>
      </c>
      <c r="G8" s="785"/>
    </row>
    <row r="9" spans="1:15" s="778" customFormat="1">
      <c r="A9" s="784" t="s">
        <v>556</v>
      </c>
      <c r="B9" s="780" t="s">
        <v>557</v>
      </c>
      <c r="C9" s="781"/>
      <c r="D9" s="781"/>
      <c r="E9" s="782"/>
      <c r="F9" s="783">
        <f t="shared" si="0"/>
        <v>0</v>
      </c>
      <c r="G9" s="785"/>
    </row>
    <row r="10" spans="1:15" s="778" customFormat="1">
      <c r="A10" s="784" t="s">
        <v>558</v>
      </c>
      <c r="B10" s="780" t="s">
        <v>559</v>
      </c>
      <c r="C10" s="781"/>
      <c r="D10" s="781"/>
      <c r="E10" s="782"/>
      <c r="F10" s="783">
        <f t="shared" si="0"/>
        <v>0</v>
      </c>
      <c r="G10" s="777"/>
      <c r="H10" s="786"/>
      <c r="I10" s="786"/>
      <c r="J10" s="786"/>
      <c r="K10" s="786"/>
      <c r="L10" s="786"/>
      <c r="M10" s="786"/>
      <c r="N10" s="786"/>
      <c r="O10" s="786"/>
    </row>
    <row r="11" spans="1:15" s="778" customFormat="1">
      <c r="A11" s="784" t="s">
        <v>560</v>
      </c>
      <c r="B11" s="780" t="s">
        <v>561</v>
      </c>
      <c r="C11" s="781"/>
      <c r="D11" s="781"/>
      <c r="E11" s="782"/>
      <c r="F11" s="783">
        <f t="shared" si="0"/>
        <v>0</v>
      </c>
      <c r="G11" s="787"/>
      <c r="H11" s="786"/>
      <c r="I11" s="786"/>
      <c r="J11" s="786"/>
      <c r="K11" s="786"/>
      <c r="L11" s="786"/>
      <c r="M11" s="786"/>
      <c r="N11" s="786"/>
      <c r="O11" s="786"/>
    </row>
    <row r="12" spans="1:15" s="778" customFormat="1">
      <c r="A12" s="779"/>
      <c r="B12" s="780" t="s">
        <v>562</v>
      </c>
      <c r="C12" s="788"/>
      <c r="D12" s="788"/>
      <c r="E12" s="789"/>
      <c r="F12" s="790">
        <v>31859</v>
      </c>
      <c r="G12" s="791"/>
      <c r="H12" s="786"/>
      <c r="I12" s="786"/>
      <c r="J12" s="786"/>
      <c r="K12" s="786"/>
      <c r="L12" s="786"/>
      <c r="M12" s="786"/>
      <c r="N12" s="786"/>
      <c r="O12" s="786"/>
    </row>
    <row r="13" spans="1:15" s="771" customFormat="1">
      <c r="A13" s="792" t="s">
        <v>0</v>
      </c>
      <c r="B13" s="793"/>
      <c r="C13" s="794"/>
      <c r="D13" s="794"/>
      <c r="E13" s="795"/>
      <c r="F13" s="795"/>
      <c r="G13" s="796"/>
      <c r="H13" s="786"/>
      <c r="I13" s="786"/>
      <c r="J13" s="786"/>
      <c r="K13" s="786"/>
      <c r="L13" s="786"/>
      <c r="M13" s="786"/>
      <c r="N13" s="786"/>
      <c r="O13" s="786"/>
    </row>
    <row r="14" spans="1:15" s="771" customFormat="1" ht="14.25">
      <c r="A14" s="765" t="s">
        <v>545</v>
      </c>
      <c r="B14" s="765" t="s">
        <v>546</v>
      </c>
      <c r="C14" s="769" t="s">
        <v>302</v>
      </c>
      <c r="D14" s="769" t="s">
        <v>303</v>
      </c>
      <c r="E14" s="769" t="s">
        <v>563</v>
      </c>
      <c r="F14" s="769" t="s">
        <v>547</v>
      </c>
      <c r="G14" s="797"/>
      <c r="H14" s="786"/>
      <c r="I14" s="786"/>
      <c r="J14" s="786"/>
      <c r="K14" s="786"/>
      <c r="L14" s="786"/>
      <c r="M14" s="786"/>
      <c r="N14" s="786"/>
      <c r="O14" s="786"/>
    </row>
    <row r="15" spans="1:15" s="778" customFormat="1">
      <c r="A15" s="772" t="s">
        <v>548</v>
      </c>
      <c r="B15" s="773" t="s">
        <v>549</v>
      </c>
      <c r="C15" s="774"/>
      <c r="D15" s="774"/>
      <c r="E15" s="775"/>
      <c r="F15" s="776"/>
      <c r="G15" s="798"/>
    </row>
    <row r="16" spans="1:15" s="771" customFormat="1" ht="115.5">
      <c r="A16" s="799">
        <v>1</v>
      </c>
      <c r="B16" s="800" t="s">
        <v>564</v>
      </c>
      <c r="C16" s="801" t="s">
        <v>565</v>
      </c>
      <c r="D16" s="801" t="s">
        <v>209</v>
      </c>
      <c r="E16" s="802"/>
      <c r="F16" s="803">
        <f t="shared" ref="F16:F26" si="1">C16*E16</f>
        <v>0</v>
      </c>
      <c r="G16" s="787"/>
      <c r="H16" s="786"/>
      <c r="I16" s="786"/>
      <c r="J16" s="786"/>
      <c r="K16" s="786"/>
      <c r="L16" s="786"/>
      <c r="M16" s="786"/>
      <c r="N16" s="786"/>
      <c r="O16" s="786"/>
    </row>
    <row r="17" spans="1:15" s="771" customFormat="1">
      <c r="A17" s="799" t="s">
        <v>566</v>
      </c>
      <c r="B17" s="800" t="s">
        <v>567</v>
      </c>
      <c r="C17" s="801" t="s">
        <v>565</v>
      </c>
      <c r="D17" s="801" t="s">
        <v>209</v>
      </c>
      <c r="E17" s="802"/>
      <c r="F17" s="803">
        <f t="shared" si="1"/>
        <v>0</v>
      </c>
      <c r="G17" s="787"/>
      <c r="H17" s="786"/>
      <c r="I17" s="786"/>
      <c r="J17" s="786"/>
      <c r="K17" s="786"/>
      <c r="L17" s="786"/>
      <c r="M17" s="786"/>
      <c r="N17" s="786"/>
      <c r="O17" s="786"/>
    </row>
    <row r="18" spans="1:15" s="771" customFormat="1" ht="115.5">
      <c r="A18" s="799" t="s">
        <v>568</v>
      </c>
      <c r="B18" s="804" t="s">
        <v>569</v>
      </c>
      <c r="C18" s="801" t="s">
        <v>570</v>
      </c>
      <c r="D18" s="801" t="s">
        <v>209</v>
      </c>
      <c r="E18" s="805"/>
      <c r="F18" s="803">
        <f t="shared" si="1"/>
        <v>0</v>
      </c>
      <c r="G18" s="787"/>
      <c r="H18" s="786"/>
      <c r="I18" s="786"/>
      <c r="J18" s="786"/>
      <c r="K18" s="786"/>
      <c r="L18" s="786"/>
      <c r="M18" s="786"/>
      <c r="N18" s="786"/>
      <c r="O18" s="786"/>
    </row>
    <row r="19" spans="1:15" s="771" customFormat="1">
      <c r="A19" s="799" t="s">
        <v>571</v>
      </c>
      <c r="B19" s="800" t="s">
        <v>567</v>
      </c>
      <c r="C19" s="801" t="s">
        <v>570</v>
      </c>
      <c r="D19" s="801" t="s">
        <v>209</v>
      </c>
      <c r="E19" s="802"/>
      <c r="F19" s="803">
        <f t="shared" si="1"/>
        <v>0</v>
      </c>
      <c r="G19" s="787"/>
      <c r="H19" s="786"/>
      <c r="I19" s="786"/>
      <c r="J19" s="786"/>
      <c r="K19" s="786"/>
      <c r="L19" s="786"/>
      <c r="M19" s="786"/>
      <c r="N19" s="786"/>
      <c r="O19" s="786"/>
    </row>
    <row r="20" spans="1:15" s="771" customFormat="1" ht="99">
      <c r="A20" s="799" t="s">
        <v>572</v>
      </c>
      <c r="B20" s="804" t="s">
        <v>573</v>
      </c>
      <c r="C20" s="801" t="s">
        <v>565</v>
      </c>
      <c r="D20" s="801" t="s">
        <v>209</v>
      </c>
      <c r="E20" s="805"/>
      <c r="F20" s="803">
        <f t="shared" si="1"/>
        <v>0</v>
      </c>
      <c r="G20" s="787"/>
      <c r="H20" s="786"/>
      <c r="I20" s="786"/>
      <c r="J20" s="786"/>
      <c r="K20" s="786"/>
      <c r="L20" s="786"/>
      <c r="M20" s="786"/>
      <c r="N20" s="786"/>
      <c r="O20" s="786"/>
    </row>
    <row r="21" spans="1:15" s="771" customFormat="1" ht="115.5">
      <c r="A21" s="799" t="s">
        <v>574</v>
      </c>
      <c r="B21" s="804" t="s">
        <v>575</v>
      </c>
      <c r="C21" s="801" t="s">
        <v>576</v>
      </c>
      <c r="D21" s="801" t="s">
        <v>209</v>
      </c>
      <c r="E21" s="805"/>
      <c r="F21" s="803">
        <f t="shared" si="1"/>
        <v>0</v>
      </c>
      <c r="G21" s="787"/>
      <c r="H21" s="786"/>
      <c r="I21" s="786"/>
      <c r="J21" s="786"/>
      <c r="K21" s="786"/>
      <c r="L21" s="786"/>
      <c r="M21" s="786"/>
      <c r="N21" s="786"/>
      <c r="O21" s="786"/>
    </row>
    <row r="22" spans="1:15" s="771" customFormat="1" ht="115.5">
      <c r="A22" s="799" t="s">
        <v>577</v>
      </c>
      <c r="B22" s="804" t="s">
        <v>578</v>
      </c>
      <c r="C22" s="801" t="s">
        <v>568</v>
      </c>
      <c r="D22" s="801" t="s">
        <v>209</v>
      </c>
      <c r="E22" s="805"/>
      <c r="F22" s="803">
        <f t="shared" si="1"/>
        <v>0</v>
      </c>
      <c r="G22" s="806"/>
    </row>
    <row r="23" spans="1:15" s="771" customFormat="1" ht="99">
      <c r="A23" s="799" t="s">
        <v>570</v>
      </c>
      <c r="B23" s="804" t="s">
        <v>579</v>
      </c>
      <c r="C23" s="801" t="s">
        <v>576</v>
      </c>
      <c r="D23" s="801" t="s">
        <v>209</v>
      </c>
      <c r="E23" s="805"/>
      <c r="F23" s="803">
        <f t="shared" si="1"/>
        <v>0</v>
      </c>
      <c r="G23" s="806"/>
    </row>
    <row r="24" spans="1:15" s="771" customFormat="1" ht="82.5">
      <c r="A24" s="799" t="s">
        <v>580</v>
      </c>
      <c r="B24" s="804" t="s">
        <v>581</v>
      </c>
      <c r="C24" s="801" t="s">
        <v>577</v>
      </c>
      <c r="D24" s="801" t="s">
        <v>209</v>
      </c>
      <c r="E24" s="805"/>
      <c r="F24" s="803">
        <f t="shared" si="1"/>
        <v>0</v>
      </c>
      <c r="G24" s="806"/>
    </row>
    <row r="25" spans="1:15" s="771" customFormat="1" ht="165">
      <c r="A25" s="799" t="s">
        <v>582</v>
      </c>
      <c r="B25" s="804" t="s">
        <v>583</v>
      </c>
      <c r="C25" s="801" t="s">
        <v>576</v>
      </c>
      <c r="D25" s="801" t="s">
        <v>209</v>
      </c>
      <c r="E25" s="805"/>
      <c r="F25" s="803">
        <f t="shared" si="1"/>
        <v>0</v>
      </c>
      <c r="G25" s="806"/>
    </row>
    <row r="26" spans="1:15" s="771" customFormat="1">
      <c r="A26" s="799" t="s">
        <v>565</v>
      </c>
      <c r="B26" s="804" t="s">
        <v>584</v>
      </c>
      <c r="C26" s="801" t="s">
        <v>577</v>
      </c>
      <c r="D26" s="801" t="s">
        <v>209</v>
      </c>
      <c r="E26" s="805"/>
      <c r="F26" s="803">
        <f t="shared" si="1"/>
        <v>0</v>
      </c>
      <c r="G26" s="806"/>
    </row>
    <row r="27" spans="1:15" s="810" customFormat="1">
      <c r="A27" s="807"/>
      <c r="B27" s="808" t="s">
        <v>585</v>
      </c>
      <c r="C27" s="809"/>
      <c r="D27" s="809"/>
      <c r="E27" s="803"/>
      <c r="F27" s="803">
        <f>C27*E27</f>
        <v>0</v>
      </c>
      <c r="G27" s="806"/>
    </row>
    <row r="28" spans="1:15" s="810" customFormat="1">
      <c r="A28" s="811"/>
      <c r="B28" s="793"/>
      <c r="C28" s="794"/>
      <c r="D28" s="794"/>
      <c r="E28" s="812"/>
      <c r="F28" s="812"/>
      <c r="G28" s="806"/>
    </row>
    <row r="29" spans="1:15" s="778" customFormat="1">
      <c r="A29" s="772" t="s">
        <v>550</v>
      </c>
      <c r="B29" s="773" t="s">
        <v>551</v>
      </c>
      <c r="C29" s="774"/>
      <c r="D29" s="774"/>
      <c r="E29" s="775"/>
      <c r="F29" s="776"/>
      <c r="G29" s="798"/>
    </row>
    <row r="30" spans="1:15" s="810" customFormat="1">
      <c r="A30" s="799" t="s">
        <v>576</v>
      </c>
      <c r="B30" s="813" t="s">
        <v>586</v>
      </c>
      <c r="C30" s="814"/>
      <c r="D30" s="801"/>
      <c r="E30" s="815"/>
      <c r="F30" s="815"/>
      <c r="G30" s="787"/>
    </row>
    <row r="31" spans="1:15" s="810" customFormat="1">
      <c r="A31" s="816"/>
      <c r="B31" s="817" t="s">
        <v>587</v>
      </c>
      <c r="C31" s="814" t="s">
        <v>576</v>
      </c>
      <c r="D31" s="801" t="s">
        <v>84</v>
      </c>
      <c r="E31" s="815"/>
      <c r="F31" s="803">
        <f t="shared" ref="F31:F38" si="2">C31*E31</f>
        <v>0</v>
      </c>
      <c r="G31" s="806"/>
    </row>
    <row r="32" spans="1:15" s="810" customFormat="1">
      <c r="A32" s="818"/>
      <c r="B32" s="804" t="s">
        <v>588</v>
      </c>
      <c r="C32" s="814" t="s">
        <v>576</v>
      </c>
      <c r="D32" s="801" t="s">
        <v>209</v>
      </c>
      <c r="E32" s="815"/>
      <c r="F32" s="803">
        <f t="shared" si="2"/>
        <v>0</v>
      </c>
      <c r="G32" s="806"/>
    </row>
    <row r="33" spans="1:9" s="810" customFormat="1">
      <c r="A33" s="818"/>
      <c r="B33" s="804" t="s">
        <v>589</v>
      </c>
      <c r="C33" s="814" t="s">
        <v>572</v>
      </c>
      <c r="D33" s="801" t="s">
        <v>209</v>
      </c>
      <c r="E33" s="815"/>
      <c r="F33" s="803">
        <f t="shared" si="2"/>
        <v>0</v>
      </c>
      <c r="G33" s="806"/>
    </row>
    <row r="34" spans="1:9" s="810" customFormat="1">
      <c r="A34" s="818"/>
      <c r="B34" s="804" t="s">
        <v>590</v>
      </c>
      <c r="C34" s="814" t="s">
        <v>576</v>
      </c>
      <c r="D34" s="801" t="s">
        <v>84</v>
      </c>
      <c r="E34" s="815"/>
      <c r="F34" s="803">
        <f t="shared" si="2"/>
        <v>0</v>
      </c>
      <c r="G34" s="806"/>
    </row>
    <row r="35" spans="1:9" s="810" customFormat="1">
      <c r="A35" s="818"/>
      <c r="B35" s="804" t="s">
        <v>591</v>
      </c>
      <c r="C35" s="814" t="s">
        <v>576</v>
      </c>
      <c r="D35" s="801" t="s">
        <v>84</v>
      </c>
      <c r="E35" s="815"/>
      <c r="F35" s="803">
        <f t="shared" si="2"/>
        <v>0</v>
      </c>
      <c r="G35" s="806"/>
    </row>
    <row r="36" spans="1:9" s="810" customFormat="1">
      <c r="A36" s="818"/>
      <c r="B36" s="804" t="s">
        <v>592</v>
      </c>
      <c r="C36" s="814" t="s">
        <v>576</v>
      </c>
      <c r="D36" s="801" t="s">
        <v>84</v>
      </c>
      <c r="E36" s="815"/>
      <c r="F36" s="803">
        <f t="shared" si="2"/>
        <v>0</v>
      </c>
      <c r="G36" s="806"/>
    </row>
    <row r="37" spans="1:9" s="810" customFormat="1">
      <c r="A37" s="818"/>
      <c r="B37" s="804" t="s">
        <v>593</v>
      </c>
      <c r="C37" s="814" t="s">
        <v>576</v>
      </c>
      <c r="D37" s="801" t="s">
        <v>84</v>
      </c>
      <c r="E37" s="815"/>
      <c r="F37" s="803">
        <f t="shared" si="2"/>
        <v>0</v>
      </c>
      <c r="G37" s="806"/>
    </row>
    <row r="38" spans="1:9" s="810" customFormat="1">
      <c r="A38" s="818"/>
      <c r="B38" s="804" t="s">
        <v>594</v>
      </c>
      <c r="C38" s="814" t="s">
        <v>576</v>
      </c>
      <c r="D38" s="801" t="s">
        <v>84</v>
      </c>
      <c r="E38" s="815"/>
      <c r="F38" s="803">
        <f t="shared" si="2"/>
        <v>0</v>
      </c>
      <c r="G38" s="806"/>
    </row>
    <row r="39" spans="1:9" s="810" customFormat="1">
      <c r="A39" s="818"/>
      <c r="B39" s="819" t="s">
        <v>595</v>
      </c>
      <c r="C39" s="820"/>
      <c r="D39" s="820"/>
      <c r="E39" s="815"/>
      <c r="F39" s="803"/>
      <c r="G39" s="806"/>
    </row>
    <row r="40" spans="1:9" s="810" customFormat="1">
      <c r="A40" s="773"/>
      <c r="B40" s="821" t="s">
        <v>596</v>
      </c>
      <c r="C40" s="773"/>
      <c r="D40" s="773"/>
      <c r="E40" s="773"/>
      <c r="F40" s="773"/>
      <c r="G40" s="822"/>
      <c r="H40" s="786"/>
      <c r="I40" s="786"/>
    </row>
    <row r="41" spans="1:9" s="810" customFormat="1">
      <c r="A41" s="823"/>
      <c r="B41" s="824"/>
      <c r="C41" s="825"/>
      <c r="D41" s="825"/>
      <c r="E41" s="826"/>
      <c r="F41" s="827"/>
      <c r="G41" s="828"/>
      <c r="H41" s="786"/>
      <c r="I41" s="786"/>
    </row>
    <row r="42" spans="1:9" s="778" customFormat="1">
      <c r="A42" s="779" t="s">
        <v>552</v>
      </c>
      <c r="B42" s="780" t="s">
        <v>553</v>
      </c>
      <c r="C42" s="781"/>
      <c r="D42" s="781"/>
      <c r="E42" s="782"/>
      <c r="F42" s="783"/>
      <c r="G42" s="777"/>
    </row>
    <row r="43" spans="1:9" s="810" customFormat="1" ht="33">
      <c r="A43" s="829"/>
      <c r="B43" s="830" t="s">
        <v>597</v>
      </c>
      <c r="C43" s="831"/>
      <c r="D43" s="831"/>
      <c r="E43" s="832"/>
      <c r="F43" s="832"/>
      <c r="G43" s="833"/>
      <c r="H43" s="786"/>
      <c r="I43" s="786"/>
    </row>
    <row r="44" spans="1:9" s="810" customFormat="1" ht="33">
      <c r="A44" s="799" t="s">
        <v>576</v>
      </c>
      <c r="B44" s="830" t="s">
        <v>598</v>
      </c>
      <c r="C44" s="831" t="s">
        <v>599</v>
      </c>
      <c r="D44" s="801" t="s">
        <v>209</v>
      </c>
      <c r="E44" s="832"/>
      <c r="F44" s="832">
        <f t="shared" ref="F44:F48" si="3">C44*E44</f>
        <v>0</v>
      </c>
      <c r="G44" s="833"/>
      <c r="H44" s="786"/>
      <c r="I44" s="786"/>
    </row>
    <row r="45" spans="1:9" s="810" customFormat="1" ht="33">
      <c r="A45" s="799" t="s">
        <v>568</v>
      </c>
      <c r="B45" s="830" t="s">
        <v>600</v>
      </c>
      <c r="C45" s="831" t="s">
        <v>568</v>
      </c>
      <c r="D45" s="801" t="s">
        <v>209</v>
      </c>
      <c r="E45" s="832"/>
      <c r="F45" s="832">
        <f t="shared" si="3"/>
        <v>0</v>
      </c>
      <c r="G45" s="833"/>
      <c r="H45" s="786"/>
      <c r="I45" s="786"/>
    </row>
    <row r="46" spans="1:9" s="810" customFormat="1" ht="33">
      <c r="A46" s="799" t="s">
        <v>572</v>
      </c>
      <c r="B46" s="830" t="s">
        <v>601</v>
      </c>
      <c r="C46" s="831" t="s">
        <v>568</v>
      </c>
      <c r="D46" s="801" t="s">
        <v>209</v>
      </c>
      <c r="E46" s="832"/>
      <c r="F46" s="832">
        <f t="shared" si="3"/>
        <v>0</v>
      </c>
      <c r="G46" s="833"/>
      <c r="H46" s="786"/>
      <c r="I46" s="786"/>
    </row>
    <row r="47" spans="1:9" s="810" customFormat="1" ht="33">
      <c r="A47" s="799" t="s">
        <v>574</v>
      </c>
      <c r="B47" s="830" t="s">
        <v>602</v>
      </c>
      <c r="C47" s="831" t="s">
        <v>572</v>
      </c>
      <c r="D47" s="801" t="s">
        <v>209</v>
      </c>
      <c r="E47" s="832"/>
      <c r="F47" s="832">
        <f t="shared" si="3"/>
        <v>0</v>
      </c>
      <c r="G47" s="833"/>
      <c r="H47" s="786"/>
      <c r="I47" s="786"/>
    </row>
    <row r="48" spans="1:9" s="810" customFormat="1" ht="33">
      <c r="A48" s="799" t="s">
        <v>577</v>
      </c>
      <c r="B48" s="830" t="s">
        <v>603</v>
      </c>
      <c r="C48" s="831" t="s">
        <v>568</v>
      </c>
      <c r="D48" s="801" t="s">
        <v>209</v>
      </c>
      <c r="E48" s="832"/>
      <c r="F48" s="832">
        <f t="shared" si="3"/>
        <v>0</v>
      </c>
      <c r="G48" s="833"/>
      <c r="H48" s="786"/>
      <c r="I48" s="786"/>
    </row>
    <row r="49" spans="1:9" s="810" customFormat="1" ht="33">
      <c r="A49" s="834" t="s">
        <v>570</v>
      </c>
      <c r="B49" s="835" t="s">
        <v>604</v>
      </c>
      <c r="C49" s="836"/>
      <c r="D49" s="836"/>
      <c r="E49" s="803"/>
      <c r="F49" s="803"/>
      <c r="G49" s="806"/>
    </row>
    <row r="50" spans="1:9" s="810" customFormat="1">
      <c r="A50" s="837"/>
      <c r="B50" s="800" t="s">
        <v>605</v>
      </c>
      <c r="C50" s="838"/>
      <c r="D50" s="838"/>
      <c r="E50" s="839"/>
      <c r="F50" s="839"/>
      <c r="G50" s="840"/>
    </row>
    <row r="51" spans="1:9" s="810" customFormat="1">
      <c r="A51" s="841"/>
      <c r="B51" s="842" t="s">
        <v>606</v>
      </c>
      <c r="C51" s="843" t="s">
        <v>607</v>
      </c>
      <c r="D51" s="843" t="s">
        <v>224</v>
      </c>
      <c r="E51" s="803"/>
      <c r="F51" s="803">
        <f>C51*E51</f>
        <v>0</v>
      </c>
      <c r="G51" s="806"/>
      <c r="H51" s="786"/>
      <c r="I51" s="786"/>
    </row>
    <row r="52" spans="1:9" s="810" customFormat="1">
      <c r="A52" s="841"/>
      <c r="B52" s="842" t="s">
        <v>608</v>
      </c>
      <c r="C52" s="843" t="s">
        <v>609</v>
      </c>
      <c r="D52" s="843" t="s">
        <v>224</v>
      </c>
      <c r="E52" s="803"/>
      <c r="F52" s="803">
        <f t="shared" ref="F52:F67" si="4">C52*E52</f>
        <v>0</v>
      </c>
      <c r="G52" s="806"/>
      <c r="H52" s="786"/>
      <c r="I52" s="786"/>
    </row>
    <row r="53" spans="1:9" s="810" customFormat="1">
      <c r="A53" s="841"/>
      <c r="B53" s="842" t="s">
        <v>610</v>
      </c>
      <c r="C53" s="843" t="s">
        <v>611</v>
      </c>
      <c r="D53" s="843" t="s">
        <v>224</v>
      </c>
      <c r="E53" s="803"/>
      <c r="F53" s="803">
        <f t="shared" si="4"/>
        <v>0</v>
      </c>
      <c r="G53" s="806"/>
      <c r="H53" s="786"/>
      <c r="I53" s="786"/>
    </row>
    <row r="54" spans="1:9" s="810" customFormat="1">
      <c r="A54" s="841"/>
      <c r="B54" s="842" t="s">
        <v>612</v>
      </c>
      <c r="C54" s="843" t="s">
        <v>613</v>
      </c>
      <c r="D54" s="843" t="s">
        <v>224</v>
      </c>
      <c r="E54" s="803"/>
      <c r="F54" s="803">
        <f t="shared" si="4"/>
        <v>0</v>
      </c>
      <c r="G54" s="806"/>
      <c r="H54" s="786"/>
      <c r="I54" s="786"/>
    </row>
    <row r="55" spans="1:9" s="810" customFormat="1">
      <c r="A55" s="841"/>
      <c r="B55" s="842" t="s">
        <v>614</v>
      </c>
      <c r="C55" s="843" t="s">
        <v>615</v>
      </c>
      <c r="D55" s="843" t="s">
        <v>224</v>
      </c>
      <c r="E55" s="803"/>
      <c r="F55" s="803">
        <f t="shared" si="4"/>
        <v>0</v>
      </c>
      <c r="G55" s="806"/>
      <c r="H55" s="786"/>
      <c r="I55" s="786"/>
    </row>
    <row r="56" spans="1:9" s="810" customFormat="1">
      <c r="A56" s="841"/>
      <c r="B56" s="842" t="s">
        <v>616</v>
      </c>
      <c r="C56" s="843" t="s">
        <v>617</v>
      </c>
      <c r="D56" s="843" t="s">
        <v>224</v>
      </c>
      <c r="E56" s="803"/>
      <c r="F56" s="803">
        <f t="shared" si="4"/>
        <v>0</v>
      </c>
      <c r="G56" s="806"/>
      <c r="H56" s="786"/>
      <c r="I56" s="786"/>
    </row>
    <row r="57" spans="1:9" s="810" customFormat="1">
      <c r="A57" s="844" t="s">
        <v>580</v>
      </c>
      <c r="B57" s="842" t="s">
        <v>618</v>
      </c>
      <c r="C57" s="843" t="s">
        <v>619</v>
      </c>
      <c r="D57" s="843" t="s">
        <v>224</v>
      </c>
      <c r="E57" s="803"/>
      <c r="F57" s="803">
        <f t="shared" si="4"/>
        <v>0</v>
      </c>
      <c r="G57" s="806"/>
      <c r="H57" s="786"/>
      <c r="I57" s="786"/>
    </row>
    <row r="58" spans="1:9" s="810" customFormat="1">
      <c r="A58" s="834" t="s">
        <v>582</v>
      </c>
      <c r="B58" s="800" t="s">
        <v>620</v>
      </c>
      <c r="C58" s="836" t="s">
        <v>621</v>
      </c>
      <c r="D58" s="836" t="s">
        <v>224</v>
      </c>
      <c r="E58" s="803"/>
      <c r="F58" s="803">
        <f t="shared" si="4"/>
        <v>0</v>
      </c>
      <c r="G58" s="806"/>
      <c r="H58" s="786"/>
      <c r="I58" s="786"/>
    </row>
    <row r="59" spans="1:9" s="845" customFormat="1" ht="33">
      <c r="A59" s="834" t="s">
        <v>565</v>
      </c>
      <c r="B59" s="835" t="s">
        <v>622</v>
      </c>
      <c r="C59" s="836" t="s">
        <v>576</v>
      </c>
      <c r="D59" s="836" t="s">
        <v>84</v>
      </c>
      <c r="E59" s="803"/>
      <c r="F59" s="803">
        <f t="shared" si="4"/>
        <v>0</v>
      </c>
      <c r="G59" s="806"/>
      <c r="H59" s="786"/>
      <c r="I59" s="786"/>
    </row>
    <row r="60" spans="1:9" s="845" customFormat="1" ht="33">
      <c r="A60" s="834" t="s">
        <v>599</v>
      </c>
      <c r="B60" s="835" t="s">
        <v>623</v>
      </c>
      <c r="C60" s="836" t="s">
        <v>576</v>
      </c>
      <c r="D60" s="836" t="s">
        <v>84</v>
      </c>
      <c r="E60" s="803"/>
      <c r="F60" s="803">
        <f t="shared" si="4"/>
        <v>0</v>
      </c>
      <c r="G60" s="806"/>
      <c r="H60" s="786"/>
      <c r="I60" s="786"/>
    </row>
    <row r="61" spans="1:9" s="845" customFormat="1">
      <c r="A61" s="834"/>
      <c r="B61" s="846" t="s">
        <v>624</v>
      </c>
      <c r="C61" s="836" t="s">
        <v>599</v>
      </c>
      <c r="D61" s="801" t="s">
        <v>209</v>
      </c>
      <c r="E61" s="803"/>
      <c r="F61" s="803">
        <f t="shared" si="4"/>
        <v>0</v>
      </c>
      <c r="G61" s="806"/>
      <c r="H61" s="786"/>
      <c r="I61" s="786"/>
    </row>
    <row r="62" spans="1:9" s="845" customFormat="1">
      <c r="A62" s="834" t="s">
        <v>625</v>
      </c>
      <c r="B62" s="846" t="s">
        <v>626</v>
      </c>
      <c r="C62" s="836" t="s">
        <v>576</v>
      </c>
      <c r="D62" s="801" t="s">
        <v>209</v>
      </c>
      <c r="E62" s="803"/>
      <c r="F62" s="803">
        <f t="shared" si="4"/>
        <v>0</v>
      </c>
      <c r="G62" s="806"/>
      <c r="H62" s="786"/>
      <c r="I62" s="786"/>
    </row>
    <row r="63" spans="1:9" s="845" customFormat="1">
      <c r="A63" s="834" t="s">
        <v>627</v>
      </c>
      <c r="B63" s="846" t="s">
        <v>628</v>
      </c>
      <c r="C63" s="836" t="s">
        <v>568</v>
      </c>
      <c r="D63" s="801" t="s">
        <v>209</v>
      </c>
      <c r="E63" s="803"/>
      <c r="F63" s="803">
        <f t="shared" si="4"/>
        <v>0</v>
      </c>
      <c r="G63" s="806"/>
      <c r="H63" s="786"/>
      <c r="I63" s="786"/>
    </row>
    <row r="64" spans="1:9" s="845" customFormat="1">
      <c r="A64" s="834" t="s">
        <v>629</v>
      </c>
      <c r="B64" s="835" t="s">
        <v>630</v>
      </c>
      <c r="C64" s="836" t="s">
        <v>631</v>
      </c>
      <c r="D64" s="801" t="s">
        <v>209</v>
      </c>
      <c r="E64" s="803"/>
      <c r="F64" s="803">
        <f t="shared" si="4"/>
        <v>0</v>
      </c>
      <c r="G64" s="806"/>
      <c r="H64" s="786"/>
      <c r="I64" s="786"/>
    </row>
    <row r="65" spans="1:9" s="845" customFormat="1">
      <c r="A65" s="834" t="s">
        <v>632</v>
      </c>
      <c r="B65" s="835" t="s">
        <v>633</v>
      </c>
      <c r="C65" s="836" t="s">
        <v>634</v>
      </c>
      <c r="D65" s="801" t="s">
        <v>209</v>
      </c>
      <c r="E65" s="803"/>
      <c r="F65" s="803">
        <f t="shared" si="4"/>
        <v>0</v>
      </c>
      <c r="G65" s="806"/>
      <c r="H65" s="786"/>
      <c r="I65" s="786"/>
    </row>
    <row r="66" spans="1:9" s="845" customFormat="1">
      <c r="A66" s="834" t="s">
        <v>634</v>
      </c>
      <c r="B66" s="835" t="s">
        <v>635</v>
      </c>
      <c r="C66" s="836" t="s">
        <v>576</v>
      </c>
      <c r="D66" s="836" t="s">
        <v>84</v>
      </c>
      <c r="E66" s="803"/>
      <c r="F66" s="803">
        <f t="shared" si="4"/>
        <v>0</v>
      </c>
      <c r="G66" s="806"/>
      <c r="H66" s="786"/>
      <c r="I66" s="786"/>
    </row>
    <row r="67" spans="1:9" s="845" customFormat="1" ht="49.5">
      <c r="A67" s="834" t="s">
        <v>636</v>
      </c>
      <c r="B67" s="800" t="s">
        <v>637</v>
      </c>
      <c r="C67" s="836" t="s">
        <v>576</v>
      </c>
      <c r="D67" s="836" t="s">
        <v>84</v>
      </c>
      <c r="E67" s="803"/>
      <c r="F67" s="803">
        <f t="shared" si="4"/>
        <v>0</v>
      </c>
      <c r="G67" s="806"/>
      <c r="H67" s="786"/>
      <c r="I67" s="786"/>
    </row>
    <row r="68" spans="1:9" s="845" customFormat="1">
      <c r="A68" s="847"/>
      <c r="B68" s="848" t="s">
        <v>638</v>
      </c>
      <c r="C68" s="836"/>
      <c r="D68" s="836"/>
      <c r="E68" s="803"/>
      <c r="F68" s="803"/>
      <c r="G68" s="806"/>
      <c r="H68" s="786"/>
      <c r="I68" s="786"/>
    </row>
    <row r="69" spans="1:9" s="845" customFormat="1">
      <c r="A69" s="811"/>
      <c r="B69" s="793"/>
      <c r="C69" s="794"/>
      <c r="D69" s="794"/>
      <c r="E69" s="812"/>
      <c r="F69" s="812"/>
      <c r="G69" s="806"/>
      <c r="H69" s="786"/>
      <c r="I69" s="786"/>
    </row>
    <row r="70" spans="1:9" s="778" customFormat="1">
      <c r="A70" s="772" t="s">
        <v>554</v>
      </c>
      <c r="B70" s="773" t="s">
        <v>555</v>
      </c>
      <c r="C70" s="774"/>
      <c r="D70" s="774"/>
      <c r="E70" s="775"/>
      <c r="F70" s="776"/>
      <c r="G70" s="798"/>
    </row>
    <row r="71" spans="1:9" s="810" customFormat="1" ht="33">
      <c r="A71" s="799" t="s">
        <v>576</v>
      </c>
      <c r="B71" s="849" t="s">
        <v>639</v>
      </c>
      <c r="C71" s="831" t="s">
        <v>576</v>
      </c>
      <c r="D71" s="836" t="s">
        <v>84</v>
      </c>
      <c r="E71" s="832"/>
      <c r="F71" s="832">
        <f t="shared" ref="F71:F77" si="5">C71*E71</f>
        <v>0</v>
      </c>
      <c r="G71" s="833"/>
      <c r="H71" s="786"/>
      <c r="I71" s="786"/>
    </row>
    <row r="72" spans="1:9" s="810" customFormat="1">
      <c r="A72" s="799"/>
      <c r="B72" s="850" t="s">
        <v>640</v>
      </c>
      <c r="C72" s="831" t="s">
        <v>576</v>
      </c>
      <c r="D72" s="801" t="s">
        <v>209</v>
      </c>
      <c r="E72" s="832"/>
      <c r="F72" s="832">
        <f t="shared" si="5"/>
        <v>0</v>
      </c>
      <c r="G72" s="833"/>
      <c r="H72" s="786"/>
      <c r="I72" s="786"/>
    </row>
    <row r="73" spans="1:9" s="810" customFormat="1" ht="28.5">
      <c r="A73" s="799"/>
      <c r="B73" s="851" t="s">
        <v>641</v>
      </c>
      <c r="C73" s="831" t="s">
        <v>576</v>
      </c>
      <c r="D73" s="801" t="s">
        <v>209</v>
      </c>
      <c r="E73" s="832"/>
      <c r="F73" s="832">
        <f t="shared" si="5"/>
        <v>0</v>
      </c>
      <c r="G73" s="833"/>
      <c r="H73" s="786"/>
      <c r="I73" s="786"/>
    </row>
    <row r="74" spans="1:9" s="810" customFormat="1" ht="28.5">
      <c r="A74" s="799"/>
      <c r="B74" s="851" t="s">
        <v>642</v>
      </c>
      <c r="C74" s="831" t="s">
        <v>576</v>
      </c>
      <c r="D74" s="801" t="s">
        <v>209</v>
      </c>
      <c r="E74" s="832"/>
      <c r="F74" s="832">
        <f t="shared" si="5"/>
        <v>0</v>
      </c>
      <c r="G74" s="833"/>
      <c r="H74" s="786"/>
      <c r="I74" s="786"/>
    </row>
    <row r="75" spans="1:9" s="810" customFormat="1">
      <c r="A75" s="799"/>
      <c r="B75" s="851" t="s">
        <v>643</v>
      </c>
      <c r="C75" s="831" t="s">
        <v>576</v>
      </c>
      <c r="D75" s="831" t="s">
        <v>84</v>
      </c>
      <c r="E75" s="832"/>
      <c r="F75" s="832">
        <f t="shared" si="5"/>
        <v>0</v>
      </c>
      <c r="G75" s="833"/>
      <c r="H75" s="786"/>
      <c r="I75" s="786"/>
    </row>
    <row r="76" spans="1:9" s="810" customFormat="1">
      <c r="A76" s="799"/>
      <c r="B76" s="851" t="s">
        <v>644</v>
      </c>
      <c r="C76" s="831" t="s">
        <v>576</v>
      </c>
      <c r="D76" s="831" t="s">
        <v>84</v>
      </c>
      <c r="E76" s="832"/>
      <c r="F76" s="832">
        <f t="shared" si="5"/>
        <v>0</v>
      </c>
      <c r="G76" s="833"/>
      <c r="H76" s="786"/>
      <c r="I76" s="786"/>
    </row>
    <row r="77" spans="1:9" s="845" customFormat="1">
      <c r="A77" s="834" t="s">
        <v>568</v>
      </c>
      <c r="B77" s="846" t="s">
        <v>645</v>
      </c>
      <c r="C77" s="836" t="s">
        <v>568</v>
      </c>
      <c r="D77" s="801" t="s">
        <v>209</v>
      </c>
      <c r="E77" s="803"/>
      <c r="F77" s="803">
        <f t="shared" si="5"/>
        <v>0</v>
      </c>
      <c r="G77" s="806"/>
      <c r="H77" s="786"/>
      <c r="I77" s="786"/>
    </row>
    <row r="78" spans="1:9" s="810" customFormat="1">
      <c r="A78" s="799" t="s">
        <v>572</v>
      </c>
      <c r="B78" s="851" t="s">
        <v>646</v>
      </c>
      <c r="C78" s="831" t="s">
        <v>647</v>
      </c>
      <c r="D78" s="831" t="s">
        <v>224</v>
      </c>
      <c r="E78" s="832"/>
      <c r="F78" s="832">
        <f>C78*E78</f>
        <v>0</v>
      </c>
      <c r="G78" s="833"/>
      <c r="H78" s="786"/>
      <c r="I78" s="786"/>
    </row>
    <row r="79" spans="1:9" s="810" customFormat="1">
      <c r="A79" s="799" t="s">
        <v>574</v>
      </c>
      <c r="B79" s="842" t="s">
        <v>618</v>
      </c>
      <c r="C79" s="831" t="s">
        <v>648</v>
      </c>
      <c r="D79" s="831" t="s">
        <v>224</v>
      </c>
      <c r="E79" s="832"/>
      <c r="F79" s="832">
        <f t="shared" ref="F79:F85" si="6">C79*E79</f>
        <v>0</v>
      </c>
      <c r="G79" s="833"/>
      <c r="H79" s="786"/>
      <c r="I79" s="786"/>
    </row>
    <row r="80" spans="1:9" s="810" customFormat="1">
      <c r="A80" s="799" t="s">
        <v>577</v>
      </c>
      <c r="B80" s="846" t="s">
        <v>649</v>
      </c>
      <c r="C80" s="831" t="s">
        <v>576</v>
      </c>
      <c r="D80" s="831" t="s">
        <v>84</v>
      </c>
      <c r="E80" s="832"/>
      <c r="F80" s="832">
        <f t="shared" si="6"/>
        <v>0</v>
      </c>
      <c r="G80" s="833"/>
      <c r="H80" s="786"/>
      <c r="I80" s="786"/>
    </row>
    <row r="81" spans="1:9" s="810" customFormat="1">
      <c r="A81" s="799" t="s">
        <v>570</v>
      </c>
      <c r="B81" s="846" t="s">
        <v>650</v>
      </c>
      <c r="C81" s="831" t="s">
        <v>576</v>
      </c>
      <c r="D81" s="831" t="s">
        <v>84</v>
      </c>
      <c r="E81" s="832"/>
      <c r="F81" s="832">
        <f t="shared" si="6"/>
        <v>0</v>
      </c>
      <c r="G81" s="833"/>
      <c r="H81" s="786"/>
      <c r="I81" s="786"/>
    </row>
    <row r="82" spans="1:9" s="810" customFormat="1">
      <c r="A82" s="799" t="s">
        <v>580</v>
      </c>
      <c r="B82" s="846" t="s">
        <v>651</v>
      </c>
      <c r="C82" s="836" t="s">
        <v>568</v>
      </c>
      <c r="D82" s="801" t="s">
        <v>209</v>
      </c>
      <c r="E82" s="803"/>
      <c r="F82" s="803">
        <f t="shared" si="6"/>
        <v>0</v>
      </c>
      <c r="G82" s="833"/>
      <c r="H82" s="786"/>
      <c r="I82" s="786"/>
    </row>
    <row r="83" spans="1:9" s="810" customFormat="1">
      <c r="A83" s="799" t="s">
        <v>582</v>
      </c>
      <c r="B83" s="846" t="s">
        <v>652</v>
      </c>
      <c r="C83" s="831" t="s">
        <v>653</v>
      </c>
      <c r="D83" s="831" t="s">
        <v>224</v>
      </c>
      <c r="E83" s="832"/>
      <c r="F83" s="832">
        <f t="shared" si="6"/>
        <v>0</v>
      </c>
      <c r="G83" s="833"/>
      <c r="H83" s="786"/>
      <c r="I83" s="786"/>
    </row>
    <row r="84" spans="1:9" s="810" customFormat="1">
      <c r="A84" s="799" t="s">
        <v>565</v>
      </c>
      <c r="B84" s="842" t="s">
        <v>618</v>
      </c>
      <c r="C84" s="831" t="s">
        <v>654</v>
      </c>
      <c r="D84" s="831" t="s">
        <v>224</v>
      </c>
      <c r="E84" s="832"/>
      <c r="F84" s="832">
        <f t="shared" si="6"/>
        <v>0</v>
      </c>
      <c r="G84" s="833"/>
      <c r="H84" s="786"/>
      <c r="I84" s="786"/>
    </row>
    <row r="85" spans="1:9" s="810" customFormat="1">
      <c r="A85" s="799" t="s">
        <v>599</v>
      </c>
      <c r="B85" s="846" t="s">
        <v>655</v>
      </c>
      <c r="C85" s="831" t="s">
        <v>576</v>
      </c>
      <c r="D85" s="831" t="s">
        <v>84</v>
      </c>
      <c r="E85" s="832"/>
      <c r="F85" s="832">
        <f t="shared" si="6"/>
        <v>0</v>
      </c>
      <c r="G85" s="833"/>
      <c r="H85" s="786"/>
      <c r="I85" s="786"/>
    </row>
    <row r="86" spans="1:9" s="845" customFormat="1">
      <c r="A86" s="847"/>
      <c r="B86" s="848" t="s">
        <v>656</v>
      </c>
      <c r="C86" s="836"/>
      <c r="D86" s="836"/>
      <c r="E86" s="803"/>
      <c r="F86" s="803"/>
      <c r="G86" s="806"/>
      <c r="H86" s="786"/>
      <c r="I86" s="786"/>
    </row>
    <row r="87" spans="1:9" s="845" customFormat="1">
      <c r="A87" s="811"/>
      <c r="B87" s="852"/>
      <c r="C87" s="794"/>
      <c r="D87" s="794"/>
      <c r="E87" s="812"/>
      <c r="F87" s="812"/>
      <c r="G87" s="806"/>
      <c r="H87" s="786"/>
      <c r="I87" s="786"/>
    </row>
    <row r="88" spans="1:9" s="778" customFormat="1">
      <c r="A88" s="772" t="s">
        <v>556</v>
      </c>
      <c r="B88" s="773" t="s">
        <v>557</v>
      </c>
      <c r="C88" s="774"/>
      <c r="D88" s="774"/>
      <c r="E88" s="775"/>
      <c r="F88" s="776"/>
      <c r="G88" s="798"/>
    </row>
    <row r="89" spans="1:9" s="810" customFormat="1">
      <c r="A89" s="799" t="s">
        <v>576</v>
      </c>
      <c r="B89" s="817" t="s">
        <v>657</v>
      </c>
      <c r="C89" s="831" t="s">
        <v>576</v>
      </c>
      <c r="D89" s="836" t="s">
        <v>84</v>
      </c>
      <c r="E89" s="832"/>
      <c r="F89" s="832">
        <f t="shared" ref="F89:F99" si="7">C89*E89</f>
        <v>0</v>
      </c>
      <c r="G89" s="833"/>
      <c r="H89" s="786"/>
      <c r="I89" s="786"/>
    </row>
    <row r="90" spans="1:9" s="810" customFormat="1" ht="33">
      <c r="A90" s="799" t="s">
        <v>568</v>
      </c>
      <c r="B90" s="853" t="s">
        <v>658</v>
      </c>
      <c r="C90" s="831" t="s">
        <v>572</v>
      </c>
      <c r="D90" s="831" t="s">
        <v>209</v>
      </c>
      <c r="E90" s="832"/>
      <c r="F90" s="832">
        <f t="shared" si="7"/>
        <v>0</v>
      </c>
      <c r="G90" s="833"/>
      <c r="H90" s="786"/>
      <c r="I90" s="786"/>
    </row>
    <row r="91" spans="1:9" s="810" customFormat="1" ht="33">
      <c r="A91" s="854" t="s">
        <v>572</v>
      </c>
      <c r="B91" s="853" t="s">
        <v>659</v>
      </c>
      <c r="C91" s="855" t="s">
        <v>576</v>
      </c>
      <c r="D91" s="855" t="s">
        <v>209</v>
      </c>
      <c r="E91" s="856"/>
      <c r="F91" s="856">
        <f t="shared" si="7"/>
        <v>0</v>
      </c>
      <c r="G91" s="833"/>
      <c r="H91" s="786"/>
      <c r="I91" s="786"/>
    </row>
    <row r="92" spans="1:9" s="810" customFormat="1">
      <c r="A92" s="799" t="s">
        <v>577</v>
      </c>
      <c r="B92" s="846" t="s">
        <v>660</v>
      </c>
      <c r="C92" s="831" t="s">
        <v>576</v>
      </c>
      <c r="D92" s="831" t="s">
        <v>209</v>
      </c>
      <c r="E92" s="832"/>
      <c r="F92" s="832">
        <f t="shared" si="7"/>
        <v>0</v>
      </c>
      <c r="G92" s="833"/>
      <c r="H92" s="786"/>
      <c r="I92" s="786"/>
    </row>
    <row r="93" spans="1:9" s="810" customFormat="1">
      <c r="A93" s="799" t="s">
        <v>570</v>
      </c>
      <c r="B93" s="846" t="s">
        <v>661</v>
      </c>
      <c r="C93" s="831"/>
      <c r="D93" s="831"/>
      <c r="E93" s="832"/>
      <c r="F93" s="832">
        <f t="shared" si="7"/>
        <v>0</v>
      </c>
      <c r="G93" s="833"/>
      <c r="H93" s="786"/>
      <c r="I93" s="786"/>
    </row>
    <row r="94" spans="1:9" s="810" customFormat="1">
      <c r="A94" s="799"/>
      <c r="B94" s="846" t="s">
        <v>662</v>
      </c>
      <c r="C94" s="831" t="s">
        <v>609</v>
      </c>
      <c r="D94" s="801" t="s">
        <v>224</v>
      </c>
      <c r="E94" s="857"/>
      <c r="F94" s="832">
        <f t="shared" si="7"/>
        <v>0</v>
      </c>
      <c r="G94" s="833"/>
      <c r="H94" s="786"/>
      <c r="I94" s="786"/>
    </row>
    <row r="95" spans="1:9" s="810" customFormat="1" ht="28.5">
      <c r="A95" s="799" t="s">
        <v>580</v>
      </c>
      <c r="B95" s="846" t="s">
        <v>663</v>
      </c>
      <c r="C95" s="831"/>
      <c r="D95" s="831"/>
      <c r="E95" s="832"/>
      <c r="F95" s="832">
        <f t="shared" si="7"/>
        <v>0</v>
      </c>
      <c r="G95" s="833"/>
      <c r="H95" s="786"/>
      <c r="I95" s="786"/>
    </row>
    <row r="96" spans="1:9" s="810" customFormat="1">
      <c r="A96" s="799" t="s">
        <v>582</v>
      </c>
      <c r="B96" s="846" t="s">
        <v>664</v>
      </c>
      <c r="C96" s="831" t="s">
        <v>609</v>
      </c>
      <c r="D96" s="801" t="s">
        <v>224</v>
      </c>
      <c r="E96" s="857"/>
      <c r="F96" s="832">
        <f t="shared" si="7"/>
        <v>0</v>
      </c>
      <c r="G96" s="833"/>
      <c r="H96" s="786"/>
      <c r="I96" s="786"/>
    </row>
    <row r="97" spans="1:9" s="810" customFormat="1" ht="128.25">
      <c r="A97" s="799" t="s">
        <v>565</v>
      </c>
      <c r="B97" s="846" t="s">
        <v>665</v>
      </c>
      <c r="C97" s="831" t="s">
        <v>576</v>
      </c>
      <c r="D97" s="831" t="s">
        <v>84</v>
      </c>
      <c r="E97" s="832"/>
      <c r="F97" s="832">
        <f t="shared" si="7"/>
        <v>0</v>
      </c>
      <c r="G97" s="833"/>
      <c r="H97" s="786"/>
      <c r="I97" s="786"/>
    </row>
    <row r="98" spans="1:9" s="810" customFormat="1" ht="28.5">
      <c r="A98" s="799" t="s">
        <v>599</v>
      </c>
      <c r="B98" s="846" t="s">
        <v>666</v>
      </c>
      <c r="C98" s="831" t="s">
        <v>576</v>
      </c>
      <c r="D98" s="831" t="s">
        <v>84</v>
      </c>
      <c r="E98" s="832"/>
      <c r="F98" s="832">
        <f t="shared" si="7"/>
        <v>0</v>
      </c>
      <c r="G98" s="833"/>
      <c r="H98" s="786"/>
      <c r="I98" s="786"/>
    </row>
    <row r="99" spans="1:9" s="810" customFormat="1" ht="28.5">
      <c r="A99" s="799" t="s">
        <v>667</v>
      </c>
      <c r="B99" s="846" t="s">
        <v>668</v>
      </c>
      <c r="C99" s="831" t="s">
        <v>576</v>
      </c>
      <c r="D99" s="831" t="s">
        <v>84</v>
      </c>
      <c r="E99" s="832"/>
      <c r="F99" s="832">
        <f t="shared" si="7"/>
        <v>0</v>
      </c>
      <c r="G99" s="833"/>
      <c r="H99" s="786"/>
      <c r="I99" s="786"/>
    </row>
    <row r="100" spans="1:9" s="845" customFormat="1">
      <c r="A100" s="847"/>
      <c r="B100" s="848" t="s">
        <v>669</v>
      </c>
      <c r="C100" s="836"/>
      <c r="D100" s="836"/>
      <c r="E100" s="803"/>
      <c r="F100" s="803">
        <f>SUM(F89:F99)</f>
        <v>0</v>
      </c>
      <c r="G100" s="806"/>
      <c r="H100" s="786"/>
      <c r="I100" s="786"/>
    </row>
    <row r="101" spans="1:9" s="771" customFormat="1">
      <c r="A101" s="811"/>
      <c r="B101" s="793"/>
      <c r="C101" s="794"/>
      <c r="D101" s="794"/>
      <c r="E101" s="812"/>
      <c r="F101" s="812"/>
      <c r="G101" s="806"/>
      <c r="H101" s="786"/>
      <c r="I101" s="786"/>
    </row>
    <row r="102" spans="1:9" s="778" customFormat="1">
      <c r="A102" s="772" t="s">
        <v>558</v>
      </c>
      <c r="B102" s="773" t="s">
        <v>559</v>
      </c>
      <c r="C102" s="774"/>
      <c r="D102" s="774"/>
      <c r="E102" s="775"/>
      <c r="F102" s="776"/>
      <c r="G102" s="798"/>
    </row>
    <row r="103" spans="1:9" s="810" customFormat="1" ht="28.5">
      <c r="A103" s="799">
        <v>1</v>
      </c>
      <c r="B103" s="846" t="s">
        <v>670</v>
      </c>
      <c r="C103" s="831" t="s">
        <v>576</v>
      </c>
      <c r="D103" s="831" t="s">
        <v>84</v>
      </c>
      <c r="E103" s="832"/>
      <c r="F103" s="832">
        <f t="shared" ref="F103:F109" si="8">C103*E103</f>
        <v>0</v>
      </c>
      <c r="G103" s="833"/>
      <c r="H103" s="786"/>
      <c r="I103" s="786"/>
    </row>
    <row r="104" spans="1:9" s="771" customFormat="1" ht="28.5">
      <c r="A104" s="858">
        <v>2</v>
      </c>
      <c r="B104" s="846" t="s">
        <v>671</v>
      </c>
      <c r="C104" s="831" t="s">
        <v>568</v>
      </c>
      <c r="D104" s="801" t="s">
        <v>209</v>
      </c>
      <c r="E104" s="857"/>
      <c r="F104" s="832">
        <f t="shared" si="8"/>
        <v>0</v>
      </c>
      <c r="G104" s="833"/>
      <c r="H104" s="786"/>
      <c r="I104" s="786"/>
    </row>
    <row r="105" spans="1:9" s="771" customFormat="1" ht="28.5">
      <c r="A105" s="858">
        <v>3</v>
      </c>
      <c r="B105" s="859" t="s">
        <v>672</v>
      </c>
      <c r="C105" s="831" t="s">
        <v>568</v>
      </c>
      <c r="D105" s="801" t="s">
        <v>209</v>
      </c>
      <c r="E105" s="857"/>
      <c r="F105" s="832">
        <f t="shared" si="8"/>
        <v>0</v>
      </c>
      <c r="G105" s="833"/>
      <c r="H105" s="786"/>
      <c r="I105" s="786"/>
    </row>
    <row r="106" spans="1:9" s="771" customFormat="1">
      <c r="A106" s="858">
        <v>4</v>
      </c>
      <c r="B106" s="859" t="s">
        <v>673</v>
      </c>
      <c r="C106" s="831" t="s">
        <v>568</v>
      </c>
      <c r="D106" s="801" t="s">
        <v>209</v>
      </c>
      <c r="E106" s="857"/>
      <c r="F106" s="832">
        <f t="shared" si="8"/>
        <v>0</v>
      </c>
      <c r="G106" s="833"/>
      <c r="H106" s="786"/>
      <c r="I106" s="786"/>
    </row>
    <row r="107" spans="1:9" s="771" customFormat="1">
      <c r="A107" s="858">
        <v>5</v>
      </c>
      <c r="B107" s="859" t="s">
        <v>674</v>
      </c>
      <c r="C107" s="831" t="s">
        <v>654</v>
      </c>
      <c r="D107" s="801" t="s">
        <v>224</v>
      </c>
      <c r="E107" s="857"/>
      <c r="F107" s="832">
        <f t="shared" si="8"/>
        <v>0</v>
      </c>
      <c r="G107" s="833"/>
      <c r="H107" s="786"/>
      <c r="I107" s="786"/>
    </row>
    <row r="108" spans="1:9" s="771" customFormat="1">
      <c r="A108" s="858">
        <v>6</v>
      </c>
      <c r="B108" s="842" t="s">
        <v>675</v>
      </c>
      <c r="C108" s="831" t="s">
        <v>676</v>
      </c>
      <c r="D108" s="801" t="s">
        <v>224</v>
      </c>
      <c r="E108" s="857"/>
      <c r="F108" s="832">
        <f t="shared" si="8"/>
        <v>0</v>
      </c>
      <c r="G108" s="833"/>
      <c r="H108" s="786"/>
      <c r="I108" s="786"/>
    </row>
    <row r="109" spans="1:9" s="771" customFormat="1" ht="48.75" customHeight="1">
      <c r="A109" s="858">
        <v>7</v>
      </c>
      <c r="B109" s="860" t="s">
        <v>677</v>
      </c>
      <c r="C109" s="831" t="s">
        <v>576</v>
      </c>
      <c r="D109" s="801" t="s">
        <v>84</v>
      </c>
      <c r="E109" s="857"/>
      <c r="F109" s="832">
        <f t="shared" si="8"/>
        <v>0</v>
      </c>
      <c r="G109" s="833"/>
      <c r="H109" s="786"/>
      <c r="I109" s="786"/>
    </row>
    <row r="110" spans="1:9" s="771" customFormat="1">
      <c r="A110" s="861"/>
      <c r="B110" s="848" t="s">
        <v>678</v>
      </c>
      <c r="C110" s="836"/>
      <c r="D110" s="836"/>
      <c r="E110" s="803"/>
      <c r="F110" s="803">
        <f>SUM(F109:F109)</f>
        <v>0</v>
      </c>
      <c r="G110" s="806"/>
      <c r="H110" s="786"/>
      <c r="I110" s="786"/>
    </row>
    <row r="111" spans="1:9" s="771" customFormat="1">
      <c r="A111" s="811"/>
      <c r="B111" s="793"/>
      <c r="C111" s="794"/>
      <c r="D111" s="794"/>
      <c r="E111" s="812"/>
      <c r="F111" s="812"/>
      <c r="G111" s="806"/>
      <c r="H111" s="786"/>
      <c r="I111" s="786"/>
    </row>
    <row r="112" spans="1:9" s="778" customFormat="1">
      <c r="A112" s="772" t="s">
        <v>560</v>
      </c>
      <c r="B112" s="773" t="s">
        <v>561</v>
      </c>
      <c r="C112" s="774"/>
      <c r="D112" s="774"/>
      <c r="E112" s="775"/>
      <c r="F112" s="776"/>
      <c r="G112" s="777"/>
    </row>
    <row r="113" spans="1:9" s="771" customFormat="1">
      <c r="A113" s="834" t="s">
        <v>576</v>
      </c>
      <c r="B113" s="835" t="s">
        <v>679</v>
      </c>
      <c r="C113" s="836">
        <v>1</v>
      </c>
      <c r="D113" s="836"/>
      <c r="E113" s="803"/>
      <c r="F113" s="803">
        <f t="shared" ref="F113:F121" si="9">C113*E113</f>
        <v>0</v>
      </c>
      <c r="G113" s="806"/>
      <c r="H113" s="786"/>
      <c r="I113" s="786"/>
    </row>
    <row r="114" spans="1:9" s="771" customFormat="1" ht="33">
      <c r="A114" s="834" t="s">
        <v>568</v>
      </c>
      <c r="B114" s="835" t="s">
        <v>680</v>
      </c>
      <c r="C114" s="836">
        <v>1</v>
      </c>
      <c r="D114" s="836"/>
      <c r="E114" s="803"/>
      <c r="F114" s="803">
        <f t="shared" si="9"/>
        <v>0</v>
      </c>
      <c r="G114" s="806"/>
      <c r="H114" s="786"/>
      <c r="I114" s="786"/>
    </row>
    <row r="115" spans="1:9" s="771" customFormat="1" ht="40.5" customHeight="1">
      <c r="A115" s="834" t="s">
        <v>572</v>
      </c>
      <c r="B115" s="835" t="s">
        <v>681</v>
      </c>
      <c r="C115" s="836">
        <v>1</v>
      </c>
      <c r="D115" s="836"/>
      <c r="E115" s="803"/>
      <c r="F115" s="803">
        <f t="shared" si="9"/>
        <v>0</v>
      </c>
      <c r="G115" s="806"/>
      <c r="H115" s="786"/>
      <c r="I115" s="786"/>
    </row>
    <row r="116" spans="1:9" s="771" customFormat="1" ht="20.25" customHeight="1">
      <c r="A116" s="834" t="s">
        <v>574</v>
      </c>
      <c r="B116" s="835" t="s">
        <v>682</v>
      </c>
      <c r="C116" s="836">
        <v>1</v>
      </c>
      <c r="D116" s="836"/>
      <c r="E116" s="803"/>
      <c r="F116" s="803">
        <f t="shared" si="9"/>
        <v>0</v>
      </c>
      <c r="G116" s="806"/>
      <c r="H116" s="786"/>
      <c r="I116" s="786"/>
    </row>
    <row r="117" spans="1:9" s="771" customFormat="1" ht="33">
      <c r="A117" s="834" t="s">
        <v>577</v>
      </c>
      <c r="B117" s="835" t="s">
        <v>683</v>
      </c>
      <c r="C117" s="836">
        <v>1</v>
      </c>
      <c r="D117" s="836"/>
      <c r="E117" s="803"/>
      <c r="F117" s="803">
        <f t="shared" si="9"/>
        <v>0</v>
      </c>
      <c r="G117" s="806"/>
      <c r="H117" s="786"/>
      <c r="I117" s="786"/>
    </row>
    <row r="118" spans="1:9" s="771" customFormat="1">
      <c r="A118" s="834" t="s">
        <v>570</v>
      </c>
      <c r="B118" s="835" t="s">
        <v>684</v>
      </c>
      <c r="C118" s="836" t="s">
        <v>577</v>
      </c>
      <c r="D118" s="836"/>
      <c r="E118" s="803"/>
      <c r="F118" s="803">
        <f t="shared" si="9"/>
        <v>0</v>
      </c>
      <c r="G118" s="806"/>
      <c r="H118" s="786"/>
      <c r="I118" s="786"/>
    </row>
    <row r="119" spans="1:9" s="771" customFormat="1">
      <c r="A119" s="834" t="s">
        <v>580</v>
      </c>
      <c r="B119" s="835" t="s">
        <v>685</v>
      </c>
      <c r="C119" s="836">
        <v>1</v>
      </c>
      <c r="D119" s="836"/>
      <c r="E119" s="803"/>
      <c r="F119" s="803">
        <f t="shared" si="9"/>
        <v>0</v>
      </c>
      <c r="G119" s="806"/>
      <c r="H119" s="786"/>
      <c r="I119" s="786"/>
    </row>
    <row r="120" spans="1:9" s="771" customFormat="1" ht="20.25" customHeight="1">
      <c r="A120" s="834" t="s">
        <v>582</v>
      </c>
      <c r="B120" s="835" t="s">
        <v>686</v>
      </c>
      <c r="C120" s="836" t="s">
        <v>632</v>
      </c>
      <c r="D120" s="836"/>
      <c r="E120" s="803"/>
      <c r="F120" s="803">
        <f t="shared" si="9"/>
        <v>0</v>
      </c>
      <c r="G120" s="806"/>
    </row>
    <row r="121" spans="1:9" s="771" customFormat="1">
      <c r="A121" s="834" t="s">
        <v>565</v>
      </c>
      <c r="B121" s="835" t="s">
        <v>687</v>
      </c>
      <c r="C121" s="836">
        <v>1</v>
      </c>
      <c r="D121" s="836"/>
      <c r="E121" s="803"/>
      <c r="F121" s="803">
        <f t="shared" si="9"/>
        <v>0</v>
      </c>
      <c r="G121" s="806"/>
    </row>
    <row r="122" spans="1:9" s="865" customFormat="1">
      <c r="A122" s="848"/>
      <c r="B122" s="848" t="s">
        <v>688</v>
      </c>
      <c r="C122" s="862"/>
      <c r="D122" s="862"/>
      <c r="E122" s="863"/>
      <c r="F122" s="863">
        <f>SUM(F112:F121)</f>
        <v>0</v>
      </c>
      <c r="G122" s="864"/>
    </row>
    <row r="123" spans="1:9" s="771" customFormat="1">
      <c r="A123" s="866"/>
      <c r="B123" s="867"/>
      <c r="C123" s="868"/>
      <c r="D123" s="868"/>
      <c r="E123" s="869"/>
      <c r="F123" s="869"/>
      <c r="G123" s="870"/>
    </row>
    <row r="124" spans="1:9" s="771" customFormat="1" ht="14.25">
      <c r="E124" s="871"/>
      <c r="F124" s="871"/>
      <c r="G124" s="871"/>
    </row>
    <row r="125" spans="1:9" s="771" customFormat="1" ht="14.25">
      <c r="E125" s="871"/>
      <c r="F125" s="871"/>
      <c r="G125" s="871"/>
    </row>
    <row r="126" spans="1:9" s="771" customFormat="1" ht="14.25">
      <c r="E126" s="871"/>
      <c r="F126" s="871"/>
      <c r="G126" s="871"/>
    </row>
    <row r="127" spans="1:9" s="872" customFormat="1" ht="14.25">
      <c r="E127" s="873"/>
      <c r="F127" s="873"/>
      <c r="G127" s="873"/>
    </row>
    <row r="128" spans="1:9" s="771" customFormat="1" ht="14.25">
      <c r="E128" s="871"/>
      <c r="F128" s="871"/>
      <c r="G128" s="871"/>
    </row>
    <row r="129" spans="1:7" s="771" customFormat="1" ht="14.25">
      <c r="E129" s="871"/>
      <c r="F129" s="871"/>
      <c r="G129" s="871"/>
    </row>
    <row r="130" spans="1:7" s="771" customFormat="1" ht="14.25">
      <c r="E130" s="871"/>
      <c r="F130" s="871"/>
      <c r="G130" s="871"/>
    </row>
    <row r="131" spans="1:7" s="771" customFormat="1" ht="14.25">
      <c r="E131" s="871"/>
      <c r="F131" s="871"/>
      <c r="G131" s="871"/>
    </row>
    <row r="132" spans="1:7" s="771" customFormat="1" ht="14.25">
      <c r="E132" s="871"/>
      <c r="F132" s="871"/>
      <c r="G132" s="871"/>
    </row>
    <row r="133" spans="1:7" s="771" customFormat="1" ht="14.25">
      <c r="E133" s="871"/>
      <c r="F133" s="871"/>
      <c r="G133" s="871"/>
    </row>
    <row r="134" spans="1:7" s="771" customFormat="1">
      <c r="A134" s="874"/>
      <c r="B134" s="875"/>
      <c r="C134" s="876"/>
      <c r="D134" s="876"/>
      <c r="E134" s="870"/>
      <c r="F134" s="870"/>
      <c r="G134" s="870"/>
    </row>
    <row r="135" spans="1:7" s="771" customFormat="1">
      <c r="A135" s="874"/>
      <c r="B135" s="875"/>
      <c r="C135" s="876"/>
      <c r="D135" s="876"/>
      <c r="E135" s="870"/>
      <c r="F135" s="870"/>
      <c r="G135" s="870"/>
    </row>
    <row r="136" spans="1:7" s="771" customFormat="1">
      <c r="A136" s="874"/>
      <c r="B136" s="875"/>
      <c r="C136" s="876"/>
      <c r="D136" s="876"/>
      <c r="E136" s="870"/>
      <c r="F136" s="870"/>
      <c r="G136" s="870"/>
    </row>
    <row r="137" spans="1:7" s="771" customFormat="1">
      <c r="A137" s="874"/>
      <c r="B137" s="875"/>
      <c r="C137" s="876"/>
      <c r="D137" s="876"/>
      <c r="E137" s="870"/>
      <c r="F137" s="870"/>
      <c r="G137" s="870"/>
    </row>
    <row r="138" spans="1:7" s="771" customFormat="1">
      <c r="A138" s="877"/>
      <c r="B138" s="878"/>
      <c r="C138" s="879"/>
      <c r="D138" s="879"/>
      <c r="E138" s="880"/>
      <c r="F138" s="880"/>
      <c r="G138" s="880"/>
    </row>
    <row r="139" spans="1:7" s="771" customFormat="1">
      <c r="A139" s="877"/>
      <c r="B139" s="878"/>
      <c r="C139" s="879"/>
      <c r="D139" s="879"/>
      <c r="E139" s="880"/>
      <c r="F139" s="880"/>
      <c r="G139" s="880"/>
    </row>
    <row r="140" spans="1:7" s="771" customFormat="1">
      <c r="A140" s="877"/>
      <c r="B140" s="878"/>
      <c r="C140" s="879"/>
      <c r="D140" s="879"/>
      <c r="E140" s="880"/>
      <c r="F140" s="880"/>
      <c r="G140" s="880"/>
    </row>
    <row r="141" spans="1:7" s="771" customFormat="1">
      <c r="A141" s="877"/>
      <c r="B141" s="878"/>
      <c r="C141" s="879"/>
      <c r="D141" s="879"/>
      <c r="E141" s="880"/>
      <c r="F141" s="880"/>
      <c r="G141" s="880"/>
    </row>
    <row r="142" spans="1:7" s="771" customFormat="1">
      <c r="A142" s="877"/>
      <c r="B142" s="878"/>
      <c r="C142" s="879"/>
      <c r="D142" s="879"/>
      <c r="E142" s="880"/>
      <c r="F142" s="880"/>
      <c r="G142" s="880"/>
    </row>
    <row r="143" spans="1:7" s="771" customFormat="1">
      <c r="A143" s="877"/>
      <c r="B143" s="878"/>
      <c r="C143" s="879"/>
      <c r="D143" s="879"/>
      <c r="E143" s="880"/>
      <c r="F143" s="880"/>
      <c r="G143" s="880"/>
    </row>
    <row r="144" spans="1:7" s="771" customFormat="1">
      <c r="A144" s="877"/>
      <c r="B144" s="878"/>
      <c r="C144" s="879"/>
      <c r="D144" s="879"/>
      <c r="E144" s="880"/>
      <c r="F144" s="880"/>
      <c r="G144" s="880"/>
    </row>
    <row r="145" spans="1:7" s="771" customFormat="1">
      <c r="A145" s="877"/>
      <c r="B145" s="878"/>
      <c r="C145" s="879"/>
      <c r="D145" s="879"/>
      <c r="E145" s="880"/>
      <c r="F145" s="880"/>
      <c r="G145" s="880"/>
    </row>
    <row r="146" spans="1:7" s="771" customFormat="1">
      <c r="A146" s="877"/>
      <c r="B146" s="878"/>
      <c r="C146" s="879"/>
      <c r="D146" s="879"/>
      <c r="E146" s="880"/>
      <c r="F146" s="880"/>
      <c r="G146" s="880"/>
    </row>
    <row r="147" spans="1:7" s="771" customFormat="1">
      <c r="A147" s="877"/>
      <c r="B147" s="878"/>
      <c r="C147" s="879"/>
      <c r="D147" s="879"/>
      <c r="E147" s="880"/>
      <c r="F147" s="880"/>
      <c r="G147" s="880"/>
    </row>
    <row r="148" spans="1:7" s="771" customFormat="1">
      <c r="A148" s="877"/>
      <c r="B148" s="878"/>
      <c r="C148" s="879"/>
      <c r="D148" s="879"/>
      <c r="E148" s="880"/>
      <c r="F148" s="880"/>
      <c r="G148" s="880"/>
    </row>
    <row r="149" spans="1:7" s="771" customFormat="1">
      <c r="A149" s="877"/>
      <c r="B149" s="878"/>
      <c r="C149" s="879"/>
      <c r="D149" s="879"/>
      <c r="E149" s="880"/>
      <c r="F149" s="880"/>
      <c r="G149" s="880"/>
    </row>
    <row r="150" spans="1:7" s="771" customFormat="1">
      <c r="A150" s="877"/>
      <c r="B150" s="878"/>
      <c r="C150" s="879"/>
      <c r="D150" s="879"/>
      <c r="E150" s="880"/>
      <c r="F150" s="880"/>
      <c r="G150" s="880"/>
    </row>
    <row r="151" spans="1:7" s="771" customFormat="1">
      <c r="A151" s="877"/>
      <c r="B151" s="878"/>
      <c r="C151" s="879"/>
      <c r="D151" s="879"/>
      <c r="E151" s="880"/>
      <c r="F151" s="880"/>
      <c r="G151" s="880"/>
    </row>
    <row r="152" spans="1:7" s="771" customFormat="1">
      <c r="A152" s="877"/>
      <c r="B152" s="878"/>
      <c r="C152" s="879"/>
      <c r="D152" s="879"/>
      <c r="E152" s="880"/>
      <c r="F152" s="880"/>
      <c r="G152" s="880"/>
    </row>
    <row r="153" spans="1:7" s="771" customFormat="1">
      <c r="A153" s="877"/>
      <c r="B153" s="878"/>
      <c r="C153" s="879"/>
      <c r="D153" s="879"/>
      <c r="E153" s="880"/>
      <c r="F153" s="880"/>
      <c r="G153" s="880"/>
    </row>
    <row r="154" spans="1:7" s="771" customFormat="1">
      <c r="A154" s="877"/>
      <c r="B154" s="878"/>
      <c r="C154" s="879"/>
      <c r="D154" s="879"/>
      <c r="E154" s="880"/>
      <c r="F154" s="880"/>
      <c r="G154" s="880"/>
    </row>
    <row r="155" spans="1:7" s="771" customFormat="1">
      <c r="A155" s="877"/>
      <c r="B155" s="878"/>
      <c r="C155" s="879"/>
      <c r="D155" s="879"/>
      <c r="E155" s="880"/>
      <c r="F155" s="880"/>
      <c r="G155" s="880"/>
    </row>
    <row r="156" spans="1:7" s="771" customFormat="1">
      <c r="A156" s="877"/>
      <c r="B156" s="878"/>
      <c r="C156" s="879"/>
      <c r="D156" s="879"/>
      <c r="E156" s="880"/>
      <c r="F156" s="880"/>
      <c r="G156" s="880"/>
    </row>
    <row r="157" spans="1:7" s="771" customFormat="1">
      <c r="A157" s="877"/>
      <c r="B157" s="878"/>
      <c r="C157" s="879"/>
      <c r="D157" s="879"/>
      <c r="E157" s="880"/>
      <c r="F157" s="880"/>
      <c r="G157" s="880"/>
    </row>
    <row r="158" spans="1:7" s="771" customFormat="1">
      <c r="A158" s="877"/>
      <c r="B158" s="878"/>
      <c r="C158" s="879"/>
      <c r="D158" s="879"/>
      <c r="E158" s="880"/>
      <c r="F158" s="880"/>
      <c r="G158" s="880"/>
    </row>
    <row r="159" spans="1:7" s="771" customFormat="1">
      <c r="A159" s="877"/>
      <c r="B159" s="878"/>
      <c r="C159" s="879"/>
      <c r="D159" s="879"/>
      <c r="E159" s="880"/>
      <c r="F159" s="880"/>
      <c r="G159" s="880"/>
    </row>
    <row r="160" spans="1:7" s="872" customFormat="1">
      <c r="A160" s="877"/>
      <c r="B160" s="878"/>
      <c r="C160" s="879"/>
      <c r="D160" s="879"/>
      <c r="E160" s="880"/>
      <c r="F160" s="880"/>
      <c r="G160" s="880"/>
    </row>
    <row r="161" spans="1:7" s="771" customFormat="1">
      <c r="A161" s="877"/>
      <c r="B161" s="878"/>
      <c r="C161" s="879"/>
      <c r="D161" s="879"/>
      <c r="E161" s="880"/>
      <c r="F161" s="880"/>
      <c r="G161" s="880"/>
    </row>
    <row r="162" spans="1:7" s="771" customFormat="1">
      <c r="A162" s="877"/>
      <c r="B162" s="878"/>
      <c r="C162" s="879"/>
      <c r="D162" s="879"/>
      <c r="E162" s="880"/>
      <c r="F162" s="880"/>
      <c r="G162" s="880"/>
    </row>
    <row r="163" spans="1:7" s="771" customFormat="1">
      <c r="A163" s="877"/>
      <c r="B163" s="878"/>
      <c r="C163" s="879"/>
      <c r="D163" s="879"/>
      <c r="E163" s="880"/>
      <c r="F163" s="880"/>
      <c r="G163" s="880"/>
    </row>
    <row r="164" spans="1:7" s="771" customFormat="1">
      <c r="A164" s="877"/>
      <c r="B164" s="878"/>
      <c r="C164" s="879"/>
      <c r="D164" s="879"/>
      <c r="E164" s="880"/>
      <c r="F164" s="880"/>
      <c r="G164" s="880"/>
    </row>
    <row r="165" spans="1:7" s="771" customFormat="1">
      <c r="A165" s="877"/>
      <c r="B165" s="878"/>
      <c r="C165" s="879"/>
      <c r="D165" s="879"/>
      <c r="E165" s="880"/>
      <c r="F165" s="880"/>
      <c r="G165" s="880"/>
    </row>
    <row r="166" spans="1:7" s="771" customFormat="1">
      <c r="A166" s="877"/>
      <c r="B166" s="878"/>
      <c r="C166" s="879"/>
      <c r="D166" s="879"/>
      <c r="E166" s="880"/>
      <c r="F166" s="880"/>
      <c r="G166" s="880"/>
    </row>
    <row r="167" spans="1:7" s="771" customFormat="1">
      <c r="A167" s="877"/>
      <c r="B167" s="878"/>
      <c r="C167" s="879"/>
      <c r="D167" s="879"/>
      <c r="E167" s="880"/>
      <c r="F167" s="880"/>
      <c r="G167" s="880"/>
    </row>
    <row r="168" spans="1:7" s="771" customFormat="1">
      <c r="A168" s="877"/>
      <c r="B168" s="878"/>
      <c r="C168" s="879"/>
      <c r="D168" s="879"/>
      <c r="E168" s="880"/>
      <c r="F168" s="880"/>
      <c r="G168" s="880"/>
    </row>
    <row r="169" spans="1:7" s="771" customFormat="1">
      <c r="A169" s="877"/>
      <c r="B169" s="878"/>
      <c r="C169" s="879"/>
      <c r="D169" s="879"/>
      <c r="E169" s="880"/>
      <c r="F169" s="880"/>
      <c r="G169" s="880"/>
    </row>
    <row r="170" spans="1:7" s="771" customFormat="1">
      <c r="A170" s="877"/>
      <c r="B170" s="878"/>
      <c r="C170" s="879"/>
      <c r="D170" s="879"/>
      <c r="E170" s="880"/>
      <c r="F170" s="880"/>
      <c r="G170" s="880"/>
    </row>
    <row r="171" spans="1:7" s="771" customFormat="1">
      <c r="A171" s="877"/>
      <c r="B171" s="878"/>
      <c r="C171" s="879"/>
      <c r="D171" s="879"/>
      <c r="E171" s="880"/>
      <c r="F171" s="880"/>
      <c r="G171" s="880"/>
    </row>
    <row r="172" spans="1:7" s="771" customFormat="1">
      <c r="A172" s="877"/>
      <c r="B172" s="878"/>
      <c r="C172" s="879"/>
      <c r="D172" s="879"/>
      <c r="E172" s="880"/>
      <c r="F172" s="880"/>
      <c r="G172" s="880"/>
    </row>
    <row r="173" spans="1:7" s="771" customFormat="1">
      <c r="A173" s="877"/>
      <c r="B173" s="878"/>
      <c r="C173" s="879"/>
      <c r="D173" s="879"/>
      <c r="E173" s="880"/>
      <c r="F173" s="880"/>
      <c r="G173" s="880"/>
    </row>
    <row r="174" spans="1:7" s="771" customFormat="1">
      <c r="A174" s="877"/>
      <c r="B174" s="878"/>
      <c r="C174" s="879"/>
      <c r="D174" s="879"/>
      <c r="E174" s="880"/>
      <c r="F174" s="880"/>
      <c r="G174" s="880"/>
    </row>
    <row r="175" spans="1:7" s="771" customFormat="1">
      <c r="A175" s="877"/>
      <c r="B175" s="878"/>
      <c r="C175" s="879"/>
      <c r="D175" s="879"/>
      <c r="E175" s="880"/>
      <c r="F175" s="880"/>
      <c r="G175" s="880"/>
    </row>
    <row r="176" spans="1:7" s="771" customFormat="1">
      <c r="A176" s="877"/>
      <c r="B176" s="878"/>
      <c r="C176" s="879"/>
      <c r="D176" s="879"/>
      <c r="E176" s="880"/>
      <c r="F176" s="880"/>
      <c r="G176" s="880"/>
    </row>
    <row r="177" spans="1:7" s="771" customFormat="1">
      <c r="A177" s="877"/>
      <c r="B177" s="878"/>
      <c r="C177" s="879"/>
      <c r="D177" s="879"/>
      <c r="E177" s="880"/>
      <c r="F177" s="880"/>
      <c r="G177" s="880"/>
    </row>
    <row r="178" spans="1:7" s="771" customFormat="1">
      <c r="A178" s="877"/>
      <c r="B178" s="878"/>
      <c r="C178" s="879"/>
      <c r="D178" s="879"/>
      <c r="E178" s="880"/>
      <c r="F178" s="880"/>
      <c r="G178" s="880"/>
    </row>
    <row r="179" spans="1:7" s="771" customFormat="1">
      <c r="A179" s="877"/>
      <c r="B179" s="878"/>
      <c r="C179" s="879"/>
      <c r="D179" s="879"/>
      <c r="E179" s="880"/>
      <c r="F179" s="880"/>
      <c r="G179" s="880"/>
    </row>
    <row r="180" spans="1:7" s="771" customFormat="1">
      <c r="A180" s="877"/>
      <c r="B180" s="878"/>
      <c r="C180" s="879"/>
      <c r="D180" s="879"/>
      <c r="E180" s="880"/>
      <c r="F180" s="880"/>
      <c r="G180" s="880"/>
    </row>
    <row r="181" spans="1:7" s="771" customFormat="1" ht="33" customHeight="1">
      <c r="A181" s="877"/>
      <c r="B181" s="878"/>
      <c r="C181" s="879"/>
      <c r="D181" s="879"/>
      <c r="E181" s="880"/>
      <c r="F181" s="880"/>
      <c r="G181" s="880"/>
    </row>
    <row r="182" spans="1:7" s="771" customFormat="1">
      <c r="A182" s="877"/>
      <c r="B182" s="878"/>
      <c r="C182" s="879"/>
      <c r="D182" s="879"/>
      <c r="E182" s="880"/>
      <c r="F182" s="880"/>
      <c r="G182" s="880"/>
    </row>
    <row r="183" spans="1:7" s="771" customFormat="1">
      <c r="A183" s="877"/>
      <c r="B183" s="878"/>
      <c r="C183" s="879"/>
      <c r="D183" s="879"/>
      <c r="E183" s="880"/>
      <c r="F183" s="880"/>
      <c r="G183" s="880"/>
    </row>
    <row r="184" spans="1:7" s="771" customFormat="1">
      <c r="A184" s="877"/>
      <c r="B184" s="878"/>
      <c r="C184" s="879"/>
      <c r="D184" s="879"/>
      <c r="E184" s="880"/>
      <c r="F184" s="880"/>
      <c r="G184" s="880"/>
    </row>
    <row r="185" spans="1:7" s="771" customFormat="1">
      <c r="A185" s="877"/>
      <c r="B185" s="878"/>
      <c r="C185" s="879"/>
      <c r="D185" s="879"/>
      <c r="E185" s="880"/>
      <c r="F185" s="880"/>
      <c r="G185" s="880"/>
    </row>
    <row r="186" spans="1:7" s="771" customFormat="1">
      <c r="A186" s="877"/>
      <c r="B186" s="878"/>
      <c r="C186" s="879"/>
      <c r="D186" s="879"/>
      <c r="E186" s="880"/>
      <c r="F186" s="880"/>
      <c r="G186" s="880"/>
    </row>
    <row r="187" spans="1:7" s="771" customFormat="1">
      <c r="A187" s="877"/>
      <c r="B187" s="878"/>
      <c r="C187" s="879"/>
      <c r="D187" s="879"/>
      <c r="E187" s="880"/>
      <c r="F187" s="880"/>
      <c r="G187" s="880"/>
    </row>
    <row r="188" spans="1:7" s="771" customFormat="1">
      <c r="A188" s="877"/>
      <c r="B188" s="878"/>
      <c r="C188" s="879"/>
      <c r="D188" s="879"/>
      <c r="E188" s="880"/>
      <c r="F188" s="880"/>
      <c r="G188" s="880"/>
    </row>
    <row r="189" spans="1:7" s="771" customFormat="1">
      <c r="A189" s="877"/>
      <c r="B189" s="878"/>
      <c r="C189" s="879"/>
      <c r="D189" s="879"/>
      <c r="E189" s="880"/>
      <c r="F189" s="880"/>
      <c r="G189" s="880"/>
    </row>
    <row r="190" spans="1:7" s="771" customFormat="1">
      <c r="A190" s="877"/>
      <c r="B190" s="878"/>
      <c r="C190" s="879"/>
      <c r="D190" s="879"/>
      <c r="E190" s="880"/>
      <c r="F190" s="880"/>
      <c r="G190" s="880"/>
    </row>
    <row r="191" spans="1:7" s="771" customFormat="1">
      <c r="A191" s="877"/>
      <c r="B191" s="878"/>
      <c r="C191" s="879"/>
      <c r="D191" s="879"/>
      <c r="E191" s="880"/>
      <c r="F191" s="880"/>
      <c r="G191" s="880"/>
    </row>
    <row r="192" spans="1:7" s="771" customFormat="1">
      <c r="A192" s="877"/>
      <c r="B192" s="878"/>
      <c r="C192" s="879"/>
      <c r="D192" s="879"/>
      <c r="E192" s="880"/>
      <c r="F192" s="880"/>
      <c r="G192" s="880"/>
    </row>
    <row r="193" spans="1:7" s="872" customFormat="1">
      <c r="A193" s="877"/>
      <c r="B193" s="878"/>
      <c r="C193" s="879"/>
      <c r="D193" s="879"/>
      <c r="E193" s="880"/>
      <c r="F193" s="880"/>
      <c r="G193" s="880"/>
    </row>
    <row r="194" spans="1:7" s="771" customFormat="1">
      <c r="A194" s="877"/>
      <c r="B194" s="878"/>
      <c r="C194" s="879"/>
      <c r="D194" s="879"/>
      <c r="E194" s="880"/>
      <c r="F194" s="880"/>
      <c r="G194" s="880"/>
    </row>
    <row r="195" spans="1:7" s="771" customFormat="1">
      <c r="A195" s="877"/>
      <c r="B195" s="878"/>
      <c r="C195" s="879"/>
      <c r="D195" s="879"/>
      <c r="E195" s="880"/>
      <c r="F195" s="880"/>
      <c r="G195" s="880"/>
    </row>
    <row r="196" spans="1:7" s="771" customFormat="1">
      <c r="A196" s="877"/>
      <c r="B196" s="878"/>
      <c r="C196" s="879"/>
      <c r="D196" s="879"/>
      <c r="E196" s="880"/>
      <c r="F196" s="880"/>
      <c r="G196" s="880"/>
    </row>
    <row r="197" spans="1:7" s="771" customFormat="1">
      <c r="A197" s="877"/>
      <c r="B197" s="878"/>
      <c r="C197" s="879"/>
      <c r="D197" s="879"/>
      <c r="E197" s="880"/>
      <c r="F197" s="880"/>
      <c r="G197" s="880"/>
    </row>
    <row r="198" spans="1:7" s="771" customFormat="1">
      <c r="A198" s="877"/>
      <c r="B198" s="878"/>
      <c r="C198" s="879"/>
      <c r="D198" s="879"/>
      <c r="E198" s="880"/>
      <c r="F198" s="880"/>
      <c r="G198" s="880"/>
    </row>
    <row r="199" spans="1:7" s="771" customFormat="1">
      <c r="A199" s="877"/>
      <c r="B199" s="878"/>
      <c r="C199" s="879"/>
      <c r="D199" s="879"/>
      <c r="E199" s="880"/>
      <c r="F199" s="880"/>
      <c r="G199" s="880"/>
    </row>
    <row r="200" spans="1:7" s="771" customFormat="1">
      <c r="A200" s="877"/>
      <c r="B200" s="878"/>
      <c r="C200" s="879"/>
      <c r="D200" s="879"/>
      <c r="E200" s="880"/>
      <c r="F200" s="880"/>
      <c r="G200" s="880"/>
    </row>
    <row r="201" spans="1:7" s="771" customFormat="1">
      <c r="A201" s="877"/>
      <c r="B201" s="878"/>
      <c r="C201" s="879"/>
      <c r="D201" s="879"/>
      <c r="E201" s="880"/>
      <c r="F201" s="880"/>
      <c r="G201" s="880"/>
    </row>
    <row r="202" spans="1:7" s="771" customFormat="1">
      <c r="A202" s="877"/>
      <c r="B202" s="878"/>
      <c r="C202" s="879"/>
      <c r="D202" s="879"/>
      <c r="E202" s="880"/>
      <c r="F202" s="880"/>
      <c r="G202" s="880"/>
    </row>
    <row r="203" spans="1:7" s="771" customFormat="1">
      <c r="A203" s="877"/>
      <c r="B203" s="878"/>
      <c r="C203" s="879"/>
      <c r="D203" s="879"/>
      <c r="E203" s="880"/>
      <c r="F203" s="880"/>
      <c r="G203" s="880"/>
    </row>
    <row r="204" spans="1:7" s="771" customFormat="1">
      <c r="A204" s="877"/>
      <c r="B204" s="878"/>
      <c r="C204" s="879"/>
      <c r="D204" s="879"/>
      <c r="E204" s="880"/>
      <c r="F204" s="880"/>
      <c r="G204" s="880"/>
    </row>
    <row r="205" spans="1:7" s="771" customFormat="1">
      <c r="A205" s="877"/>
      <c r="B205" s="878"/>
      <c r="C205" s="879"/>
      <c r="D205" s="879"/>
      <c r="E205" s="880"/>
      <c r="F205" s="880"/>
      <c r="G205" s="880"/>
    </row>
    <row r="206" spans="1:7" s="771" customFormat="1">
      <c r="A206" s="877"/>
      <c r="B206" s="878"/>
      <c r="C206" s="879"/>
      <c r="D206" s="879"/>
      <c r="E206" s="880"/>
      <c r="F206" s="880"/>
      <c r="G206" s="880"/>
    </row>
    <row r="207" spans="1:7" s="771" customFormat="1">
      <c r="A207" s="877"/>
      <c r="B207" s="878"/>
      <c r="C207" s="879"/>
      <c r="D207" s="879"/>
      <c r="E207" s="880"/>
      <c r="F207" s="880"/>
      <c r="G207" s="880"/>
    </row>
    <row r="208" spans="1:7" s="771" customFormat="1">
      <c r="A208" s="877"/>
      <c r="B208" s="878"/>
      <c r="C208" s="879"/>
      <c r="D208" s="879"/>
      <c r="E208" s="880"/>
      <c r="F208" s="880"/>
      <c r="G208" s="880"/>
    </row>
    <row r="209" spans="1:7" s="771" customFormat="1">
      <c r="A209" s="877"/>
      <c r="B209" s="878"/>
      <c r="C209" s="879"/>
      <c r="D209" s="879"/>
      <c r="E209" s="880"/>
      <c r="F209" s="880"/>
      <c r="G209" s="880"/>
    </row>
    <row r="210" spans="1:7" s="771" customFormat="1">
      <c r="A210" s="877"/>
      <c r="B210" s="878"/>
      <c r="C210" s="879"/>
      <c r="D210" s="879"/>
      <c r="E210" s="880"/>
      <c r="F210" s="880"/>
      <c r="G210" s="880"/>
    </row>
    <row r="211" spans="1:7" s="771" customFormat="1">
      <c r="A211" s="877"/>
      <c r="B211" s="878"/>
      <c r="C211" s="879"/>
      <c r="D211" s="879"/>
      <c r="E211" s="880"/>
      <c r="F211" s="880"/>
      <c r="G211" s="880"/>
    </row>
    <row r="212" spans="1:7" s="771" customFormat="1">
      <c r="A212" s="877"/>
      <c r="B212" s="878"/>
      <c r="C212" s="879"/>
      <c r="D212" s="879"/>
      <c r="E212" s="880"/>
      <c r="F212" s="880"/>
      <c r="G212" s="880"/>
    </row>
    <row r="213" spans="1:7" s="771" customFormat="1">
      <c r="A213" s="877"/>
      <c r="B213" s="878"/>
      <c r="C213" s="879"/>
      <c r="D213" s="879"/>
      <c r="E213" s="880"/>
      <c r="F213" s="880"/>
      <c r="G213" s="880"/>
    </row>
    <row r="214" spans="1:7" s="771" customFormat="1">
      <c r="A214" s="877"/>
      <c r="B214" s="878"/>
      <c r="C214" s="879"/>
      <c r="D214" s="879"/>
      <c r="E214" s="880"/>
      <c r="F214" s="880"/>
      <c r="G214" s="880"/>
    </row>
    <row r="215" spans="1:7" s="771" customFormat="1">
      <c r="A215" s="877"/>
      <c r="B215" s="878"/>
      <c r="C215" s="879"/>
      <c r="D215" s="879"/>
      <c r="E215" s="880"/>
      <c r="F215" s="880"/>
      <c r="G215" s="880"/>
    </row>
    <row r="216" spans="1:7" s="771" customFormat="1">
      <c r="A216" s="877"/>
      <c r="B216" s="878"/>
      <c r="C216" s="879"/>
      <c r="D216" s="879"/>
      <c r="E216" s="880"/>
      <c r="F216" s="880"/>
      <c r="G216" s="880"/>
    </row>
    <row r="217" spans="1:7" s="771" customFormat="1">
      <c r="A217" s="877"/>
      <c r="B217" s="878"/>
      <c r="C217" s="879"/>
      <c r="D217" s="879"/>
      <c r="E217" s="880"/>
      <c r="F217" s="880"/>
      <c r="G217" s="880"/>
    </row>
    <row r="218" spans="1:7" s="771" customFormat="1">
      <c r="A218" s="877"/>
      <c r="B218" s="878"/>
      <c r="C218" s="879"/>
      <c r="D218" s="879"/>
      <c r="E218" s="880"/>
      <c r="F218" s="880"/>
      <c r="G218" s="880"/>
    </row>
    <row r="219" spans="1:7" s="771" customFormat="1">
      <c r="A219" s="877"/>
      <c r="B219" s="878"/>
      <c r="C219" s="879"/>
      <c r="D219" s="879"/>
      <c r="E219" s="880"/>
      <c r="F219" s="880"/>
      <c r="G219" s="880"/>
    </row>
    <row r="220" spans="1:7" s="771" customFormat="1">
      <c r="A220" s="877"/>
      <c r="B220" s="878"/>
      <c r="C220" s="879"/>
      <c r="D220" s="879"/>
      <c r="E220" s="880"/>
      <c r="F220" s="880"/>
      <c r="G220" s="880"/>
    </row>
    <row r="221" spans="1:7" s="771" customFormat="1">
      <c r="A221" s="877"/>
      <c r="B221" s="878"/>
      <c r="C221" s="879"/>
      <c r="D221" s="879"/>
      <c r="E221" s="880"/>
      <c r="F221" s="880"/>
      <c r="G221" s="880"/>
    </row>
    <row r="222" spans="1:7" s="771" customFormat="1">
      <c r="A222" s="877"/>
      <c r="B222" s="878"/>
      <c r="C222" s="879"/>
      <c r="D222" s="879"/>
      <c r="E222" s="880"/>
      <c r="F222" s="880"/>
      <c r="G222" s="880"/>
    </row>
    <row r="223" spans="1:7" s="771" customFormat="1">
      <c r="A223" s="877"/>
      <c r="B223" s="878"/>
      <c r="C223" s="879"/>
      <c r="D223" s="879"/>
      <c r="E223" s="880"/>
      <c r="F223" s="880"/>
      <c r="G223" s="880"/>
    </row>
    <row r="224" spans="1:7" s="771" customFormat="1">
      <c r="A224" s="877"/>
      <c r="B224" s="878"/>
      <c r="C224" s="879"/>
      <c r="D224" s="879"/>
      <c r="E224" s="880"/>
      <c r="F224" s="880"/>
      <c r="G224" s="880"/>
    </row>
    <row r="225" spans="1:7" s="771" customFormat="1">
      <c r="A225" s="877"/>
      <c r="B225" s="878"/>
      <c r="C225" s="879"/>
      <c r="D225" s="879"/>
      <c r="E225" s="880"/>
      <c r="F225" s="880"/>
      <c r="G225" s="880"/>
    </row>
    <row r="226" spans="1:7" s="771" customFormat="1">
      <c r="A226" s="877"/>
      <c r="B226" s="878"/>
      <c r="C226" s="879"/>
      <c r="D226" s="879"/>
      <c r="E226" s="880"/>
      <c r="F226" s="880"/>
      <c r="G226" s="880"/>
    </row>
    <row r="227" spans="1:7" s="771" customFormat="1">
      <c r="A227" s="877"/>
      <c r="B227" s="878"/>
      <c r="C227" s="879"/>
      <c r="D227" s="879"/>
      <c r="E227" s="880"/>
      <c r="F227" s="880"/>
      <c r="G227" s="880"/>
    </row>
    <row r="228" spans="1:7" s="771" customFormat="1">
      <c r="A228" s="877"/>
      <c r="B228" s="878"/>
      <c r="C228" s="879"/>
      <c r="D228" s="879"/>
      <c r="E228" s="880"/>
      <c r="F228" s="880"/>
      <c r="G228" s="880"/>
    </row>
    <row r="229" spans="1:7" s="771" customFormat="1">
      <c r="A229" s="877"/>
      <c r="B229" s="878"/>
      <c r="C229" s="879"/>
      <c r="D229" s="879"/>
      <c r="E229" s="880"/>
      <c r="F229" s="880"/>
      <c r="G229" s="880"/>
    </row>
    <row r="230" spans="1:7" s="771" customFormat="1">
      <c r="A230" s="877"/>
      <c r="B230" s="878"/>
      <c r="C230" s="879"/>
      <c r="D230" s="879"/>
      <c r="E230" s="880"/>
      <c r="F230" s="880"/>
      <c r="G230" s="880"/>
    </row>
    <row r="231" spans="1:7" s="771" customFormat="1">
      <c r="A231" s="877"/>
      <c r="B231" s="878"/>
      <c r="C231" s="879"/>
      <c r="D231" s="879"/>
      <c r="E231" s="880"/>
      <c r="F231" s="880"/>
      <c r="G231" s="880"/>
    </row>
    <row r="232" spans="1:7" s="771" customFormat="1">
      <c r="A232" s="877"/>
      <c r="B232" s="878"/>
      <c r="C232" s="879"/>
      <c r="D232" s="879"/>
      <c r="E232" s="880"/>
      <c r="F232" s="880"/>
      <c r="G232" s="880"/>
    </row>
    <row r="233" spans="1:7" s="771" customFormat="1">
      <c r="A233" s="877"/>
      <c r="B233" s="878"/>
      <c r="C233" s="879"/>
      <c r="D233" s="879"/>
      <c r="E233" s="880"/>
      <c r="F233" s="880"/>
      <c r="G233" s="880"/>
    </row>
    <row r="234" spans="1:7" s="771" customFormat="1">
      <c r="A234" s="877"/>
      <c r="B234" s="878"/>
      <c r="C234" s="879"/>
      <c r="D234" s="879"/>
      <c r="E234" s="880"/>
      <c r="F234" s="880"/>
      <c r="G234" s="880"/>
    </row>
    <row r="235" spans="1:7" s="771" customFormat="1">
      <c r="A235" s="877"/>
      <c r="B235" s="878"/>
      <c r="C235" s="879"/>
      <c r="D235" s="879"/>
      <c r="E235" s="880"/>
      <c r="F235" s="880"/>
      <c r="G235" s="880"/>
    </row>
    <row r="236" spans="1:7" s="771" customFormat="1">
      <c r="A236" s="877"/>
      <c r="B236" s="878"/>
      <c r="C236" s="879"/>
      <c r="D236" s="879"/>
      <c r="E236" s="880"/>
      <c r="F236" s="880"/>
      <c r="G236" s="880"/>
    </row>
    <row r="237" spans="1:7" s="771" customFormat="1">
      <c r="A237" s="877"/>
      <c r="B237" s="878"/>
      <c r="C237" s="879"/>
      <c r="D237" s="879"/>
      <c r="E237" s="880"/>
      <c r="F237" s="880"/>
      <c r="G237" s="880"/>
    </row>
    <row r="238" spans="1:7" s="771" customFormat="1">
      <c r="A238" s="877"/>
      <c r="B238" s="878"/>
      <c r="C238" s="879"/>
      <c r="D238" s="879"/>
      <c r="E238" s="880"/>
      <c r="F238" s="880"/>
      <c r="G238" s="880"/>
    </row>
    <row r="239" spans="1:7" s="771" customFormat="1">
      <c r="A239" s="877"/>
      <c r="B239" s="878"/>
      <c r="C239" s="879"/>
      <c r="D239" s="879"/>
      <c r="E239" s="880"/>
      <c r="F239" s="880"/>
      <c r="G239" s="880"/>
    </row>
    <row r="240" spans="1:7" s="771" customFormat="1">
      <c r="A240" s="877"/>
      <c r="B240" s="878"/>
      <c r="C240" s="879"/>
      <c r="D240" s="879"/>
      <c r="E240" s="880"/>
      <c r="F240" s="880"/>
      <c r="G240" s="880"/>
    </row>
    <row r="241" spans="1:7" s="771" customFormat="1">
      <c r="A241" s="877"/>
      <c r="B241" s="878"/>
      <c r="C241" s="879"/>
      <c r="D241" s="879"/>
      <c r="E241" s="880"/>
      <c r="F241" s="880"/>
      <c r="G241" s="880"/>
    </row>
    <row r="242" spans="1:7" s="771" customFormat="1">
      <c r="A242" s="877"/>
      <c r="B242" s="878"/>
      <c r="C242" s="879"/>
      <c r="D242" s="879"/>
      <c r="E242" s="880"/>
      <c r="F242" s="880"/>
      <c r="G242" s="880"/>
    </row>
    <row r="243" spans="1:7" s="771" customFormat="1">
      <c r="A243" s="877"/>
      <c r="B243" s="878"/>
      <c r="C243" s="879"/>
      <c r="D243" s="879"/>
      <c r="E243" s="880"/>
      <c r="F243" s="880"/>
      <c r="G243" s="880"/>
    </row>
    <row r="244" spans="1:7" s="771" customFormat="1">
      <c r="A244" s="877"/>
      <c r="B244" s="878"/>
      <c r="C244" s="879"/>
      <c r="D244" s="879"/>
      <c r="E244" s="880"/>
      <c r="F244" s="880"/>
      <c r="G244" s="880"/>
    </row>
    <row r="245" spans="1:7" s="771" customFormat="1">
      <c r="A245" s="877"/>
      <c r="B245" s="878"/>
      <c r="C245" s="879"/>
      <c r="D245" s="879"/>
      <c r="E245" s="880"/>
      <c r="F245" s="880"/>
      <c r="G245" s="880"/>
    </row>
    <row r="246" spans="1:7" s="771" customFormat="1">
      <c r="A246" s="877"/>
      <c r="B246" s="878"/>
      <c r="C246" s="879"/>
      <c r="D246" s="879"/>
      <c r="E246" s="880"/>
      <c r="F246" s="880"/>
      <c r="G246" s="880"/>
    </row>
    <row r="247" spans="1:7" s="771" customFormat="1">
      <c r="A247" s="877"/>
      <c r="B247" s="878"/>
      <c r="C247" s="879"/>
      <c r="D247" s="879"/>
      <c r="E247" s="880"/>
      <c r="F247" s="880"/>
      <c r="G247" s="880"/>
    </row>
    <row r="248" spans="1:7" s="771" customFormat="1">
      <c r="A248" s="877"/>
      <c r="B248" s="878"/>
      <c r="C248" s="879"/>
      <c r="D248" s="879"/>
      <c r="E248" s="880"/>
      <c r="F248" s="880"/>
      <c r="G248" s="880"/>
    </row>
    <row r="249" spans="1:7" s="771" customFormat="1">
      <c r="A249" s="877"/>
      <c r="B249" s="878"/>
      <c r="C249" s="879"/>
      <c r="D249" s="879"/>
      <c r="E249" s="880"/>
      <c r="F249" s="880"/>
      <c r="G249" s="880"/>
    </row>
    <row r="250" spans="1:7" s="771" customFormat="1">
      <c r="A250" s="877"/>
      <c r="B250" s="878"/>
      <c r="C250" s="879"/>
      <c r="D250" s="879"/>
      <c r="E250" s="880"/>
      <c r="F250" s="880"/>
      <c r="G250" s="880"/>
    </row>
    <row r="251" spans="1:7" s="771" customFormat="1">
      <c r="A251" s="877"/>
      <c r="B251" s="878"/>
      <c r="C251" s="879"/>
      <c r="D251" s="879"/>
      <c r="E251" s="880"/>
      <c r="F251" s="880"/>
      <c r="G251" s="880"/>
    </row>
    <row r="252" spans="1:7" s="771" customFormat="1">
      <c r="A252" s="877"/>
      <c r="B252" s="878"/>
      <c r="C252" s="879"/>
      <c r="D252" s="879"/>
      <c r="E252" s="880"/>
      <c r="F252" s="880"/>
      <c r="G252" s="880"/>
    </row>
    <row r="253" spans="1:7" s="771" customFormat="1">
      <c r="A253" s="877"/>
      <c r="B253" s="878"/>
      <c r="C253" s="879"/>
      <c r="D253" s="879"/>
      <c r="E253" s="880"/>
      <c r="F253" s="880"/>
      <c r="G253" s="880"/>
    </row>
    <row r="254" spans="1:7" s="771" customFormat="1">
      <c r="A254" s="877"/>
      <c r="B254" s="878"/>
      <c r="C254" s="879"/>
      <c r="D254" s="879"/>
      <c r="E254" s="880"/>
      <c r="F254" s="880"/>
      <c r="G254" s="880"/>
    </row>
    <row r="255" spans="1:7" s="771" customFormat="1">
      <c r="A255" s="877"/>
      <c r="B255" s="878"/>
      <c r="C255" s="879"/>
      <c r="D255" s="879"/>
      <c r="E255" s="880"/>
      <c r="F255" s="880"/>
      <c r="G255" s="880"/>
    </row>
    <row r="256" spans="1:7" s="771" customFormat="1">
      <c r="A256" s="877"/>
      <c r="B256" s="878"/>
      <c r="C256" s="879"/>
      <c r="D256" s="879"/>
      <c r="E256" s="880"/>
      <c r="F256" s="880"/>
      <c r="G256" s="880"/>
    </row>
    <row r="257" spans="1:7" s="771" customFormat="1">
      <c r="A257" s="877"/>
      <c r="B257" s="878"/>
      <c r="C257" s="879"/>
      <c r="D257" s="879"/>
      <c r="E257" s="880"/>
      <c r="F257" s="880"/>
      <c r="G257" s="880"/>
    </row>
    <row r="258" spans="1:7" s="771" customFormat="1">
      <c r="A258" s="877"/>
      <c r="B258" s="878"/>
      <c r="C258" s="879"/>
      <c r="D258" s="879"/>
      <c r="E258" s="880"/>
      <c r="F258" s="880"/>
      <c r="G258" s="880"/>
    </row>
    <row r="259" spans="1:7" s="771" customFormat="1">
      <c r="A259" s="877"/>
      <c r="B259" s="878"/>
      <c r="C259" s="879"/>
      <c r="D259" s="879"/>
      <c r="E259" s="880"/>
      <c r="F259" s="880"/>
      <c r="G259" s="880"/>
    </row>
    <row r="260" spans="1:7" s="771" customFormat="1">
      <c r="A260" s="877"/>
      <c r="B260" s="878"/>
      <c r="C260" s="879"/>
      <c r="D260" s="879"/>
      <c r="E260" s="880"/>
      <c r="F260" s="880"/>
      <c r="G260" s="880"/>
    </row>
    <row r="261" spans="1:7" s="771" customFormat="1">
      <c r="A261" s="877"/>
      <c r="B261" s="878"/>
      <c r="C261" s="879"/>
      <c r="D261" s="879"/>
      <c r="E261" s="880"/>
      <c r="F261" s="880"/>
      <c r="G261" s="880"/>
    </row>
    <row r="262" spans="1:7" s="771" customFormat="1">
      <c r="A262" s="877"/>
      <c r="B262" s="878"/>
      <c r="C262" s="879"/>
      <c r="D262" s="879"/>
      <c r="E262" s="880"/>
      <c r="F262" s="880"/>
      <c r="G262" s="880"/>
    </row>
    <row r="263" spans="1:7" s="771" customFormat="1">
      <c r="A263" s="877"/>
      <c r="B263" s="878"/>
      <c r="C263" s="879"/>
      <c r="D263" s="879"/>
      <c r="E263" s="880"/>
      <c r="F263" s="880"/>
      <c r="G263" s="880"/>
    </row>
    <row r="264" spans="1:7" s="771" customFormat="1">
      <c r="A264" s="877"/>
      <c r="B264" s="878"/>
      <c r="C264" s="879"/>
      <c r="D264" s="879"/>
      <c r="E264" s="880"/>
      <c r="F264" s="880"/>
      <c r="G264" s="880"/>
    </row>
    <row r="265" spans="1:7" s="771" customFormat="1">
      <c r="A265" s="877"/>
      <c r="B265" s="878"/>
      <c r="C265" s="879"/>
      <c r="D265" s="879"/>
      <c r="E265" s="880"/>
      <c r="F265" s="880"/>
      <c r="G265" s="880"/>
    </row>
    <row r="266" spans="1:7" s="771" customFormat="1">
      <c r="A266" s="877"/>
      <c r="B266" s="878"/>
      <c r="C266" s="879"/>
      <c r="D266" s="879"/>
      <c r="E266" s="880"/>
      <c r="F266" s="880"/>
      <c r="G266" s="880"/>
    </row>
    <row r="267" spans="1:7" s="771" customFormat="1">
      <c r="A267" s="877"/>
      <c r="B267" s="878"/>
      <c r="C267" s="879"/>
      <c r="D267" s="879"/>
      <c r="E267" s="880"/>
      <c r="F267" s="880"/>
      <c r="G267" s="880"/>
    </row>
    <row r="268" spans="1:7" s="771" customFormat="1">
      <c r="A268" s="877"/>
      <c r="B268" s="878"/>
      <c r="C268" s="879"/>
      <c r="D268" s="879"/>
      <c r="E268" s="880"/>
      <c r="F268" s="880"/>
      <c r="G268" s="880"/>
    </row>
    <row r="269" spans="1:7" s="771" customFormat="1">
      <c r="A269" s="877"/>
      <c r="B269" s="878"/>
      <c r="C269" s="879"/>
      <c r="D269" s="879"/>
      <c r="E269" s="880"/>
      <c r="F269" s="880"/>
      <c r="G269" s="880"/>
    </row>
    <row r="270" spans="1:7" s="771" customFormat="1">
      <c r="A270" s="877"/>
      <c r="B270" s="878"/>
      <c r="C270" s="879"/>
      <c r="D270" s="879"/>
      <c r="E270" s="880"/>
      <c r="F270" s="880"/>
      <c r="G270" s="880"/>
    </row>
    <row r="271" spans="1:7" s="771" customFormat="1">
      <c r="A271" s="877"/>
      <c r="B271" s="878"/>
      <c r="C271" s="879"/>
      <c r="D271" s="879"/>
      <c r="E271" s="880"/>
      <c r="F271" s="880"/>
      <c r="G271" s="880"/>
    </row>
    <row r="272" spans="1:7" s="771" customFormat="1">
      <c r="A272" s="877"/>
      <c r="B272" s="878"/>
      <c r="C272" s="879"/>
      <c r="D272" s="879"/>
      <c r="E272" s="880"/>
      <c r="F272" s="880"/>
      <c r="G272" s="880"/>
    </row>
    <row r="273" spans="1:7" s="771" customFormat="1">
      <c r="A273" s="877"/>
      <c r="B273" s="878"/>
      <c r="C273" s="879"/>
      <c r="D273" s="879"/>
      <c r="E273" s="880"/>
      <c r="F273" s="880"/>
      <c r="G273" s="880"/>
    </row>
    <row r="274" spans="1:7" s="771" customFormat="1">
      <c r="A274" s="877"/>
      <c r="B274" s="878"/>
      <c r="C274" s="879"/>
      <c r="D274" s="879"/>
      <c r="E274" s="880"/>
      <c r="F274" s="880"/>
      <c r="G274" s="880"/>
    </row>
    <row r="275" spans="1:7" s="771" customFormat="1">
      <c r="A275" s="877"/>
      <c r="B275" s="878"/>
      <c r="C275" s="879"/>
      <c r="D275" s="879"/>
      <c r="E275" s="880"/>
      <c r="F275" s="880"/>
      <c r="G275" s="880"/>
    </row>
    <row r="276" spans="1:7" s="771" customFormat="1">
      <c r="A276" s="877"/>
      <c r="B276" s="878"/>
      <c r="C276" s="879"/>
      <c r="D276" s="879"/>
      <c r="E276" s="880"/>
      <c r="F276" s="880"/>
      <c r="G276" s="880"/>
    </row>
    <row r="277" spans="1:7" s="771" customFormat="1">
      <c r="A277" s="877"/>
      <c r="B277" s="878"/>
      <c r="C277" s="879"/>
      <c r="D277" s="879"/>
      <c r="E277" s="880"/>
      <c r="F277" s="880"/>
      <c r="G277" s="880"/>
    </row>
    <row r="278" spans="1:7" s="771" customFormat="1">
      <c r="A278" s="877"/>
      <c r="B278" s="878"/>
      <c r="C278" s="879"/>
      <c r="D278" s="879"/>
      <c r="E278" s="880"/>
      <c r="F278" s="880"/>
      <c r="G278" s="880"/>
    </row>
    <row r="279" spans="1:7" s="771" customFormat="1">
      <c r="A279" s="877"/>
      <c r="B279" s="878"/>
      <c r="C279" s="879"/>
      <c r="D279" s="879"/>
      <c r="E279" s="880"/>
      <c r="F279" s="880"/>
      <c r="G279" s="880"/>
    </row>
    <row r="280" spans="1:7" s="771" customFormat="1">
      <c r="A280" s="877"/>
      <c r="B280" s="878"/>
      <c r="C280" s="879"/>
      <c r="D280" s="879"/>
      <c r="E280" s="880"/>
      <c r="F280" s="880"/>
      <c r="G280" s="880"/>
    </row>
    <row r="281" spans="1:7" s="771" customFormat="1">
      <c r="A281" s="877"/>
      <c r="B281" s="878"/>
      <c r="C281" s="879"/>
      <c r="D281" s="879"/>
      <c r="E281" s="880"/>
      <c r="F281" s="880"/>
      <c r="G281" s="880"/>
    </row>
    <row r="282" spans="1:7" s="771" customFormat="1">
      <c r="A282" s="877"/>
      <c r="B282" s="878"/>
      <c r="C282" s="879"/>
      <c r="D282" s="879"/>
      <c r="E282" s="880"/>
      <c r="F282" s="880"/>
      <c r="G282" s="880"/>
    </row>
    <row r="283" spans="1:7" s="771" customFormat="1">
      <c r="A283" s="877"/>
      <c r="B283" s="878"/>
      <c r="C283" s="879"/>
      <c r="D283" s="879"/>
      <c r="E283" s="880"/>
      <c r="F283" s="880"/>
      <c r="G283" s="880"/>
    </row>
    <row r="284" spans="1:7" s="771" customFormat="1">
      <c r="A284" s="877"/>
      <c r="B284" s="878"/>
      <c r="C284" s="879"/>
      <c r="D284" s="879"/>
      <c r="E284" s="880"/>
      <c r="F284" s="880"/>
      <c r="G284" s="880"/>
    </row>
    <row r="285" spans="1:7" s="771" customFormat="1">
      <c r="A285" s="877"/>
      <c r="B285" s="878"/>
      <c r="C285" s="879"/>
      <c r="D285" s="879"/>
      <c r="E285" s="880"/>
      <c r="F285" s="880"/>
      <c r="G285" s="880"/>
    </row>
    <row r="286" spans="1:7" s="771" customFormat="1">
      <c r="A286" s="877"/>
      <c r="B286" s="878"/>
      <c r="C286" s="879"/>
      <c r="D286" s="879"/>
      <c r="E286" s="880"/>
      <c r="F286" s="880"/>
      <c r="G286" s="880"/>
    </row>
    <row r="287" spans="1:7" s="771" customFormat="1">
      <c r="A287" s="877"/>
      <c r="B287" s="878"/>
      <c r="C287" s="879"/>
      <c r="D287" s="879"/>
      <c r="E287" s="880"/>
      <c r="F287" s="880"/>
      <c r="G287" s="880"/>
    </row>
    <row r="288" spans="1:7" s="771" customFormat="1">
      <c r="A288" s="877"/>
      <c r="B288" s="878"/>
      <c r="C288" s="879"/>
      <c r="D288" s="879"/>
      <c r="E288" s="880"/>
      <c r="F288" s="880"/>
      <c r="G288" s="880"/>
    </row>
    <row r="289" spans="1:7" s="771" customFormat="1">
      <c r="A289" s="877"/>
      <c r="B289" s="878"/>
      <c r="C289" s="879"/>
      <c r="D289" s="879"/>
      <c r="E289" s="880"/>
      <c r="F289" s="880"/>
      <c r="G289" s="880"/>
    </row>
    <row r="290" spans="1:7" s="771" customFormat="1">
      <c r="A290" s="877"/>
      <c r="B290" s="878"/>
      <c r="C290" s="879"/>
      <c r="D290" s="879"/>
      <c r="E290" s="880"/>
      <c r="F290" s="880"/>
      <c r="G290" s="880"/>
    </row>
    <row r="291" spans="1:7" s="771" customFormat="1">
      <c r="A291" s="877"/>
      <c r="B291" s="878"/>
      <c r="C291" s="879"/>
      <c r="D291" s="879"/>
      <c r="E291" s="880"/>
      <c r="F291" s="880"/>
      <c r="G291" s="880"/>
    </row>
    <row r="292" spans="1:7" s="771" customFormat="1">
      <c r="A292" s="877"/>
      <c r="B292" s="878"/>
      <c r="C292" s="879"/>
      <c r="D292" s="879"/>
      <c r="E292" s="880"/>
      <c r="F292" s="880"/>
      <c r="G292" s="880"/>
    </row>
    <row r="293" spans="1:7" s="771" customFormat="1">
      <c r="A293" s="877"/>
      <c r="B293" s="878"/>
      <c r="C293" s="879"/>
      <c r="D293" s="879"/>
      <c r="E293" s="880"/>
      <c r="F293" s="880"/>
      <c r="G293" s="880"/>
    </row>
    <row r="294" spans="1:7" s="771" customFormat="1">
      <c r="A294" s="877"/>
      <c r="B294" s="878"/>
      <c r="C294" s="879"/>
      <c r="D294" s="879"/>
      <c r="E294" s="880"/>
      <c r="F294" s="880"/>
      <c r="G294" s="880"/>
    </row>
    <row r="295" spans="1:7" s="771" customFormat="1">
      <c r="A295" s="877"/>
      <c r="B295" s="878"/>
      <c r="C295" s="879"/>
      <c r="D295" s="879"/>
      <c r="E295" s="880"/>
      <c r="F295" s="880"/>
      <c r="G295" s="880"/>
    </row>
    <row r="296" spans="1:7" s="771" customFormat="1">
      <c r="A296" s="877"/>
      <c r="B296" s="878"/>
      <c r="C296" s="879"/>
      <c r="D296" s="879"/>
      <c r="E296" s="880"/>
      <c r="F296" s="880"/>
      <c r="G296" s="880"/>
    </row>
    <row r="297" spans="1:7" s="771" customFormat="1">
      <c r="A297" s="877"/>
      <c r="B297" s="878"/>
      <c r="C297" s="879"/>
      <c r="D297" s="879"/>
      <c r="E297" s="880"/>
      <c r="F297" s="880"/>
      <c r="G297" s="880"/>
    </row>
    <row r="298" spans="1:7" s="771" customFormat="1">
      <c r="A298" s="877"/>
      <c r="B298" s="878"/>
      <c r="C298" s="879"/>
      <c r="D298" s="879"/>
      <c r="E298" s="880"/>
      <c r="F298" s="880"/>
      <c r="G298" s="880"/>
    </row>
    <row r="299" spans="1:7" s="771" customFormat="1">
      <c r="A299" s="877"/>
      <c r="B299" s="878"/>
      <c r="C299" s="879"/>
      <c r="D299" s="879"/>
      <c r="E299" s="880"/>
      <c r="F299" s="880"/>
      <c r="G299" s="880"/>
    </row>
    <row r="300" spans="1:7" s="771" customFormat="1">
      <c r="A300" s="877"/>
      <c r="B300" s="878"/>
      <c r="C300" s="879"/>
      <c r="D300" s="879"/>
      <c r="E300" s="880"/>
      <c r="F300" s="880"/>
      <c r="G300" s="880"/>
    </row>
    <row r="301" spans="1:7" s="771" customFormat="1">
      <c r="A301" s="877"/>
      <c r="B301" s="878"/>
      <c r="C301" s="879"/>
      <c r="D301" s="879"/>
      <c r="E301" s="880"/>
      <c r="F301" s="880"/>
      <c r="G301" s="880"/>
    </row>
    <row r="302" spans="1:7" s="771" customFormat="1">
      <c r="A302" s="877"/>
      <c r="B302" s="878"/>
      <c r="C302" s="879"/>
      <c r="D302" s="879"/>
      <c r="E302" s="880"/>
      <c r="F302" s="880"/>
      <c r="G302" s="880"/>
    </row>
    <row r="303" spans="1:7" s="771" customFormat="1">
      <c r="A303" s="877"/>
      <c r="B303" s="878"/>
      <c r="C303" s="879"/>
      <c r="D303" s="879"/>
      <c r="E303" s="880"/>
      <c r="F303" s="880"/>
      <c r="G303" s="880"/>
    </row>
    <row r="304" spans="1:7" s="771" customFormat="1">
      <c r="A304" s="877"/>
      <c r="B304" s="878"/>
      <c r="C304" s="879"/>
      <c r="D304" s="879"/>
      <c r="E304" s="880"/>
      <c r="F304" s="880"/>
      <c r="G304" s="880"/>
    </row>
    <row r="305" spans="1:7" s="771" customFormat="1">
      <c r="A305" s="877"/>
      <c r="B305" s="878"/>
      <c r="C305" s="879"/>
      <c r="D305" s="879"/>
      <c r="E305" s="880"/>
      <c r="F305" s="880"/>
      <c r="G305" s="880"/>
    </row>
    <row r="306" spans="1:7" s="771" customFormat="1">
      <c r="A306" s="877"/>
      <c r="B306" s="878"/>
      <c r="C306" s="879"/>
      <c r="D306" s="879"/>
      <c r="E306" s="880"/>
      <c r="F306" s="880"/>
      <c r="G306" s="880"/>
    </row>
    <row r="307" spans="1:7" s="771" customFormat="1">
      <c r="A307" s="877"/>
      <c r="B307" s="878"/>
      <c r="C307" s="879"/>
      <c r="D307" s="879"/>
      <c r="E307" s="880"/>
      <c r="F307" s="880"/>
      <c r="G307" s="880"/>
    </row>
    <row r="308" spans="1:7" s="771" customFormat="1">
      <c r="A308" s="877"/>
      <c r="B308" s="878"/>
      <c r="C308" s="879"/>
      <c r="D308" s="879"/>
      <c r="E308" s="880"/>
      <c r="F308" s="880"/>
      <c r="G308" s="880"/>
    </row>
    <row r="309" spans="1:7" s="771" customFormat="1">
      <c r="A309" s="877"/>
      <c r="B309" s="878"/>
      <c r="C309" s="879"/>
      <c r="D309" s="879"/>
      <c r="E309" s="880"/>
      <c r="F309" s="880"/>
      <c r="G309" s="880"/>
    </row>
    <row r="310" spans="1:7" s="771" customFormat="1">
      <c r="A310" s="877"/>
      <c r="B310" s="878"/>
      <c r="C310" s="879"/>
      <c r="D310" s="879"/>
      <c r="E310" s="880"/>
      <c r="F310" s="880"/>
      <c r="G310" s="880"/>
    </row>
    <row r="311" spans="1:7" s="771" customFormat="1">
      <c r="A311" s="877"/>
      <c r="B311" s="878"/>
      <c r="C311" s="879"/>
      <c r="D311" s="879"/>
      <c r="E311" s="880"/>
      <c r="F311" s="880"/>
      <c r="G311" s="880"/>
    </row>
    <row r="312" spans="1:7" s="771" customFormat="1" ht="31.5" customHeight="1">
      <c r="A312" s="877"/>
      <c r="B312" s="878"/>
      <c r="C312" s="879"/>
      <c r="D312" s="879"/>
      <c r="E312" s="880"/>
      <c r="F312" s="880"/>
      <c r="G312" s="880"/>
    </row>
    <row r="313" spans="1:7" s="771" customFormat="1">
      <c r="A313" s="877"/>
      <c r="B313" s="878"/>
      <c r="C313" s="879"/>
      <c r="D313" s="879"/>
      <c r="E313" s="880"/>
      <c r="F313" s="880"/>
      <c r="G313" s="880"/>
    </row>
    <row r="314" spans="1:7" s="771" customFormat="1">
      <c r="A314" s="877"/>
      <c r="B314" s="878"/>
      <c r="C314" s="879"/>
      <c r="D314" s="879"/>
      <c r="E314" s="880"/>
      <c r="F314" s="880"/>
      <c r="G314" s="880"/>
    </row>
    <row r="315" spans="1:7" s="771" customFormat="1">
      <c r="A315" s="877"/>
      <c r="B315" s="878"/>
      <c r="C315" s="879"/>
      <c r="D315" s="879"/>
      <c r="E315" s="880"/>
      <c r="F315" s="880"/>
      <c r="G315" s="880"/>
    </row>
    <row r="316" spans="1:7" s="771" customFormat="1">
      <c r="A316" s="877"/>
      <c r="B316" s="878"/>
      <c r="C316" s="879"/>
      <c r="D316" s="879"/>
      <c r="E316" s="880"/>
      <c r="F316" s="880"/>
      <c r="G316" s="880"/>
    </row>
    <row r="317" spans="1:7" s="771" customFormat="1">
      <c r="A317" s="877"/>
      <c r="B317" s="878"/>
      <c r="C317" s="879"/>
      <c r="D317" s="879"/>
      <c r="E317" s="880"/>
      <c r="F317" s="880"/>
      <c r="G317" s="880"/>
    </row>
    <row r="318" spans="1:7" s="771" customFormat="1">
      <c r="A318" s="877"/>
      <c r="B318" s="878"/>
      <c r="C318" s="879"/>
      <c r="D318" s="879"/>
      <c r="E318" s="880"/>
      <c r="F318" s="880"/>
      <c r="G318" s="880"/>
    </row>
    <row r="319" spans="1:7" s="771" customFormat="1">
      <c r="A319" s="877"/>
      <c r="B319" s="878"/>
      <c r="C319" s="879"/>
      <c r="D319" s="879"/>
      <c r="E319" s="880"/>
      <c r="F319" s="880"/>
      <c r="G319" s="880"/>
    </row>
    <row r="320" spans="1:7" s="771" customFormat="1">
      <c r="A320" s="877"/>
      <c r="B320" s="878"/>
      <c r="C320" s="879"/>
      <c r="D320" s="879"/>
      <c r="E320" s="880"/>
      <c r="F320" s="880"/>
      <c r="G320" s="880"/>
    </row>
    <row r="321" spans="1:7" s="771" customFormat="1">
      <c r="A321" s="877"/>
      <c r="B321" s="878"/>
      <c r="C321" s="879"/>
      <c r="D321" s="879"/>
      <c r="E321" s="880"/>
      <c r="F321" s="880"/>
      <c r="G321" s="880"/>
    </row>
    <row r="322" spans="1:7" s="771" customFormat="1">
      <c r="A322" s="877"/>
      <c r="B322" s="878"/>
      <c r="C322" s="879"/>
      <c r="D322" s="879"/>
      <c r="E322" s="880"/>
      <c r="F322" s="880"/>
      <c r="G322" s="880"/>
    </row>
    <row r="323" spans="1:7" s="771" customFormat="1">
      <c r="A323" s="877"/>
      <c r="B323" s="878"/>
      <c r="C323" s="879"/>
      <c r="D323" s="879"/>
      <c r="E323" s="880"/>
      <c r="F323" s="880"/>
      <c r="G323" s="880"/>
    </row>
    <row r="324" spans="1:7" s="771" customFormat="1" ht="36" customHeight="1">
      <c r="A324" s="877"/>
      <c r="B324" s="878"/>
      <c r="C324" s="879"/>
      <c r="D324" s="879"/>
      <c r="E324" s="880"/>
      <c r="F324" s="880"/>
      <c r="G324" s="880"/>
    </row>
    <row r="325" spans="1:7" s="771" customFormat="1">
      <c r="A325" s="877"/>
      <c r="B325" s="878"/>
      <c r="C325" s="879"/>
      <c r="D325" s="879"/>
      <c r="E325" s="880"/>
      <c r="F325" s="880"/>
      <c r="G325" s="880"/>
    </row>
    <row r="326" spans="1:7" s="771" customFormat="1">
      <c r="A326" s="877"/>
      <c r="B326" s="878"/>
      <c r="C326" s="879"/>
      <c r="D326" s="879"/>
      <c r="E326" s="880"/>
      <c r="F326" s="880"/>
      <c r="G326" s="880"/>
    </row>
    <row r="327" spans="1:7" s="771" customFormat="1">
      <c r="A327" s="877"/>
      <c r="B327" s="878"/>
      <c r="C327" s="879"/>
      <c r="D327" s="879"/>
      <c r="E327" s="880"/>
      <c r="F327" s="880"/>
      <c r="G327" s="880"/>
    </row>
    <row r="328" spans="1:7" s="771" customFormat="1">
      <c r="A328" s="877"/>
      <c r="B328" s="878"/>
      <c r="C328" s="879"/>
      <c r="D328" s="879"/>
      <c r="E328" s="880"/>
      <c r="F328" s="880"/>
      <c r="G328" s="880"/>
    </row>
    <row r="329" spans="1:7" s="771" customFormat="1">
      <c r="A329" s="877"/>
      <c r="B329" s="878"/>
      <c r="C329" s="879"/>
      <c r="D329" s="879"/>
      <c r="E329" s="880"/>
      <c r="F329" s="880"/>
      <c r="G329" s="880"/>
    </row>
    <row r="330" spans="1:7" s="771" customFormat="1">
      <c r="A330" s="877"/>
      <c r="B330" s="878"/>
      <c r="C330" s="879"/>
      <c r="D330" s="879"/>
      <c r="E330" s="880"/>
      <c r="F330" s="880"/>
      <c r="G330" s="880"/>
    </row>
    <row r="331" spans="1:7" s="771" customFormat="1">
      <c r="A331" s="877"/>
      <c r="B331" s="878"/>
      <c r="C331" s="879"/>
      <c r="D331" s="879"/>
      <c r="E331" s="880"/>
      <c r="F331" s="880"/>
      <c r="G331" s="880"/>
    </row>
    <row r="332" spans="1:7" s="771" customFormat="1">
      <c r="A332" s="877"/>
      <c r="B332" s="878"/>
      <c r="C332" s="879"/>
      <c r="D332" s="879"/>
      <c r="E332" s="880"/>
      <c r="F332" s="880"/>
      <c r="G332" s="880"/>
    </row>
    <row r="333" spans="1:7" s="771" customFormat="1">
      <c r="A333" s="877"/>
      <c r="B333" s="878"/>
      <c r="C333" s="879"/>
      <c r="D333" s="879"/>
      <c r="E333" s="880"/>
      <c r="F333" s="880"/>
      <c r="G333" s="880"/>
    </row>
    <row r="334" spans="1:7" s="771" customFormat="1">
      <c r="A334" s="877"/>
      <c r="B334" s="878"/>
      <c r="C334" s="879"/>
      <c r="D334" s="879"/>
      <c r="E334" s="880"/>
      <c r="F334" s="880"/>
      <c r="G334" s="880"/>
    </row>
    <row r="335" spans="1:7" s="771" customFormat="1">
      <c r="A335" s="877"/>
      <c r="B335" s="878"/>
      <c r="C335" s="879"/>
      <c r="D335" s="879"/>
      <c r="E335" s="880"/>
      <c r="F335" s="880"/>
      <c r="G335" s="880"/>
    </row>
    <row r="336" spans="1:7" s="771" customFormat="1">
      <c r="A336" s="877"/>
      <c r="B336" s="878"/>
      <c r="C336" s="879"/>
      <c r="D336" s="879"/>
      <c r="E336" s="880"/>
      <c r="F336" s="880"/>
      <c r="G336" s="880"/>
    </row>
    <row r="337" spans="1:7" s="771" customFormat="1">
      <c r="A337" s="877"/>
      <c r="B337" s="878"/>
      <c r="C337" s="879"/>
      <c r="D337" s="879"/>
      <c r="E337" s="880"/>
      <c r="F337" s="880"/>
      <c r="G337" s="880"/>
    </row>
    <row r="338" spans="1:7" s="771" customFormat="1">
      <c r="A338" s="877"/>
      <c r="B338" s="878"/>
      <c r="C338" s="879"/>
      <c r="D338" s="879"/>
      <c r="E338" s="880"/>
      <c r="F338" s="880"/>
      <c r="G338" s="880"/>
    </row>
    <row r="339" spans="1:7" s="771" customFormat="1" ht="37.5" customHeight="1">
      <c r="A339" s="877"/>
      <c r="B339" s="878"/>
      <c r="C339" s="879"/>
      <c r="D339" s="879"/>
      <c r="E339" s="880"/>
      <c r="F339" s="880"/>
      <c r="G339" s="880"/>
    </row>
    <row r="340" spans="1:7" s="771" customFormat="1">
      <c r="A340" s="877"/>
      <c r="B340" s="878"/>
      <c r="C340" s="879"/>
      <c r="D340" s="879"/>
      <c r="E340" s="880"/>
      <c r="F340" s="880"/>
      <c r="G340" s="880"/>
    </row>
    <row r="341" spans="1:7" s="771" customFormat="1">
      <c r="A341" s="877"/>
      <c r="B341" s="878"/>
      <c r="C341" s="879"/>
      <c r="D341" s="879"/>
      <c r="E341" s="880"/>
      <c r="F341" s="880"/>
      <c r="G341" s="880"/>
    </row>
    <row r="342" spans="1:7" s="771" customFormat="1" ht="37.5" customHeight="1">
      <c r="A342" s="877"/>
      <c r="B342" s="878"/>
      <c r="C342" s="879"/>
      <c r="D342" s="879"/>
      <c r="E342" s="880"/>
      <c r="F342" s="880"/>
      <c r="G342" s="880"/>
    </row>
    <row r="343" spans="1:7" s="771" customFormat="1">
      <c r="A343" s="877"/>
      <c r="B343" s="878"/>
      <c r="C343" s="879"/>
      <c r="D343" s="879"/>
      <c r="E343" s="880"/>
      <c r="F343" s="880"/>
      <c r="G343" s="880"/>
    </row>
    <row r="344" spans="1:7" s="771" customFormat="1">
      <c r="A344" s="877"/>
      <c r="B344" s="878"/>
      <c r="C344" s="879"/>
      <c r="D344" s="879"/>
      <c r="E344" s="880"/>
      <c r="F344" s="880"/>
      <c r="G344" s="880"/>
    </row>
    <row r="345" spans="1:7" s="771" customFormat="1">
      <c r="A345" s="877"/>
      <c r="B345" s="878"/>
      <c r="C345" s="879"/>
      <c r="D345" s="879"/>
      <c r="E345" s="880"/>
      <c r="F345" s="880"/>
      <c r="G345" s="880"/>
    </row>
    <row r="346" spans="1:7" s="771" customFormat="1">
      <c r="A346" s="877"/>
      <c r="B346" s="878"/>
      <c r="C346" s="879"/>
      <c r="D346" s="879"/>
      <c r="E346" s="880"/>
      <c r="F346" s="880"/>
      <c r="G346" s="880"/>
    </row>
    <row r="347" spans="1:7" s="771" customFormat="1">
      <c r="A347" s="877"/>
      <c r="B347" s="878"/>
      <c r="C347" s="879"/>
      <c r="D347" s="879"/>
      <c r="E347" s="880"/>
      <c r="F347" s="880"/>
      <c r="G347" s="880"/>
    </row>
    <row r="348" spans="1:7" s="771" customFormat="1">
      <c r="A348" s="877"/>
      <c r="B348" s="878"/>
      <c r="C348" s="879"/>
      <c r="D348" s="879"/>
      <c r="E348" s="880"/>
      <c r="F348" s="880"/>
      <c r="G348" s="880"/>
    </row>
    <row r="349" spans="1:7" s="771" customFormat="1">
      <c r="A349" s="877"/>
      <c r="B349" s="878"/>
      <c r="C349" s="879"/>
      <c r="D349" s="879"/>
      <c r="E349" s="880"/>
      <c r="F349" s="880"/>
      <c r="G349" s="880"/>
    </row>
    <row r="350" spans="1:7" s="771" customFormat="1">
      <c r="A350" s="877"/>
      <c r="B350" s="878"/>
      <c r="C350" s="879"/>
      <c r="D350" s="879"/>
      <c r="E350" s="880"/>
      <c r="F350" s="880"/>
      <c r="G350" s="880"/>
    </row>
    <row r="351" spans="1:7" s="771" customFormat="1">
      <c r="A351" s="877"/>
      <c r="B351" s="878"/>
      <c r="C351" s="879"/>
      <c r="D351" s="879"/>
      <c r="E351" s="880"/>
      <c r="F351" s="880"/>
      <c r="G351" s="880"/>
    </row>
    <row r="352" spans="1:7" s="771" customFormat="1">
      <c r="A352" s="877"/>
      <c r="B352" s="878"/>
      <c r="C352" s="879"/>
      <c r="D352" s="879"/>
      <c r="E352" s="880"/>
      <c r="F352" s="880"/>
      <c r="G352" s="880"/>
    </row>
    <row r="353" spans="1:7" s="771" customFormat="1">
      <c r="A353" s="877"/>
      <c r="B353" s="878"/>
      <c r="C353" s="879"/>
      <c r="D353" s="879"/>
      <c r="E353" s="880"/>
      <c r="F353" s="880"/>
      <c r="G353" s="880"/>
    </row>
    <row r="354" spans="1:7" s="771" customFormat="1">
      <c r="A354" s="877"/>
      <c r="B354" s="878"/>
      <c r="C354" s="879"/>
      <c r="D354" s="879"/>
      <c r="E354" s="880"/>
      <c r="F354" s="880"/>
      <c r="G354" s="880"/>
    </row>
    <row r="355" spans="1:7" s="771" customFormat="1">
      <c r="A355" s="877"/>
      <c r="B355" s="878"/>
      <c r="C355" s="879"/>
      <c r="D355" s="879"/>
      <c r="E355" s="880"/>
      <c r="F355" s="880"/>
      <c r="G355" s="880"/>
    </row>
    <row r="356" spans="1:7" s="771" customFormat="1">
      <c r="A356" s="877"/>
      <c r="B356" s="878"/>
      <c r="C356" s="879"/>
      <c r="D356" s="879"/>
      <c r="E356" s="880"/>
      <c r="F356" s="880"/>
      <c r="G356" s="880"/>
    </row>
    <row r="357" spans="1:7" s="771" customFormat="1">
      <c r="A357" s="877"/>
      <c r="B357" s="878"/>
      <c r="C357" s="879"/>
      <c r="D357" s="879"/>
      <c r="E357" s="880"/>
      <c r="F357" s="880"/>
      <c r="G357" s="880"/>
    </row>
    <row r="358" spans="1:7" s="771" customFormat="1">
      <c r="A358" s="877"/>
      <c r="B358" s="878"/>
      <c r="C358" s="879"/>
      <c r="D358" s="879"/>
      <c r="E358" s="880"/>
      <c r="F358" s="880"/>
      <c r="G358" s="880"/>
    </row>
    <row r="359" spans="1:7" s="771" customFormat="1">
      <c r="A359" s="877"/>
      <c r="B359" s="878"/>
      <c r="C359" s="879"/>
      <c r="D359" s="879"/>
      <c r="E359" s="880"/>
      <c r="F359" s="880"/>
      <c r="G359" s="880"/>
    </row>
    <row r="360" spans="1:7" s="771" customFormat="1">
      <c r="A360" s="877"/>
      <c r="B360" s="878"/>
      <c r="C360" s="879"/>
      <c r="D360" s="879"/>
      <c r="E360" s="880"/>
      <c r="F360" s="880"/>
      <c r="G360" s="880"/>
    </row>
    <row r="361" spans="1:7" s="771" customFormat="1">
      <c r="A361" s="877"/>
      <c r="B361" s="878"/>
      <c r="C361" s="879"/>
      <c r="D361" s="879"/>
      <c r="E361" s="880"/>
      <c r="F361" s="880"/>
      <c r="G361" s="880"/>
    </row>
    <row r="362" spans="1:7" s="771" customFormat="1">
      <c r="A362" s="877"/>
      <c r="B362" s="878"/>
      <c r="C362" s="879"/>
      <c r="D362" s="879"/>
      <c r="E362" s="880"/>
      <c r="F362" s="880"/>
      <c r="G362" s="880"/>
    </row>
    <row r="363" spans="1:7" s="771" customFormat="1">
      <c r="A363" s="877"/>
      <c r="B363" s="878"/>
      <c r="C363" s="879"/>
      <c r="D363" s="879"/>
      <c r="E363" s="880"/>
      <c r="F363" s="880"/>
      <c r="G363" s="880"/>
    </row>
    <row r="364" spans="1:7" s="771" customFormat="1">
      <c r="A364" s="877"/>
      <c r="B364" s="878"/>
      <c r="C364" s="879"/>
      <c r="D364" s="879"/>
      <c r="E364" s="880"/>
      <c r="F364" s="880"/>
      <c r="G364" s="880"/>
    </row>
    <row r="365" spans="1:7" s="771" customFormat="1">
      <c r="A365" s="877"/>
      <c r="B365" s="878"/>
      <c r="C365" s="879"/>
      <c r="D365" s="879"/>
      <c r="E365" s="880"/>
      <c r="F365" s="880"/>
      <c r="G365" s="880"/>
    </row>
    <row r="366" spans="1:7" s="771" customFormat="1">
      <c r="A366" s="877"/>
      <c r="B366" s="878"/>
      <c r="C366" s="879"/>
      <c r="D366" s="879"/>
      <c r="E366" s="880"/>
      <c r="F366" s="880"/>
      <c r="G366" s="880"/>
    </row>
    <row r="367" spans="1:7" s="771" customFormat="1">
      <c r="A367" s="877"/>
      <c r="B367" s="878"/>
      <c r="C367" s="879"/>
      <c r="D367" s="879"/>
      <c r="E367" s="880"/>
      <c r="F367" s="880"/>
      <c r="G367" s="880"/>
    </row>
    <row r="368" spans="1:7" s="771" customFormat="1">
      <c r="A368" s="877"/>
      <c r="B368" s="878"/>
      <c r="C368" s="879"/>
      <c r="D368" s="879"/>
      <c r="E368" s="880"/>
      <c r="F368" s="880"/>
      <c r="G368" s="880"/>
    </row>
    <row r="369" spans="1:7" s="771" customFormat="1">
      <c r="A369" s="877"/>
      <c r="B369" s="878"/>
      <c r="C369" s="879"/>
      <c r="D369" s="879"/>
      <c r="E369" s="880"/>
      <c r="F369" s="880"/>
      <c r="G369" s="880"/>
    </row>
    <row r="370" spans="1:7" s="771" customFormat="1">
      <c r="A370" s="877"/>
      <c r="B370" s="878"/>
      <c r="C370" s="879"/>
      <c r="D370" s="879"/>
      <c r="E370" s="880"/>
      <c r="F370" s="880"/>
      <c r="G370" s="880"/>
    </row>
    <row r="371" spans="1:7" s="771" customFormat="1">
      <c r="A371" s="877"/>
      <c r="B371" s="878"/>
      <c r="C371" s="879"/>
      <c r="D371" s="879"/>
      <c r="E371" s="880"/>
      <c r="F371" s="880"/>
      <c r="G371" s="880"/>
    </row>
    <row r="372" spans="1:7" s="771" customFormat="1">
      <c r="A372" s="877"/>
      <c r="B372" s="878"/>
      <c r="C372" s="879"/>
      <c r="D372" s="879"/>
      <c r="E372" s="880"/>
      <c r="F372" s="880"/>
      <c r="G372" s="880"/>
    </row>
    <row r="373" spans="1:7" s="771" customFormat="1">
      <c r="A373" s="877"/>
      <c r="B373" s="878"/>
      <c r="C373" s="879"/>
      <c r="D373" s="879"/>
      <c r="E373" s="880"/>
      <c r="F373" s="880"/>
      <c r="G373" s="880"/>
    </row>
    <row r="374" spans="1:7" s="771" customFormat="1">
      <c r="A374" s="877"/>
      <c r="B374" s="878"/>
      <c r="C374" s="879"/>
      <c r="D374" s="879"/>
      <c r="E374" s="880"/>
      <c r="F374" s="880"/>
      <c r="G374" s="880"/>
    </row>
    <row r="375" spans="1:7" s="771" customFormat="1">
      <c r="A375" s="877"/>
      <c r="B375" s="878"/>
      <c r="C375" s="879"/>
      <c r="D375" s="879"/>
      <c r="E375" s="880"/>
      <c r="F375" s="880"/>
      <c r="G375" s="880"/>
    </row>
    <row r="376" spans="1:7" s="771" customFormat="1">
      <c r="A376" s="877"/>
      <c r="B376" s="878"/>
      <c r="C376" s="879"/>
      <c r="D376" s="879"/>
      <c r="E376" s="880"/>
      <c r="F376" s="880"/>
      <c r="G376" s="880"/>
    </row>
    <row r="377" spans="1:7" s="771" customFormat="1">
      <c r="A377" s="877"/>
      <c r="B377" s="878"/>
      <c r="C377" s="879"/>
      <c r="D377" s="879"/>
      <c r="E377" s="880"/>
      <c r="F377" s="880"/>
      <c r="G377" s="880"/>
    </row>
    <row r="378" spans="1:7" s="771" customFormat="1">
      <c r="A378" s="877"/>
      <c r="B378" s="878"/>
      <c r="C378" s="879"/>
      <c r="D378" s="879"/>
      <c r="E378" s="880"/>
      <c r="F378" s="880"/>
      <c r="G378" s="880"/>
    </row>
    <row r="379" spans="1:7" s="771" customFormat="1">
      <c r="A379" s="877"/>
      <c r="B379" s="878"/>
      <c r="C379" s="879"/>
      <c r="D379" s="879"/>
      <c r="E379" s="880"/>
      <c r="F379" s="880"/>
      <c r="G379" s="880"/>
    </row>
    <row r="380" spans="1:7" s="771" customFormat="1">
      <c r="A380" s="877"/>
      <c r="B380" s="878"/>
      <c r="C380" s="879"/>
      <c r="D380" s="879"/>
      <c r="E380" s="880"/>
      <c r="F380" s="880"/>
      <c r="G380" s="880"/>
    </row>
    <row r="381" spans="1:7" s="771" customFormat="1">
      <c r="A381" s="877"/>
      <c r="B381" s="878"/>
      <c r="C381" s="879"/>
      <c r="D381" s="879"/>
      <c r="E381" s="880"/>
      <c r="F381" s="880"/>
      <c r="G381" s="880"/>
    </row>
    <row r="382" spans="1:7" s="771" customFormat="1">
      <c r="A382" s="877"/>
      <c r="B382" s="878"/>
      <c r="C382" s="879"/>
      <c r="D382" s="879"/>
      <c r="E382" s="880"/>
      <c r="F382" s="880"/>
      <c r="G382" s="880"/>
    </row>
    <row r="383" spans="1:7" s="771" customFormat="1">
      <c r="A383" s="877"/>
      <c r="B383" s="878"/>
      <c r="C383" s="879"/>
      <c r="D383" s="879"/>
      <c r="E383" s="880"/>
      <c r="F383" s="880"/>
      <c r="G383" s="880"/>
    </row>
    <row r="384" spans="1:7" s="771" customFormat="1">
      <c r="A384" s="877"/>
      <c r="B384" s="878"/>
      <c r="C384" s="879"/>
      <c r="D384" s="879"/>
      <c r="E384" s="880"/>
      <c r="F384" s="880"/>
      <c r="G384" s="880"/>
    </row>
    <row r="385" spans="1:7" s="771" customFormat="1">
      <c r="A385" s="877"/>
      <c r="B385" s="878"/>
      <c r="C385" s="879"/>
      <c r="D385" s="879"/>
      <c r="E385" s="880"/>
      <c r="F385" s="880"/>
      <c r="G385" s="880"/>
    </row>
    <row r="386" spans="1:7" s="771" customFormat="1">
      <c r="A386" s="877"/>
      <c r="B386" s="878"/>
      <c r="C386" s="879"/>
      <c r="D386" s="879"/>
      <c r="E386" s="880"/>
      <c r="F386" s="880"/>
      <c r="G386" s="880"/>
    </row>
    <row r="387" spans="1:7" s="771" customFormat="1">
      <c r="A387" s="877"/>
      <c r="B387" s="878"/>
      <c r="C387" s="879"/>
      <c r="D387" s="879"/>
      <c r="E387" s="880"/>
      <c r="F387" s="880"/>
      <c r="G387" s="880"/>
    </row>
    <row r="388" spans="1:7" s="771" customFormat="1">
      <c r="A388" s="877"/>
      <c r="B388" s="878"/>
      <c r="C388" s="879"/>
      <c r="D388" s="879"/>
      <c r="E388" s="880"/>
      <c r="F388" s="880"/>
      <c r="G388" s="880"/>
    </row>
    <row r="389" spans="1:7" s="771" customFormat="1">
      <c r="A389" s="877"/>
      <c r="B389" s="878"/>
      <c r="C389" s="879"/>
      <c r="D389" s="879"/>
      <c r="E389" s="880"/>
      <c r="F389" s="880"/>
      <c r="G389" s="880"/>
    </row>
    <row r="390" spans="1:7" s="771" customFormat="1">
      <c r="A390" s="877"/>
      <c r="B390" s="878"/>
      <c r="C390" s="879"/>
      <c r="D390" s="879"/>
      <c r="E390" s="880"/>
      <c r="F390" s="880"/>
      <c r="G390" s="880"/>
    </row>
    <row r="391" spans="1:7" s="771" customFormat="1">
      <c r="A391" s="877"/>
      <c r="B391" s="878"/>
      <c r="C391" s="879"/>
      <c r="D391" s="879"/>
      <c r="E391" s="880"/>
      <c r="F391" s="880"/>
      <c r="G391" s="880"/>
    </row>
    <row r="392" spans="1:7" s="771" customFormat="1">
      <c r="A392" s="877"/>
      <c r="B392" s="878"/>
      <c r="C392" s="879"/>
      <c r="D392" s="879"/>
      <c r="E392" s="880"/>
      <c r="F392" s="880"/>
      <c r="G392" s="880"/>
    </row>
    <row r="393" spans="1:7" s="771" customFormat="1">
      <c r="A393" s="877"/>
      <c r="B393" s="878"/>
      <c r="C393" s="879"/>
      <c r="D393" s="879"/>
      <c r="E393" s="880"/>
      <c r="F393" s="880"/>
      <c r="G393" s="880"/>
    </row>
    <row r="394" spans="1:7" s="771" customFormat="1">
      <c r="A394" s="877"/>
      <c r="B394" s="878"/>
      <c r="C394" s="879"/>
      <c r="D394" s="879"/>
      <c r="E394" s="880"/>
      <c r="F394" s="880"/>
      <c r="G394" s="880"/>
    </row>
    <row r="395" spans="1:7" s="771" customFormat="1">
      <c r="A395" s="877"/>
      <c r="B395" s="878"/>
      <c r="C395" s="879"/>
      <c r="D395" s="879"/>
      <c r="E395" s="880"/>
      <c r="F395" s="880"/>
      <c r="G395" s="880"/>
    </row>
    <row r="396" spans="1:7" s="771" customFormat="1">
      <c r="A396" s="877"/>
      <c r="B396" s="878"/>
      <c r="C396" s="879"/>
      <c r="D396" s="879"/>
      <c r="E396" s="880"/>
      <c r="F396" s="880"/>
      <c r="G396" s="880"/>
    </row>
    <row r="397" spans="1:7" s="771" customFormat="1">
      <c r="A397" s="877"/>
      <c r="B397" s="878"/>
      <c r="C397" s="879"/>
      <c r="D397" s="879"/>
      <c r="E397" s="880"/>
      <c r="F397" s="880"/>
      <c r="G397" s="880"/>
    </row>
    <row r="398" spans="1:7" s="771" customFormat="1">
      <c r="A398" s="877"/>
      <c r="B398" s="878"/>
      <c r="C398" s="879"/>
      <c r="D398" s="879"/>
      <c r="E398" s="880"/>
      <c r="F398" s="880"/>
      <c r="G398" s="880"/>
    </row>
    <row r="399" spans="1:7" s="771" customFormat="1">
      <c r="A399" s="877"/>
      <c r="B399" s="878"/>
      <c r="C399" s="879"/>
      <c r="D399" s="879"/>
      <c r="E399" s="880"/>
      <c r="F399" s="880"/>
      <c r="G399" s="880"/>
    </row>
    <row r="400" spans="1:7" s="771" customFormat="1">
      <c r="A400" s="877"/>
      <c r="B400" s="878"/>
      <c r="C400" s="879"/>
      <c r="D400" s="879"/>
      <c r="E400" s="880"/>
      <c r="F400" s="880"/>
      <c r="G400" s="880"/>
    </row>
    <row r="401" spans="1:7" s="771" customFormat="1">
      <c r="A401" s="877"/>
      <c r="B401" s="878"/>
      <c r="C401" s="879"/>
      <c r="D401" s="879"/>
      <c r="E401" s="880"/>
      <c r="F401" s="880"/>
      <c r="G401" s="880"/>
    </row>
    <row r="402" spans="1:7" s="771" customFormat="1">
      <c r="A402" s="877"/>
      <c r="B402" s="878"/>
      <c r="C402" s="879"/>
      <c r="D402" s="879"/>
      <c r="E402" s="880"/>
      <c r="F402" s="880"/>
      <c r="G402" s="880"/>
    </row>
    <row r="403" spans="1:7" s="771" customFormat="1">
      <c r="A403" s="877"/>
      <c r="B403" s="878"/>
      <c r="C403" s="879"/>
      <c r="D403" s="879"/>
      <c r="E403" s="880"/>
      <c r="F403" s="880"/>
      <c r="G403" s="880"/>
    </row>
    <row r="404" spans="1:7" s="771" customFormat="1">
      <c r="A404" s="877"/>
      <c r="B404" s="878"/>
      <c r="C404" s="879"/>
      <c r="D404" s="879"/>
      <c r="E404" s="880"/>
      <c r="F404" s="880"/>
      <c r="G404" s="880"/>
    </row>
    <row r="405" spans="1:7" s="771" customFormat="1">
      <c r="A405" s="877"/>
      <c r="B405" s="878"/>
      <c r="C405" s="879"/>
      <c r="D405" s="879"/>
      <c r="E405" s="880"/>
      <c r="F405" s="880"/>
      <c r="G405" s="880"/>
    </row>
    <row r="406" spans="1:7" s="771" customFormat="1">
      <c r="A406" s="877"/>
      <c r="B406" s="878"/>
      <c r="C406" s="879"/>
      <c r="D406" s="879"/>
      <c r="E406" s="880"/>
      <c r="F406" s="880"/>
      <c r="G406" s="880"/>
    </row>
    <row r="407" spans="1:7" s="771" customFormat="1">
      <c r="A407" s="877"/>
      <c r="B407" s="878"/>
      <c r="C407" s="879"/>
      <c r="D407" s="879"/>
      <c r="E407" s="880"/>
      <c r="F407" s="880"/>
      <c r="G407" s="880"/>
    </row>
    <row r="408" spans="1:7" s="771" customFormat="1">
      <c r="A408" s="877"/>
      <c r="B408" s="878"/>
      <c r="C408" s="879"/>
      <c r="D408" s="879"/>
      <c r="E408" s="880"/>
      <c r="F408" s="880"/>
      <c r="G408" s="880"/>
    </row>
    <row r="409" spans="1:7" s="771" customFormat="1">
      <c r="A409" s="877"/>
      <c r="B409" s="878"/>
      <c r="C409" s="879"/>
      <c r="D409" s="879"/>
      <c r="E409" s="880"/>
      <c r="F409" s="880"/>
      <c r="G409" s="880"/>
    </row>
    <row r="410" spans="1:7" s="771" customFormat="1">
      <c r="A410" s="877"/>
      <c r="B410" s="878"/>
      <c r="C410" s="879"/>
      <c r="D410" s="879"/>
      <c r="E410" s="880"/>
      <c r="F410" s="880"/>
      <c r="G410" s="880"/>
    </row>
    <row r="411" spans="1:7" s="771" customFormat="1">
      <c r="A411" s="877"/>
      <c r="B411" s="878"/>
      <c r="C411" s="879"/>
      <c r="D411" s="879"/>
      <c r="E411" s="880"/>
      <c r="F411" s="880"/>
      <c r="G411" s="880"/>
    </row>
    <row r="412" spans="1:7" s="771" customFormat="1" ht="17.25" customHeight="1">
      <c r="A412" s="877"/>
      <c r="B412" s="878"/>
      <c r="C412" s="879"/>
      <c r="D412" s="879"/>
      <c r="E412" s="880"/>
      <c r="F412" s="880"/>
      <c r="G412" s="880"/>
    </row>
    <row r="413" spans="1:7" s="771" customFormat="1">
      <c r="A413" s="877"/>
      <c r="B413" s="878"/>
      <c r="C413" s="879"/>
      <c r="D413" s="879"/>
      <c r="E413" s="880"/>
      <c r="F413" s="880"/>
      <c r="G413" s="880"/>
    </row>
    <row r="414" spans="1:7" s="771" customFormat="1">
      <c r="A414" s="877"/>
      <c r="B414" s="878"/>
      <c r="C414" s="879"/>
      <c r="D414" s="879"/>
      <c r="E414" s="880"/>
      <c r="F414" s="880"/>
      <c r="G414" s="880"/>
    </row>
    <row r="415" spans="1:7" s="771" customFormat="1" ht="33.75" customHeight="1">
      <c r="A415" s="877"/>
      <c r="B415" s="878"/>
      <c r="C415" s="879"/>
      <c r="D415" s="879"/>
      <c r="E415" s="880"/>
      <c r="F415" s="880"/>
      <c r="G415" s="880"/>
    </row>
    <row r="416" spans="1:7" s="771" customFormat="1">
      <c r="A416" s="877"/>
      <c r="B416" s="878"/>
      <c r="C416" s="879"/>
      <c r="D416" s="879"/>
      <c r="E416" s="880"/>
      <c r="F416" s="880"/>
      <c r="G416" s="880"/>
    </row>
    <row r="417" spans="1:7" s="771" customFormat="1">
      <c r="A417" s="877"/>
      <c r="B417" s="878"/>
      <c r="C417" s="879"/>
      <c r="D417" s="879"/>
      <c r="E417" s="880"/>
      <c r="F417" s="880"/>
      <c r="G417" s="880"/>
    </row>
    <row r="418" spans="1:7" s="771" customFormat="1" ht="52.5" customHeight="1">
      <c r="A418" s="877"/>
      <c r="B418" s="878"/>
      <c r="C418" s="879"/>
      <c r="D418" s="879"/>
      <c r="E418" s="880"/>
      <c r="F418" s="880"/>
      <c r="G418" s="880"/>
    </row>
    <row r="419" spans="1:7" s="771" customFormat="1">
      <c r="A419" s="877"/>
      <c r="B419" s="878"/>
      <c r="C419" s="879"/>
      <c r="D419" s="879"/>
      <c r="E419" s="880"/>
      <c r="F419" s="880"/>
      <c r="G419" s="880"/>
    </row>
    <row r="420" spans="1:7" s="771" customFormat="1">
      <c r="A420" s="877"/>
      <c r="B420" s="878"/>
      <c r="C420" s="879"/>
      <c r="D420" s="879"/>
      <c r="E420" s="880"/>
      <c r="F420" s="880"/>
      <c r="G420" s="880"/>
    </row>
    <row r="421" spans="1:7" s="771" customFormat="1" ht="37.5" customHeight="1">
      <c r="A421" s="877"/>
      <c r="B421" s="878"/>
      <c r="C421" s="879"/>
      <c r="D421" s="879"/>
      <c r="E421" s="880"/>
      <c r="F421" s="880"/>
      <c r="G421" s="880"/>
    </row>
    <row r="422" spans="1:7" s="771" customFormat="1">
      <c r="A422" s="877"/>
      <c r="B422" s="878"/>
      <c r="C422" s="879"/>
      <c r="D422" s="879"/>
      <c r="E422" s="880"/>
      <c r="F422" s="880"/>
      <c r="G422" s="880"/>
    </row>
    <row r="423" spans="1:7" s="771" customFormat="1">
      <c r="A423" s="877"/>
      <c r="B423" s="878"/>
      <c r="C423" s="879"/>
      <c r="D423" s="879"/>
      <c r="E423" s="880"/>
      <c r="F423" s="880"/>
      <c r="G423" s="880"/>
    </row>
    <row r="424" spans="1:7" s="771" customFormat="1" ht="35.25" customHeight="1">
      <c r="A424" s="877"/>
      <c r="B424" s="878"/>
      <c r="C424" s="879"/>
      <c r="D424" s="879"/>
      <c r="E424" s="880"/>
      <c r="F424" s="880"/>
      <c r="G424" s="880"/>
    </row>
    <row r="425" spans="1:7" s="771" customFormat="1">
      <c r="A425" s="877"/>
      <c r="B425" s="878"/>
      <c r="C425" s="879"/>
      <c r="D425" s="879"/>
      <c r="E425" s="880"/>
      <c r="F425" s="880"/>
      <c r="G425" s="880"/>
    </row>
    <row r="426" spans="1:7" s="771" customFormat="1">
      <c r="A426" s="877"/>
      <c r="B426" s="878"/>
      <c r="C426" s="879"/>
      <c r="D426" s="879"/>
      <c r="E426" s="880"/>
      <c r="F426" s="880"/>
      <c r="G426" s="880"/>
    </row>
    <row r="427" spans="1:7" s="771" customFormat="1">
      <c r="A427" s="877"/>
      <c r="B427" s="878"/>
      <c r="C427" s="879"/>
      <c r="D427" s="879"/>
      <c r="E427" s="880"/>
      <c r="F427" s="880"/>
      <c r="G427" s="880"/>
    </row>
    <row r="428" spans="1:7" s="771" customFormat="1">
      <c r="A428" s="877"/>
      <c r="B428" s="878"/>
      <c r="C428" s="879"/>
      <c r="D428" s="879"/>
      <c r="E428" s="880"/>
      <c r="F428" s="880"/>
      <c r="G428" s="880"/>
    </row>
    <row r="429" spans="1:7" s="771" customFormat="1">
      <c r="A429" s="877"/>
      <c r="B429" s="878"/>
      <c r="C429" s="879"/>
      <c r="D429" s="879"/>
      <c r="E429" s="880"/>
      <c r="F429" s="880"/>
      <c r="G429" s="880"/>
    </row>
    <row r="430" spans="1:7" s="771" customFormat="1">
      <c r="A430" s="877"/>
      <c r="B430" s="878"/>
      <c r="C430" s="879"/>
      <c r="D430" s="879"/>
      <c r="E430" s="880"/>
      <c r="F430" s="880"/>
      <c r="G430" s="880"/>
    </row>
    <row r="431" spans="1:7" s="771" customFormat="1">
      <c r="A431" s="877"/>
      <c r="B431" s="878"/>
      <c r="C431" s="879"/>
      <c r="D431" s="879"/>
      <c r="E431" s="880"/>
      <c r="F431" s="880"/>
      <c r="G431" s="880"/>
    </row>
    <row r="432" spans="1:7" s="771" customFormat="1">
      <c r="A432" s="877"/>
      <c r="B432" s="878"/>
      <c r="C432" s="879"/>
      <c r="D432" s="879"/>
      <c r="E432" s="880"/>
      <c r="F432" s="880"/>
      <c r="G432" s="880"/>
    </row>
    <row r="433" spans="1:7" s="771" customFormat="1">
      <c r="A433" s="877"/>
      <c r="B433" s="878"/>
      <c r="C433" s="879"/>
      <c r="D433" s="879"/>
      <c r="E433" s="880"/>
      <c r="F433" s="880"/>
      <c r="G433" s="880"/>
    </row>
    <row r="434" spans="1:7" s="771" customFormat="1">
      <c r="A434" s="877"/>
      <c r="B434" s="878"/>
      <c r="C434" s="879"/>
      <c r="D434" s="879"/>
      <c r="E434" s="880"/>
      <c r="F434" s="880"/>
      <c r="G434" s="880"/>
    </row>
    <row r="435" spans="1:7" s="771" customFormat="1">
      <c r="A435" s="877"/>
      <c r="B435" s="878"/>
      <c r="C435" s="879"/>
      <c r="D435" s="879"/>
      <c r="E435" s="880"/>
      <c r="F435" s="880"/>
      <c r="G435" s="880"/>
    </row>
    <row r="436" spans="1:7" s="771" customFormat="1">
      <c r="A436" s="877"/>
      <c r="B436" s="878"/>
      <c r="C436" s="879"/>
      <c r="D436" s="879"/>
      <c r="E436" s="880"/>
      <c r="F436" s="880"/>
      <c r="G436" s="880"/>
    </row>
    <row r="437" spans="1:7" s="771" customFormat="1">
      <c r="A437" s="877"/>
      <c r="B437" s="878"/>
      <c r="C437" s="879"/>
      <c r="D437" s="879"/>
      <c r="E437" s="880"/>
      <c r="F437" s="880"/>
      <c r="G437" s="880"/>
    </row>
    <row r="438" spans="1:7" s="771" customFormat="1">
      <c r="A438" s="877"/>
      <c r="B438" s="878"/>
      <c r="C438" s="879"/>
      <c r="D438" s="879"/>
      <c r="E438" s="880"/>
      <c r="F438" s="880"/>
      <c r="G438" s="880"/>
    </row>
    <row r="439" spans="1:7" s="771" customFormat="1">
      <c r="A439" s="877"/>
      <c r="B439" s="878"/>
      <c r="C439" s="879"/>
      <c r="D439" s="879"/>
      <c r="E439" s="880"/>
      <c r="F439" s="880"/>
      <c r="G439" s="880"/>
    </row>
  </sheetData>
  <sheetProtection selectLockedCells="1"/>
  <mergeCells count="2">
    <mergeCell ref="A1:F1"/>
    <mergeCell ref="A2:F2"/>
  </mergeCells>
  <conditionalFormatting sqref="F134:G1048576 G4:G123 F4:F39 F41:F123">
    <cfRule type="cellIs" dxfId="164" priority="1" stopIfTrue="1" operator="equal">
      <formula>0</formula>
    </cfRule>
  </conditionalFormatting>
  <pageMargins left="0.70866141732283472" right="0.70866141732283472" top="0.39370078740157483" bottom="0.3937007874015748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39"/>
  <sheetViews>
    <sheetView view="pageBreakPreview" topLeftCell="A4" zoomScale="130" zoomScaleNormal="110" zoomScaleSheetLayoutView="130" workbookViewId="0">
      <selection activeCell="E16" sqref="E16"/>
    </sheetView>
  </sheetViews>
  <sheetFormatPr defaultColWidth="9.140625" defaultRowHeight="12.75"/>
  <cols>
    <col min="1" max="1" width="9.140625" style="225"/>
    <col min="2" max="2" width="25.5703125" style="225" customWidth="1"/>
    <col min="3" max="4" width="9.140625" style="225"/>
    <col min="5" max="5" width="11.140625" style="225" bestFit="1" customWidth="1"/>
    <col min="6" max="16384" width="9.140625" style="225"/>
  </cols>
  <sheetData>
    <row r="1" spans="1:6" s="251" customFormat="1">
      <c r="A1" s="243" t="s">
        <v>205</v>
      </c>
      <c r="B1" s="252" t="s">
        <v>204</v>
      </c>
      <c r="C1" s="243"/>
      <c r="D1" s="243"/>
      <c r="E1" s="225"/>
      <c r="F1" s="225"/>
    </row>
    <row r="2" spans="1:6">
      <c r="A2" s="243" t="s">
        <v>203</v>
      </c>
      <c r="B2" s="895" t="s">
        <v>202</v>
      </c>
      <c r="C2" s="895"/>
      <c r="D2" s="895"/>
    </row>
    <row r="3" spans="1:6">
      <c r="A3" s="243" t="s">
        <v>201</v>
      </c>
      <c r="B3" s="250" t="s">
        <v>200</v>
      </c>
      <c r="C3" s="243"/>
      <c r="D3" s="243"/>
    </row>
    <row r="4" spans="1:6">
      <c r="A4" s="243" t="s">
        <v>199</v>
      </c>
      <c r="B4" s="249" t="s">
        <v>198</v>
      </c>
      <c r="C4" s="248"/>
      <c r="D4" s="243"/>
    </row>
    <row r="5" spans="1:6">
      <c r="A5" s="243"/>
      <c r="B5" s="243"/>
      <c r="C5" s="243"/>
      <c r="D5" s="243"/>
    </row>
    <row r="6" spans="1:6" ht="15">
      <c r="A6" s="247">
        <v>4</v>
      </c>
      <c r="B6" s="246" t="s">
        <v>197</v>
      </c>
      <c r="C6" s="246"/>
      <c r="D6" s="245"/>
      <c r="E6" s="244"/>
      <c r="F6" s="244"/>
    </row>
    <row r="7" spans="1:6">
      <c r="A7" s="243"/>
      <c r="B7" s="243"/>
      <c r="C7" s="243"/>
      <c r="D7" s="243"/>
    </row>
    <row r="8" spans="1:6">
      <c r="A8" s="242" t="str">
        <f>'SID_OGREVANJE in HLAJENJE'!A3</f>
        <v>A</v>
      </c>
      <c r="B8" s="241" t="str">
        <f>'SID_OGREVANJE in HLAJENJE'!B3</f>
        <v>OGREVANJE IN HLAJENJE</v>
      </c>
      <c r="C8" s="233"/>
      <c r="D8" s="230"/>
      <c r="E8" s="236">
        <f>'SID_OGREVANJE in HLAJENJE'!F174</f>
        <v>0</v>
      </c>
      <c r="F8" s="233"/>
    </row>
    <row r="9" spans="1:6">
      <c r="A9" s="239" t="s">
        <v>196</v>
      </c>
      <c r="B9" s="240" t="s">
        <v>195</v>
      </c>
      <c r="C9" s="230"/>
      <c r="D9" s="237"/>
      <c r="E9" s="236">
        <f>'SID_VODOVOD IN KANALIZACIJA'!G242</f>
        <v>0</v>
      </c>
      <c r="F9" s="233"/>
    </row>
    <row r="10" spans="1:6">
      <c r="A10" s="242" t="s">
        <v>194</v>
      </c>
      <c r="B10" s="241" t="s">
        <v>193</v>
      </c>
      <c r="C10" s="233"/>
      <c r="D10" s="230"/>
      <c r="E10" s="236">
        <f>SID_PREZRAČEVANJE!G127</f>
        <v>0</v>
      </c>
      <c r="F10" s="233"/>
    </row>
    <row r="11" spans="1:6">
      <c r="A11" s="239" t="s">
        <v>192</v>
      </c>
      <c r="B11" s="240" t="s">
        <v>191</v>
      </c>
      <c r="C11" s="230"/>
      <c r="D11" s="237"/>
      <c r="E11" s="236">
        <f>SID_REGULACIJA!G21</f>
        <v>0</v>
      </c>
      <c r="F11" s="233"/>
    </row>
    <row r="12" spans="1:6">
      <c r="A12" s="239" t="s">
        <v>190</v>
      </c>
      <c r="B12" s="240" t="s">
        <v>189</v>
      </c>
      <c r="C12" s="230"/>
      <c r="D12" s="237"/>
      <c r="E12" s="236">
        <f>SID_SKUPNO!G32</f>
        <v>0</v>
      </c>
      <c r="F12" s="233"/>
    </row>
    <row r="13" spans="1:6">
      <c r="A13" s="239" t="s">
        <v>188</v>
      </c>
      <c r="B13" s="238" t="s">
        <v>187</v>
      </c>
      <c r="C13" s="230"/>
      <c r="D13" s="237">
        <v>0.03</v>
      </c>
      <c r="E13" s="236">
        <f>D13*(SUM(E8:E9))</f>
        <v>0</v>
      </c>
      <c r="F13" s="233"/>
    </row>
    <row r="14" spans="1:6" ht="10.5" customHeight="1">
      <c r="A14" s="233"/>
      <c r="B14" s="233"/>
      <c r="C14" s="233"/>
      <c r="D14" s="235"/>
      <c r="E14" s="233"/>
      <c r="F14" s="233"/>
    </row>
    <row r="15" spans="1:6">
      <c r="A15" s="234"/>
      <c r="B15" s="234"/>
      <c r="C15" s="234"/>
      <c r="D15" s="230"/>
      <c r="E15" s="234"/>
      <c r="F15" s="234"/>
    </row>
    <row r="16" spans="1:6">
      <c r="A16" s="233"/>
      <c r="B16" s="231" t="s">
        <v>186</v>
      </c>
      <c r="C16" s="233"/>
      <c r="D16" s="230"/>
      <c r="E16" s="232"/>
      <c r="F16" s="231" t="s">
        <v>35</v>
      </c>
    </row>
    <row r="17" spans="1:7">
      <c r="A17" s="230"/>
      <c r="B17" s="230" t="s">
        <v>185</v>
      </c>
      <c r="C17" s="230"/>
      <c r="D17" s="230"/>
      <c r="E17" s="230"/>
      <c r="F17" s="230"/>
    </row>
    <row r="18" spans="1:7">
      <c r="A18" s="230"/>
      <c r="B18" s="230"/>
      <c r="C18" s="230"/>
      <c r="D18" s="230"/>
      <c r="E18" s="230"/>
      <c r="F18" s="230"/>
    </row>
    <row r="19" spans="1:7">
      <c r="A19" s="897" t="s">
        <v>184</v>
      </c>
      <c r="B19" s="897"/>
      <c r="C19" s="897"/>
      <c r="D19" s="897"/>
      <c r="E19" s="897"/>
      <c r="F19" s="897"/>
      <c r="G19" s="897"/>
    </row>
    <row r="20" spans="1:7">
      <c r="A20" s="896" t="s">
        <v>183</v>
      </c>
      <c r="B20" s="896"/>
      <c r="C20" s="896"/>
      <c r="D20" s="896"/>
      <c r="E20" s="896"/>
      <c r="F20" s="896"/>
      <c r="G20" s="896"/>
    </row>
    <row r="21" spans="1:7">
      <c r="A21" s="896" t="s">
        <v>182</v>
      </c>
      <c r="B21" s="896"/>
      <c r="C21" s="896"/>
      <c r="D21" s="896"/>
      <c r="E21" s="896"/>
      <c r="F21" s="896"/>
      <c r="G21" s="896"/>
    </row>
    <row r="22" spans="1:7">
      <c r="A22" s="896" t="s">
        <v>181</v>
      </c>
      <c r="B22" s="896"/>
      <c r="C22" s="896"/>
      <c r="D22" s="896"/>
      <c r="E22" s="896"/>
      <c r="F22" s="896"/>
      <c r="G22" s="896"/>
    </row>
    <row r="23" spans="1:7">
      <c r="A23" s="896" t="s">
        <v>180</v>
      </c>
      <c r="B23" s="896"/>
      <c r="C23" s="896"/>
      <c r="D23" s="896"/>
      <c r="E23" s="896"/>
      <c r="F23" s="896"/>
      <c r="G23" s="896"/>
    </row>
    <row r="24" spans="1:7" ht="12.75" customHeight="1">
      <c r="A24" s="896" t="s">
        <v>179</v>
      </c>
      <c r="B24" s="896"/>
      <c r="C24" s="896"/>
      <c r="D24" s="896"/>
      <c r="E24" s="896"/>
      <c r="F24" s="896"/>
      <c r="G24" s="896"/>
    </row>
    <row r="25" spans="1:7">
      <c r="A25" s="226"/>
      <c r="B25" s="228"/>
      <c r="C25" s="227"/>
      <c r="D25" s="227"/>
      <c r="E25" s="227"/>
      <c r="F25" s="227"/>
      <c r="G25" s="226"/>
    </row>
    <row r="26" spans="1:7">
      <c r="A26" s="896" t="s">
        <v>178</v>
      </c>
      <c r="B26" s="896"/>
      <c r="C26" s="896"/>
      <c r="D26" s="896"/>
      <c r="E26" s="896"/>
      <c r="F26" s="896"/>
      <c r="G26" s="896"/>
    </row>
    <row r="27" spans="1:7">
      <c r="A27" s="896" t="s">
        <v>177</v>
      </c>
      <c r="B27" s="896"/>
      <c r="C27" s="896"/>
      <c r="D27" s="896"/>
      <c r="E27" s="896"/>
      <c r="F27" s="896"/>
      <c r="G27" s="896"/>
    </row>
    <row r="28" spans="1:7">
      <c r="A28" s="226"/>
      <c r="B28" s="228"/>
      <c r="C28" s="227"/>
      <c r="D28" s="227"/>
      <c r="E28" s="227"/>
      <c r="F28" s="227"/>
      <c r="G28" s="226"/>
    </row>
    <row r="29" spans="1:7">
      <c r="A29" s="896" t="s">
        <v>176</v>
      </c>
      <c r="B29" s="896"/>
      <c r="C29" s="896"/>
      <c r="D29" s="896"/>
      <c r="E29" s="896"/>
      <c r="F29" s="896"/>
      <c r="G29" s="896"/>
    </row>
    <row r="30" spans="1:7">
      <c r="A30" s="898" t="s">
        <v>175</v>
      </c>
      <c r="B30" s="898"/>
      <c r="C30" s="898"/>
      <c r="D30" s="898"/>
      <c r="E30" s="898"/>
      <c r="F30" s="898"/>
      <c r="G30" s="898"/>
    </row>
    <row r="31" spans="1:7">
      <c r="A31" s="229"/>
      <c r="B31" s="229"/>
      <c r="C31" s="229"/>
      <c r="D31" s="229"/>
      <c r="E31" s="229"/>
      <c r="F31" s="229"/>
      <c r="G31" s="229"/>
    </row>
    <row r="32" spans="1:7">
      <c r="A32" s="899" t="s">
        <v>174</v>
      </c>
      <c r="B32" s="899"/>
      <c r="C32" s="899"/>
      <c r="D32" s="899"/>
      <c r="E32" s="899"/>
      <c r="F32" s="899"/>
      <c r="G32" s="899"/>
    </row>
    <row r="33" spans="1:7">
      <c r="A33" s="896" t="s">
        <v>173</v>
      </c>
      <c r="B33" s="896"/>
      <c r="C33" s="896"/>
      <c r="D33" s="896"/>
      <c r="E33" s="896"/>
      <c r="F33" s="896"/>
      <c r="G33" s="896"/>
    </row>
    <row r="34" spans="1:7">
      <c r="A34" s="226"/>
      <c r="B34" s="228"/>
      <c r="C34" s="227"/>
      <c r="D34" s="227"/>
      <c r="E34" s="227"/>
      <c r="F34" s="227"/>
      <c r="G34" s="226"/>
    </row>
    <row r="35" spans="1:7">
      <c r="A35" s="896" t="s">
        <v>172</v>
      </c>
      <c r="B35" s="896"/>
      <c r="C35" s="896"/>
      <c r="D35" s="896"/>
      <c r="E35" s="896"/>
      <c r="F35" s="896"/>
      <c r="G35" s="896"/>
    </row>
    <row r="36" spans="1:7">
      <c r="A36" s="226"/>
      <c r="B36" s="228"/>
      <c r="C36" s="227"/>
      <c r="D36" s="227"/>
      <c r="E36" s="227"/>
      <c r="F36" s="227"/>
      <c r="G36" s="226"/>
    </row>
    <row r="37" spans="1:7">
      <c r="A37" s="896" t="s">
        <v>171</v>
      </c>
      <c r="B37" s="896"/>
      <c r="C37" s="896"/>
      <c r="D37" s="896"/>
      <c r="E37" s="896"/>
      <c r="F37" s="896"/>
      <c r="G37" s="896"/>
    </row>
    <row r="38" spans="1:7">
      <c r="A38" s="226"/>
      <c r="B38" s="228"/>
      <c r="C38" s="227"/>
      <c r="D38" s="227"/>
      <c r="E38" s="227"/>
      <c r="F38" s="227"/>
      <c r="G38" s="226"/>
    </row>
    <row r="39" spans="1:7">
      <c r="A39" s="896" t="s">
        <v>170</v>
      </c>
      <c r="B39" s="896"/>
      <c r="C39" s="896"/>
      <c r="D39" s="896"/>
      <c r="E39" s="896"/>
      <c r="F39" s="896"/>
      <c r="G39" s="896"/>
    </row>
  </sheetData>
  <mergeCells count="16">
    <mergeCell ref="A35:G35"/>
    <mergeCell ref="A37:G37"/>
    <mergeCell ref="A39:G39"/>
    <mergeCell ref="A26:G26"/>
    <mergeCell ref="A27:G27"/>
    <mergeCell ref="A29:G29"/>
    <mergeCell ref="A30:G30"/>
    <mergeCell ref="A32:G32"/>
    <mergeCell ref="A33:G33"/>
    <mergeCell ref="B2:D2"/>
    <mergeCell ref="A24:G24"/>
    <mergeCell ref="A19:G19"/>
    <mergeCell ref="A20:G20"/>
    <mergeCell ref="A21:G21"/>
    <mergeCell ref="A22:G22"/>
    <mergeCell ref="A23:G23"/>
  </mergeCells>
  <pageMargins left="0.78740157480314965" right="0.19685039370078741" top="1.1811023622047245" bottom="0.78740157480314965" header="0" footer="0.31496062992125984"/>
  <pageSetup paperSize="9" fitToHeight="150" orientation="portrait" r:id="rId1"/>
  <headerFooter alignWithMargins="0">
    <oddFooter>&amp;L&amp;A&amp;C&amp;D&amp;R&amp;P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74"/>
  <sheetViews>
    <sheetView view="pageBreakPreview" topLeftCell="A160" zoomScale="130" zoomScaleNormal="100" zoomScaleSheetLayoutView="130" workbookViewId="0">
      <selection activeCell="I29" sqref="I29"/>
    </sheetView>
  </sheetViews>
  <sheetFormatPr defaultColWidth="8.85546875" defaultRowHeight="12"/>
  <cols>
    <col min="1" max="1" width="12.7109375" style="258" bestFit="1" customWidth="1"/>
    <col min="2" max="2" width="43.42578125" style="257" customWidth="1"/>
    <col min="3" max="3" width="7.7109375" style="256" customWidth="1"/>
    <col min="4" max="4" width="7.7109375" style="255" customWidth="1"/>
    <col min="5" max="5" width="10.7109375" style="253" customWidth="1"/>
    <col min="6" max="6" width="11.5703125" style="254" customWidth="1"/>
    <col min="7" max="12" width="8.85546875" style="253"/>
    <col min="13" max="13" width="36.85546875" style="253" customWidth="1"/>
    <col min="14" max="16384" width="8.85546875" style="253"/>
  </cols>
  <sheetData>
    <row r="1" spans="1:6">
      <c r="A1" s="327"/>
      <c r="B1" s="326"/>
      <c r="C1" s="325"/>
      <c r="D1" s="269"/>
      <c r="E1" s="324"/>
      <c r="F1" s="323"/>
    </row>
    <row r="2" spans="1:6" ht="24">
      <c r="A2" s="422" t="s">
        <v>305</v>
      </c>
      <c r="B2" s="421" t="s">
        <v>304</v>
      </c>
      <c r="C2" s="420" t="s">
        <v>303</v>
      </c>
      <c r="D2" s="419" t="s">
        <v>302</v>
      </c>
      <c r="E2" s="418" t="s">
        <v>301</v>
      </c>
      <c r="F2" s="417" t="s">
        <v>300</v>
      </c>
    </row>
    <row r="3" spans="1:6" s="403" customFormat="1" ht="12.75" thickBot="1">
      <c r="A3" s="416" t="s">
        <v>299</v>
      </c>
      <c r="B3" s="415" t="s">
        <v>297</v>
      </c>
      <c r="C3" s="414"/>
      <c r="D3" s="413"/>
      <c r="E3" s="412"/>
      <c r="F3" s="411"/>
    </row>
    <row r="4" spans="1:6" s="403" customFormat="1" ht="10.5" customHeight="1" thickTop="1">
      <c r="A4" s="327"/>
      <c r="B4" s="326"/>
      <c r="C4" s="325"/>
      <c r="D4" s="269"/>
      <c r="E4" s="324"/>
      <c r="F4" s="323"/>
    </row>
    <row r="5" spans="1:6" s="403" customFormat="1" ht="10.5" customHeight="1">
      <c r="A5" s="327"/>
      <c r="B5" s="326"/>
      <c r="C5" s="325"/>
      <c r="D5" s="269"/>
      <c r="E5" s="324"/>
      <c r="F5" s="323"/>
    </row>
    <row r="6" spans="1:6" s="403" customFormat="1" ht="15.75">
      <c r="A6" s="410" t="s">
        <v>298</v>
      </c>
      <c r="B6" s="410" t="s">
        <v>297</v>
      </c>
      <c r="C6" s="325"/>
      <c r="D6" s="269"/>
      <c r="E6" s="324"/>
      <c r="F6" s="323"/>
    </row>
    <row r="7" spans="1:6" s="403" customFormat="1" ht="10.5" customHeight="1">
      <c r="A7" s="327"/>
      <c r="B7" s="326"/>
      <c r="C7" s="325"/>
      <c r="D7" s="269"/>
      <c r="E7" s="324"/>
      <c r="F7" s="323"/>
    </row>
    <row r="8" spans="1:6" s="403" customFormat="1" ht="10.5" customHeight="1">
      <c r="A8" s="327"/>
      <c r="B8" s="326"/>
      <c r="C8" s="325"/>
      <c r="D8" s="269"/>
      <c r="E8" s="324"/>
      <c r="F8" s="323"/>
    </row>
    <row r="9" spans="1:6" s="403" customFormat="1" ht="31.5">
      <c r="A9" s="280"/>
      <c r="B9" s="271" t="s">
        <v>296</v>
      </c>
      <c r="C9" s="408"/>
      <c r="D9" s="407"/>
      <c r="E9" s="406"/>
      <c r="F9" s="405"/>
    </row>
    <row r="10" spans="1:6" s="403" customFormat="1" ht="64.5">
      <c r="A10" s="280"/>
      <c r="B10" s="409" t="s">
        <v>295</v>
      </c>
      <c r="C10" s="408"/>
      <c r="D10" s="407"/>
      <c r="E10" s="406"/>
      <c r="F10" s="405"/>
    </row>
    <row r="11" spans="1:6" s="403" customFormat="1" ht="64.5">
      <c r="A11" s="280"/>
      <c r="B11" s="409" t="s">
        <v>294</v>
      </c>
      <c r="C11" s="408"/>
      <c r="D11" s="407"/>
      <c r="E11" s="406"/>
      <c r="F11" s="405"/>
    </row>
    <row r="12" spans="1:6" s="403" customFormat="1">
      <c r="A12" s="327"/>
      <c r="B12" s="326"/>
      <c r="C12" s="325"/>
      <c r="D12" s="269"/>
      <c r="E12" s="324"/>
      <c r="F12" s="323"/>
    </row>
    <row r="13" spans="1:6" s="403" customFormat="1" ht="12.75">
      <c r="A13" s="365">
        <f>MAX(A$2:$B12)+1</f>
        <v>1</v>
      </c>
      <c r="B13" s="404" t="s">
        <v>293</v>
      </c>
      <c r="C13" s="401"/>
      <c r="D13" s="400"/>
      <c r="E13" s="399"/>
      <c r="F13" s="335"/>
    </row>
    <row r="14" spans="1:6" s="403" customFormat="1" ht="216.75">
      <c r="A14" s="365"/>
      <c r="B14" s="402" t="s">
        <v>292</v>
      </c>
      <c r="C14" s="401"/>
      <c r="D14" s="400"/>
      <c r="E14" s="399"/>
      <c r="F14" s="335"/>
    </row>
    <row r="15" spans="1:6" ht="12.75">
      <c r="A15" s="365"/>
      <c r="B15" s="402" t="s">
        <v>242</v>
      </c>
      <c r="C15" s="401"/>
      <c r="D15" s="400"/>
      <c r="E15" s="399"/>
      <c r="F15" s="335"/>
    </row>
    <row r="16" spans="1:6" ht="12.75">
      <c r="A16" s="365"/>
      <c r="B16" s="398" t="s">
        <v>246</v>
      </c>
      <c r="C16" s="397"/>
      <c r="D16" s="396"/>
      <c r="E16" s="395"/>
      <c r="F16" s="395"/>
    </row>
    <row r="17" spans="1:6" ht="25.5">
      <c r="A17" s="365"/>
      <c r="B17" s="398" t="s">
        <v>291</v>
      </c>
      <c r="C17" s="397"/>
      <c r="D17" s="396"/>
      <c r="E17" s="395"/>
      <c r="F17" s="395"/>
    </row>
    <row r="18" spans="1:6" ht="12.75">
      <c r="A18" s="365"/>
      <c r="B18" s="297" t="s">
        <v>219</v>
      </c>
      <c r="C18" s="397"/>
      <c r="D18" s="396"/>
      <c r="E18" s="395"/>
      <c r="F18" s="395"/>
    </row>
    <row r="19" spans="1:6" ht="12.75">
      <c r="A19" s="365"/>
      <c r="B19" s="364" t="s">
        <v>186</v>
      </c>
      <c r="C19" s="363" t="s">
        <v>224</v>
      </c>
      <c r="D19" s="362">
        <v>1280</v>
      </c>
      <c r="E19" s="309"/>
      <c r="F19" s="273">
        <f>D19*E19</f>
        <v>0</v>
      </c>
    </row>
    <row r="20" spans="1:6" ht="12.75">
      <c r="A20" s="334"/>
      <c r="B20" s="361"/>
      <c r="C20" s="306"/>
      <c r="D20" s="360"/>
      <c r="E20" s="357"/>
      <c r="F20" s="281"/>
    </row>
    <row r="21" spans="1:6" ht="25.5">
      <c r="A21" s="279">
        <f>MAX(A$2:$B20)+1</f>
        <v>2</v>
      </c>
      <c r="B21" s="278" t="s">
        <v>290</v>
      </c>
      <c r="C21" s="394"/>
      <c r="D21" s="393"/>
      <c r="E21" s="375"/>
      <c r="F21" s="294"/>
    </row>
    <row r="22" spans="1:6" ht="12.75">
      <c r="A22" s="390"/>
      <c r="B22" s="392" t="s">
        <v>289</v>
      </c>
      <c r="C22" s="388"/>
      <c r="D22" s="384"/>
      <c r="E22" s="383"/>
      <c r="F22" s="382"/>
    </row>
    <row r="23" spans="1:6" ht="140.25">
      <c r="A23" s="390"/>
      <c r="B23" s="389" t="s">
        <v>288</v>
      </c>
      <c r="C23" s="391"/>
      <c r="D23" s="384"/>
      <c r="E23" s="383"/>
      <c r="F23" s="382"/>
    </row>
    <row r="24" spans="1:6" ht="191.25">
      <c r="A24" s="390"/>
      <c r="B24" s="389" t="s">
        <v>287</v>
      </c>
      <c r="C24" s="388"/>
      <c r="D24" s="384"/>
      <c r="E24" s="383"/>
      <c r="F24" s="382"/>
    </row>
    <row r="25" spans="1:6" ht="114.75">
      <c r="A25" s="390"/>
      <c r="B25" s="389" t="s">
        <v>286</v>
      </c>
      <c r="C25" s="388"/>
      <c r="D25" s="384"/>
      <c r="E25" s="383"/>
      <c r="F25" s="382"/>
    </row>
    <row r="26" spans="1:6" ht="76.5">
      <c r="A26" s="390"/>
      <c r="B26" s="389" t="s">
        <v>285</v>
      </c>
      <c r="C26" s="388"/>
      <c r="D26" s="384"/>
      <c r="E26" s="383"/>
      <c r="F26" s="382"/>
    </row>
    <row r="27" spans="1:6">
      <c r="A27" s="386"/>
      <c r="B27" s="387" t="s">
        <v>242</v>
      </c>
      <c r="C27" s="385"/>
      <c r="D27" s="384"/>
      <c r="E27" s="383"/>
      <c r="F27" s="382"/>
    </row>
    <row r="28" spans="1:6">
      <c r="A28" s="386"/>
      <c r="B28" s="373" t="s">
        <v>246</v>
      </c>
      <c r="C28" s="385"/>
      <c r="D28" s="384"/>
      <c r="E28" s="383"/>
      <c r="F28" s="382"/>
    </row>
    <row r="29" spans="1:6" ht="24">
      <c r="A29" s="386"/>
      <c r="B29" s="373" t="s">
        <v>284</v>
      </c>
      <c r="C29" s="385"/>
      <c r="D29" s="384"/>
      <c r="E29" s="383"/>
      <c r="F29" s="382"/>
    </row>
    <row r="30" spans="1:6" ht="24">
      <c r="A30" s="381"/>
      <c r="B30" s="380" t="s">
        <v>283</v>
      </c>
      <c r="C30" s="340"/>
      <c r="D30" s="283"/>
      <c r="E30" s="282"/>
      <c r="F30" s="281"/>
    </row>
    <row r="31" spans="1:6" ht="12.75">
      <c r="A31" s="369"/>
      <c r="B31" s="364" t="s">
        <v>282</v>
      </c>
      <c r="C31" s="363" t="s">
        <v>84</v>
      </c>
      <c r="D31" s="275">
        <v>1</v>
      </c>
      <c r="E31" s="309"/>
      <c r="F31" s="273"/>
    </row>
    <row r="32" spans="1:6" ht="12.75">
      <c r="A32" s="334"/>
      <c r="B32" s="361"/>
      <c r="C32" s="306"/>
      <c r="D32" s="360"/>
      <c r="E32" s="357"/>
      <c r="F32" s="281"/>
    </row>
    <row r="33" spans="1:6" ht="12.75">
      <c r="A33" s="279">
        <f>MAX(A$2:$B32)+1</f>
        <v>3</v>
      </c>
      <c r="B33" s="291" t="s">
        <v>281</v>
      </c>
      <c r="C33" s="348"/>
      <c r="D33" s="368"/>
      <c r="E33" s="367"/>
      <c r="F33" s="346"/>
    </row>
    <row r="34" spans="1:6" ht="255">
      <c r="A34" s="365"/>
      <c r="B34" s="321" t="s">
        <v>280</v>
      </c>
      <c r="C34" s="379"/>
      <c r="D34" s="378"/>
      <c r="E34" s="378"/>
      <c r="F34" s="346"/>
    </row>
    <row r="35" spans="1:6">
      <c r="A35" s="327"/>
      <c r="B35" s="377" t="s">
        <v>242</v>
      </c>
      <c r="C35" s="355"/>
      <c r="D35" s="368"/>
      <c r="E35" s="367"/>
      <c r="F35" s="346"/>
    </row>
    <row r="36" spans="1:6">
      <c r="A36" s="327"/>
      <c r="B36" s="373" t="s">
        <v>246</v>
      </c>
      <c r="C36" s="355"/>
      <c r="D36" s="368"/>
      <c r="E36" s="367"/>
      <c r="F36" s="346"/>
    </row>
    <row r="37" spans="1:6" ht="12.75">
      <c r="A37" s="327"/>
      <c r="B37" s="320" t="s">
        <v>279</v>
      </c>
      <c r="C37" s="355"/>
      <c r="D37" s="368"/>
      <c r="E37" s="367"/>
      <c r="F37" s="346"/>
    </row>
    <row r="38" spans="1:6">
      <c r="A38" s="327"/>
      <c r="B38" s="376" t="s">
        <v>219</v>
      </c>
      <c r="C38" s="355"/>
      <c r="D38" s="368"/>
      <c r="E38" s="367"/>
      <c r="F38" s="346"/>
    </row>
    <row r="39" spans="1:6" ht="12.75">
      <c r="A39" s="369"/>
      <c r="B39" s="364" t="s">
        <v>278</v>
      </c>
      <c r="C39" s="363" t="s">
        <v>84</v>
      </c>
      <c r="D39" s="275">
        <v>1</v>
      </c>
      <c r="E39" s="309"/>
      <c r="F39" s="273">
        <f>D39*E39</f>
        <v>0</v>
      </c>
    </row>
    <row r="40" spans="1:6">
      <c r="A40" s="327"/>
      <c r="B40" s="326"/>
      <c r="C40" s="355"/>
      <c r="D40" s="368"/>
      <c r="E40" s="367"/>
      <c r="F40" s="346"/>
    </row>
    <row r="41" spans="1:6" ht="12.75">
      <c r="A41" s="279">
        <f>MAX(A$2:$B40)+1</f>
        <v>4</v>
      </c>
      <c r="B41" s="291" t="s">
        <v>277</v>
      </c>
      <c r="C41" s="345"/>
      <c r="D41" s="375"/>
      <c r="E41" s="375"/>
      <c r="F41" s="342"/>
    </row>
    <row r="42" spans="1:6" ht="89.25">
      <c r="A42" s="327"/>
      <c r="B42" s="374" t="s">
        <v>276</v>
      </c>
      <c r="C42" s="348"/>
      <c r="D42" s="368"/>
      <c r="E42" s="367"/>
      <c r="F42" s="346"/>
    </row>
    <row r="43" spans="1:6">
      <c r="A43" s="327"/>
      <c r="B43" s="373" t="s">
        <v>246</v>
      </c>
      <c r="C43" s="355"/>
      <c r="D43" s="368"/>
      <c r="E43" s="367"/>
      <c r="F43" s="346"/>
    </row>
    <row r="44" spans="1:6">
      <c r="A44" s="327"/>
      <c r="B44" s="372" t="s">
        <v>275</v>
      </c>
      <c r="C44" s="355"/>
      <c r="D44" s="368"/>
      <c r="E44" s="367"/>
      <c r="F44" s="346"/>
    </row>
    <row r="45" spans="1:6" ht="12.75">
      <c r="A45" s="369"/>
      <c r="B45" s="364" t="s">
        <v>239</v>
      </c>
      <c r="C45" s="363" t="s">
        <v>209</v>
      </c>
      <c r="D45" s="275">
        <v>20</v>
      </c>
      <c r="E45" s="309"/>
      <c r="F45" s="273">
        <f>D45*E45</f>
        <v>0</v>
      </c>
    </row>
    <row r="46" spans="1:6" ht="17.25" customHeight="1">
      <c r="A46" s="369"/>
      <c r="B46" s="371"/>
      <c r="C46" s="370"/>
      <c r="D46" s="360"/>
      <c r="E46" s="305"/>
      <c r="F46" s="350"/>
    </row>
    <row r="47" spans="1:6" ht="12.75">
      <c r="A47" s="279">
        <f>MAX(A$2:$B46)+1</f>
        <v>5</v>
      </c>
      <c r="B47" s="291" t="s">
        <v>274</v>
      </c>
      <c r="C47" s="355"/>
      <c r="D47" s="347"/>
      <c r="E47" s="323"/>
      <c r="F47" s="342"/>
    </row>
    <row r="48" spans="1:6" ht="63.75">
      <c r="A48" s="334"/>
      <c r="B48" s="302" t="s">
        <v>273</v>
      </c>
      <c r="C48" s="301"/>
      <c r="D48" s="351"/>
      <c r="E48" s="350"/>
      <c r="F48" s="281"/>
    </row>
    <row r="49" spans="1:6" ht="12.75">
      <c r="A49" s="334"/>
      <c r="B49" s="285" t="s">
        <v>242</v>
      </c>
      <c r="C49" s="303"/>
      <c r="D49" s="336"/>
      <c r="E49" s="335"/>
      <c r="F49" s="281"/>
    </row>
    <row r="50" spans="1:6" ht="12.75">
      <c r="A50" s="334"/>
      <c r="B50" s="320" t="s">
        <v>246</v>
      </c>
      <c r="C50" s="303"/>
      <c r="D50" s="336"/>
      <c r="E50" s="335"/>
      <c r="F50" s="281"/>
    </row>
    <row r="51" spans="1:6" ht="12.75">
      <c r="A51" s="334"/>
      <c r="B51" s="320" t="s">
        <v>272</v>
      </c>
      <c r="C51" s="303"/>
      <c r="D51" s="336"/>
      <c r="E51" s="335"/>
      <c r="F51" s="281"/>
    </row>
    <row r="52" spans="1:6" ht="12.75">
      <c r="A52" s="334"/>
      <c r="B52" s="285" t="s">
        <v>219</v>
      </c>
      <c r="C52" s="303"/>
      <c r="D52" s="336"/>
      <c r="E52" s="335"/>
      <c r="F52" s="281"/>
    </row>
    <row r="53" spans="1:6" ht="12.75">
      <c r="A53" s="369"/>
      <c r="B53" s="364" t="s">
        <v>271</v>
      </c>
      <c r="C53" s="363" t="s">
        <v>84</v>
      </c>
      <c r="D53" s="275">
        <v>1</v>
      </c>
      <c r="E53" s="309"/>
      <c r="F53" s="273">
        <f>D53*E53</f>
        <v>0</v>
      </c>
    </row>
    <row r="54" spans="1:6" ht="12.75">
      <c r="A54" s="334"/>
      <c r="B54" s="361"/>
      <c r="C54" s="306"/>
      <c r="D54" s="360"/>
      <c r="E54" s="357"/>
      <c r="F54" s="281"/>
    </row>
    <row r="55" spans="1:6" ht="12.75">
      <c r="A55" s="279">
        <f>MAX(A$2:$B54)+1</f>
        <v>6</v>
      </c>
      <c r="B55" s="291" t="s">
        <v>270</v>
      </c>
      <c r="C55" s="348"/>
      <c r="D55" s="368"/>
      <c r="E55" s="367"/>
      <c r="F55" s="342"/>
    </row>
    <row r="56" spans="1:6" ht="178.5">
      <c r="A56" s="365"/>
      <c r="B56" s="321" t="s">
        <v>269</v>
      </c>
      <c r="C56" s="301"/>
      <c r="D56" s="299"/>
      <c r="E56" s="299"/>
      <c r="F56" s="281"/>
    </row>
    <row r="57" spans="1:6" ht="12.75">
      <c r="A57" s="334"/>
      <c r="B57" s="285" t="s">
        <v>242</v>
      </c>
      <c r="C57" s="303"/>
      <c r="D57" s="366"/>
      <c r="E57" s="282"/>
      <c r="F57" s="281"/>
    </row>
    <row r="58" spans="1:6" ht="12.75">
      <c r="A58" s="334"/>
      <c r="B58" s="320" t="s">
        <v>246</v>
      </c>
      <c r="C58" s="303"/>
      <c r="D58" s="366"/>
      <c r="E58" s="282"/>
      <c r="F58" s="281"/>
    </row>
    <row r="59" spans="1:6" ht="25.5">
      <c r="A59" s="334"/>
      <c r="B59" s="320" t="s">
        <v>268</v>
      </c>
      <c r="C59" s="303"/>
      <c r="D59" s="366"/>
      <c r="E59" s="282"/>
      <c r="F59" s="281"/>
    </row>
    <row r="60" spans="1:6" ht="12.75">
      <c r="A60" s="334"/>
      <c r="B60" s="285" t="s">
        <v>219</v>
      </c>
      <c r="C60" s="303"/>
      <c r="D60" s="366"/>
      <c r="E60" s="282"/>
      <c r="F60" s="281"/>
    </row>
    <row r="61" spans="1:6" ht="12.75">
      <c r="A61" s="365"/>
      <c r="B61" s="364" t="s">
        <v>186</v>
      </c>
      <c r="C61" s="363" t="s">
        <v>267</v>
      </c>
      <c r="D61" s="362">
        <v>138</v>
      </c>
      <c r="E61" s="309"/>
      <c r="F61" s="273">
        <f>D61*E61</f>
        <v>0</v>
      </c>
    </row>
    <row r="62" spans="1:6" ht="12.75">
      <c r="A62" s="334"/>
      <c r="B62" s="361"/>
      <c r="C62" s="306"/>
      <c r="D62" s="360"/>
      <c r="E62" s="357"/>
      <c r="F62" s="281"/>
    </row>
    <row r="63" spans="1:6" ht="12.75">
      <c r="A63" s="279">
        <f>MAX(A$2:$B62)+1</f>
        <v>7</v>
      </c>
      <c r="B63" s="291" t="s">
        <v>266</v>
      </c>
      <c r="C63" s="340"/>
      <c r="D63" s="283"/>
      <c r="E63" s="282"/>
      <c r="F63" s="294"/>
    </row>
    <row r="64" spans="1:6" ht="38.25">
      <c r="A64" s="334"/>
      <c r="B64" s="321" t="s">
        <v>265</v>
      </c>
      <c r="C64" s="301"/>
      <c r="D64" s="300"/>
      <c r="E64" s="299"/>
      <c r="F64" s="281"/>
    </row>
    <row r="65" spans="1:6" ht="12.75">
      <c r="A65" s="334"/>
      <c r="B65" s="321" t="s">
        <v>219</v>
      </c>
      <c r="C65" s="307"/>
      <c r="D65" s="358"/>
      <c r="E65" s="357"/>
      <c r="F65" s="281"/>
    </row>
    <row r="66" spans="1:6" ht="12.75">
      <c r="A66" s="334"/>
      <c r="B66" s="285" t="s">
        <v>242</v>
      </c>
      <c r="C66" s="303"/>
      <c r="D66" s="283"/>
      <c r="E66" s="282"/>
      <c r="F66" s="281"/>
    </row>
    <row r="67" spans="1:6" ht="12.75">
      <c r="A67" s="334"/>
      <c r="B67" s="320" t="s">
        <v>246</v>
      </c>
      <c r="C67" s="303"/>
      <c r="D67" s="283"/>
      <c r="E67" s="282"/>
      <c r="F67" s="281"/>
    </row>
    <row r="68" spans="1:6" ht="25.5">
      <c r="A68" s="334"/>
      <c r="B68" s="320" t="s">
        <v>264</v>
      </c>
      <c r="C68" s="303"/>
      <c r="D68" s="283"/>
      <c r="E68" s="282"/>
      <c r="F68" s="281"/>
    </row>
    <row r="69" spans="1:6" ht="12.75">
      <c r="A69" s="334"/>
      <c r="B69" s="285" t="s">
        <v>219</v>
      </c>
      <c r="C69" s="303"/>
      <c r="D69" s="283"/>
      <c r="E69" s="282"/>
      <c r="F69" s="281"/>
    </row>
    <row r="70" spans="1:6" ht="12.75">
      <c r="A70" s="334"/>
      <c r="B70" s="319" t="s">
        <v>239</v>
      </c>
      <c r="C70" s="310" t="s">
        <v>209</v>
      </c>
      <c r="D70" s="275">
        <v>50</v>
      </c>
      <c r="E70" s="309"/>
      <c r="F70" s="273">
        <f>D70*E70</f>
        <v>0</v>
      </c>
    </row>
    <row r="71" spans="1:6" ht="12.75">
      <c r="A71" s="334"/>
      <c r="B71" s="359"/>
      <c r="C71" s="340"/>
      <c r="D71" s="283"/>
      <c r="E71" s="282"/>
      <c r="F71" s="281"/>
    </row>
    <row r="72" spans="1:6" ht="12.75">
      <c r="A72" s="279">
        <f>MAX(A$2:$B71)+1</f>
        <v>8</v>
      </c>
      <c r="B72" s="291" t="s">
        <v>263</v>
      </c>
      <c r="C72" s="340"/>
      <c r="D72" s="283"/>
      <c r="E72" s="282"/>
      <c r="F72" s="294"/>
    </row>
    <row r="73" spans="1:6" ht="38.25">
      <c r="A73" s="334"/>
      <c r="B73" s="321" t="s">
        <v>262</v>
      </c>
      <c r="C73" s="301"/>
      <c r="D73" s="300"/>
      <c r="E73" s="299"/>
      <c r="F73" s="281"/>
    </row>
    <row r="74" spans="1:6" ht="12.75">
      <c r="A74" s="334"/>
      <c r="B74" s="321" t="s">
        <v>242</v>
      </c>
      <c r="C74" s="307"/>
      <c r="D74" s="358"/>
      <c r="E74" s="357"/>
      <c r="F74" s="281"/>
    </row>
    <row r="75" spans="1:6" ht="12.75">
      <c r="A75" s="334"/>
      <c r="B75" s="320" t="s">
        <v>246</v>
      </c>
      <c r="C75" s="307"/>
      <c r="D75" s="358"/>
      <c r="E75" s="357"/>
      <c r="F75" s="281"/>
    </row>
    <row r="76" spans="1:6" ht="12.75">
      <c r="A76" s="334"/>
      <c r="B76" s="320" t="s">
        <v>261</v>
      </c>
      <c r="C76" s="307"/>
      <c r="D76" s="358"/>
      <c r="E76" s="357"/>
      <c r="F76" s="281"/>
    </row>
    <row r="77" spans="1:6" ht="12.75">
      <c r="A77" s="334"/>
      <c r="B77" s="285" t="s">
        <v>219</v>
      </c>
      <c r="C77" s="303"/>
      <c r="D77" s="283"/>
      <c r="E77" s="282"/>
      <c r="F77" s="281"/>
    </row>
    <row r="78" spans="1:6" ht="12.75">
      <c r="A78" s="334"/>
      <c r="B78" s="319" t="s">
        <v>239</v>
      </c>
      <c r="C78" s="356" t="s">
        <v>209</v>
      </c>
      <c r="D78" s="275">
        <v>20</v>
      </c>
      <c r="E78" s="274"/>
      <c r="F78" s="273">
        <f>D78*E78</f>
        <v>0</v>
      </c>
    </row>
    <row r="79" spans="1:6" ht="12.75">
      <c r="A79" s="334"/>
      <c r="B79" s="359"/>
      <c r="C79" s="340"/>
      <c r="D79" s="283"/>
      <c r="E79" s="282"/>
      <c r="F79" s="281"/>
    </row>
    <row r="80" spans="1:6" ht="12.75">
      <c r="A80" s="279">
        <f>MAX(A$2:$B79)+1</f>
        <v>9</v>
      </c>
      <c r="B80" s="291" t="s">
        <v>260</v>
      </c>
      <c r="C80" s="340"/>
      <c r="D80" s="283"/>
      <c r="E80" s="282"/>
      <c r="F80" s="294"/>
    </row>
    <row r="81" spans="1:6" ht="51">
      <c r="A81" s="334"/>
      <c r="B81" s="321" t="s">
        <v>259</v>
      </c>
      <c r="C81" s="301"/>
      <c r="D81" s="300"/>
      <c r="E81" s="299"/>
      <c r="F81" s="281"/>
    </row>
    <row r="82" spans="1:6" ht="12.75">
      <c r="A82" s="334"/>
      <c r="B82" s="321" t="s">
        <v>242</v>
      </c>
      <c r="C82" s="307"/>
      <c r="D82" s="358"/>
      <c r="E82" s="357"/>
      <c r="F82" s="281"/>
    </row>
    <row r="83" spans="1:6" ht="12.75">
      <c r="A83" s="334"/>
      <c r="B83" s="320" t="s">
        <v>246</v>
      </c>
      <c r="C83" s="307"/>
      <c r="D83" s="358"/>
      <c r="E83" s="357"/>
      <c r="F83" s="281"/>
    </row>
    <row r="84" spans="1:6" ht="25.5">
      <c r="A84" s="334"/>
      <c r="B84" s="320" t="s">
        <v>258</v>
      </c>
      <c r="C84" s="307"/>
      <c r="D84" s="358"/>
      <c r="E84" s="357"/>
      <c r="F84" s="281"/>
    </row>
    <row r="85" spans="1:6" ht="12.75">
      <c r="A85" s="334"/>
      <c r="B85" s="285" t="s">
        <v>219</v>
      </c>
      <c r="C85" s="303"/>
      <c r="D85" s="283"/>
      <c r="E85" s="282"/>
      <c r="F85" s="281"/>
    </row>
    <row r="86" spans="1:6" ht="12.75">
      <c r="A86" s="354"/>
      <c r="B86" s="297" t="s">
        <v>236</v>
      </c>
      <c r="C86" s="353"/>
      <c r="D86" s="295"/>
      <c r="E86" s="282"/>
      <c r="F86" s="281"/>
    </row>
    <row r="87" spans="1:6" ht="12.75">
      <c r="A87" s="334"/>
      <c r="B87" s="319" t="s">
        <v>239</v>
      </c>
      <c r="C87" s="356" t="s">
        <v>209</v>
      </c>
      <c r="D87" s="275">
        <v>20</v>
      </c>
      <c r="E87" s="274"/>
      <c r="F87" s="273">
        <f>D87*E87</f>
        <v>0</v>
      </c>
    </row>
    <row r="88" spans="1:6">
      <c r="A88" s="327"/>
      <c r="B88" s="326"/>
      <c r="C88" s="355"/>
      <c r="D88" s="347"/>
      <c r="E88" s="323"/>
      <c r="F88" s="346"/>
    </row>
    <row r="89" spans="1:6" ht="12.75">
      <c r="A89" s="279">
        <f>MAX(A$2:$B88)+1</f>
        <v>10</v>
      </c>
      <c r="B89" s="291" t="s">
        <v>257</v>
      </c>
      <c r="C89" s="348"/>
      <c r="D89" s="347"/>
      <c r="E89" s="323"/>
      <c r="F89" s="342"/>
    </row>
    <row r="90" spans="1:6" ht="140.25">
      <c r="A90" s="334"/>
      <c r="B90" s="321" t="s">
        <v>256</v>
      </c>
      <c r="C90" s="301"/>
      <c r="D90" s="351"/>
      <c r="E90" s="350"/>
      <c r="F90" s="281"/>
    </row>
    <row r="91" spans="1:6" ht="25.5">
      <c r="A91" s="334"/>
      <c r="B91" s="285" t="s">
        <v>255</v>
      </c>
      <c r="C91" s="303"/>
      <c r="D91" s="336"/>
      <c r="E91" s="335"/>
      <c r="F91" s="281"/>
    </row>
    <row r="92" spans="1:6" ht="12.75">
      <c r="A92" s="334"/>
      <c r="B92" s="321" t="s">
        <v>242</v>
      </c>
      <c r="C92" s="303"/>
      <c r="D92" s="336"/>
      <c r="E92" s="335"/>
      <c r="F92" s="281"/>
    </row>
    <row r="93" spans="1:6" ht="12.75">
      <c r="A93" s="334"/>
      <c r="B93" s="320" t="s">
        <v>246</v>
      </c>
      <c r="C93" s="303"/>
      <c r="D93" s="336"/>
      <c r="E93" s="335"/>
      <c r="F93" s="281"/>
    </row>
    <row r="94" spans="1:6" ht="25.5">
      <c r="A94" s="334"/>
      <c r="B94" s="320" t="s">
        <v>254</v>
      </c>
      <c r="C94" s="303"/>
      <c r="D94" s="336"/>
      <c r="E94" s="335"/>
      <c r="F94" s="281"/>
    </row>
    <row r="95" spans="1:6" ht="12.75">
      <c r="A95" s="354"/>
      <c r="B95" s="297" t="s">
        <v>219</v>
      </c>
      <c r="C95" s="353"/>
      <c r="D95" s="352"/>
      <c r="E95" s="335"/>
      <c r="F95" s="281"/>
    </row>
    <row r="96" spans="1:6" ht="12.75">
      <c r="A96" s="334"/>
      <c r="B96" s="319" t="s">
        <v>239</v>
      </c>
      <c r="C96" s="310" t="s">
        <v>253</v>
      </c>
      <c r="D96" s="275">
        <v>25</v>
      </c>
      <c r="E96" s="309"/>
      <c r="F96" s="273">
        <f>D96*E96</f>
        <v>0</v>
      </c>
    </row>
    <row r="97" spans="1:7">
      <c r="A97" s="327"/>
      <c r="B97" s="349"/>
      <c r="C97" s="348"/>
      <c r="D97" s="347"/>
      <c r="E97" s="323"/>
      <c r="F97" s="346"/>
    </row>
    <row r="98" spans="1:7" ht="12.75">
      <c r="A98" s="279">
        <f>MAX(A$2:$B97)+1</f>
        <v>11</v>
      </c>
      <c r="B98" s="291" t="s">
        <v>252</v>
      </c>
      <c r="C98" s="345"/>
      <c r="D98" s="344"/>
      <c r="E98" s="343"/>
      <c r="F98" s="342"/>
    </row>
    <row r="99" spans="1:7" ht="63.75">
      <c r="A99" s="334"/>
      <c r="B99" s="321" t="s">
        <v>251</v>
      </c>
      <c r="C99" s="301"/>
      <c r="D99" s="351"/>
      <c r="E99" s="350"/>
      <c r="F99" s="281"/>
    </row>
    <row r="100" spans="1:7" ht="12.75">
      <c r="A100" s="334"/>
      <c r="B100" s="321" t="s">
        <v>242</v>
      </c>
      <c r="C100" s="306"/>
      <c r="D100" s="338"/>
      <c r="E100" s="337"/>
      <c r="F100" s="281"/>
    </row>
    <row r="101" spans="1:7" ht="12.75">
      <c r="A101" s="334"/>
      <c r="B101" s="320" t="s">
        <v>246</v>
      </c>
      <c r="C101" s="306"/>
      <c r="D101" s="338"/>
      <c r="E101" s="337"/>
      <c r="F101" s="281"/>
    </row>
    <row r="102" spans="1:7" ht="25.5">
      <c r="A102" s="334"/>
      <c r="B102" s="320" t="s">
        <v>250</v>
      </c>
      <c r="C102" s="306"/>
      <c r="D102" s="338"/>
      <c r="E102" s="337"/>
      <c r="F102" s="281"/>
    </row>
    <row r="103" spans="1:7" ht="12.75">
      <c r="A103" s="334"/>
      <c r="B103" s="321" t="s">
        <v>219</v>
      </c>
      <c r="C103" s="340"/>
      <c r="D103" s="336"/>
      <c r="E103" s="339"/>
      <c r="F103" s="281"/>
    </row>
    <row r="104" spans="1:7" ht="12.75">
      <c r="A104" s="334"/>
      <c r="B104" s="319" t="s">
        <v>239</v>
      </c>
      <c r="C104" s="310" t="s">
        <v>224</v>
      </c>
      <c r="D104" s="275">
        <v>150</v>
      </c>
      <c r="E104" s="309"/>
      <c r="F104" s="273">
        <f>D104*E104</f>
        <v>0</v>
      </c>
    </row>
    <row r="105" spans="1:7">
      <c r="A105" s="327"/>
      <c r="B105" s="349"/>
      <c r="C105" s="348"/>
      <c r="D105" s="347"/>
      <c r="E105" s="323"/>
      <c r="F105" s="346"/>
    </row>
    <row r="106" spans="1:7" ht="38.25">
      <c r="A106" s="279">
        <f>MAX(A$2:$B105)+1</f>
        <v>12</v>
      </c>
      <c r="B106" s="278" t="s">
        <v>249</v>
      </c>
      <c r="C106" s="345"/>
      <c r="D106" s="344"/>
      <c r="E106" s="343"/>
      <c r="F106" s="342"/>
    </row>
    <row r="107" spans="1:7" ht="153">
      <c r="A107" s="334"/>
      <c r="B107" s="321" t="s">
        <v>248</v>
      </c>
      <c r="C107" s="340"/>
      <c r="D107" s="336"/>
      <c r="E107" s="339"/>
      <c r="F107" s="281"/>
    </row>
    <row r="108" spans="1:7" ht="25.5">
      <c r="A108" s="334"/>
      <c r="B108" s="341" t="s">
        <v>247</v>
      </c>
      <c r="C108" s="340"/>
      <c r="D108" s="336"/>
      <c r="E108" s="339"/>
      <c r="F108" s="281"/>
    </row>
    <row r="109" spans="1:7" ht="12.75">
      <c r="A109" s="334"/>
      <c r="B109" s="321" t="s">
        <v>242</v>
      </c>
      <c r="C109" s="306"/>
      <c r="D109" s="338"/>
      <c r="E109" s="337"/>
      <c r="F109" s="281"/>
    </row>
    <row r="110" spans="1:7" ht="12.75">
      <c r="A110" s="334"/>
      <c r="B110" s="320" t="s">
        <v>246</v>
      </c>
      <c r="C110" s="306"/>
      <c r="D110" s="338"/>
      <c r="E110" s="337"/>
      <c r="F110" s="281"/>
      <c r="G110" s="322"/>
    </row>
    <row r="111" spans="1:7" ht="25.5">
      <c r="A111" s="334"/>
      <c r="B111" s="320" t="s">
        <v>245</v>
      </c>
      <c r="C111" s="306"/>
      <c r="D111" s="338"/>
      <c r="E111" s="337"/>
      <c r="F111" s="281"/>
      <c r="G111" s="322"/>
    </row>
    <row r="112" spans="1:7" ht="12.75">
      <c r="A112" s="334"/>
      <c r="B112" s="285" t="s">
        <v>219</v>
      </c>
      <c r="C112" s="303"/>
      <c r="D112" s="336"/>
      <c r="E112" s="335"/>
      <c r="F112" s="281"/>
      <c r="G112" s="322"/>
    </row>
    <row r="113" spans="1:7" ht="12.75">
      <c r="A113" s="334"/>
      <c r="B113" s="319" t="s">
        <v>239</v>
      </c>
      <c r="C113" s="310" t="s">
        <v>209</v>
      </c>
      <c r="D113" s="275">
        <v>10</v>
      </c>
      <c r="E113" s="309"/>
      <c r="F113" s="273">
        <f>D113*E113</f>
        <v>0</v>
      </c>
      <c r="G113" s="322"/>
    </row>
    <row r="114" spans="1:7" ht="12.75" thickBot="1">
      <c r="A114" s="327"/>
      <c r="B114" s="333"/>
      <c r="C114" s="332"/>
      <c r="D114" s="331"/>
      <c r="E114" s="330"/>
      <c r="F114" s="329"/>
      <c r="G114" s="322"/>
    </row>
    <row r="115" spans="1:7" ht="16.5" thickBot="1">
      <c r="A115" s="272"/>
      <c r="B115" s="328" t="str">
        <f>B9</f>
        <v>Ogrevanje in hlajenje - talno ogrevanje</v>
      </c>
      <c r="C115" s="270"/>
      <c r="D115" s="269"/>
      <c r="E115" s="268" t="s">
        <v>206</v>
      </c>
      <c r="F115" s="259">
        <f>SUM(F10:F113)</f>
        <v>0</v>
      </c>
      <c r="G115" s="322"/>
    </row>
    <row r="116" spans="1:7">
      <c r="A116" s="327"/>
      <c r="B116" s="326"/>
      <c r="C116" s="325"/>
      <c r="D116" s="269"/>
      <c r="E116" s="324"/>
      <c r="F116" s="323"/>
      <c r="G116" s="322"/>
    </row>
    <row r="117" spans="1:7">
      <c r="B117" s="267"/>
      <c r="C117" s="266"/>
      <c r="D117" s="265"/>
      <c r="E117" s="264"/>
    </row>
    <row r="118" spans="1:7" ht="15.75">
      <c r="A118" s="280"/>
      <c r="B118" s="271" t="s">
        <v>218</v>
      </c>
      <c r="C118" s="266"/>
      <c r="D118" s="265"/>
      <c r="E118" s="264"/>
    </row>
    <row r="119" spans="1:7">
      <c r="B119" s="267"/>
      <c r="C119" s="266"/>
      <c r="D119" s="265"/>
      <c r="E119" s="264"/>
    </row>
    <row r="120" spans="1:7" ht="12.75">
      <c r="A120" s="279">
        <f>MAX(A$2:$B119)+1</f>
        <v>13</v>
      </c>
      <c r="B120" s="291" t="s">
        <v>244</v>
      </c>
      <c r="C120" s="266"/>
      <c r="D120" s="265"/>
      <c r="E120" s="264"/>
    </row>
    <row r="121" spans="1:7" ht="51">
      <c r="B121" s="321" t="s">
        <v>243</v>
      </c>
      <c r="C121" s="266"/>
      <c r="D121" s="265"/>
      <c r="E121" s="264"/>
    </row>
    <row r="122" spans="1:7" ht="12.75">
      <c r="B122" s="321" t="s">
        <v>242</v>
      </c>
      <c r="C122" s="266"/>
      <c r="D122" s="265"/>
      <c r="E122" s="264"/>
    </row>
    <row r="123" spans="1:7" ht="12.75">
      <c r="B123" s="320" t="s">
        <v>241</v>
      </c>
      <c r="C123" s="266"/>
      <c r="D123" s="265"/>
      <c r="E123" s="264"/>
    </row>
    <row r="124" spans="1:7" ht="12.75">
      <c r="B124" s="320" t="s">
        <v>240</v>
      </c>
      <c r="C124" s="266"/>
      <c r="D124" s="265"/>
      <c r="E124" s="264"/>
    </row>
    <row r="125" spans="1:7" ht="12.75">
      <c r="B125" s="285" t="s">
        <v>219</v>
      </c>
      <c r="C125" s="266"/>
      <c r="D125" s="265"/>
      <c r="E125" s="264"/>
    </row>
    <row r="126" spans="1:7" ht="12.75">
      <c r="B126" s="319" t="s">
        <v>239</v>
      </c>
      <c r="C126" s="310" t="s">
        <v>209</v>
      </c>
      <c r="D126" s="275">
        <v>2</v>
      </c>
      <c r="E126" s="318"/>
      <c r="F126" s="317"/>
    </row>
    <row r="127" spans="1:7">
      <c r="B127" s="267"/>
      <c r="C127" s="266"/>
      <c r="D127" s="265"/>
      <c r="E127" s="264"/>
    </row>
    <row r="128" spans="1:7" ht="12.75">
      <c r="A128" s="279">
        <f>MAX(A$2:$B127)+1</f>
        <v>14</v>
      </c>
      <c r="B128" s="291" t="s">
        <v>238</v>
      </c>
      <c r="C128" s="266"/>
      <c r="D128" s="265"/>
      <c r="E128" s="264"/>
    </row>
    <row r="129" spans="1:6" ht="51">
      <c r="B129" s="312" t="s">
        <v>237</v>
      </c>
      <c r="C129" s="316"/>
      <c r="D129" s="315"/>
      <c r="E129" s="314"/>
      <c r="F129" s="313"/>
    </row>
    <row r="130" spans="1:6" ht="12.75">
      <c r="B130" s="312" t="s">
        <v>236</v>
      </c>
      <c r="C130" s="266"/>
      <c r="D130" s="265"/>
      <c r="E130" s="264"/>
    </row>
    <row r="131" spans="1:6" ht="12.75">
      <c r="B131" s="293" t="s">
        <v>235</v>
      </c>
      <c r="C131" s="311" t="s">
        <v>224</v>
      </c>
      <c r="D131" s="310">
        <v>32</v>
      </c>
      <c r="E131" s="309"/>
      <c r="F131" s="273">
        <f>D131*E131</f>
        <v>0</v>
      </c>
    </row>
    <row r="132" spans="1:6" ht="12.75">
      <c r="B132" s="293" t="s">
        <v>234</v>
      </c>
      <c r="C132" s="311" t="s">
        <v>224</v>
      </c>
      <c r="D132" s="310">
        <v>26</v>
      </c>
      <c r="E132" s="309"/>
      <c r="F132" s="273">
        <f>D132*E132</f>
        <v>0</v>
      </c>
    </row>
    <row r="133" spans="1:6" ht="12.75">
      <c r="B133" s="308"/>
      <c r="C133" s="307"/>
      <c r="D133" s="306"/>
      <c r="E133" s="305"/>
      <c r="F133" s="304"/>
    </row>
    <row r="134" spans="1:6" ht="12.75">
      <c r="A134" s="279">
        <f>MAX(A$2:$B133)+1</f>
        <v>15</v>
      </c>
      <c r="B134" s="291" t="s">
        <v>233</v>
      </c>
      <c r="C134" s="303"/>
      <c r="D134" s="283"/>
      <c r="E134" s="282"/>
      <c r="F134" s="294"/>
    </row>
    <row r="135" spans="1:6" ht="51">
      <c r="B135" s="302" t="s">
        <v>230</v>
      </c>
      <c r="C135" s="301"/>
      <c r="D135" s="300"/>
      <c r="E135" s="299"/>
      <c r="F135" s="281"/>
    </row>
    <row r="136" spans="1:6" ht="12.75">
      <c r="B136" s="290" t="s">
        <v>229</v>
      </c>
      <c r="C136" s="289"/>
      <c r="D136" s="288"/>
      <c r="E136" s="287"/>
      <c r="F136" s="286"/>
    </row>
    <row r="137" spans="1:6" ht="12.75">
      <c r="B137" s="290" t="s">
        <v>228</v>
      </c>
      <c r="C137" s="289"/>
      <c r="D137" s="288"/>
      <c r="E137" s="287"/>
      <c r="F137" s="286"/>
    </row>
    <row r="138" spans="1:6" ht="12.75">
      <c r="B138" s="285" t="s">
        <v>219</v>
      </c>
      <c r="C138" s="284"/>
      <c r="D138" s="283"/>
      <c r="E138" s="282"/>
      <c r="F138" s="281"/>
    </row>
    <row r="139" spans="1:6" ht="25.5">
      <c r="A139" s="298"/>
      <c r="B139" s="297" t="s">
        <v>227</v>
      </c>
      <c r="C139" s="296"/>
      <c r="D139" s="295"/>
      <c r="E139" s="282"/>
      <c r="F139" s="294"/>
    </row>
    <row r="140" spans="1:6" ht="12.75">
      <c r="B140" s="293" t="s">
        <v>232</v>
      </c>
      <c r="C140" s="292" t="s">
        <v>224</v>
      </c>
      <c r="D140" s="275">
        <v>10</v>
      </c>
      <c r="E140" s="274"/>
      <c r="F140" s="273">
        <f>D140*E140</f>
        <v>0</v>
      </c>
    </row>
    <row r="141" spans="1:6">
      <c r="B141" s="267"/>
      <c r="C141" s="266"/>
      <c r="D141" s="265"/>
      <c r="E141" s="264"/>
    </row>
    <row r="142" spans="1:6" ht="12.75">
      <c r="A142" s="279">
        <f>MAX(A$2:$B141)+1</f>
        <v>16</v>
      </c>
      <c r="B142" s="291" t="s">
        <v>231</v>
      </c>
      <c r="C142" s="303"/>
      <c r="D142" s="283"/>
      <c r="E142" s="282"/>
      <c r="F142" s="294"/>
    </row>
    <row r="143" spans="1:6" ht="51">
      <c r="B143" s="302" t="s">
        <v>230</v>
      </c>
      <c r="C143" s="301"/>
      <c r="D143" s="300"/>
      <c r="E143" s="299"/>
      <c r="F143" s="281"/>
    </row>
    <row r="144" spans="1:6" ht="12.75">
      <c r="B144" s="290" t="s">
        <v>229</v>
      </c>
      <c r="C144" s="289"/>
      <c r="D144" s="288"/>
      <c r="E144" s="287"/>
      <c r="F144" s="286"/>
    </row>
    <row r="145" spans="1:6" ht="12.75">
      <c r="B145" s="290" t="s">
        <v>228</v>
      </c>
      <c r="C145" s="289"/>
      <c r="D145" s="288"/>
      <c r="E145" s="287"/>
      <c r="F145" s="286"/>
    </row>
    <row r="146" spans="1:6" ht="12.75">
      <c r="B146" s="285" t="s">
        <v>219</v>
      </c>
      <c r="C146" s="284"/>
      <c r="D146" s="283"/>
      <c r="E146" s="282"/>
      <c r="F146" s="281"/>
    </row>
    <row r="147" spans="1:6" ht="25.5">
      <c r="A147" s="298"/>
      <c r="B147" s="297" t="s">
        <v>227</v>
      </c>
      <c r="C147" s="296"/>
      <c r="D147" s="295"/>
      <c r="E147" s="282"/>
      <c r="F147" s="294"/>
    </row>
    <row r="148" spans="1:6" ht="12.75">
      <c r="B148" s="293" t="s">
        <v>226</v>
      </c>
      <c r="C148" s="292" t="s">
        <v>224</v>
      </c>
      <c r="D148" s="275">
        <v>22</v>
      </c>
      <c r="E148" s="274"/>
      <c r="F148" s="273">
        <f>D148*E148</f>
        <v>0</v>
      </c>
    </row>
    <row r="149" spans="1:6" ht="12.75">
      <c r="B149" s="293" t="s">
        <v>225</v>
      </c>
      <c r="C149" s="292" t="s">
        <v>224</v>
      </c>
      <c r="D149" s="275">
        <v>26</v>
      </c>
      <c r="E149" s="274"/>
      <c r="F149" s="273">
        <f>D149*E149</f>
        <v>0</v>
      </c>
    </row>
    <row r="150" spans="1:6">
      <c r="B150" s="267"/>
      <c r="C150" s="266"/>
      <c r="D150" s="265"/>
      <c r="E150" s="264"/>
    </row>
    <row r="151" spans="1:6" ht="12.75">
      <c r="A151" s="279">
        <f>MAX(A$2:$B150)+1</f>
        <v>17</v>
      </c>
      <c r="B151" s="291" t="s">
        <v>223</v>
      </c>
      <c r="C151" s="266"/>
      <c r="D151" s="265"/>
      <c r="E151" s="264"/>
    </row>
    <row r="152" spans="1:6" ht="48">
      <c r="B152" s="277" t="s">
        <v>222</v>
      </c>
      <c r="C152" s="276" t="s">
        <v>209</v>
      </c>
      <c r="D152" s="275">
        <v>2</v>
      </c>
      <c r="E152" s="274"/>
      <c r="F152" s="273">
        <f>D152*E152</f>
        <v>0</v>
      </c>
    </row>
    <row r="153" spans="1:6" ht="12.75">
      <c r="B153" s="290" t="s">
        <v>221</v>
      </c>
      <c r="C153" s="289"/>
      <c r="D153" s="288"/>
      <c r="E153" s="287"/>
      <c r="F153" s="286"/>
    </row>
    <row r="154" spans="1:6" ht="12.75">
      <c r="B154" s="290" t="s">
        <v>220</v>
      </c>
      <c r="C154" s="289"/>
      <c r="D154" s="288"/>
      <c r="E154" s="287"/>
      <c r="F154" s="286"/>
    </row>
    <row r="155" spans="1:6" ht="12.75">
      <c r="B155" s="285" t="s">
        <v>219</v>
      </c>
      <c r="C155" s="284"/>
      <c r="D155" s="283"/>
      <c r="E155" s="282"/>
      <c r="F155" s="281"/>
    </row>
    <row r="156" spans="1:6" ht="12.75" thickBot="1">
      <c r="B156" s="267"/>
      <c r="C156" s="266"/>
      <c r="D156" s="265"/>
      <c r="E156" s="264"/>
    </row>
    <row r="157" spans="1:6" ht="16.5" thickBot="1">
      <c r="A157" s="272"/>
      <c r="B157" s="271" t="s">
        <v>218</v>
      </c>
      <c r="C157" s="270"/>
      <c r="D157" s="269"/>
      <c r="E157" s="268" t="s">
        <v>206</v>
      </c>
      <c r="F157" s="259">
        <f>SUM(F119:F152)</f>
        <v>0</v>
      </c>
    </row>
    <row r="158" spans="1:6">
      <c r="B158" s="267"/>
      <c r="C158" s="266"/>
      <c r="D158" s="265"/>
      <c r="E158" s="264"/>
    </row>
    <row r="159" spans="1:6" ht="15.75">
      <c r="A159" s="280"/>
      <c r="B159" s="271" t="s">
        <v>208</v>
      </c>
      <c r="C159" s="266"/>
      <c r="D159" s="265"/>
      <c r="E159" s="264"/>
    </row>
    <row r="160" spans="1:6">
      <c r="B160" s="267"/>
      <c r="C160" s="266"/>
      <c r="D160" s="265"/>
      <c r="E160" s="264"/>
    </row>
    <row r="161" spans="1:6" ht="35.25" customHeight="1">
      <c r="A161" s="279">
        <f>MAX(A$2:$B160)+1</f>
        <v>18</v>
      </c>
      <c r="B161" s="278" t="s">
        <v>217</v>
      </c>
      <c r="C161" s="266"/>
      <c r="D161" s="265"/>
      <c r="E161" s="264"/>
    </row>
    <row r="162" spans="1:6" ht="48">
      <c r="B162" s="277" t="s">
        <v>216</v>
      </c>
      <c r="C162" s="276" t="s">
        <v>84</v>
      </c>
      <c r="D162" s="275">
        <v>1</v>
      </c>
      <c r="E162" s="274"/>
      <c r="F162" s="273">
        <f>D162*E162</f>
        <v>0</v>
      </c>
    </row>
    <row r="163" spans="1:6" ht="35.25" customHeight="1">
      <c r="A163" s="279">
        <f>MAX(A$2:$B162)+1</f>
        <v>19</v>
      </c>
      <c r="B163" s="278" t="s">
        <v>215</v>
      </c>
      <c r="C163" s="266"/>
      <c r="D163" s="265"/>
      <c r="E163" s="264"/>
    </row>
    <row r="164" spans="1:6" ht="24">
      <c r="B164" s="277" t="s">
        <v>214</v>
      </c>
      <c r="C164" s="276" t="s">
        <v>84</v>
      </c>
      <c r="D164" s="275">
        <v>1</v>
      </c>
      <c r="E164" s="274"/>
      <c r="F164" s="273">
        <f>D164*E164</f>
        <v>0</v>
      </c>
    </row>
    <row r="165" spans="1:6">
      <c r="B165" s="267"/>
      <c r="C165" s="266"/>
      <c r="D165" s="265"/>
      <c r="E165" s="264"/>
    </row>
    <row r="166" spans="1:6" ht="25.5">
      <c r="A166" s="279">
        <f>MAX(A$2:$B165)+1</f>
        <v>20</v>
      </c>
      <c r="B166" s="278" t="s">
        <v>213</v>
      </c>
      <c r="C166" s="266"/>
      <c r="D166" s="265"/>
      <c r="E166" s="264"/>
    </row>
    <row r="167" spans="1:6" ht="24">
      <c r="B167" s="277" t="s">
        <v>212</v>
      </c>
      <c r="C167" s="276" t="s">
        <v>84</v>
      </c>
      <c r="D167" s="275">
        <v>1</v>
      </c>
      <c r="E167" s="274"/>
      <c r="F167" s="273">
        <f>D167*E167</f>
        <v>0</v>
      </c>
    </row>
    <row r="168" spans="1:6">
      <c r="B168" s="267"/>
      <c r="C168" s="266"/>
      <c r="D168" s="265"/>
      <c r="E168" s="264"/>
    </row>
    <row r="169" spans="1:6" ht="25.5">
      <c r="A169" s="279">
        <f>MAX(A$2:$B168)+1</f>
        <v>21</v>
      </c>
      <c r="B169" s="278" t="s">
        <v>211</v>
      </c>
      <c r="C169" s="266"/>
      <c r="D169" s="265"/>
      <c r="E169" s="264"/>
    </row>
    <row r="170" spans="1:6" ht="84">
      <c r="B170" s="277" t="s">
        <v>210</v>
      </c>
      <c r="C170" s="276" t="s">
        <v>209</v>
      </c>
      <c r="D170" s="275">
        <v>2</v>
      </c>
      <c r="E170" s="274"/>
      <c r="F170" s="273">
        <f>D170*E170</f>
        <v>0</v>
      </c>
    </row>
    <row r="171" spans="1:6" ht="12.75" thickBot="1">
      <c r="B171" s="267"/>
      <c r="C171" s="266"/>
      <c r="D171" s="265"/>
      <c r="E171" s="264"/>
    </row>
    <row r="172" spans="1:6" ht="16.5" thickBot="1">
      <c r="A172" s="272"/>
      <c r="B172" s="271" t="s">
        <v>208</v>
      </c>
      <c r="C172" s="270"/>
      <c r="D172" s="269"/>
      <c r="E172" s="268" t="s">
        <v>206</v>
      </c>
      <c r="F172" s="259">
        <f>SUM(F161:F170)</f>
        <v>0</v>
      </c>
    </row>
    <row r="173" spans="1:6" ht="12.75" thickBot="1">
      <c r="B173" s="267"/>
      <c r="C173" s="266"/>
      <c r="D173" s="265"/>
      <c r="E173" s="264"/>
    </row>
    <row r="174" spans="1:6" ht="16.5" thickBot="1">
      <c r="B174" s="263" t="s">
        <v>207</v>
      </c>
      <c r="C174" s="262"/>
      <c r="D174" s="261"/>
      <c r="E174" s="260" t="s">
        <v>206</v>
      </c>
      <c r="F174" s="259">
        <f>F172+F157+F115</f>
        <v>0</v>
      </c>
    </row>
  </sheetData>
  <conditionalFormatting sqref="E116:F116 D71:E86 F115 D31:F31 D47:E52 D140:F140 D114:E114 D62:E69 D70:F70 F78 D104:F104 D88:E95 D54:E60 E61:F61 E2:F19 D45:F46 D39:F39 D32:E38 D87:F87 D96:F96 D20:E30 D40:E44 D53:F53 D97:E103 D105:E112 D113:F113 D126 E131:F133 D142:E147 D148:F149 E134:E139 D131:D139 D152:F152 F157 D162:F162 D167:F167 D170:F170">
    <cfRule type="cellIs" dxfId="163" priority="10" stopIfTrue="1" operator="equal">
      <formula>0</formula>
    </cfRule>
    <cfRule type="cellIs" priority="11" stopIfTrue="1" operator="equal">
      <formula>0</formula>
    </cfRule>
  </conditionalFormatting>
  <conditionalFormatting sqref="D33:D38 D43:D44">
    <cfRule type="cellIs" dxfId="162" priority="9" stopIfTrue="1" operator="equal">
      <formula>0</formula>
    </cfRule>
  </conditionalFormatting>
  <conditionalFormatting sqref="F172">
    <cfRule type="cellIs" dxfId="161" priority="7" stopIfTrue="1" operator="equal">
      <formula>0</formula>
    </cfRule>
    <cfRule type="cellIs" priority="8" stopIfTrue="1" operator="equal">
      <formula>0</formula>
    </cfRule>
  </conditionalFormatting>
  <conditionalFormatting sqref="F174">
    <cfRule type="cellIs" dxfId="160" priority="5" stopIfTrue="1" operator="equal">
      <formula>0</formula>
    </cfRule>
    <cfRule type="cellIs" priority="6" stopIfTrue="1" operator="equal">
      <formula>0</formula>
    </cfRule>
  </conditionalFormatting>
  <conditionalFormatting sqref="D153:E155">
    <cfRule type="cellIs" dxfId="159" priority="3" stopIfTrue="1" operator="equal">
      <formula>0</formula>
    </cfRule>
    <cfRule type="cellIs" priority="4" stopIfTrue="1" operator="equal">
      <formula>0</formula>
    </cfRule>
  </conditionalFormatting>
  <conditionalFormatting sqref="D164:F164">
    <cfRule type="cellIs" dxfId="158" priority="1" stopIfTrue="1" operator="equal">
      <formula>0</formula>
    </cfRule>
    <cfRule type="cellIs" priority="2" stopIfTrue="1" operator="equal">
      <formula>0</formula>
    </cfRule>
  </conditionalFormatting>
  <pageMargins left="0.78740157480314965" right="0.19685039370078741" top="1.1811023622047245" bottom="0.78740157480314965" header="0" footer="0.31496062992125984"/>
  <pageSetup paperSize="9" fitToHeight="150" orientation="portrait" r:id="rId1"/>
  <headerFooter alignWithMargins="0">
    <oddFooter>&amp;L&amp;A&amp;C&amp;D&amp;R&amp;P</oddFooter>
  </headerFooter>
  <rowBreaks count="6" manualBreakCount="6">
    <brk id="36" max="5" man="1"/>
    <brk id="76" max="5" man="1"/>
    <brk id="105" max="5" man="1"/>
    <brk id="115" max="5" man="1"/>
    <brk id="141" max="5" man="1"/>
    <brk id="17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J242"/>
  <sheetViews>
    <sheetView view="pageBreakPreview" topLeftCell="A124" zoomScale="130" zoomScaleNormal="100" zoomScaleSheetLayoutView="130" workbookViewId="0">
      <selection activeCell="I29" sqref="I29"/>
    </sheetView>
  </sheetViews>
  <sheetFormatPr defaultColWidth="9.140625" defaultRowHeight="11.25"/>
  <cols>
    <col min="1" max="1" width="9.140625" style="423"/>
    <col min="2" max="2" width="12.28515625" style="425" bestFit="1" customWidth="1"/>
    <col min="3" max="3" width="53.42578125" style="326" customWidth="1"/>
    <col min="4" max="4" width="5.140625" style="325" customWidth="1"/>
    <col min="5" max="5" width="7.140625" style="424" customWidth="1"/>
    <col min="6" max="6" width="10" style="324" bestFit="1" customWidth="1"/>
    <col min="7" max="7" width="11.28515625" style="323" customWidth="1"/>
    <col min="8" max="16384" width="9.140625" style="423"/>
  </cols>
  <sheetData>
    <row r="2" spans="2:7" ht="24">
      <c r="B2" s="530" t="s">
        <v>305</v>
      </c>
      <c r="C2" s="421" t="s">
        <v>304</v>
      </c>
      <c r="D2" s="420" t="s">
        <v>303</v>
      </c>
      <c r="E2" s="419" t="s">
        <v>302</v>
      </c>
      <c r="F2" s="418" t="s">
        <v>301</v>
      </c>
      <c r="G2" s="417" t="s">
        <v>300</v>
      </c>
    </row>
    <row r="3" spans="2:7" ht="12.75" thickBot="1">
      <c r="B3" s="529" t="s">
        <v>196</v>
      </c>
      <c r="C3" s="528" t="s">
        <v>437</v>
      </c>
      <c r="D3" s="414"/>
      <c r="E3" s="527"/>
      <c r="F3" s="412"/>
      <c r="G3" s="411"/>
    </row>
    <row r="4" spans="2:7" ht="12" thickTop="1"/>
    <row r="5" spans="2:7" s="435" customFormat="1" ht="15.75">
      <c r="B5" s="410" t="s">
        <v>196</v>
      </c>
      <c r="C5" s="410" t="s">
        <v>436</v>
      </c>
      <c r="D5" s="408"/>
      <c r="E5" s="466"/>
      <c r="F5" s="406"/>
      <c r="G5" s="405"/>
    </row>
    <row r="7" spans="2:7">
      <c r="C7" s="525"/>
      <c r="D7" s="464"/>
      <c r="E7" s="463"/>
      <c r="F7" s="462"/>
      <c r="G7" s="346"/>
    </row>
    <row r="8" spans="2:7" s="435" customFormat="1" ht="15.75">
      <c r="B8" s="467"/>
      <c r="C8" s="410" t="s">
        <v>368</v>
      </c>
      <c r="D8" s="506"/>
      <c r="E8" s="505"/>
      <c r="F8" s="399"/>
      <c r="G8" s="526"/>
    </row>
    <row r="10" spans="2:7" ht="12.75">
      <c r="B10" s="451">
        <f>MAX($B$2:B7)+1</f>
        <v>1</v>
      </c>
      <c r="C10" s="291" t="s">
        <v>435</v>
      </c>
      <c r="D10" s="348"/>
      <c r="E10" s="347"/>
      <c r="F10" s="323"/>
      <c r="G10" s="342"/>
    </row>
    <row r="11" spans="2:7" s="447" customFormat="1" ht="137.25" customHeight="1">
      <c r="B11" s="504"/>
      <c r="C11" s="453" t="s">
        <v>434</v>
      </c>
      <c r="D11" s="301"/>
      <c r="E11" s="351"/>
      <c r="F11" s="350"/>
      <c r="G11" s="281"/>
    </row>
    <row r="12" spans="2:7" s="447" customFormat="1" ht="12.75">
      <c r="B12" s="504"/>
      <c r="C12" s="476" t="s">
        <v>242</v>
      </c>
      <c r="D12" s="303"/>
      <c r="E12" s="336"/>
      <c r="F12" s="335"/>
      <c r="G12" s="281"/>
    </row>
    <row r="13" spans="2:7" s="447" customFormat="1" ht="12.75">
      <c r="B13" s="504"/>
      <c r="C13" s="477" t="s">
        <v>433</v>
      </c>
      <c r="D13" s="303"/>
      <c r="E13" s="336"/>
      <c r="F13" s="335"/>
      <c r="G13" s="281"/>
    </row>
    <row r="14" spans="2:7" s="447" customFormat="1" ht="12.75">
      <c r="B14" s="504"/>
      <c r="C14" s="477" t="s">
        <v>432</v>
      </c>
      <c r="D14" s="303"/>
      <c r="E14" s="336"/>
      <c r="F14" s="335"/>
      <c r="G14" s="281"/>
    </row>
    <row r="15" spans="2:7" s="447" customFormat="1" ht="12.75">
      <c r="B15" s="504"/>
      <c r="C15" s="476" t="s">
        <v>219</v>
      </c>
      <c r="D15" s="303"/>
      <c r="E15" s="336"/>
      <c r="F15" s="335"/>
      <c r="G15" s="281"/>
    </row>
    <row r="16" spans="2:7" s="447" customFormat="1" ht="12.75">
      <c r="B16" s="504"/>
      <c r="C16" s="500" t="s">
        <v>186</v>
      </c>
      <c r="D16" s="356" t="s">
        <v>209</v>
      </c>
      <c r="E16" s="275">
        <v>1</v>
      </c>
      <c r="F16" s="274"/>
      <c r="G16" s="273">
        <f>E16*F16</f>
        <v>0</v>
      </c>
    </row>
    <row r="17" spans="2:7">
      <c r="D17" s="355"/>
      <c r="E17" s="347"/>
      <c r="F17" s="323"/>
      <c r="G17" s="346"/>
    </row>
    <row r="18" spans="2:7" ht="12.75">
      <c r="B18" s="451">
        <f>MAX($B$2:B17)+1</f>
        <v>2</v>
      </c>
      <c r="C18" s="291" t="s">
        <v>431</v>
      </c>
      <c r="D18" s="348"/>
      <c r="E18" s="347"/>
      <c r="F18" s="323"/>
      <c r="G18" s="342"/>
    </row>
    <row r="19" spans="2:7" s="447" customFormat="1" ht="78.75">
      <c r="B19" s="504"/>
      <c r="C19" s="453" t="s">
        <v>430</v>
      </c>
      <c r="D19" s="301"/>
      <c r="E19" s="351"/>
      <c r="F19" s="350"/>
      <c r="G19" s="281"/>
    </row>
    <row r="20" spans="2:7" s="447" customFormat="1" ht="12.75">
      <c r="B20" s="504"/>
      <c r="C20" s="476" t="s">
        <v>242</v>
      </c>
      <c r="D20" s="303"/>
      <c r="E20" s="336"/>
      <c r="F20" s="335"/>
      <c r="G20" s="281"/>
    </row>
    <row r="21" spans="2:7" s="447" customFormat="1" ht="12.75">
      <c r="B21" s="504"/>
      <c r="C21" s="477" t="s">
        <v>429</v>
      </c>
      <c r="D21" s="303"/>
      <c r="E21" s="336"/>
      <c r="F21" s="335"/>
      <c r="G21" s="281"/>
    </row>
    <row r="22" spans="2:7" s="447" customFormat="1" ht="12.75">
      <c r="B22" s="504"/>
      <c r="C22" s="477" t="s">
        <v>425</v>
      </c>
      <c r="D22" s="303"/>
      <c r="E22" s="336"/>
      <c r="F22" s="335"/>
      <c r="G22" s="281"/>
    </row>
    <row r="23" spans="2:7" s="447" customFormat="1" ht="12.75">
      <c r="B23" s="504"/>
      <c r="C23" s="476" t="s">
        <v>219</v>
      </c>
      <c r="D23" s="303"/>
      <c r="E23" s="336"/>
      <c r="F23" s="335"/>
      <c r="G23" s="281"/>
    </row>
    <row r="24" spans="2:7" s="447" customFormat="1" ht="12.75">
      <c r="B24" s="509"/>
      <c r="C24" s="508" t="s">
        <v>236</v>
      </c>
      <c r="D24" s="353"/>
      <c r="E24" s="352"/>
      <c r="F24" s="335"/>
      <c r="G24" s="281"/>
    </row>
    <row r="25" spans="2:7" s="447" customFormat="1" ht="12.75">
      <c r="B25" s="504"/>
      <c r="C25" s="500" t="s">
        <v>424</v>
      </c>
      <c r="D25" s="310" t="s">
        <v>209</v>
      </c>
      <c r="E25" s="275">
        <v>4</v>
      </c>
      <c r="F25" s="309"/>
      <c r="G25" s="273">
        <f>E25*F25</f>
        <v>0</v>
      </c>
    </row>
    <row r="26" spans="2:7" s="447" customFormat="1" ht="12.75">
      <c r="B26" s="504"/>
      <c r="C26" s="500" t="s">
        <v>380</v>
      </c>
      <c r="D26" s="310" t="s">
        <v>209</v>
      </c>
      <c r="E26" s="275">
        <v>3</v>
      </c>
      <c r="F26" s="309"/>
      <c r="G26" s="273">
        <f>E26*F26</f>
        <v>0</v>
      </c>
    </row>
    <row r="27" spans="2:7">
      <c r="D27" s="355"/>
      <c r="E27" s="347"/>
      <c r="F27" s="323"/>
      <c r="G27" s="346"/>
    </row>
    <row r="28" spans="2:7" ht="12.75">
      <c r="B28" s="451">
        <f>MAX($B$2:B18)+1</f>
        <v>3</v>
      </c>
      <c r="C28" s="291" t="s">
        <v>428</v>
      </c>
      <c r="D28" s="348"/>
      <c r="E28" s="347"/>
      <c r="F28" s="323"/>
      <c r="G28" s="342"/>
    </row>
    <row r="29" spans="2:7" s="447" customFormat="1" ht="33.75">
      <c r="B29" s="504"/>
      <c r="C29" s="453" t="s">
        <v>427</v>
      </c>
      <c r="D29" s="301"/>
      <c r="E29" s="351"/>
      <c r="F29" s="350"/>
      <c r="G29" s="281"/>
    </row>
    <row r="30" spans="2:7" s="447" customFormat="1" ht="12.75">
      <c r="B30" s="504"/>
      <c r="C30" s="476" t="s">
        <v>242</v>
      </c>
      <c r="D30" s="303"/>
      <c r="E30" s="336"/>
      <c r="F30" s="335"/>
      <c r="G30" s="281"/>
    </row>
    <row r="31" spans="2:7" s="447" customFormat="1" ht="12.75">
      <c r="B31" s="504"/>
      <c r="C31" s="477" t="s">
        <v>426</v>
      </c>
      <c r="D31" s="303"/>
      <c r="E31" s="336"/>
      <c r="F31" s="335"/>
      <c r="G31" s="281"/>
    </row>
    <row r="32" spans="2:7" s="447" customFormat="1" ht="12.75">
      <c r="B32" s="504"/>
      <c r="C32" s="477" t="s">
        <v>425</v>
      </c>
      <c r="D32" s="303"/>
      <c r="E32" s="336"/>
      <c r="F32" s="335"/>
      <c r="G32" s="281"/>
    </row>
    <row r="33" spans="2:7" s="447" customFormat="1" ht="12.75">
      <c r="B33" s="504"/>
      <c r="C33" s="476" t="s">
        <v>219</v>
      </c>
      <c r="D33" s="303"/>
      <c r="E33" s="336"/>
      <c r="F33" s="335"/>
      <c r="G33" s="281"/>
    </row>
    <row r="34" spans="2:7" s="447" customFormat="1" ht="12.75">
      <c r="B34" s="509"/>
      <c r="C34" s="508" t="s">
        <v>236</v>
      </c>
      <c r="D34" s="353"/>
      <c r="E34" s="352"/>
      <c r="F34" s="335"/>
      <c r="G34" s="281"/>
    </row>
    <row r="35" spans="2:7" s="447" customFormat="1" ht="12.75">
      <c r="B35" s="504"/>
      <c r="C35" s="500" t="s">
        <v>424</v>
      </c>
      <c r="D35" s="310" t="s">
        <v>209</v>
      </c>
      <c r="E35" s="275">
        <v>4</v>
      </c>
      <c r="F35" s="309"/>
      <c r="G35" s="273">
        <f>E35*F35</f>
        <v>0</v>
      </c>
    </row>
    <row r="36" spans="2:7" s="447" customFormat="1" ht="12.75">
      <c r="B36" s="504"/>
      <c r="C36" s="500" t="s">
        <v>380</v>
      </c>
      <c r="D36" s="310" t="s">
        <v>209</v>
      </c>
      <c r="E36" s="275">
        <v>1</v>
      </c>
      <c r="F36" s="309"/>
      <c r="G36" s="273">
        <f>E36*F36</f>
        <v>0</v>
      </c>
    </row>
    <row r="37" spans="2:7" s="447" customFormat="1" ht="15.75" customHeight="1">
      <c r="B37" s="504"/>
      <c r="C37" s="525"/>
      <c r="D37" s="306"/>
      <c r="E37" s="360"/>
      <c r="F37" s="357"/>
      <c r="G37" s="281"/>
    </row>
    <row r="38" spans="2:7" ht="12.75">
      <c r="B38" s="451">
        <f>MAX($B$2:B37)+1</f>
        <v>4</v>
      </c>
      <c r="C38" s="291" t="s">
        <v>423</v>
      </c>
      <c r="D38" s="348"/>
      <c r="E38" s="367"/>
      <c r="F38" s="522"/>
      <c r="G38" s="342"/>
    </row>
    <row r="39" spans="2:7" s="447" customFormat="1" ht="45">
      <c r="B39" s="504"/>
      <c r="C39" s="453" t="s">
        <v>422</v>
      </c>
      <c r="D39" s="524"/>
      <c r="E39" s="299"/>
      <c r="F39" s="523"/>
      <c r="G39" s="281"/>
    </row>
    <row r="40" spans="2:7" ht="12.75">
      <c r="C40" s="500" t="s">
        <v>380</v>
      </c>
      <c r="D40" s="356" t="s">
        <v>209</v>
      </c>
      <c r="E40" s="275">
        <v>1</v>
      </c>
      <c r="F40" s="274"/>
      <c r="G40" s="273">
        <f>E40*F40</f>
        <v>0</v>
      </c>
    </row>
    <row r="41" spans="2:7">
      <c r="C41" s="465"/>
      <c r="D41" s="464"/>
      <c r="E41" s="463"/>
      <c r="F41" s="462"/>
      <c r="G41" s="346"/>
    </row>
    <row r="42" spans="2:7" ht="12.75">
      <c r="B42" s="451">
        <f>MAX($B$2:B41)+1</f>
        <v>5</v>
      </c>
      <c r="C42" s="291" t="s">
        <v>421</v>
      </c>
      <c r="D42" s="348"/>
      <c r="E42" s="367"/>
      <c r="F42" s="522"/>
      <c r="G42" s="342"/>
    </row>
    <row r="43" spans="2:7" s="447" customFormat="1" ht="22.5">
      <c r="B43" s="504"/>
      <c r="C43" s="453" t="s">
        <v>420</v>
      </c>
      <c r="D43" s="524"/>
      <c r="E43" s="299"/>
      <c r="F43" s="523"/>
      <c r="G43" s="281"/>
    </row>
    <row r="44" spans="2:7" s="447" customFormat="1" ht="12.75">
      <c r="B44" s="504"/>
      <c r="C44" s="477" t="s">
        <v>419</v>
      </c>
      <c r="D44" s="303"/>
      <c r="E44" s="336"/>
      <c r="F44" s="335"/>
      <c r="G44" s="281"/>
    </row>
    <row r="45" spans="2:7" s="447" customFormat="1" ht="12.75">
      <c r="B45" s="504"/>
      <c r="C45" s="477" t="s">
        <v>418</v>
      </c>
      <c r="D45" s="303"/>
      <c r="E45" s="336"/>
      <c r="F45" s="335"/>
      <c r="G45" s="281"/>
    </row>
    <row r="46" spans="2:7" ht="12.75">
      <c r="C46" s="500" t="s">
        <v>417</v>
      </c>
      <c r="D46" s="356" t="s">
        <v>209</v>
      </c>
      <c r="E46" s="275">
        <v>1</v>
      </c>
      <c r="F46" s="274"/>
      <c r="G46" s="273">
        <f>E46*F46</f>
        <v>0</v>
      </c>
    </row>
    <row r="47" spans="2:7">
      <c r="C47" s="465"/>
      <c r="D47" s="464"/>
      <c r="E47" s="463"/>
      <c r="F47" s="462"/>
      <c r="G47" s="346"/>
    </row>
    <row r="48" spans="2:7" ht="12.75">
      <c r="B48" s="451">
        <f>MAX($B$2:B42)+1</f>
        <v>6</v>
      </c>
      <c r="C48" s="291" t="s">
        <v>416</v>
      </c>
      <c r="D48" s="348"/>
      <c r="E48" s="367"/>
      <c r="F48" s="522"/>
      <c r="G48" s="342"/>
    </row>
    <row r="49" spans="2:7" ht="56.25">
      <c r="C49" s="519" t="s">
        <v>415</v>
      </c>
      <c r="D49" s="521"/>
      <c r="E49" s="378"/>
      <c r="F49" s="520"/>
      <c r="G49" s="346"/>
    </row>
    <row r="50" spans="2:7" s="447" customFormat="1" ht="12.75">
      <c r="B50" s="504"/>
      <c r="C50" s="477" t="s">
        <v>414</v>
      </c>
      <c r="D50" s="303"/>
      <c r="E50" s="336"/>
      <c r="F50" s="335"/>
      <c r="G50" s="281"/>
    </row>
    <row r="51" spans="2:7" s="447" customFormat="1" ht="12.75">
      <c r="B51" s="504"/>
      <c r="C51" s="477" t="s">
        <v>413</v>
      </c>
      <c r="D51" s="303"/>
      <c r="E51" s="336"/>
      <c r="F51" s="335"/>
      <c r="G51" s="281"/>
    </row>
    <row r="52" spans="2:7" s="447" customFormat="1" ht="12.75">
      <c r="B52" s="504"/>
      <c r="C52" s="476" t="s">
        <v>412</v>
      </c>
      <c r="D52" s="303"/>
      <c r="E52" s="336"/>
      <c r="F52" s="335"/>
      <c r="G52" s="281"/>
    </row>
    <row r="53" spans="2:7" s="447" customFormat="1" ht="12.75">
      <c r="B53" s="504"/>
      <c r="C53" s="476" t="s">
        <v>219</v>
      </c>
      <c r="D53" s="303"/>
      <c r="E53" s="336"/>
      <c r="F53" s="335"/>
      <c r="G53" s="281"/>
    </row>
    <row r="54" spans="2:7" ht="11.25" customHeight="1">
      <c r="C54" s="519" t="s">
        <v>236</v>
      </c>
      <c r="D54" s="518"/>
      <c r="E54" s="496"/>
      <c r="F54" s="517"/>
      <c r="G54" s="281"/>
    </row>
    <row r="55" spans="2:7" ht="12.75">
      <c r="C55" s="515" t="s">
        <v>411</v>
      </c>
      <c r="D55" s="311" t="s">
        <v>224</v>
      </c>
      <c r="E55" s="311">
        <v>45</v>
      </c>
      <c r="F55" s="309"/>
      <c r="G55" s="273">
        <f>E55*F55</f>
        <v>0</v>
      </c>
    </row>
    <row r="56" spans="2:7" ht="12.75">
      <c r="C56" s="515" t="s">
        <v>410</v>
      </c>
      <c r="D56" s="311" t="s">
        <v>224</v>
      </c>
      <c r="E56" s="311">
        <v>27</v>
      </c>
      <c r="F56" s="309"/>
      <c r="G56" s="273">
        <f>E56*F56</f>
        <v>0</v>
      </c>
    </row>
    <row r="57" spans="2:7" ht="12.75">
      <c r="C57" s="515" t="s">
        <v>409</v>
      </c>
      <c r="D57" s="311" t="s">
        <v>224</v>
      </c>
      <c r="E57" s="311">
        <v>62</v>
      </c>
      <c r="F57" s="309"/>
      <c r="G57" s="273">
        <f>E57*F57</f>
        <v>0</v>
      </c>
    </row>
    <row r="58" spans="2:7" s="447" customFormat="1" ht="12.75">
      <c r="B58" s="504"/>
      <c r="C58" s="465"/>
      <c r="D58" s="306"/>
      <c r="E58" s="360"/>
      <c r="F58" s="357"/>
      <c r="G58" s="281"/>
    </row>
    <row r="59" spans="2:7" s="447" customFormat="1" ht="12.75">
      <c r="B59" s="451">
        <f>MAX($B$2:B58)+1</f>
        <v>7</v>
      </c>
      <c r="C59" s="291" t="s">
        <v>408</v>
      </c>
      <c r="D59" s="303"/>
      <c r="E59" s="283"/>
      <c r="F59" s="282"/>
      <c r="G59" s="294"/>
    </row>
    <row r="60" spans="2:7" s="447" customFormat="1" ht="33.75">
      <c r="B60" s="504"/>
      <c r="C60" s="516" t="s">
        <v>230</v>
      </c>
      <c r="D60" s="301"/>
      <c r="E60" s="300"/>
      <c r="F60" s="299"/>
      <c r="G60" s="281"/>
    </row>
    <row r="61" spans="2:7" s="510" customFormat="1" ht="12.75">
      <c r="B61" s="512"/>
      <c r="C61" s="511" t="s">
        <v>229</v>
      </c>
      <c r="D61" s="289"/>
      <c r="E61" s="288"/>
      <c r="F61" s="287"/>
      <c r="G61" s="286"/>
    </row>
    <row r="62" spans="2:7" s="510" customFormat="1" ht="12.75">
      <c r="B62" s="512"/>
      <c r="C62" s="511" t="s">
        <v>228</v>
      </c>
      <c r="D62" s="289"/>
      <c r="E62" s="288"/>
      <c r="F62" s="287"/>
      <c r="G62" s="286"/>
    </row>
    <row r="63" spans="2:7" s="447" customFormat="1" ht="12.75">
      <c r="B63" s="504"/>
      <c r="C63" s="476" t="s">
        <v>219</v>
      </c>
      <c r="D63" s="284"/>
      <c r="E63" s="283"/>
      <c r="F63" s="282"/>
      <c r="G63" s="281"/>
    </row>
    <row r="64" spans="2:7" s="447" customFormat="1" ht="12.75">
      <c r="B64" s="509"/>
      <c r="C64" s="508" t="s">
        <v>227</v>
      </c>
      <c r="D64" s="296"/>
      <c r="E64" s="295"/>
      <c r="F64" s="282"/>
      <c r="G64" s="294"/>
    </row>
    <row r="65" spans="2:7" s="447" customFormat="1" ht="12.75">
      <c r="B65" s="507"/>
      <c r="C65" s="515" t="s">
        <v>407</v>
      </c>
      <c r="D65" s="292" t="s">
        <v>224</v>
      </c>
      <c r="E65" s="275">
        <v>12</v>
      </c>
      <c r="F65" s="274"/>
      <c r="G65" s="273">
        <f>E65*F65</f>
        <v>0</v>
      </c>
    </row>
    <row r="66" spans="2:7" s="447" customFormat="1" ht="12.75">
      <c r="B66" s="507"/>
      <c r="C66" s="515" t="s">
        <v>406</v>
      </c>
      <c r="D66" s="292" t="s">
        <v>224</v>
      </c>
      <c r="E66" s="275">
        <v>9</v>
      </c>
      <c r="F66" s="274"/>
      <c r="G66" s="273">
        <f>E66*F66</f>
        <v>0</v>
      </c>
    </row>
    <row r="67" spans="2:7" s="447" customFormat="1" ht="12.75">
      <c r="B67" s="507"/>
      <c r="C67" s="515" t="s">
        <v>405</v>
      </c>
      <c r="D67" s="292" t="s">
        <v>224</v>
      </c>
      <c r="E67" s="275">
        <v>46</v>
      </c>
      <c r="F67" s="274"/>
      <c r="G67" s="273">
        <f>E67*F67</f>
        <v>0</v>
      </c>
    </row>
    <row r="68" spans="2:7" s="447" customFormat="1" ht="12.75">
      <c r="B68" s="504"/>
      <c r="C68" s="465"/>
      <c r="D68" s="306"/>
      <c r="E68" s="360"/>
      <c r="F68" s="357"/>
      <c r="G68" s="281"/>
    </row>
    <row r="69" spans="2:7" s="447" customFormat="1" ht="12.75">
      <c r="B69" s="451">
        <f>MAX($B$2:B68)+1</f>
        <v>8</v>
      </c>
      <c r="C69" s="291" t="s">
        <v>404</v>
      </c>
      <c r="D69" s="303"/>
      <c r="E69" s="283"/>
      <c r="F69" s="282"/>
      <c r="G69" s="294"/>
    </row>
    <row r="70" spans="2:7" s="447" customFormat="1" ht="33.75">
      <c r="B70" s="504"/>
      <c r="C70" s="516" t="s">
        <v>230</v>
      </c>
      <c r="D70" s="301"/>
      <c r="E70" s="300"/>
      <c r="F70" s="299"/>
      <c r="G70" s="281"/>
    </row>
    <row r="71" spans="2:7" s="510" customFormat="1" ht="12.75">
      <c r="B71" s="512"/>
      <c r="C71" s="511" t="s">
        <v>229</v>
      </c>
      <c r="D71" s="289"/>
      <c r="E71" s="288"/>
      <c r="F71" s="287"/>
      <c r="G71" s="286"/>
    </row>
    <row r="72" spans="2:7" s="510" customFormat="1" ht="12.75">
      <c r="B72" s="512"/>
      <c r="C72" s="511" t="s">
        <v>228</v>
      </c>
      <c r="D72" s="289"/>
      <c r="E72" s="288"/>
      <c r="F72" s="287"/>
      <c r="G72" s="286"/>
    </row>
    <row r="73" spans="2:7" s="447" customFormat="1" ht="12.75">
      <c r="B73" s="504"/>
      <c r="C73" s="476" t="s">
        <v>219</v>
      </c>
      <c r="D73" s="284"/>
      <c r="E73" s="283"/>
      <c r="F73" s="282"/>
      <c r="G73" s="281"/>
    </row>
    <row r="74" spans="2:7" s="447" customFormat="1" ht="12.75">
      <c r="B74" s="509"/>
      <c r="C74" s="508" t="s">
        <v>227</v>
      </c>
      <c r="D74" s="296"/>
      <c r="E74" s="295"/>
      <c r="F74" s="282"/>
      <c r="G74" s="294"/>
    </row>
    <row r="75" spans="2:7" s="447" customFormat="1" ht="12.75">
      <c r="B75" s="507"/>
      <c r="C75" s="515" t="s">
        <v>403</v>
      </c>
      <c r="D75" s="292" t="s">
        <v>224</v>
      </c>
      <c r="E75" s="275">
        <v>33</v>
      </c>
      <c r="F75" s="274"/>
      <c r="G75" s="273">
        <f>E75*F75</f>
        <v>0</v>
      </c>
    </row>
    <row r="76" spans="2:7" s="447" customFormat="1" ht="12.75">
      <c r="B76" s="507"/>
      <c r="C76" s="515" t="s">
        <v>402</v>
      </c>
      <c r="D76" s="292" t="s">
        <v>224</v>
      </c>
      <c r="E76" s="275">
        <v>18</v>
      </c>
      <c r="F76" s="274"/>
      <c r="G76" s="273">
        <f>E76*F76</f>
        <v>0</v>
      </c>
    </row>
    <row r="77" spans="2:7" s="447" customFormat="1" ht="12.75">
      <c r="B77" s="507"/>
      <c r="C77" s="515" t="s">
        <v>401</v>
      </c>
      <c r="D77" s="292" t="s">
        <v>224</v>
      </c>
      <c r="E77" s="275">
        <v>16</v>
      </c>
      <c r="F77" s="274"/>
      <c r="G77" s="273">
        <f>E77*F77</f>
        <v>0</v>
      </c>
    </row>
    <row r="78" spans="2:7" s="447" customFormat="1" ht="12.75">
      <c r="B78" s="504"/>
      <c r="C78" s="514"/>
      <c r="D78" s="360"/>
      <c r="E78" s="360"/>
      <c r="F78" s="305"/>
      <c r="G78" s="350"/>
    </row>
    <row r="79" spans="2:7" s="447" customFormat="1" ht="12.75">
      <c r="B79" s="451">
        <f>MAX($B$2:B78)+1</f>
        <v>9</v>
      </c>
      <c r="C79" s="291" t="s">
        <v>400</v>
      </c>
      <c r="D79" s="340"/>
      <c r="E79" s="283"/>
      <c r="F79" s="282"/>
      <c r="G79" s="294"/>
    </row>
    <row r="80" spans="2:7" s="447" customFormat="1" ht="22.5">
      <c r="B80" s="504"/>
      <c r="C80" s="453" t="s">
        <v>399</v>
      </c>
      <c r="D80" s="301"/>
      <c r="E80" s="300"/>
      <c r="F80" s="299"/>
      <c r="G80" s="281"/>
    </row>
    <row r="81" spans="2:7" s="447" customFormat="1" ht="12.75">
      <c r="B81" s="504"/>
      <c r="C81" s="453" t="s">
        <v>398</v>
      </c>
      <c r="D81" s="498"/>
      <c r="E81" s="497"/>
      <c r="F81" s="496"/>
      <c r="G81" s="294"/>
    </row>
    <row r="82" spans="2:7" s="447" customFormat="1" ht="12.75">
      <c r="B82" s="504"/>
      <c r="C82" s="500" t="s">
        <v>186</v>
      </c>
      <c r="D82" s="356" t="s">
        <v>209</v>
      </c>
      <c r="E82" s="275">
        <v>1</v>
      </c>
      <c r="F82" s="274"/>
      <c r="G82" s="273">
        <f>E82*F82</f>
        <v>0</v>
      </c>
    </row>
    <row r="83" spans="2:7" s="447" customFormat="1" ht="12.75">
      <c r="B83" s="504"/>
      <c r="C83" s="349"/>
      <c r="D83" s="340"/>
      <c r="E83" s="283"/>
      <c r="F83" s="282"/>
      <c r="G83" s="281"/>
    </row>
    <row r="84" spans="2:7" s="447" customFormat="1" ht="12.75">
      <c r="B84" s="451">
        <f>MAX($B$2:B83)+1</f>
        <v>10</v>
      </c>
      <c r="C84" s="291" t="s">
        <v>397</v>
      </c>
      <c r="D84" s="340"/>
      <c r="E84" s="283"/>
      <c r="F84" s="282"/>
      <c r="G84" s="294"/>
    </row>
    <row r="85" spans="2:7" s="447" customFormat="1" ht="12.75">
      <c r="B85" s="504"/>
      <c r="C85" s="453" t="s">
        <v>396</v>
      </c>
      <c r="D85" s="301"/>
      <c r="E85" s="300"/>
      <c r="F85" s="299"/>
      <c r="G85" s="281"/>
    </row>
    <row r="86" spans="2:7" s="447" customFormat="1" ht="12.75">
      <c r="B86" s="504"/>
      <c r="C86" s="453" t="s">
        <v>395</v>
      </c>
      <c r="D86" s="307"/>
      <c r="E86" s="358"/>
      <c r="F86" s="357"/>
      <c r="G86" s="281"/>
    </row>
    <row r="87" spans="2:7" s="447" customFormat="1" ht="12.75">
      <c r="B87" s="504"/>
      <c r="C87" s="453" t="s">
        <v>394</v>
      </c>
      <c r="D87" s="498"/>
      <c r="E87" s="497"/>
      <c r="F87" s="496"/>
      <c r="G87" s="281"/>
    </row>
    <row r="88" spans="2:7" s="447" customFormat="1" ht="12.75">
      <c r="B88" s="504"/>
      <c r="C88" s="500" t="s">
        <v>393</v>
      </c>
      <c r="D88" s="356" t="s">
        <v>209</v>
      </c>
      <c r="E88" s="275">
        <v>1</v>
      </c>
      <c r="F88" s="274"/>
      <c r="G88" s="273">
        <f>E88*F88</f>
        <v>0</v>
      </c>
    </row>
    <row r="89" spans="2:7" s="447" customFormat="1" ht="12.75">
      <c r="B89" s="504"/>
      <c r="C89" s="349"/>
      <c r="D89" s="340"/>
      <c r="E89" s="283"/>
      <c r="F89" s="282"/>
      <c r="G89" s="281"/>
    </row>
    <row r="90" spans="2:7" s="447" customFormat="1" ht="12.75">
      <c r="B90" s="451">
        <f>MAX($B$2:B89)+1</f>
        <v>11</v>
      </c>
      <c r="C90" s="291" t="s">
        <v>392</v>
      </c>
      <c r="D90" s="340"/>
      <c r="E90" s="283"/>
      <c r="F90" s="282"/>
      <c r="G90" s="294"/>
    </row>
    <row r="91" spans="2:7" s="447" customFormat="1" ht="33.75">
      <c r="B91" s="504"/>
      <c r="C91" s="453" t="s">
        <v>391</v>
      </c>
      <c r="D91" s="301"/>
      <c r="E91" s="300"/>
      <c r="F91" s="299"/>
      <c r="G91" s="281"/>
    </row>
    <row r="92" spans="2:7" s="447" customFormat="1" ht="12.75">
      <c r="B92" s="504"/>
      <c r="C92" s="453" t="s">
        <v>390</v>
      </c>
      <c r="D92" s="498"/>
      <c r="E92" s="497"/>
      <c r="F92" s="496"/>
      <c r="G92" s="281"/>
    </row>
    <row r="93" spans="2:7" s="447" customFormat="1" ht="12.75">
      <c r="B93" s="504"/>
      <c r="C93" s="500" t="s">
        <v>186</v>
      </c>
      <c r="D93" s="356" t="s">
        <v>209</v>
      </c>
      <c r="E93" s="275">
        <v>1</v>
      </c>
      <c r="F93" s="274"/>
      <c r="G93" s="273">
        <f>E93*F93</f>
        <v>0</v>
      </c>
    </row>
    <row r="94" spans="2:7" s="447" customFormat="1" ht="12.75">
      <c r="B94" s="507"/>
      <c r="C94" s="445"/>
      <c r="D94" s="506"/>
      <c r="E94" s="505"/>
      <c r="F94" s="399"/>
      <c r="G94" s="335"/>
    </row>
    <row r="95" spans="2:7" s="447" customFormat="1" ht="12.75">
      <c r="B95" s="451">
        <f>MAX($B$2:B94)+1</f>
        <v>12</v>
      </c>
      <c r="C95" s="291" t="s">
        <v>389</v>
      </c>
      <c r="D95" s="340"/>
      <c r="E95" s="283"/>
      <c r="F95" s="282"/>
      <c r="G95" s="294"/>
    </row>
    <row r="96" spans="2:7" s="447" customFormat="1" ht="22.5">
      <c r="B96" s="504"/>
      <c r="C96" s="453" t="s">
        <v>388</v>
      </c>
      <c r="D96" s="301"/>
      <c r="E96" s="300"/>
      <c r="F96" s="299"/>
      <c r="G96" s="281"/>
    </row>
    <row r="97" spans="2:7" s="510" customFormat="1" ht="12.75">
      <c r="B97" s="512"/>
      <c r="C97" s="511" t="s">
        <v>387</v>
      </c>
      <c r="D97" s="289"/>
      <c r="E97" s="288"/>
      <c r="F97" s="287"/>
      <c r="G97" s="286"/>
    </row>
    <row r="98" spans="2:7" s="510" customFormat="1" ht="12.75">
      <c r="B98" s="512"/>
      <c r="C98" s="511" t="s">
        <v>386</v>
      </c>
      <c r="D98" s="289"/>
      <c r="E98" s="288"/>
      <c r="F98" s="287"/>
      <c r="G98" s="286"/>
    </row>
    <row r="99" spans="2:7" s="447" customFormat="1" ht="12.75">
      <c r="B99" s="504"/>
      <c r="C99" s="476" t="s">
        <v>219</v>
      </c>
      <c r="D99" s="284"/>
      <c r="E99" s="283"/>
      <c r="F99" s="282"/>
      <c r="G99" s="281"/>
    </row>
    <row r="100" spans="2:7" s="447" customFormat="1" ht="12.75">
      <c r="B100" s="504"/>
      <c r="C100" s="500" t="s">
        <v>186</v>
      </c>
      <c r="D100" s="356" t="s">
        <v>209</v>
      </c>
      <c r="E100" s="275">
        <v>1</v>
      </c>
      <c r="F100" s="274"/>
      <c r="G100" s="273">
        <f>E100*F100</f>
        <v>0</v>
      </c>
    </row>
    <row r="101" spans="2:7" s="447" customFormat="1" ht="12.75">
      <c r="B101" s="507"/>
      <c r="C101" s="445"/>
      <c r="D101" s="506"/>
      <c r="E101" s="505"/>
      <c r="F101" s="399"/>
      <c r="G101" s="335"/>
    </row>
    <row r="102" spans="2:7" s="447" customFormat="1" ht="12.75">
      <c r="B102" s="451">
        <f>MAX($B$2:B101)+1</f>
        <v>13</v>
      </c>
      <c r="C102" s="291" t="s">
        <v>385</v>
      </c>
      <c r="D102" s="340"/>
      <c r="E102" s="283"/>
      <c r="F102" s="282"/>
      <c r="G102" s="294"/>
    </row>
    <row r="103" spans="2:7" s="447" customFormat="1" ht="157.5">
      <c r="B103" s="504"/>
      <c r="C103" s="453" t="s">
        <v>384</v>
      </c>
      <c r="D103" s="301"/>
      <c r="E103" s="300"/>
      <c r="F103" s="299"/>
      <c r="G103" s="281"/>
    </row>
    <row r="104" spans="2:7" s="447" customFormat="1" ht="22.5">
      <c r="B104" s="504"/>
      <c r="C104" s="513" t="s">
        <v>383</v>
      </c>
      <c r="D104" s="307"/>
      <c r="E104" s="358"/>
      <c r="F104" s="357"/>
      <c r="G104" s="281"/>
    </row>
    <row r="105" spans="2:7" s="510" customFormat="1" ht="12.75">
      <c r="B105" s="512"/>
      <c r="C105" s="511" t="s">
        <v>382</v>
      </c>
      <c r="D105" s="289"/>
      <c r="E105" s="288"/>
      <c r="F105" s="287"/>
      <c r="G105" s="286"/>
    </row>
    <row r="106" spans="2:7" s="510" customFormat="1" ht="12.75">
      <c r="B106" s="512"/>
      <c r="C106" s="511" t="s">
        <v>381</v>
      </c>
      <c r="D106" s="289"/>
      <c r="E106" s="288"/>
      <c r="F106" s="287"/>
      <c r="G106" s="286"/>
    </row>
    <row r="107" spans="2:7" s="447" customFormat="1" ht="12.75">
      <c r="B107" s="504"/>
      <c r="C107" s="476" t="s">
        <v>219</v>
      </c>
      <c r="D107" s="284"/>
      <c r="E107" s="283"/>
      <c r="F107" s="282"/>
      <c r="G107" s="281"/>
    </row>
    <row r="108" spans="2:7" s="447" customFormat="1" ht="12.75">
      <c r="B108" s="509"/>
      <c r="C108" s="508" t="s">
        <v>236</v>
      </c>
      <c r="D108" s="353"/>
      <c r="E108" s="352"/>
      <c r="F108" s="335"/>
      <c r="G108" s="281"/>
    </row>
    <row r="109" spans="2:7" s="447" customFormat="1" ht="12.75">
      <c r="B109" s="504"/>
      <c r="C109" s="500" t="s">
        <v>380</v>
      </c>
      <c r="D109" s="310" t="s">
        <v>209</v>
      </c>
      <c r="E109" s="275">
        <v>1</v>
      </c>
      <c r="F109" s="309"/>
      <c r="G109" s="273">
        <f>E109*F109</f>
        <v>0</v>
      </c>
    </row>
    <row r="110" spans="2:7" s="447" customFormat="1" ht="12.75">
      <c r="B110" s="507"/>
      <c r="C110" s="445"/>
      <c r="D110" s="506"/>
      <c r="E110" s="505"/>
      <c r="F110" s="399"/>
      <c r="G110" s="335"/>
    </row>
    <row r="111" spans="2:7" ht="12.75">
      <c r="B111" s="451">
        <f>MAX($B$2:B102)+1</f>
        <v>14</v>
      </c>
      <c r="C111" s="494" t="s">
        <v>379</v>
      </c>
      <c r="D111" s="294"/>
      <c r="E111" s="343"/>
      <c r="F111" s="294"/>
      <c r="G111" s="342"/>
    </row>
    <row r="112" spans="2:7">
      <c r="B112" s="449"/>
      <c r="C112" s="453" t="s">
        <v>378</v>
      </c>
      <c r="D112" s="355"/>
      <c r="E112" s="324"/>
      <c r="F112" s="442"/>
      <c r="G112" s="346"/>
    </row>
    <row r="113" spans="2:7" ht="12.75">
      <c r="B113" s="459"/>
      <c r="C113" s="500" t="s">
        <v>377</v>
      </c>
      <c r="D113" s="356" t="s">
        <v>376</v>
      </c>
      <c r="E113" s="275">
        <v>20</v>
      </c>
      <c r="F113" s="274"/>
      <c r="G113" s="273">
        <f>E113*F113</f>
        <v>0</v>
      </c>
    </row>
    <row r="114" spans="2:7">
      <c r="B114" s="446"/>
      <c r="C114" s="445"/>
      <c r="D114" s="444"/>
      <c r="E114" s="473"/>
      <c r="F114" s="442"/>
      <c r="G114" s="346"/>
    </row>
    <row r="115" spans="2:7" ht="12.75">
      <c r="B115" s="451">
        <f>MAX($B$2:B114)+1</f>
        <v>15</v>
      </c>
      <c r="C115" s="494" t="s">
        <v>375</v>
      </c>
      <c r="D115" s="294"/>
      <c r="E115" s="343"/>
      <c r="F115" s="294"/>
      <c r="G115" s="342"/>
    </row>
    <row r="116" spans="2:7" ht="33.75">
      <c r="B116" s="449"/>
      <c r="C116" s="453" t="s">
        <v>374</v>
      </c>
      <c r="D116" s="355"/>
      <c r="E116" s="324"/>
      <c r="F116" s="442"/>
      <c r="G116" s="346"/>
    </row>
    <row r="117" spans="2:7" ht="12.75">
      <c r="B117" s="459"/>
      <c r="C117" s="500" t="s">
        <v>186</v>
      </c>
      <c r="D117" s="356" t="s">
        <v>84</v>
      </c>
      <c r="E117" s="275">
        <v>1</v>
      </c>
      <c r="F117" s="274"/>
      <c r="G117" s="273">
        <f>E117*F117</f>
        <v>0</v>
      </c>
    </row>
    <row r="118" spans="2:7">
      <c r="B118" s="446"/>
      <c r="C118" s="445"/>
      <c r="D118" s="444"/>
      <c r="E118" s="473"/>
      <c r="F118" s="442"/>
      <c r="G118" s="346"/>
    </row>
    <row r="119" spans="2:7" ht="12.75">
      <c r="B119" s="451">
        <f>MAX($B$2:B118)+1</f>
        <v>16</v>
      </c>
      <c r="C119" s="494" t="s">
        <v>373</v>
      </c>
      <c r="D119" s="294"/>
      <c r="E119" s="343"/>
      <c r="F119" s="294"/>
      <c r="G119" s="342"/>
    </row>
    <row r="120" spans="2:7" ht="33.75">
      <c r="B120" s="446"/>
      <c r="C120" s="453" t="s">
        <v>372</v>
      </c>
      <c r="D120" s="502"/>
      <c r="E120" s="501"/>
      <c r="F120" s="478"/>
      <c r="G120" s="346"/>
    </row>
    <row r="121" spans="2:7" ht="12.75">
      <c r="B121" s="459"/>
      <c r="C121" s="500" t="s">
        <v>186</v>
      </c>
      <c r="D121" s="356" t="s">
        <v>209</v>
      </c>
      <c r="E121" s="275">
        <v>1</v>
      </c>
      <c r="F121" s="274"/>
      <c r="G121" s="273"/>
    </row>
    <row r="122" spans="2:7" s="447" customFormat="1" ht="12.75">
      <c r="B122" s="507"/>
      <c r="C122" s="445"/>
      <c r="D122" s="506"/>
      <c r="E122" s="505"/>
      <c r="F122" s="399"/>
      <c r="G122" s="335"/>
    </row>
    <row r="123" spans="2:7" ht="12.75">
      <c r="B123" s="451">
        <f>MAX($B$2:B122)+1</f>
        <v>17</v>
      </c>
      <c r="C123" s="291" t="s">
        <v>371</v>
      </c>
      <c r="D123" s="345"/>
      <c r="E123" s="344"/>
      <c r="F123" s="343"/>
      <c r="G123" s="342"/>
    </row>
    <row r="124" spans="2:7" s="447" customFormat="1" ht="33.75">
      <c r="B124" s="504"/>
      <c r="C124" s="453" t="s">
        <v>370</v>
      </c>
      <c r="D124" s="340"/>
      <c r="E124" s="336"/>
      <c r="F124" s="339"/>
      <c r="G124" s="281"/>
    </row>
    <row r="125" spans="2:7" s="447" customFormat="1" ht="12.75">
      <c r="B125" s="503"/>
      <c r="C125" s="470" t="s">
        <v>369</v>
      </c>
      <c r="D125" s="310" t="s">
        <v>209</v>
      </c>
      <c r="E125" s="275">
        <v>3</v>
      </c>
      <c r="F125" s="309"/>
      <c r="G125" s="273">
        <f>E125*F125</f>
        <v>0</v>
      </c>
    </row>
    <row r="126" spans="2:7">
      <c r="B126" s="434"/>
      <c r="C126" s="433"/>
      <c r="D126" s="432"/>
      <c r="E126" s="431"/>
      <c r="F126" s="430"/>
      <c r="G126" s="429"/>
    </row>
    <row r="127" spans="2:7" s="435" customFormat="1" ht="15.75">
      <c r="B127" s="441"/>
      <c r="C127" s="440" t="s">
        <v>368</v>
      </c>
      <c r="D127" s="439"/>
      <c r="E127" s="438"/>
      <c r="F127" s="437" t="s">
        <v>186</v>
      </c>
      <c r="G127" s="436">
        <f>SUM(G15:G125)</f>
        <v>0</v>
      </c>
    </row>
    <row r="129" spans="2:7" s="435" customFormat="1" ht="15.75">
      <c r="B129" s="467"/>
      <c r="C129" s="410" t="s">
        <v>341</v>
      </c>
      <c r="D129" s="487"/>
      <c r="E129" s="486"/>
      <c r="F129" s="485"/>
      <c r="G129" s="484"/>
    </row>
    <row r="131" spans="2:7" ht="12.75">
      <c r="B131" s="451">
        <f>MAX($B$2:B129)+1</f>
        <v>18</v>
      </c>
      <c r="C131" s="494" t="s">
        <v>367</v>
      </c>
      <c r="D131" s="294"/>
      <c r="E131" s="343"/>
      <c r="F131" s="294"/>
      <c r="G131" s="342"/>
    </row>
    <row r="132" spans="2:7" ht="168.75">
      <c r="B132" s="446"/>
      <c r="C132" s="453" t="s">
        <v>366</v>
      </c>
      <c r="D132" s="502"/>
      <c r="E132" s="501"/>
      <c r="F132" s="478"/>
      <c r="G132" s="346"/>
    </row>
    <row r="133" spans="2:7" ht="12.75">
      <c r="B133" s="459"/>
      <c r="C133" s="500" t="s">
        <v>357</v>
      </c>
      <c r="D133" s="356" t="s">
        <v>84</v>
      </c>
      <c r="E133" s="275">
        <v>4</v>
      </c>
      <c r="F133" s="274"/>
      <c r="G133" s="273"/>
    </row>
    <row r="134" spans="2:7" ht="12.75">
      <c r="B134" s="459"/>
      <c r="C134" s="499"/>
      <c r="D134" s="498"/>
      <c r="E134" s="497"/>
      <c r="F134" s="496"/>
      <c r="G134" s="495"/>
    </row>
    <row r="135" spans="2:7" ht="12.75">
      <c r="B135" s="451">
        <f>MAX($B$2:B133)+1</f>
        <v>19</v>
      </c>
      <c r="C135" s="494" t="s">
        <v>365</v>
      </c>
      <c r="D135" s="294"/>
      <c r="E135" s="343"/>
      <c r="F135" s="294"/>
      <c r="G135" s="342"/>
    </row>
    <row r="136" spans="2:7" ht="22.5">
      <c r="B136" s="454"/>
      <c r="C136" s="493" t="s">
        <v>364</v>
      </c>
      <c r="D136" s="303"/>
      <c r="E136" s="336"/>
      <c r="F136" s="339"/>
      <c r="G136" s="423"/>
    </row>
    <row r="137" spans="2:7" ht="33.75">
      <c r="B137" s="454"/>
      <c r="C137" s="493" t="s">
        <v>363</v>
      </c>
      <c r="D137" s="303"/>
      <c r="E137" s="336"/>
      <c r="F137" s="339"/>
      <c r="G137" s="423"/>
    </row>
    <row r="138" spans="2:7" ht="12.75">
      <c r="B138" s="454"/>
      <c r="C138" s="423" t="s">
        <v>362</v>
      </c>
      <c r="D138" s="303"/>
      <c r="E138" s="336"/>
      <c r="F138" s="339"/>
      <c r="G138" s="423"/>
    </row>
    <row r="139" spans="2:7" ht="22.5">
      <c r="B139" s="454"/>
      <c r="C139" s="493" t="s">
        <v>361</v>
      </c>
      <c r="D139" s="303"/>
      <c r="E139" s="336"/>
      <c r="F139" s="339"/>
      <c r="G139" s="423"/>
    </row>
    <row r="140" spans="2:7" ht="12.75">
      <c r="B140" s="454"/>
      <c r="C140" s="423" t="s">
        <v>360</v>
      </c>
      <c r="D140" s="303"/>
      <c r="E140" s="336"/>
      <c r="F140" s="339"/>
      <c r="G140" s="423"/>
    </row>
    <row r="141" spans="2:7" ht="12.75">
      <c r="B141" s="454"/>
      <c r="C141" s="423" t="s">
        <v>359</v>
      </c>
      <c r="D141" s="303"/>
      <c r="E141" s="336"/>
      <c r="F141" s="339"/>
      <c r="G141" s="423"/>
    </row>
    <row r="142" spans="2:7" ht="12.75">
      <c r="B142" s="454"/>
      <c r="C142" s="423" t="s">
        <v>358</v>
      </c>
      <c r="D142" s="303"/>
      <c r="E142" s="336"/>
      <c r="F142" s="339"/>
      <c r="G142" s="423"/>
    </row>
    <row r="143" spans="2:7" ht="12.75">
      <c r="B143" s="454"/>
      <c r="C143" s="491" t="s">
        <v>345</v>
      </c>
      <c r="D143" s="303"/>
      <c r="E143" s="336"/>
      <c r="F143" s="339"/>
      <c r="G143" s="423"/>
    </row>
    <row r="144" spans="2:7" ht="12.75">
      <c r="B144" s="446"/>
      <c r="C144" s="470" t="s">
        <v>357</v>
      </c>
      <c r="D144" s="363" t="s">
        <v>84</v>
      </c>
      <c r="E144" s="488">
        <v>1</v>
      </c>
      <c r="F144" s="309"/>
      <c r="G144" s="273">
        <f>E144*F144</f>
        <v>0</v>
      </c>
    </row>
    <row r="145" spans="2:10">
      <c r="B145" s="446"/>
      <c r="C145" s="445"/>
      <c r="D145" s="444"/>
      <c r="E145" s="443"/>
      <c r="F145" s="442"/>
      <c r="G145" s="423"/>
    </row>
    <row r="146" spans="2:10" ht="12.75">
      <c r="B146" s="451">
        <f>MAX($B$2:B145)+1</f>
        <v>20</v>
      </c>
      <c r="C146" s="490" t="s">
        <v>356</v>
      </c>
      <c r="D146" s="394"/>
      <c r="E146" s="344"/>
      <c r="F146" s="343"/>
      <c r="G146" s="489"/>
    </row>
    <row r="147" spans="2:10" ht="157.5">
      <c r="B147" s="449"/>
      <c r="C147" s="448" t="s">
        <v>355</v>
      </c>
      <c r="D147" s="355"/>
      <c r="E147" s="347"/>
      <c r="F147" s="442"/>
      <c r="G147" s="423"/>
    </row>
    <row r="148" spans="2:10" ht="12.75">
      <c r="B148" s="446"/>
      <c r="C148" s="470" t="s">
        <v>344</v>
      </c>
      <c r="D148" s="363" t="s">
        <v>84</v>
      </c>
      <c r="E148" s="488">
        <v>4</v>
      </c>
      <c r="F148" s="309"/>
      <c r="G148" s="273">
        <f>E148*F148</f>
        <v>0</v>
      </c>
    </row>
    <row r="149" spans="2:10">
      <c r="B149" s="446"/>
      <c r="C149" s="445"/>
      <c r="D149" s="444"/>
      <c r="E149" s="443"/>
      <c r="F149" s="442"/>
      <c r="G149" s="423"/>
    </row>
    <row r="150" spans="2:10" ht="12.75">
      <c r="B150" s="451">
        <f>MAX($B$2:B146)+1</f>
        <v>21</v>
      </c>
      <c r="C150" s="490" t="s">
        <v>354</v>
      </c>
      <c r="D150" s="394"/>
      <c r="E150" s="344"/>
      <c r="F150" s="343"/>
      <c r="G150" s="489"/>
    </row>
    <row r="151" spans="2:10" ht="22.5">
      <c r="B151" s="454"/>
      <c r="C151" s="492" t="s">
        <v>353</v>
      </c>
      <c r="D151" s="303"/>
      <c r="E151" s="336"/>
      <c r="F151" s="339"/>
      <c r="G151" s="423"/>
    </row>
    <row r="152" spans="2:10" ht="22.5">
      <c r="B152" s="454"/>
      <c r="C152" s="493" t="s">
        <v>352</v>
      </c>
      <c r="D152" s="303"/>
      <c r="E152" s="336"/>
      <c r="F152" s="339"/>
      <c r="G152" s="423"/>
    </row>
    <row r="153" spans="2:10" ht="12.75">
      <c r="B153" s="454"/>
      <c r="C153" s="423" t="s">
        <v>351</v>
      </c>
      <c r="D153" s="303"/>
      <c r="E153" s="336"/>
      <c r="F153" s="339"/>
      <c r="G153" s="423"/>
    </row>
    <row r="154" spans="2:10" ht="12.75">
      <c r="B154" s="454"/>
      <c r="C154" s="423" t="s">
        <v>350</v>
      </c>
      <c r="D154" s="303"/>
      <c r="E154" s="336"/>
      <c r="F154" s="339"/>
      <c r="G154" s="423"/>
    </row>
    <row r="155" spans="2:10" ht="22.5">
      <c r="B155" s="454"/>
      <c r="C155" s="493" t="s">
        <v>349</v>
      </c>
      <c r="D155" s="303"/>
      <c r="E155" s="336"/>
      <c r="F155" s="339"/>
      <c r="G155" s="423"/>
    </row>
    <row r="156" spans="2:10" ht="12.75">
      <c r="B156" s="454"/>
      <c r="C156" s="423" t="s">
        <v>348</v>
      </c>
      <c r="D156" s="303"/>
      <c r="E156" s="336"/>
      <c r="F156" s="339"/>
      <c r="G156" s="423"/>
    </row>
    <row r="157" spans="2:10" ht="22.5">
      <c r="B157" s="454"/>
      <c r="C157" s="492" t="s">
        <v>347</v>
      </c>
      <c r="D157" s="303"/>
      <c r="E157" s="336"/>
      <c r="F157" s="339"/>
      <c r="G157" s="423"/>
    </row>
    <row r="158" spans="2:10" ht="12.75">
      <c r="B158" s="454"/>
      <c r="C158" s="423" t="s">
        <v>346</v>
      </c>
      <c r="D158" s="303"/>
      <c r="E158" s="336"/>
      <c r="F158" s="339"/>
      <c r="G158" s="423"/>
    </row>
    <row r="159" spans="2:10">
      <c r="B159" s="446"/>
      <c r="C159" s="491" t="s">
        <v>345</v>
      </c>
      <c r="D159" s="355"/>
      <c r="E159" s="347"/>
      <c r="F159" s="442"/>
      <c r="G159" s="423"/>
      <c r="J159" s="448"/>
    </row>
    <row r="160" spans="2:10" ht="12.75">
      <c r="B160" s="446"/>
      <c r="C160" s="470" t="s">
        <v>344</v>
      </c>
      <c r="D160" s="363" t="s">
        <v>84</v>
      </c>
      <c r="E160" s="488">
        <v>3</v>
      </c>
      <c r="F160" s="309"/>
      <c r="G160" s="273">
        <f>E160*F160</f>
        <v>0</v>
      </c>
    </row>
    <row r="161" spans="1:7">
      <c r="B161" s="446"/>
      <c r="C161" s="445"/>
      <c r="D161" s="444"/>
      <c r="E161" s="443"/>
      <c r="F161" s="442"/>
      <c r="G161" s="423"/>
    </row>
    <row r="162" spans="1:7" ht="12.75">
      <c r="B162" s="451">
        <f>MAX($B$2:B161)+1</f>
        <v>22</v>
      </c>
      <c r="C162" s="490" t="s">
        <v>343</v>
      </c>
      <c r="D162" s="394"/>
      <c r="E162" s="344"/>
      <c r="F162" s="343"/>
      <c r="G162" s="489"/>
    </row>
    <row r="163" spans="1:7" ht="101.25">
      <c r="B163" s="449"/>
      <c r="C163" s="448" t="s">
        <v>342</v>
      </c>
      <c r="D163" s="355"/>
      <c r="E163" s="347"/>
      <c r="F163" s="442"/>
      <c r="G163" s="423"/>
    </row>
    <row r="164" spans="1:7" ht="12.75">
      <c r="B164" s="446"/>
      <c r="C164" s="470" t="s">
        <v>209</v>
      </c>
      <c r="D164" s="363" t="s">
        <v>84</v>
      </c>
      <c r="E164" s="488">
        <v>2</v>
      </c>
      <c r="F164" s="309"/>
      <c r="G164" s="273">
        <f>E164*F164</f>
        <v>0</v>
      </c>
    </row>
    <row r="165" spans="1:7">
      <c r="B165" s="434"/>
      <c r="C165" s="433"/>
      <c r="D165" s="432"/>
      <c r="E165" s="431"/>
      <c r="F165" s="430"/>
      <c r="G165" s="429"/>
    </row>
    <row r="166" spans="1:7" s="435" customFormat="1" ht="15.75">
      <c r="B166" s="441"/>
      <c r="C166" s="440" t="s">
        <v>341</v>
      </c>
      <c r="D166" s="439"/>
      <c r="E166" s="438"/>
      <c r="F166" s="437" t="s">
        <v>186</v>
      </c>
      <c r="G166" s="436">
        <f>SUM(G144:G164)</f>
        <v>0</v>
      </c>
    </row>
    <row r="168" spans="1:7" s="435" customFormat="1" ht="15.75">
      <c r="B168" s="467"/>
      <c r="C168" s="410" t="s">
        <v>320</v>
      </c>
      <c r="D168" s="487"/>
      <c r="E168" s="486"/>
      <c r="F168" s="485"/>
      <c r="G168" s="484"/>
    </row>
    <row r="170" spans="1:7" s="482" customFormat="1" ht="12.75">
      <c r="A170" s="423"/>
      <c r="B170" s="451">
        <f>MAX($B$2:B169)+1</f>
        <v>23</v>
      </c>
      <c r="C170" s="450" t="s">
        <v>340</v>
      </c>
      <c r="D170" s="394"/>
      <c r="E170" s="344"/>
      <c r="F170" s="343"/>
      <c r="G170" s="342"/>
    </row>
    <row r="171" spans="1:7" s="482" customFormat="1" ht="33.75">
      <c r="A171" s="423"/>
      <c r="B171" s="472"/>
      <c r="C171" s="448" t="s">
        <v>339</v>
      </c>
      <c r="D171" s="355"/>
      <c r="E171" s="347"/>
      <c r="F171" s="442"/>
      <c r="G171" s="346"/>
    </row>
    <row r="172" spans="1:7" s="482" customFormat="1" ht="12.75">
      <c r="A172" s="423"/>
      <c r="B172" s="471"/>
      <c r="C172" s="483" t="s">
        <v>329</v>
      </c>
      <c r="D172" s="469" t="s">
        <v>224</v>
      </c>
      <c r="E172" s="275">
        <v>6</v>
      </c>
      <c r="F172" s="309"/>
      <c r="G172" s="273">
        <f>E172*F172</f>
        <v>0</v>
      </c>
    </row>
    <row r="173" spans="1:7" s="482" customFormat="1" ht="12.75">
      <c r="A173" s="423"/>
      <c r="B173" s="471"/>
      <c r="C173" s="483" t="s">
        <v>338</v>
      </c>
      <c r="D173" s="469" t="s">
        <v>224</v>
      </c>
      <c r="E173" s="275">
        <v>27</v>
      </c>
      <c r="F173" s="309"/>
      <c r="G173" s="273">
        <f>E173*F173</f>
        <v>0</v>
      </c>
    </row>
    <row r="174" spans="1:7" s="482" customFormat="1" ht="12.75">
      <c r="A174" s="423"/>
      <c r="B174" s="471"/>
      <c r="C174" s="470" t="s">
        <v>321</v>
      </c>
      <c r="D174" s="469" t="s">
        <v>224</v>
      </c>
      <c r="E174" s="275">
        <v>26</v>
      </c>
      <c r="F174" s="309"/>
      <c r="G174" s="273">
        <f>E174*F174</f>
        <v>0</v>
      </c>
    </row>
    <row r="175" spans="1:7">
      <c r="B175" s="471"/>
      <c r="C175" s="481"/>
      <c r="D175" s="444"/>
      <c r="E175" s="443"/>
      <c r="F175" s="473"/>
      <c r="G175" s="346"/>
    </row>
    <row r="176" spans="1:7" ht="12.75">
      <c r="B176" s="451">
        <f>MAX($B$2:B170)+1</f>
        <v>24</v>
      </c>
      <c r="C176" s="450" t="s">
        <v>337</v>
      </c>
      <c r="D176" s="394"/>
      <c r="E176" s="344"/>
      <c r="F176" s="343"/>
      <c r="G176" s="346"/>
    </row>
    <row r="177" spans="2:7" ht="67.5">
      <c r="B177" s="472"/>
      <c r="C177" s="448" t="s">
        <v>336</v>
      </c>
      <c r="D177" s="355"/>
      <c r="E177" s="347"/>
      <c r="F177" s="442"/>
      <c r="G177" s="346"/>
    </row>
    <row r="178" spans="2:7">
      <c r="C178" s="476" t="s">
        <v>242</v>
      </c>
      <c r="D178" s="355"/>
      <c r="E178" s="347"/>
      <c r="F178" s="323"/>
      <c r="G178" s="346"/>
    </row>
    <row r="179" spans="2:7">
      <c r="C179" s="477" t="s">
        <v>326</v>
      </c>
      <c r="D179" s="355"/>
      <c r="E179" s="347"/>
      <c r="F179" s="323"/>
      <c r="G179" s="346"/>
    </row>
    <row r="180" spans="2:7" ht="22.5">
      <c r="C180" s="477" t="s">
        <v>335</v>
      </c>
      <c r="D180" s="355"/>
      <c r="E180" s="347"/>
      <c r="F180" s="323"/>
      <c r="G180" s="346"/>
    </row>
    <row r="181" spans="2:7">
      <c r="C181" s="476" t="s">
        <v>219</v>
      </c>
      <c r="D181" s="355"/>
      <c r="E181" s="347"/>
      <c r="F181" s="323"/>
      <c r="G181" s="346"/>
    </row>
    <row r="182" spans="2:7" ht="12.75">
      <c r="B182" s="471"/>
      <c r="C182" s="470" t="s">
        <v>334</v>
      </c>
      <c r="D182" s="469" t="s">
        <v>84</v>
      </c>
      <c r="E182" s="469">
        <v>1</v>
      </c>
      <c r="F182" s="309"/>
      <c r="G182" s="273">
        <f>E182*F182</f>
        <v>0</v>
      </c>
    </row>
    <row r="183" spans="2:7">
      <c r="C183" s="475"/>
      <c r="D183" s="474"/>
      <c r="E183" s="473"/>
      <c r="F183" s="473"/>
      <c r="G183" s="346"/>
    </row>
    <row r="184" spans="2:7" ht="12.75">
      <c r="B184" s="451">
        <f>MAX($B$2:B183)+1</f>
        <v>25</v>
      </c>
      <c r="C184" s="450" t="s">
        <v>333</v>
      </c>
      <c r="D184" s="340"/>
      <c r="E184" s="343"/>
      <c r="F184" s="343"/>
      <c r="G184" s="342"/>
    </row>
    <row r="185" spans="2:7" ht="33.75">
      <c r="B185" s="472"/>
      <c r="C185" s="480" t="s">
        <v>331</v>
      </c>
      <c r="D185" s="479"/>
      <c r="E185" s="478"/>
      <c r="F185" s="478"/>
      <c r="G185" s="342"/>
    </row>
    <row r="186" spans="2:7">
      <c r="C186" s="477" t="s">
        <v>326</v>
      </c>
      <c r="D186" s="355"/>
      <c r="E186" s="347"/>
      <c r="F186" s="323"/>
      <c r="G186" s="346"/>
    </row>
    <row r="187" spans="2:7">
      <c r="C187" s="477" t="s">
        <v>330</v>
      </c>
      <c r="D187" s="355"/>
      <c r="E187" s="347"/>
      <c r="F187" s="323"/>
      <c r="G187" s="346"/>
    </row>
    <row r="188" spans="2:7">
      <c r="C188" s="476" t="s">
        <v>219</v>
      </c>
      <c r="D188" s="355"/>
      <c r="E188" s="347"/>
      <c r="F188" s="323"/>
      <c r="G188" s="346"/>
    </row>
    <row r="189" spans="2:7" ht="12.75">
      <c r="B189" s="471"/>
      <c r="C189" s="470" t="s">
        <v>329</v>
      </c>
      <c r="D189" s="469" t="s">
        <v>84</v>
      </c>
      <c r="E189" s="469">
        <v>2</v>
      </c>
      <c r="F189" s="309">
        <v>0</v>
      </c>
      <c r="G189" s="273">
        <f>E189*F189</f>
        <v>0</v>
      </c>
    </row>
    <row r="190" spans="2:7">
      <c r="B190" s="446"/>
      <c r="C190" s="445"/>
      <c r="D190" s="444"/>
      <c r="E190" s="473"/>
      <c r="F190" s="442"/>
      <c r="G190" s="346"/>
    </row>
    <row r="191" spans="2:7" ht="12.75">
      <c r="B191" s="451">
        <f>MAX($B$2:B190)+1</f>
        <v>26</v>
      </c>
      <c r="C191" s="450" t="s">
        <v>332</v>
      </c>
      <c r="D191" s="340"/>
      <c r="E191" s="343"/>
      <c r="F191" s="343"/>
      <c r="G191" s="342"/>
    </row>
    <row r="192" spans="2:7" ht="33.75">
      <c r="B192" s="472"/>
      <c r="C192" s="480" t="s">
        <v>331</v>
      </c>
      <c r="D192" s="479"/>
      <c r="E192" s="478"/>
      <c r="F192" s="478"/>
      <c r="G192" s="342"/>
    </row>
    <row r="193" spans="2:7">
      <c r="C193" s="477" t="s">
        <v>326</v>
      </c>
      <c r="D193" s="355"/>
      <c r="E193" s="347"/>
      <c r="F193" s="323"/>
      <c r="G193" s="346"/>
    </row>
    <row r="194" spans="2:7">
      <c r="C194" s="477" t="s">
        <v>330</v>
      </c>
      <c r="D194" s="355"/>
      <c r="E194" s="347"/>
      <c r="F194" s="323"/>
      <c r="G194" s="346"/>
    </row>
    <row r="195" spans="2:7">
      <c r="C195" s="476" t="s">
        <v>219</v>
      </c>
      <c r="D195" s="355"/>
      <c r="E195" s="347"/>
      <c r="F195" s="323"/>
      <c r="G195" s="346"/>
    </row>
    <row r="196" spans="2:7" ht="12.75">
      <c r="B196" s="471"/>
      <c r="C196" s="470" t="s">
        <v>329</v>
      </c>
      <c r="D196" s="469" t="s">
        <v>84</v>
      </c>
      <c r="E196" s="469">
        <v>1</v>
      </c>
      <c r="F196" s="309">
        <v>0</v>
      </c>
      <c r="G196" s="273">
        <f>E196*F196</f>
        <v>0</v>
      </c>
    </row>
    <row r="197" spans="2:7">
      <c r="B197" s="446"/>
      <c r="C197" s="445"/>
      <c r="D197" s="444"/>
      <c r="E197" s="473"/>
      <c r="F197" s="442"/>
      <c r="G197" s="346"/>
    </row>
    <row r="198" spans="2:7" ht="12.75">
      <c r="B198" s="451">
        <f>MAX($B$2:B192)+1</f>
        <v>27</v>
      </c>
      <c r="C198" s="450" t="s">
        <v>328</v>
      </c>
      <c r="D198" s="394"/>
      <c r="E198" s="344"/>
      <c r="F198" s="343"/>
      <c r="G198" s="342"/>
    </row>
    <row r="199" spans="2:7" ht="33.75">
      <c r="B199" s="472"/>
      <c r="C199" s="448" t="s">
        <v>327</v>
      </c>
      <c r="D199" s="355"/>
      <c r="E199" s="347"/>
      <c r="F199" s="442"/>
      <c r="G199" s="346"/>
    </row>
    <row r="200" spans="2:7">
      <c r="C200" s="476" t="s">
        <v>242</v>
      </c>
      <c r="D200" s="355"/>
      <c r="E200" s="347"/>
      <c r="F200" s="323"/>
      <c r="G200" s="346"/>
    </row>
    <row r="201" spans="2:7">
      <c r="C201" s="477" t="s">
        <v>326</v>
      </c>
      <c r="D201" s="355"/>
      <c r="E201" s="347"/>
      <c r="F201" s="323"/>
      <c r="G201" s="346"/>
    </row>
    <row r="202" spans="2:7">
      <c r="C202" s="477" t="s">
        <v>325</v>
      </c>
      <c r="D202" s="355"/>
      <c r="E202" s="347"/>
      <c r="F202" s="323"/>
      <c r="G202" s="346"/>
    </row>
    <row r="203" spans="2:7">
      <c r="C203" s="476" t="s">
        <v>219</v>
      </c>
      <c r="D203" s="355"/>
      <c r="E203" s="347"/>
      <c r="F203" s="323"/>
      <c r="G203" s="346"/>
    </row>
    <row r="204" spans="2:7" ht="12.75">
      <c r="B204" s="471"/>
      <c r="C204" s="470" t="s">
        <v>324</v>
      </c>
      <c r="D204" s="469" t="s">
        <v>84</v>
      </c>
      <c r="E204" s="469">
        <v>2</v>
      </c>
      <c r="F204" s="309"/>
      <c r="G204" s="273">
        <f>E204*F204</f>
        <v>0</v>
      </c>
    </row>
    <row r="205" spans="2:7">
      <c r="C205" s="475"/>
      <c r="D205" s="474"/>
      <c r="E205" s="473"/>
      <c r="F205" s="473"/>
      <c r="G205" s="346"/>
    </row>
    <row r="206" spans="2:7" ht="12.75">
      <c r="B206" s="451">
        <f>MAX($B$2:B205)+1</f>
        <v>28</v>
      </c>
      <c r="C206" s="450" t="s">
        <v>323</v>
      </c>
      <c r="D206" s="394"/>
      <c r="E206" s="344"/>
      <c r="F206" s="343"/>
      <c r="G206" s="342"/>
    </row>
    <row r="207" spans="2:7">
      <c r="B207" s="472"/>
      <c r="C207" s="448" t="s">
        <v>322</v>
      </c>
      <c r="D207" s="355"/>
      <c r="E207" s="347"/>
      <c r="F207" s="442"/>
      <c r="G207" s="346"/>
    </row>
    <row r="208" spans="2:7" ht="12.75">
      <c r="B208" s="471"/>
      <c r="C208" s="470" t="s">
        <v>321</v>
      </c>
      <c r="D208" s="469" t="s">
        <v>84</v>
      </c>
      <c r="E208" s="469">
        <v>1</v>
      </c>
      <c r="F208" s="309"/>
      <c r="G208" s="273">
        <f>E208*F208</f>
        <v>0</v>
      </c>
    </row>
    <row r="209" spans="2:8">
      <c r="B209" s="446"/>
      <c r="C209" s="445"/>
      <c r="D209" s="455"/>
      <c r="E209" s="468"/>
      <c r="F209" s="442"/>
      <c r="G209" s="423"/>
    </row>
    <row r="210" spans="2:8">
      <c r="B210" s="434"/>
      <c r="C210" s="433"/>
      <c r="D210" s="432"/>
      <c r="E210" s="431"/>
      <c r="F210" s="430"/>
      <c r="G210" s="429"/>
    </row>
    <row r="211" spans="2:8" s="435" customFormat="1" ht="15.75">
      <c r="B211" s="441"/>
      <c r="C211" s="440" t="s">
        <v>320</v>
      </c>
      <c r="D211" s="439"/>
      <c r="E211" s="438"/>
      <c r="F211" s="437" t="s">
        <v>186</v>
      </c>
      <c r="G211" s="436">
        <f>SUM(G172:G209)</f>
        <v>0</v>
      </c>
    </row>
    <row r="212" spans="2:8">
      <c r="B212" s="434"/>
      <c r="C212" s="433"/>
      <c r="D212" s="432"/>
      <c r="E212" s="431"/>
      <c r="F212" s="430"/>
      <c r="G212" s="429"/>
    </row>
    <row r="213" spans="2:8" s="435" customFormat="1" ht="15.75">
      <c r="B213" s="467"/>
      <c r="C213" s="410" t="s">
        <v>306</v>
      </c>
      <c r="D213" s="408"/>
      <c r="E213" s="466"/>
      <c r="F213" s="406"/>
      <c r="G213" s="405"/>
    </row>
    <row r="214" spans="2:8">
      <c r="C214" s="465"/>
      <c r="D214" s="464"/>
      <c r="E214" s="463"/>
      <c r="F214" s="462"/>
      <c r="G214" s="346"/>
    </row>
    <row r="215" spans="2:8" ht="12.75">
      <c r="B215" s="451">
        <f>MAX($B$2:B214)+1</f>
        <v>29</v>
      </c>
      <c r="C215" s="450" t="s">
        <v>319</v>
      </c>
      <c r="D215" s="394"/>
      <c r="E215" s="344"/>
      <c r="F215" s="343"/>
      <c r="G215" s="342"/>
    </row>
    <row r="216" spans="2:8">
      <c r="B216" s="449"/>
      <c r="C216" s="448" t="s">
        <v>318</v>
      </c>
      <c r="D216" s="355"/>
      <c r="E216" s="347"/>
      <c r="F216" s="442"/>
      <c r="G216" s="346"/>
    </row>
    <row r="217" spans="2:8" ht="12.75">
      <c r="B217" s="446"/>
      <c r="C217" s="319" t="s">
        <v>239</v>
      </c>
      <c r="D217" s="363" t="s">
        <v>84</v>
      </c>
      <c r="E217" s="275">
        <v>1</v>
      </c>
      <c r="F217" s="309"/>
      <c r="G217" s="273">
        <f>E217*F217</f>
        <v>0</v>
      </c>
      <c r="H217" s="447"/>
    </row>
    <row r="218" spans="2:8" ht="12.75">
      <c r="B218" s="459"/>
      <c r="C218" s="461"/>
      <c r="D218" s="379"/>
      <c r="E218" s="378"/>
      <c r="F218" s="378"/>
      <c r="G218" s="346"/>
    </row>
    <row r="219" spans="2:8" ht="12.75">
      <c r="B219" s="451">
        <f>MAX($B$2:B218)+1</f>
        <v>30</v>
      </c>
      <c r="C219" s="291" t="s">
        <v>317</v>
      </c>
      <c r="D219" s="455"/>
      <c r="E219" s="282"/>
      <c r="F219" s="367"/>
      <c r="G219" s="342"/>
    </row>
    <row r="220" spans="2:8" ht="12.75">
      <c r="B220" s="459"/>
      <c r="C220" s="453" t="s">
        <v>316</v>
      </c>
      <c r="D220" s="379"/>
      <c r="E220" s="378"/>
      <c r="F220" s="378"/>
      <c r="G220" s="346"/>
    </row>
    <row r="221" spans="2:8" ht="12.75">
      <c r="B221" s="459"/>
      <c r="C221" s="453" t="s">
        <v>315</v>
      </c>
      <c r="D221" s="432"/>
      <c r="E221" s="460"/>
      <c r="F221" s="460"/>
      <c r="G221" s="346"/>
    </row>
    <row r="222" spans="2:8" ht="12.75">
      <c r="B222" s="446"/>
      <c r="C222" s="319" t="s">
        <v>239</v>
      </c>
      <c r="D222" s="363" t="s">
        <v>84</v>
      </c>
      <c r="E222" s="275">
        <v>1</v>
      </c>
      <c r="F222" s="309"/>
      <c r="G222" s="273">
        <f>E222*F222</f>
        <v>0</v>
      </c>
      <c r="H222" s="447"/>
    </row>
    <row r="223" spans="2:8">
      <c r="B223" s="446"/>
      <c r="C223" s="445"/>
      <c r="D223" s="444"/>
      <c r="E223" s="443"/>
      <c r="F223" s="442"/>
      <c r="G223" s="346"/>
    </row>
    <row r="224" spans="2:8" ht="12.75">
      <c r="B224" s="451">
        <f>MAX($B$2:B223)+1</f>
        <v>31</v>
      </c>
      <c r="C224" s="291" t="s">
        <v>314</v>
      </c>
      <c r="D224" s="455"/>
      <c r="E224" s="282"/>
      <c r="F224" s="367"/>
      <c r="G224" s="342"/>
    </row>
    <row r="225" spans="2:8" ht="33.75">
      <c r="B225" s="454"/>
      <c r="C225" s="453" t="s">
        <v>313</v>
      </c>
      <c r="D225" s="452"/>
      <c r="E225" s="378"/>
      <c r="F225" s="378"/>
      <c r="G225" s="346"/>
    </row>
    <row r="226" spans="2:8" ht="12.75">
      <c r="B226" s="446"/>
      <c r="C226" s="319" t="s">
        <v>239</v>
      </c>
      <c r="D226" s="363" t="s">
        <v>84</v>
      </c>
      <c r="E226" s="275">
        <v>1</v>
      </c>
      <c r="F226" s="309"/>
      <c r="G226" s="273">
        <f>E226*F226</f>
        <v>0</v>
      </c>
      <c r="H226" s="447"/>
    </row>
    <row r="227" spans="2:8" ht="12.75">
      <c r="B227" s="459"/>
      <c r="C227" s="458"/>
      <c r="D227" s="457"/>
      <c r="E227" s="456"/>
      <c r="F227" s="456"/>
      <c r="G227" s="346"/>
    </row>
    <row r="228" spans="2:8" ht="12.75">
      <c r="B228" s="451">
        <f>MAX($B$2:B227)+1</f>
        <v>32</v>
      </c>
      <c r="C228" s="291" t="s">
        <v>312</v>
      </c>
      <c r="D228" s="455"/>
      <c r="E228" s="282"/>
      <c r="F228" s="367"/>
      <c r="G228" s="342"/>
    </row>
    <row r="229" spans="2:8" ht="45">
      <c r="B229" s="454"/>
      <c r="C229" s="453" t="s">
        <v>311</v>
      </c>
      <c r="D229" s="452"/>
      <c r="E229" s="378"/>
      <c r="F229" s="378"/>
      <c r="G229" s="346"/>
    </row>
    <row r="230" spans="2:8" ht="12.75">
      <c r="B230" s="446"/>
      <c r="C230" s="319" t="s">
        <v>239</v>
      </c>
      <c r="D230" s="363" t="s">
        <v>209</v>
      </c>
      <c r="E230" s="275">
        <v>3</v>
      </c>
      <c r="F230" s="309"/>
      <c r="G230" s="273">
        <f>E230*F230</f>
        <v>0</v>
      </c>
      <c r="H230" s="447"/>
    </row>
    <row r="231" spans="2:8">
      <c r="B231" s="446"/>
      <c r="C231" s="445"/>
      <c r="D231" s="444"/>
      <c r="E231" s="443"/>
      <c r="F231" s="442"/>
      <c r="G231" s="346"/>
    </row>
    <row r="232" spans="2:8" ht="12.75">
      <c r="B232" s="451">
        <f>MAX($B$2:B231)+1</f>
        <v>33</v>
      </c>
      <c r="C232" s="450" t="s">
        <v>310</v>
      </c>
      <c r="D232" s="394"/>
      <c r="E232" s="344"/>
      <c r="F232" s="343"/>
      <c r="G232" s="342"/>
    </row>
    <row r="233" spans="2:8">
      <c r="B233" s="449"/>
      <c r="C233" s="448" t="s">
        <v>309</v>
      </c>
      <c r="D233" s="355"/>
      <c r="E233" s="347"/>
      <c r="F233" s="442"/>
      <c r="G233" s="346"/>
    </row>
    <row r="234" spans="2:8" ht="12.75">
      <c r="B234" s="446"/>
      <c r="C234" s="319" t="s">
        <v>239</v>
      </c>
      <c r="D234" s="363" t="s">
        <v>84</v>
      </c>
      <c r="E234" s="275">
        <v>1</v>
      </c>
      <c r="F234" s="309"/>
      <c r="G234" s="273">
        <f>E234*F234</f>
        <v>0</v>
      </c>
      <c r="H234" s="447"/>
    </row>
    <row r="235" spans="2:8">
      <c r="B235" s="446"/>
      <c r="C235" s="445"/>
      <c r="D235" s="444"/>
      <c r="E235" s="443"/>
      <c r="F235" s="442"/>
      <c r="G235" s="346"/>
    </row>
    <row r="236" spans="2:8" ht="12.75">
      <c r="B236" s="451">
        <f>MAX($B$2:B235)+1</f>
        <v>34</v>
      </c>
      <c r="C236" s="450" t="s">
        <v>308</v>
      </c>
      <c r="D236" s="394"/>
      <c r="E236" s="344"/>
      <c r="F236" s="343"/>
      <c r="G236" s="342"/>
    </row>
    <row r="237" spans="2:8">
      <c r="B237" s="449"/>
      <c r="C237" s="448" t="s">
        <v>307</v>
      </c>
      <c r="D237" s="355"/>
      <c r="E237" s="347"/>
      <c r="F237" s="442"/>
      <c r="G237" s="346"/>
    </row>
    <row r="238" spans="2:8" ht="12.75">
      <c r="B238" s="446"/>
      <c r="C238" s="319" t="s">
        <v>239</v>
      </c>
      <c r="D238" s="363" t="s">
        <v>84</v>
      </c>
      <c r="E238" s="275">
        <v>1</v>
      </c>
      <c r="F238" s="309"/>
      <c r="G238" s="273">
        <f>E238*F238</f>
        <v>0</v>
      </c>
      <c r="H238" s="447"/>
    </row>
    <row r="239" spans="2:8">
      <c r="B239" s="446"/>
      <c r="C239" s="445"/>
      <c r="D239" s="444"/>
      <c r="E239" s="443"/>
      <c r="F239" s="442"/>
      <c r="G239" s="346"/>
    </row>
    <row r="240" spans="2:8" s="435" customFormat="1" ht="15.75">
      <c r="B240" s="441"/>
      <c r="C240" s="440" t="s">
        <v>306</v>
      </c>
      <c r="D240" s="439"/>
      <c r="E240" s="438"/>
      <c r="F240" s="437" t="s">
        <v>186</v>
      </c>
      <c r="G240" s="436">
        <f>SUM(G216:G239)</f>
        <v>0</v>
      </c>
    </row>
    <row r="241" spans="2:9" ht="12" thickBot="1">
      <c r="B241" s="434"/>
      <c r="C241" s="433"/>
      <c r="D241" s="432"/>
      <c r="E241" s="431"/>
      <c r="F241" s="430"/>
      <c r="G241" s="429"/>
    </row>
    <row r="242" spans="2:9" ht="16.5" thickBot="1">
      <c r="B242" s="428" t="str">
        <f>B5</f>
        <v>B</v>
      </c>
      <c r="C242" s="427" t="str">
        <f>C5</f>
        <v>Vodovod in kanlizacija</v>
      </c>
      <c r="D242" s="270"/>
      <c r="F242" s="270" t="s">
        <v>206</v>
      </c>
      <c r="G242" s="259">
        <f>G240+G211+G166+G127</f>
        <v>0</v>
      </c>
      <c r="I242" s="426"/>
    </row>
  </sheetData>
  <conditionalFormatting sqref="F2:G6 E79:F93 E126:F126 E54:F54 F56:G57 G242 E100:F100 E48:F49 F243:G1048576 F127:G130 F168:G169 E173:G174 E228:F229">
    <cfRule type="cellIs" dxfId="157" priority="195" stopIfTrue="1" operator="equal">
      <formula>0</formula>
    </cfRule>
    <cfRule type="cellIs" priority="196" stopIfTrue="1" operator="equal">
      <formula>0</formula>
    </cfRule>
  </conditionalFormatting>
  <conditionalFormatting sqref="G88">
    <cfRule type="cellIs" dxfId="156" priority="193" stopIfTrue="1" operator="equal">
      <formula>0</formula>
    </cfRule>
    <cfRule type="cellIs" priority="194" stopIfTrue="1" operator="equal">
      <formula>0</formula>
    </cfRule>
  </conditionalFormatting>
  <conditionalFormatting sqref="G93">
    <cfRule type="cellIs" dxfId="155" priority="191" stopIfTrue="1" operator="equal">
      <formula>0</formula>
    </cfRule>
    <cfRule type="cellIs" priority="192" stopIfTrue="1" operator="equal">
      <formula>0</formula>
    </cfRule>
  </conditionalFormatting>
  <conditionalFormatting sqref="F56">
    <cfRule type="cellIs" dxfId="154" priority="187" stopIfTrue="1" operator="equal">
      <formula>0</formula>
    </cfRule>
    <cfRule type="cellIs" priority="188" stopIfTrue="1" operator="equal">
      <formula>0</formula>
    </cfRule>
  </conditionalFormatting>
  <conditionalFormatting sqref="E78">
    <cfRule type="cellIs" dxfId="153" priority="185" stopIfTrue="1" operator="equal">
      <formula>0</formula>
    </cfRule>
    <cfRule type="cellIs" priority="186" stopIfTrue="1" operator="equal">
      <formula>0</formula>
    </cfRule>
  </conditionalFormatting>
  <conditionalFormatting sqref="G82">
    <cfRule type="cellIs" dxfId="152" priority="189" stopIfTrue="1" operator="equal">
      <formula>0</formula>
    </cfRule>
    <cfRule type="cellIs" priority="190" stopIfTrue="1" operator="equal">
      <formula>0</formula>
    </cfRule>
  </conditionalFormatting>
  <conditionalFormatting sqref="F78:G78">
    <cfRule type="cellIs" dxfId="151" priority="183" stopIfTrue="1" operator="equal">
      <formula>0</formula>
    </cfRule>
    <cfRule type="cellIs" priority="184" stopIfTrue="1" operator="equal">
      <formula>0</formula>
    </cfRule>
  </conditionalFormatting>
  <conditionalFormatting sqref="C78">
    <cfRule type="cellIs" dxfId="150" priority="181" stopIfTrue="1" operator="equal">
      <formula>0</formula>
    </cfRule>
    <cfRule type="cellIs" priority="182" stopIfTrue="1" operator="equal">
      <formula>0</formula>
    </cfRule>
  </conditionalFormatting>
  <conditionalFormatting sqref="D78">
    <cfRule type="cellIs" dxfId="149" priority="179" stopIfTrue="1" operator="equal">
      <formula>0</formula>
    </cfRule>
    <cfRule type="cellIs" priority="180" stopIfTrue="1" operator="equal">
      <formula>0</formula>
    </cfRule>
  </conditionalFormatting>
  <conditionalFormatting sqref="E35:G36 E27:F34 E10:F15 E17:F24">
    <cfRule type="cellIs" dxfId="148" priority="177" stopIfTrue="1" operator="equal">
      <formula>0</formula>
    </cfRule>
    <cfRule type="cellIs" priority="178" stopIfTrue="1" operator="equal">
      <formula>0</formula>
    </cfRule>
  </conditionalFormatting>
  <conditionalFormatting sqref="F57">
    <cfRule type="cellIs" dxfId="147" priority="175" stopIfTrue="1" operator="equal">
      <formula>0</formula>
    </cfRule>
    <cfRule type="cellIs" priority="176" stopIfTrue="1" operator="equal">
      <formula>0</formula>
    </cfRule>
  </conditionalFormatting>
  <conditionalFormatting sqref="E50:F52">
    <cfRule type="cellIs" dxfId="146" priority="173" stopIfTrue="1" operator="equal">
      <formula>0</formula>
    </cfRule>
    <cfRule type="cellIs" priority="174" stopIfTrue="1" operator="equal">
      <formula>0</formula>
    </cfRule>
  </conditionalFormatting>
  <conditionalFormatting sqref="E53:F53">
    <cfRule type="cellIs" dxfId="145" priority="171" stopIfTrue="1" operator="equal">
      <formula>0</formula>
    </cfRule>
    <cfRule type="cellIs" priority="172" stopIfTrue="1" operator="equal">
      <formula>0</formula>
    </cfRule>
  </conditionalFormatting>
  <conditionalFormatting sqref="E59:F64">
    <cfRule type="cellIs" dxfId="144" priority="169" stopIfTrue="1" operator="equal">
      <formula>0</formula>
    </cfRule>
    <cfRule type="cellIs" priority="170" stopIfTrue="1" operator="equal">
      <formula>0</formula>
    </cfRule>
  </conditionalFormatting>
  <conditionalFormatting sqref="E58:F58">
    <cfRule type="cellIs" dxfId="143" priority="167" stopIfTrue="1" operator="equal">
      <formula>0</formula>
    </cfRule>
    <cfRule type="cellIs" priority="168" stopIfTrue="1" operator="equal">
      <formula>0</formula>
    </cfRule>
  </conditionalFormatting>
  <conditionalFormatting sqref="E68:F68">
    <cfRule type="cellIs" dxfId="142" priority="159" stopIfTrue="1" operator="equal">
      <formula>0</formula>
    </cfRule>
    <cfRule type="cellIs" priority="160" stopIfTrue="1" operator="equal">
      <formula>0</formula>
    </cfRule>
  </conditionalFormatting>
  <conditionalFormatting sqref="E67:G67">
    <cfRule type="cellIs" dxfId="141" priority="163" stopIfTrue="1" operator="equal">
      <formula>0</formula>
    </cfRule>
    <cfRule type="cellIs" priority="164" stopIfTrue="1" operator="equal">
      <formula>0</formula>
    </cfRule>
  </conditionalFormatting>
  <conditionalFormatting sqref="E66:G66">
    <cfRule type="cellIs" dxfId="140" priority="165" stopIfTrue="1" operator="equal">
      <formula>0</formula>
    </cfRule>
    <cfRule type="cellIs" priority="166" stopIfTrue="1" operator="equal">
      <formula>0</formula>
    </cfRule>
  </conditionalFormatting>
  <conditionalFormatting sqref="E77:G77">
    <cfRule type="cellIs" dxfId="139" priority="155" stopIfTrue="1" operator="equal">
      <formula>0</formula>
    </cfRule>
    <cfRule type="cellIs" priority="156" stopIfTrue="1" operator="equal">
      <formula>0</formula>
    </cfRule>
  </conditionalFormatting>
  <conditionalFormatting sqref="E69:F74">
    <cfRule type="cellIs" dxfId="138" priority="161" stopIfTrue="1" operator="equal">
      <formula>0</formula>
    </cfRule>
    <cfRule type="cellIs" priority="162" stopIfTrue="1" operator="equal">
      <formula>0</formula>
    </cfRule>
  </conditionalFormatting>
  <conditionalFormatting sqref="E76:G76">
    <cfRule type="cellIs" dxfId="137" priority="157" stopIfTrue="1" operator="equal">
      <formula>0</formula>
    </cfRule>
    <cfRule type="cellIs" priority="158" stopIfTrue="1" operator="equal">
      <formula>0</formula>
    </cfRule>
  </conditionalFormatting>
  <conditionalFormatting sqref="E123:G124 F122:G122 F125:G125">
    <cfRule type="cellIs" dxfId="136" priority="153" stopIfTrue="1" operator="equal">
      <formula>0</formula>
    </cfRule>
    <cfRule type="cellIs" priority="154" stopIfTrue="1" operator="equal">
      <formula>0</formula>
    </cfRule>
  </conditionalFormatting>
  <conditionalFormatting sqref="E125">
    <cfRule type="cellIs" dxfId="135" priority="151" stopIfTrue="1" operator="equal">
      <formula>0</formula>
    </cfRule>
    <cfRule type="cellIs" priority="152" stopIfTrue="1" operator="equal">
      <formula>0</formula>
    </cfRule>
  </conditionalFormatting>
  <conditionalFormatting sqref="F125:G125">
    <cfRule type="cellIs" dxfId="134" priority="149" stopIfTrue="1" operator="equal">
      <formula>0</formula>
    </cfRule>
    <cfRule type="cellIs" priority="150" stopIfTrue="1" operator="equal">
      <formula>0</formula>
    </cfRule>
  </conditionalFormatting>
  <conditionalFormatting sqref="F94:G94 F101:G101 F110:G110">
    <cfRule type="cellIs" dxfId="133" priority="147" stopIfTrue="1" operator="equal">
      <formula>0</formula>
    </cfRule>
    <cfRule type="cellIs" priority="148" stopIfTrue="1" operator="equal">
      <formula>0</formula>
    </cfRule>
  </conditionalFormatting>
  <conditionalFormatting sqref="E113:F113">
    <cfRule type="cellIs" dxfId="132" priority="145" stopIfTrue="1" operator="equal">
      <formula>0</formula>
    </cfRule>
    <cfRule type="cellIs" priority="146" stopIfTrue="1" operator="equal">
      <formula>0</formula>
    </cfRule>
  </conditionalFormatting>
  <conditionalFormatting sqref="G113">
    <cfRule type="cellIs" dxfId="131" priority="143" stopIfTrue="1" operator="equal">
      <formula>0</formula>
    </cfRule>
    <cfRule type="cellIs" priority="144" stopIfTrue="1" operator="equal">
      <formula>0</formula>
    </cfRule>
  </conditionalFormatting>
  <conditionalFormatting sqref="E117:F117">
    <cfRule type="cellIs" dxfId="130" priority="141" stopIfTrue="1" operator="equal">
      <formula>0</formula>
    </cfRule>
    <cfRule type="cellIs" priority="142" stopIfTrue="1" operator="equal">
      <formula>0</formula>
    </cfRule>
  </conditionalFormatting>
  <conditionalFormatting sqref="G117">
    <cfRule type="cellIs" dxfId="129" priority="139" stopIfTrue="1" operator="equal">
      <formula>0</formula>
    </cfRule>
    <cfRule type="cellIs" priority="140" stopIfTrue="1" operator="equal">
      <formula>0</formula>
    </cfRule>
  </conditionalFormatting>
  <conditionalFormatting sqref="E121:F121">
    <cfRule type="cellIs" dxfId="128" priority="137" stopIfTrue="1" operator="equal">
      <formula>0</formula>
    </cfRule>
    <cfRule type="cellIs" priority="138" stopIfTrue="1" operator="equal">
      <formula>0</formula>
    </cfRule>
  </conditionalFormatting>
  <conditionalFormatting sqref="G121">
    <cfRule type="cellIs" dxfId="127" priority="135" stopIfTrue="1" operator="equal">
      <formula>0</formula>
    </cfRule>
    <cfRule type="cellIs" priority="136" stopIfTrue="1" operator="equal">
      <formula>0</formula>
    </cfRule>
  </conditionalFormatting>
  <conditionalFormatting sqref="F55:G55">
    <cfRule type="cellIs" dxfId="126" priority="133" stopIfTrue="1" operator="equal">
      <formula>0</formula>
    </cfRule>
    <cfRule type="cellIs" priority="134" stopIfTrue="1" operator="equal">
      <formula>0</formula>
    </cfRule>
  </conditionalFormatting>
  <conditionalFormatting sqref="F55">
    <cfRule type="cellIs" dxfId="125" priority="131" stopIfTrue="1" operator="equal">
      <formula>0</formula>
    </cfRule>
    <cfRule type="cellIs" priority="132" stopIfTrue="1" operator="equal">
      <formula>0</formula>
    </cfRule>
  </conditionalFormatting>
  <conditionalFormatting sqref="E65:G65">
    <cfRule type="cellIs" dxfId="124" priority="129" stopIfTrue="1" operator="equal">
      <formula>0</formula>
    </cfRule>
    <cfRule type="cellIs" priority="130" stopIfTrue="1" operator="equal">
      <formula>0</formula>
    </cfRule>
  </conditionalFormatting>
  <conditionalFormatting sqref="E75:G75">
    <cfRule type="cellIs" dxfId="123" priority="127" stopIfTrue="1" operator="equal">
      <formula>0</formula>
    </cfRule>
    <cfRule type="cellIs" priority="128" stopIfTrue="1" operator="equal">
      <formula>0</formula>
    </cfRule>
  </conditionalFormatting>
  <conditionalFormatting sqref="E7:F7">
    <cfRule type="cellIs" dxfId="122" priority="125" stopIfTrue="1" operator="equal">
      <formula>0</formula>
    </cfRule>
    <cfRule type="cellIs" priority="126" stopIfTrue="1" operator="equal">
      <formula>0</formula>
    </cfRule>
  </conditionalFormatting>
  <conditionalFormatting sqref="E41:G41 E47:G47">
    <cfRule type="cellIs" dxfId="121" priority="113" stopIfTrue="1" operator="equal">
      <formula>0</formula>
    </cfRule>
    <cfRule type="cellIs" priority="114" stopIfTrue="1" operator="equal">
      <formula>0</formula>
    </cfRule>
  </conditionalFormatting>
  <conditionalFormatting sqref="E38:F39">
    <cfRule type="cellIs" dxfId="120" priority="123" stopIfTrue="1" operator="equal">
      <formula>0</formula>
    </cfRule>
    <cfRule type="cellIs" priority="124" stopIfTrue="1" operator="equal">
      <formula>0</formula>
    </cfRule>
  </conditionalFormatting>
  <conditionalFormatting sqref="E37:F37">
    <cfRule type="cellIs" dxfId="119" priority="121" stopIfTrue="1" operator="equal">
      <formula>0</formula>
    </cfRule>
    <cfRule type="cellIs" priority="122" stopIfTrue="1" operator="equal">
      <formula>0</formula>
    </cfRule>
  </conditionalFormatting>
  <conditionalFormatting sqref="E40:F40">
    <cfRule type="cellIs" dxfId="118" priority="119" stopIfTrue="1" operator="equal">
      <formula>0</formula>
    </cfRule>
    <cfRule type="cellIs" priority="120" stopIfTrue="1" operator="equal">
      <formula>0</formula>
    </cfRule>
  </conditionalFormatting>
  <conditionalFormatting sqref="G40">
    <cfRule type="cellIs" dxfId="117" priority="117" stopIfTrue="1" operator="equal">
      <formula>0</formula>
    </cfRule>
    <cfRule type="cellIs" priority="118" stopIfTrue="1" operator="equal">
      <formula>0</formula>
    </cfRule>
  </conditionalFormatting>
  <conditionalFormatting sqref="E41:F41 E47:F47">
    <cfRule type="cellIs" dxfId="116" priority="115" stopIfTrue="1" operator="equal">
      <formula>0</formula>
    </cfRule>
    <cfRule type="cellIs" priority="116" stopIfTrue="1" operator="equal">
      <formula>0</formula>
    </cfRule>
  </conditionalFormatting>
  <conditionalFormatting sqref="E95:F96">
    <cfRule type="cellIs" dxfId="115" priority="111" stopIfTrue="1" operator="equal">
      <formula>0</formula>
    </cfRule>
    <cfRule type="cellIs" priority="112" stopIfTrue="1" operator="equal">
      <formula>0</formula>
    </cfRule>
  </conditionalFormatting>
  <conditionalFormatting sqref="G100">
    <cfRule type="cellIs" dxfId="114" priority="109" stopIfTrue="1" operator="equal">
      <formula>0</formula>
    </cfRule>
    <cfRule type="cellIs" priority="110" stopIfTrue="1" operator="equal">
      <formula>0</formula>
    </cfRule>
  </conditionalFormatting>
  <conditionalFormatting sqref="E97:F99">
    <cfRule type="cellIs" dxfId="113" priority="107" stopIfTrue="1" operator="equal">
      <formula>0</formula>
    </cfRule>
    <cfRule type="cellIs" priority="108" stopIfTrue="1" operator="equal">
      <formula>0</formula>
    </cfRule>
  </conditionalFormatting>
  <conditionalFormatting sqref="E102:F104">
    <cfRule type="cellIs" dxfId="112" priority="105" stopIfTrue="1" operator="equal">
      <formula>0</formula>
    </cfRule>
    <cfRule type="cellIs" priority="106" stopIfTrue="1" operator="equal">
      <formula>0</formula>
    </cfRule>
  </conditionalFormatting>
  <conditionalFormatting sqref="E105:F107">
    <cfRule type="cellIs" dxfId="111" priority="103" stopIfTrue="1" operator="equal">
      <formula>0</formula>
    </cfRule>
    <cfRule type="cellIs" priority="104" stopIfTrue="1" operator="equal">
      <formula>0</formula>
    </cfRule>
  </conditionalFormatting>
  <conditionalFormatting sqref="E108:F108 E109:G109">
    <cfRule type="cellIs" dxfId="110" priority="101" stopIfTrue="1" operator="equal">
      <formula>0</formula>
    </cfRule>
    <cfRule type="cellIs" priority="102" stopIfTrue="1" operator="equal">
      <formula>0</formula>
    </cfRule>
  </conditionalFormatting>
  <conditionalFormatting sqref="E26:G26">
    <cfRule type="cellIs" dxfId="109" priority="99" stopIfTrue="1" operator="equal">
      <formula>0</formula>
    </cfRule>
    <cfRule type="cellIs" priority="100" stopIfTrue="1" operator="equal">
      <formula>0</formula>
    </cfRule>
  </conditionalFormatting>
  <conditionalFormatting sqref="E25:G25">
    <cfRule type="cellIs" dxfId="108" priority="97" stopIfTrue="1" operator="equal">
      <formula>0</formula>
    </cfRule>
    <cfRule type="cellIs" priority="98" stopIfTrue="1" operator="equal">
      <formula>0</formula>
    </cfRule>
  </conditionalFormatting>
  <conditionalFormatting sqref="E16:F16">
    <cfRule type="cellIs" dxfId="107" priority="95" stopIfTrue="1" operator="equal">
      <formula>0</formula>
    </cfRule>
    <cfRule type="cellIs" priority="96" stopIfTrue="1" operator="equal">
      <formula>0</formula>
    </cfRule>
  </conditionalFormatting>
  <conditionalFormatting sqref="G16">
    <cfRule type="cellIs" dxfId="106" priority="93" stopIfTrue="1" operator="equal">
      <formula>0</formula>
    </cfRule>
    <cfRule type="cellIs" priority="94" stopIfTrue="1" operator="equal">
      <formula>0</formula>
    </cfRule>
  </conditionalFormatting>
  <conditionalFormatting sqref="E42:F43">
    <cfRule type="cellIs" dxfId="105" priority="91" stopIfTrue="1" operator="equal">
      <formula>0</formula>
    </cfRule>
    <cfRule type="cellIs" priority="92" stopIfTrue="1" operator="equal">
      <formula>0</formula>
    </cfRule>
  </conditionalFormatting>
  <conditionalFormatting sqref="E46:F46">
    <cfRule type="cellIs" dxfId="104" priority="89" stopIfTrue="1" operator="equal">
      <formula>0</formula>
    </cfRule>
    <cfRule type="cellIs" priority="90" stopIfTrue="1" operator="equal">
      <formula>0</formula>
    </cfRule>
  </conditionalFormatting>
  <conditionalFormatting sqref="G46">
    <cfRule type="cellIs" dxfId="103" priority="87" stopIfTrue="1" operator="equal">
      <formula>0</formula>
    </cfRule>
    <cfRule type="cellIs" priority="88" stopIfTrue="1" operator="equal">
      <formula>0</formula>
    </cfRule>
  </conditionalFormatting>
  <conditionalFormatting sqref="E44:F45">
    <cfRule type="cellIs" dxfId="102" priority="85" stopIfTrue="1" operator="equal">
      <formula>0</formula>
    </cfRule>
    <cfRule type="cellIs" priority="86" stopIfTrue="1" operator="equal">
      <formula>0</formula>
    </cfRule>
  </conditionalFormatting>
  <conditionalFormatting sqref="F8:G9">
    <cfRule type="cellIs" dxfId="101" priority="83" stopIfTrue="1" operator="equal">
      <formula>0</formula>
    </cfRule>
    <cfRule type="cellIs" priority="84" stopIfTrue="1" operator="equal">
      <formula>0</formula>
    </cfRule>
  </conditionalFormatting>
  <conditionalFormatting sqref="E133:F134">
    <cfRule type="cellIs" dxfId="100" priority="81" stopIfTrue="1" operator="equal">
      <formula>0</formula>
    </cfRule>
    <cfRule type="cellIs" priority="82" stopIfTrue="1" operator="equal">
      <formula>0</formula>
    </cfRule>
  </conditionalFormatting>
  <conditionalFormatting sqref="G133:G134">
    <cfRule type="cellIs" dxfId="99" priority="79" stopIfTrue="1" operator="equal">
      <formula>0</formula>
    </cfRule>
    <cfRule type="cellIs" priority="80" stopIfTrue="1" operator="equal">
      <formula>0</formula>
    </cfRule>
  </conditionalFormatting>
  <conditionalFormatting sqref="F144:G144">
    <cfRule type="cellIs" dxfId="98" priority="77" stopIfTrue="1" operator="equal">
      <formula>0</formula>
    </cfRule>
    <cfRule type="cellIs" priority="78" stopIfTrue="1" operator="equal">
      <formula>0</formula>
    </cfRule>
  </conditionalFormatting>
  <conditionalFormatting sqref="F160:G160">
    <cfRule type="cellIs" dxfId="97" priority="75" stopIfTrue="1" operator="equal">
      <formula>0</formula>
    </cfRule>
    <cfRule type="cellIs" priority="76" stopIfTrue="1" operator="equal">
      <formula>0</formula>
    </cfRule>
  </conditionalFormatting>
  <conditionalFormatting sqref="F164:G164">
    <cfRule type="cellIs" dxfId="96" priority="73" stopIfTrue="1" operator="equal">
      <formula>0</formula>
    </cfRule>
    <cfRule type="cellIs" priority="74" stopIfTrue="1" operator="equal">
      <formula>0</formula>
    </cfRule>
  </conditionalFormatting>
  <conditionalFormatting sqref="F148:G148">
    <cfRule type="cellIs" dxfId="95" priority="71" stopIfTrue="1" operator="equal">
      <formula>0</formula>
    </cfRule>
    <cfRule type="cellIs" priority="72" stopIfTrue="1" operator="equal">
      <formula>0</formula>
    </cfRule>
  </conditionalFormatting>
  <conditionalFormatting sqref="E165:F165 F166:G167">
    <cfRule type="cellIs" dxfId="94" priority="69" stopIfTrue="1" operator="equal">
      <formula>0</formula>
    </cfRule>
    <cfRule type="cellIs" priority="70" stopIfTrue="1" operator="equal">
      <formula>0</formula>
    </cfRule>
  </conditionalFormatting>
  <conditionalFormatting sqref="E176:G177">
    <cfRule type="cellIs" dxfId="93" priority="67" stopIfTrue="1" operator="equal">
      <formula>0</formula>
    </cfRule>
    <cfRule type="cellIs" priority="68" stopIfTrue="1" operator="equal">
      <formula>0</formula>
    </cfRule>
  </conditionalFormatting>
  <conditionalFormatting sqref="E178:G181">
    <cfRule type="cellIs" dxfId="92" priority="65" stopIfTrue="1" operator="equal">
      <formula>0</formula>
    </cfRule>
    <cfRule type="cellIs" priority="66" stopIfTrue="1" operator="equal">
      <formula>0</formula>
    </cfRule>
  </conditionalFormatting>
  <conditionalFormatting sqref="E182">
    <cfRule type="cellIs" dxfId="91" priority="63" stopIfTrue="1" operator="equal">
      <formula>0</formula>
    </cfRule>
    <cfRule type="cellIs" priority="64" stopIfTrue="1" operator="equal">
      <formula>0</formula>
    </cfRule>
  </conditionalFormatting>
  <conditionalFormatting sqref="F182:G182">
    <cfRule type="cellIs" dxfId="90" priority="61" stopIfTrue="1" operator="equal">
      <formula>0</formula>
    </cfRule>
    <cfRule type="cellIs" priority="62" stopIfTrue="1" operator="equal">
      <formula>0</formula>
    </cfRule>
  </conditionalFormatting>
  <conditionalFormatting sqref="E183:G183">
    <cfRule type="cellIs" dxfId="89" priority="59" stopIfTrue="1" operator="equal">
      <formula>0</formula>
    </cfRule>
    <cfRule type="cellIs" priority="60" stopIfTrue="1" operator="equal">
      <formula>0</formula>
    </cfRule>
  </conditionalFormatting>
  <conditionalFormatting sqref="E184:G185">
    <cfRule type="cellIs" dxfId="88" priority="57" stopIfTrue="1" operator="equal">
      <formula>0</formula>
    </cfRule>
    <cfRule type="cellIs" priority="58" stopIfTrue="1" operator="equal">
      <formula>0</formula>
    </cfRule>
  </conditionalFormatting>
  <conditionalFormatting sqref="E186:G188">
    <cfRule type="cellIs" dxfId="87" priority="55" stopIfTrue="1" operator="equal">
      <formula>0</formula>
    </cfRule>
    <cfRule type="cellIs" priority="56" stopIfTrue="1" operator="equal">
      <formula>0</formula>
    </cfRule>
  </conditionalFormatting>
  <conditionalFormatting sqref="E189">
    <cfRule type="cellIs" dxfId="86" priority="53" stopIfTrue="1" operator="equal">
      <formula>0</formula>
    </cfRule>
    <cfRule type="cellIs" priority="54" stopIfTrue="1" operator="equal">
      <formula>0</formula>
    </cfRule>
  </conditionalFormatting>
  <conditionalFormatting sqref="F189:G189">
    <cfRule type="cellIs" dxfId="85" priority="51" stopIfTrue="1" operator="equal">
      <formula>0</formula>
    </cfRule>
    <cfRule type="cellIs" priority="52" stopIfTrue="1" operator="equal">
      <formula>0</formula>
    </cfRule>
  </conditionalFormatting>
  <conditionalFormatting sqref="E205:G205">
    <cfRule type="cellIs" dxfId="84" priority="49" stopIfTrue="1" operator="equal">
      <formula>0</formula>
    </cfRule>
    <cfRule type="cellIs" priority="50" stopIfTrue="1" operator="equal">
      <formula>0</formula>
    </cfRule>
  </conditionalFormatting>
  <conditionalFormatting sqref="E198:G199">
    <cfRule type="cellIs" dxfId="83" priority="47" stopIfTrue="1" operator="equal">
      <formula>0</formula>
    </cfRule>
    <cfRule type="cellIs" priority="48" stopIfTrue="1" operator="equal">
      <formula>0</formula>
    </cfRule>
  </conditionalFormatting>
  <conditionalFormatting sqref="F204:G204">
    <cfRule type="cellIs" dxfId="82" priority="41" stopIfTrue="1" operator="equal">
      <formula>0</formula>
    </cfRule>
    <cfRule type="cellIs" priority="42" stopIfTrue="1" operator="equal">
      <formula>0</formula>
    </cfRule>
  </conditionalFormatting>
  <conditionalFormatting sqref="E204">
    <cfRule type="cellIs" dxfId="81" priority="43" stopIfTrue="1" operator="equal">
      <formula>0</formula>
    </cfRule>
    <cfRule type="cellIs" priority="44" stopIfTrue="1" operator="equal">
      <formula>0</formula>
    </cfRule>
  </conditionalFormatting>
  <conditionalFormatting sqref="E200:G203">
    <cfRule type="cellIs" dxfId="80" priority="45" stopIfTrue="1" operator="equal">
      <formula>0</formula>
    </cfRule>
    <cfRule type="cellIs" priority="46" stopIfTrue="1" operator="equal">
      <formula>0</formula>
    </cfRule>
  </conditionalFormatting>
  <conditionalFormatting sqref="E208 E206:G207">
    <cfRule type="cellIs" dxfId="79" priority="39" stopIfTrue="1" operator="equal">
      <formula>0</formula>
    </cfRule>
    <cfRule type="cellIs" priority="40" stopIfTrue="1" operator="equal">
      <formula>0</formula>
    </cfRule>
  </conditionalFormatting>
  <conditionalFormatting sqref="F208:G208">
    <cfRule type="cellIs" dxfId="78" priority="37" stopIfTrue="1" operator="equal">
      <formula>0</formula>
    </cfRule>
    <cfRule type="cellIs" priority="38" stopIfTrue="1" operator="equal">
      <formula>0</formula>
    </cfRule>
  </conditionalFormatting>
  <conditionalFormatting sqref="E170:G171 E175:G175">
    <cfRule type="cellIs" dxfId="77" priority="35" stopIfTrue="1" operator="equal">
      <formula>0</formula>
    </cfRule>
    <cfRule type="cellIs" priority="36" stopIfTrue="1" operator="equal">
      <formula>0</formula>
    </cfRule>
  </conditionalFormatting>
  <conditionalFormatting sqref="E172:G172">
    <cfRule type="cellIs" dxfId="76" priority="33" stopIfTrue="1" operator="equal">
      <formula>0</formula>
    </cfRule>
    <cfRule type="cellIs" priority="34" stopIfTrue="1" operator="equal">
      <formula>0</formula>
    </cfRule>
  </conditionalFormatting>
  <conditionalFormatting sqref="E191:G192">
    <cfRule type="cellIs" dxfId="75" priority="31" stopIfTrue="1" operator="equal">
      <formula>0</formula>
    </cfRule>
    <cfRule type="cellIs" priority="32" stopIfTrue="1" operator="equal">
      <formula>0</formula>
    </cfRule>
  </conditionalFormatting>
  <conditionalFormatting sqref="E193:G195">
    <cfRule type="cellIs" dxfId="74" priority="29" stopIfTrue="1" operator="equal">
      <formula>0</formula>
    </cfRule>
    <cfRule type="cellIs" priority="30" stopIfTrue="1" operator="equal">
      <formula>0</formula>
    </cfRule>
  </conditionalFormatting>
  <conditionalFormatting sqref="E196">
    <cfRule type="cellIs" dxfId="73" priority="27" stopIfTrue="1" operator="equal">
      <formula>0</formula>
    </cfRule>
    <cfRule type="cellIs" priority="28" stopIfTrue="1" operator="equal">
      <formula>0</formula>
    </cfRule>
  </conditionalFormatting>
  <conditionalFormatting sqref="F196:G196">
    <cfRule type="cellIs" dxfId="72" priority="25" stopIfTrue="1" operator="equal">
      <formula>0</formula>
    </cfRule>
    <cfRule type="cellIs" priority="26" stopIfTrue="1" operator="equal">
      <formula>0</formula>
    </cfRule>
  </conditionalFormatting>
  <conditionalFormatting sqref="E210:F210 F211:G211 E212:F212 F240:G240 E241:F241">
    <cfRule type="cellIs" dxfId="71" priority="23" stopIfTrue="1" operator="equal">
      <formula>0</formula>
    </cfRule>
    <cfRule type="cellIs" priority="24" stopIfTrue="1" operator="equal">
      <formula>0</formula>
    </cfRule>
  </conditionalFormatting>
  <conditionalFormatting sqref="F213:G213">
    <cfRule type="cellIs" dxfId="70" priority="21" stopIfTrue="1" operator="equal">
      <formula>0</formula>
    </cfRule>
    <cfRule type="cellIs" priority="22" stopIfTrue="1" operator="equal">
      <formula>0</formula>
    </cfRule>
  </conditionalFormatting>
  <conditionalFormatting sqref="E214:F214">
    <cfRule type="cellIs" dxfId="69" priority="19" stopIfTrue="1" operator="equal">
      <formula>0</formula>
    </cfRule>
    <cfRule type="cellIs" priority="20" stopIfTrue="1" operator="equal">
      <formula>0</formula>
    </cfRule>
  </conditionalFormatting>
  <conditionalFormatting sqref="E214:G214">
    <cfRule type="cellIs" dxfId="68" priority="17" stopIfTrue="1" operator="equal">
      <formula>0</formula>
    </cfRule>
    <cfRule type="cellIs" priority="18" stopIfTrue="1" operator="equal">
      <formula>0</formula>
    </cfRule>
  </conditionalFormatting>
  <conditionalFormatting sqref="E224:F225 E227:F227">
    <cfRule type="cellIs" dxfId="67" priority="15" stopIfTrue="1" operator="equal">
      <formula>0</formula>
    </cfRule>
    <cfRule type="cellIs" priority="16" stopIfTrue="1" operator="equal">
      <formula>0</formula>
    </cfRule>
  </conditionalFormatting>
  <conditionalFormatting sqref="E218:F221">
    <cfRule type="cellIs" dxfId="66" priority="13" stopIfTrue="1" operator="equal">
      <formula>0</formula>
    </cfRule>
    <cfRule type="cellIs" priority="14" stopIfTrue="1" operator="equal">
      <formula>0</formula>
    </cfRule>
  </conditionalFormatting>
  <conditionalFormatting sqref="E217:G217">
    <cfRule type="cellIs" dxfId="65" priority="11" stopIfTrue="1" operator="equal">
      <formula>0</formula>
    </cfRule>
    <cfRule type="cellIs" priority="12" stopIfTrue="1" operator="equal">
      <formula>0</formula>
    </cfRule>
  </conditionalFormatting>
  <conditionalFormatting sqref="E222:G222">
    <cfRule type="cellIs" dxfId="64" priority="9" stopIfTrue="1" operator="equal">
      <formula>0</formula>
    </cfRule>
    <cfRule type="cellIs" priority="10" stopIfTrue="1" operator="equal">
      <formula>0</formula>
    </cfRule>
  </conditionalFormatting>
  <conditionalFormatting sqref="E226:G226">
    <cfRule type="cellIs" dxfId="63" priority="7" stopIfTrue="1" operator="equal">
      <formula>0</formula>
    </cfRule>
    <cfRule type="cellIs" priority="8" stopIfTrue="1" operator="equal">
      <formula>0</formula>
    </cfRule>
  </conditionalFormatting>
  <conditionalFormatting sqref="E234:G234">
    <cfRule type="cellIs" dxfId="62" priority="5" stopIfTrue="1" operator="equal">
      <formula>0</formula>
    </cfRule>
    <cfRule type="cellIs" priority="6" stopIfTrue="1" operator="equal">
      <formula>0</formula>
    </cfRule>
  </conditionalFormatting>
  <conditionalFormatting sqref="E238:G238">
    <cfRule type="cellIs" dxfId="61" priority="3" stopIfTrue="1" operator="equal">
      <formula>0</formula>
    </cfRule>
    <cfRule type="cellIs" priority="4" stopIfTrue="1" operator="equal">
      <formula>0</formula>
    </cfRule>
  </conditionalFormatting>
  <conditionalFormatting sqref="E230:G230">
    <cfRule type="cellIs" dxfId="60" priority="1" stopIfTrue="1" operator="equal">
      <formula>0</formula>
    </cfRule>
    <cfRule type="cellIs" priority="2" stopIfTrue="1" operator="equal">
      <formula>0</formula>
    </cfRule>
  </conditionalFormatting>
  <pageMargins left="0.78740157480314965" right="0.19685039370078741" top="1.1811023622047245" bottom="0.78740157480314965" header="0" footer="0.31496062992125984"/>
  <pageSetup paperSize="9" scale="95" fitToHeight="150" orientation="portrait" r:id="rId1"/>
  <headerFooter alignWithMargins="0">
    <oddFooter>&amp;L&amp;A&amp;C&amp;D&amp;R&amp;P</oddFooter>
  </headerFooter>
  <rowBreaks count="1" manualBreakCount="1">
    <brk id="42"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K127"/>
  <sheetViews>
    <sheetView tabSelected="1" view="pageBreakPreview" zoomScale="120" zoomScaleNormal="100" zoomScaleSheetLayoutView="120" workbookViewId="0">
      <selection activeCell="I29" sqref="I29"/>
    </sheetView>
  </sheetViews>
  <sheetFormatPr defaultColWidth="9.140625" defaultRowHeight="11.25"/>
  <cols>
    <col min="1" max="1" width="9.140625" style="531"/>
    <col min="2" max="2" width="8.42578125" style="537" bestFit="1" customWidth="1"/>
    <col min="3" max="3" width="53.42578125" style="536" customWidth="1"/>
    <col min="4" max="4" width="5.140625" style="535" customWidth="1"/>
    <col min="5" max="5" width="7.140625" style="534" customWidth="1"/>
    <col min="6" max="6" width="9.85546875" style="533" bestFit="1" customWidth="1"/>
    <col min="7" max="7" width="10" style="532" customWidth="1"/>
    <col min="8" max="8" width="9.140625" style="531" customWidth="1"/>
    <col min="9" max="16384" width="9.140625" style="531"/>
  </cols>
  <sheetData>
    <row r="2" spans="2:11" ht="24">
      <c r="B2" s="686" t="s">
        <v>305</v>
      </c>
      <c r="C2" s="685" t="s">
        <v>304</v>
      </c>
      <c r="D2" s="684" t="s">
        <v>303</v>
      </c>
      <c r="E2" s="683" t="s">
        <v>302</v>
      </c>
      <c r="F2" s="682" t="s">
        <v>301</v>
      </c>
      <c r="G2" s="681" t="s">
        <v>300</v>
      </c>
    </row>
    <row r="3" spans="2:11" ht="12.75" thickBot="1">
      <c r="B3" s="680"/>
      <c r="C3" s="528" t="s">
        <v>437</v>
      </c>
      <c r="D3" s="679"/>
      <c r="E3" s="678"/>
      <c r="F3" s="677"/>
      <c r="G3" s="676"/>
    </row>
    <row r="4" spans="2:11" ht="12" thickTop="1"/>
    <row r="5" spans="2:11" s="669" customFormat="1" ht="15.75">
      <c r="B5" s="675" t="s">
        <v>194</v>
      </c>
      <c r="C5" s="674" t="s">
        <v>516</v>
      </c>
      <c r="D5" s="673"/>
      <c r="E5" s="672"/>
      <c r="F5" s="671"/>
      <c r="G5" s="670"/>
    </row>
    <row r="6" spans="2:11">
      <c r="C6" s="668" t="s">
        <v>515</v>
      </c>
      <c r="D6" s="667"/>
    </row>
    <row r="7" spans="2:11" s="548" customFormat="1" ht="12.75">
      <c r="B7" s="554"/>
      <c r="C7" s="666"/>
      <c r="D7" s="665"/>
      <c r="E7" s="664"/>
      <c r="F7" s="663"/>
      <c r="G7" s="661"/>
    </row>
    <row r="8" spans="2:11" s="548" customFormat="1" ht="12.75">
      <c r="B8" s="554"/>
      <c r="C8" s="655"/>
      <c r="D8" s="607"/>
      <c r="E8" s="606"/>
      <c r="F8" s="662"/>
      <c r="G8" s="640"/>
    </row>
    <row r="9" spans="2:11" s="548" customFormat="1" ht="12.75">
      <c r="B9" s="554"/>
      <c r="C9" s="655"/>
      <c r="D9" s="625"/>
      <c r="E9" s="618"/>
      <c r="F9" s="620"/>
      <c r="G9" s="661"/>
    </row>
    <row r="10" spans="2:11" s="548" customFormat="1" ht="12.75">
      <c r="B10" s="568">
        <f>MAX($B$2:B8)+1</f>
        <v>1</v>
      </c>
      <c r="C10" s="660" t="s">
        <v>514</v>
      </c>
      <c r="D10" s="659"/>
      <c r="E10" s="658"/>
      <c r="F10" s="658"/>
      <c r="G10" s="635"/>
      <c r="H10" s="656"/>
      <c r="I10" s="656"/>
      <c r="J10" s="656"/>
      <c r="K10" s="656"/>
    </row>
    <row r="11" spans="2:11" s="548" customFormat="1" ht="56.25">
      <c r="B11" s="554"/>
      <c r="C11" s="657" t="s">
        <v>513</v>
      </c>
      <c r="D11" s="562"/>
      <c r="E11" s="561"/>
      <c r="F11" s="557"/>
      <c r="G11" s="642"/>
    </row>
    <row r="12" spans="2:11" s="656" customFormat="1">
      <c r="B12" s="554"/>
      <c r="C12" s="581" t="s">
        <v>512</v>
      </c>
      <c r="D12" s="562"/>
      <c r="E12" s="561"/>
      <c r="F12" s="557"/>
      <c r="G12" s="642"/>
      <c r="H12" s="548"/>
      <c r="I12" s="548"/>
      <c r="J12" s="548"/>
      <c r="K12" s="548"/>
    </row>
    <row r="13" spans="2:11" s="656" customFormat="1">
      <c r="B13" s="554"/>
      <c r="C13" s="581" t="s">
        <v>511</v>
      </c>
      <c r="D13" s="562"/>
      <c r="E13" s="561"/>
      <c r="F13" s="557"/>
      <c r="G13" s="642"/>
    </row>
    <row r="14" spans="2:11" s="656" customFormat="1">
      <c r="B14" s="554"/>
      <c r="C14" s="581" t="s">
        <v>510</v>
      </c>
      <c r="D14" s="562"/>
      <c r="E14" s="561"/>
      <c r="F14" s="557"/>
      <c r="G14" s="642"/>
    </row>
    <row r="15" spans="2:11" s="656" customFormat="1">
      <c r="B15" s="554"/>
      <c r="C15" s="581" t="s">
        <v>509</v>
      </c>
      <c r="D15" s="562"/>
      <c r="E15" s="561"/>
      <c r="F15" s="557"/>
      <c r="G15" s="642"/>
    </row>
    <row r="16" spans="2:11" s="548" customFormat="1">
      <c r="B16" s="554"/>
      <c r="C16" s="581" t="s">
        <v>508</v>
      </c>
      <c r="D16" s="562"/>
      <c r="E16" s="561"/>
      <c r="F16" s="557"/>
      <c r="G16" s="642"/>
    </row>
    <row r="17" spans="2:11" s="548" customFormat="1">
      <c r="B17" s="554"/>
      <c r="C17" s="581" t="s">
        <v>507</v>
      </c>
      <c r="D17" s="562"/>
      <c r="E17" s="561"/>
      <c r="F17" s="557"/>
      <c r="G17" s="642"/>
    </row>
    <row r="18" spans="2:11" s="548" customFormat="1">
      <c r="B18" s="554"/>
      <c r="C18" s="581" t="s">
        <v>506</v>
      </c>
      <c r="D18" s="562"/>
      <c r="E18" s="561"/>
      <c r="F18" s="557"/>
      <c r="G18" s="642"/>
    </row>
    <row r="19" spans="2:11" s="609" customFormat="1" ht="12.75">
      <c r="B19" s="612"/>
      <c r="C19" s="611" t="s">
        <v>496</v>
      </c>
      <c r="D19" s="579" t="s">
        <v>224</v>
      </c>
      <c r="E19" s="578">
        <v>5</v>
      </c>
      <c r="F19" s="577"/>
      <c r="G19" s="576">
        <f>E19*F19</f>
        <v>0</v>
      </c>
      <c r="I19" s="610"/>
    </row>
    <row r="20" spans="2:11" s="609" customFormat="1" ht="12.75">
      <c r="B20" s="612"/>
      <c r="C20" s="611" t="s">
        <v>495</v>
      </c>
      <c r="D20" s="579" t="s">
        <v>224</v>
      </c>
      <c r="E20" s="578">
        <v>2</v>
      </c>
      <c r="F20" s="577"/>
      <c r="G20" s="576">
        <f>E20*F20</f>
        <v>0</v>
      </c>
      <c r="I20" s="610"/>
    </row>
    <row r="21" spans="2:11" s="609" customFormat="1" ht="12.75">
      <c r="B21" s="612"/>
      <c r="C21" s="611" t="s">
        <v>468</v>
      </c>
      <c r="D21" s="579" t="s">
        <v>224</v>
      </c>
      <c r="E21" s="578">
        <v>15</v>
      </c>
      <c r="F21" s="577"/>
      <c r="G21" s="576">
        <f>E21*F21</f>
        <v>0</v>
      </c>
      <c r="I21" s="610"/>
    </row>
    <row r="22" spans="2:11" s="548" customFormat="1" ht="12.75">
      <c r="B22" s="554"/>
      <c r="C22" s="655"/>
      <c r="D22" s="625"/>
      <c r="E22" s="618"/>
      <c r="F22" s="620"/>
      <c r="G22" s="661"/>
    </row>
    <row r="23" spans="2:11" s="548" customFormat="1" ht="12.75">
      <c r="B23" s="568">
        <f>MAX($B$2:B21)+1</f>
        <v>2</v>
      </c>
      <c r="C23" s="660" t="s">
        <v>505</v>
      </c>
      <c r="D23" s="659"/>
      <c r="E23" s="658"/>
      <c r="F23" s="658"/>
      <c r="G23" s="635"/>
      <c r="H23" s="656"/>
      <c r="I23" s="656"/>
      <c r="J23" s="656"/>
      <c r="K23" s="656"/>
    </row>
    <row r="24" spans="2:11" s="548" customFormat="1" ht="22.5">
      <c r="B24" s="554"/>
      <c r="C24" s="657" t="s">
        <v>504</v>
      </c>
      <c r="D24" s="562"/>
      <c r="E24" s="561"/>
      <c r="F24" s="557"/>
      <c r="G24" s="642"/>
    </row>
    <row r="25" spans="2:11" s="656" customFormat="1">
      <c r="B25" s="554"/>
      <c r="C25" s="581" t="s">
        <v>503</v>
      </c>
      <c r="D25" s="562"/>
      <c r="E25" s="561"/>
      <c r="F25" s="557"/>
      <c r="G25" s="642"/>
      <c r="H25" s="548"/>
      <c r="I25" s="548"/>
      <c r="J25" s="548"/>
      <c r="K25" s="548"/>
    </row>
    <row r="26" spans="2:11" s="656" customFormat="1">
      <c r="B26" s="554"/>
      <c r="C26" s="581" t="s">
        <v>502</v>
      </c>
      <c r="D26" s="562"/>
      <c r="E26" s="561"/>
      <c r="F26" s="557"/>
      <c r="G26" s="642"/>
    </row>
    <row r="27" spans="2:11" s="656" customFormat="1">
      <c r="B27" s="554"/>
      <c r="C27" s="581" t="s">
        <v>501</v>
      </c>
      <c r="D27" s="562"/>
      <c r="E27" s="561"/>
      <c r="F27" s="557"/>
      <c r="G27" s="642"/>
    </row>
    <row r="28" spans="2:11" s="548" customFormat="1">
      <c r="B28" s="554"/>
      <c r="C28" s="581" t="s">
        <v>500</v>
      </c>
      <c r="D28" s="562"/>
      <c r="E28" s="561"/>
      <c r="F28" s="557"/>
      <c r="G28" s="642"/>
    </row>
    <row r="29" spans="2:11" s="548" customFormat="1">
      <c r="B29" s="554"/>
      <c r="C29" s="581" t="s">
        <v>499</v>
      </c>
      <c r="D29" s="562"/>
      <c r="E29" s="561"/>
      <c r="F29" s="557"/>
      <c r="G29" s="642"/>
    </row>
    <row r="30" spans="2:11" s="587" customFormat="1">
      <c r="B30" s="554"/>
      <c r="C30" s="581" t="s">
        <v>471</v>
      </c>
      <c r="D30" s="562"/>
      <c r="E30" s="561"/>
      <c r="F30" s="557"/>
      <c r="G30" s="588"/>
    </row>
    <row r="31" spans="2:11" s="587" customFormat="1">
      <c r="B31" s="554"/>
      <c r="C31" s="646" t="s">
        <v>498</v>
      </c>
      <c r="D31" s="562"/>
      <c r="E31" s="561"/>
      <c r="F31" s="557"/>
      <c r="G31" s="588"/>
    </row>
    <row r="32" spans="2:11" s="643" customFormat="1">
      <c r="B32" s="554"/>
      <c r="C32" s="645" t="s">
        <v>497</v>
      </c>
      <c r="D32" s="562"/>
      <c r="E32" s="561"/>
      <c r="F32" s="557"/>
      <c r="G32" s="644"/>
    </row>
    <row r="33" spans="2:9" s="587" customFormat="1">
      <c r="B33" s="554"/>
      <c r="C33" s="581" t="s">
        <v>219</v>
      </c>
      <c r="D33" s="562"/>
      <c r="E33" s="561"/>
      <c r="F33" s="557"/>
      <c r="G33" s="588"/>
    </row>
    <row r="34" spans="2:9" s="609" customFormat="1" ht="12.75">
      <c r="B34" s="612"/>
      <c r="C34" s="611" t="s">
        <v>496</v>
      </c>
      <c r="D34" s="579" t="s">
        <v>224</v>
      </c>
      <c r="E34" s="578">
        <v>2</v>
      </c>
      <c r="F34" s="577"/>
      <c r="G34" s="576">
        <f>E34*F34</f>
        <v>0</v>
      </c>
      <c r="I34" s="610"/>
    </row>
    <row r="35" spans="2:9" s="609" customFormat="1" ht="12.75">
      <c r="B35" s="612"/>
      <c r="C35" s="611" t="s">
        <v>495</v>
      </c>
      <c r="D35" s="579" t="s">
        <v>224</v>
      </c>
      <c r="E35" s="578">
        <v>2</v>
      </c>
      <c r="F35" s="577"/>
      <c r="G35" s="576">
        <f>E35*F35</f>
        <v>0</v>
      </c>
      <c r="I35" s="610"/>
    </row>
    <row r="36" spans="2:9" s="609" customFormat="1" ht="12.75">
      <c r="B36" s="612"/>
      <c r="C36" s="611" t="s">
        <v>468</v>
      </c>
      <c r="D36" s="579" t="s">
        <v>224</v>
      </c>
      <c r="E36" s="578">
        <v>6</v>
      </c>
      <c r="F36" s="577"/>
      <c r="G36" s="576">
        <f>E36*F36</f>
        <v>0</v>
      </c>
      <c r="I36" s="610"/>
    </row>
    <row r="37" spans="2:9" s="548" customFormat="1">
      <c r="B37" s="554"/>
      <c r="C37" s="655"/>
      <c r="D37" s="625"/>
      <c r="E37" s="618"/>
      <c r="F37" s="620"/>
      <c r="G37" s="642"/>
    </row>
    <row r="38" spans="2:9" s="548" customFormat="1" ht="12.75">
      <c r="B38" s="568">
        <f>MAX($B$2:B37)+1</f>
        <v>3</v>
      </c>
      <c r="C38" s="654" t="s">
        <v>494</v>
      </c>
      <c r="D38" s="653"/>
      <c r="E38" s="652"/>
      <c r="F38" s="614"/>
      <c r="G38" s="635"/>
    </row>
    <row r="39" spans="2:9" s="587" customFormat="1" ht="157.5">
      <c r="B39" s="554"/>
      <c r="C39" s="651" t="s">
        <v>493</v>
      </c>
      <c r="D39" s="650"/>
      <c r="E39" s="649"/>
      <c r="F39" s="557"/>
      <c r="G39" s="588"/>
    </row>
    <row r="40" spans="2:9" s="587" customFormat="1">
      <c r="B40" s="582"/>
      <c r="C40" s="648" t="s">
        <v>492</v>
      </c>
      <c r="D40" s="558"/>
      <c r="E40" s="557"/>
      <c r="F40" s="557"/>
      <c r="G40" s="588"/>
    </row>
    <row r="41" spans="2:9" s="587" customFormat="1">
      <c r="B41" s="554"/>
      <c r="C41" s="647" t="s">
        <v>491</v>
      </c>
      <c r="D41" s="562"/>
      <c r="E41" s="561"/>
      <c r="F41" s="557"/>
      <c r="G41" s="588"/>
    </row>
    <row r="42" spans="2:9" s="587" customFormat="1">
      <c r="B42" s="554"/>
      <c r="C42" s="581" t="s">
        <v>471</v>
      </c>
      <c r="D42" s="562"/>
      <c r="E42" s="561"/>
      <c r="F42" s="557"/>
      <c r="G42" s="588"/>
    </row>
    <row r="43" spans="2:9" s="587" customFormat="1">
      <c r="B43" s="554"/>
      <c r="C43" s="646" t="s">
        <v>229</v>
      </c>
      <c r="D43" s="562"/>
      <c r="E43" s="561"/>
      <c r="F43" s="557"/>
      <c r="G43" s="588"/>
    </row>
    <row r="44" spans="2:9" s="643" customFormat="1">
      <c r="B44" s="554"/>
      <c r="C44" s="645" t="s">
        <v>490</v>
      </c>
      <c r="D44" s="562"/>
      <c r="E44" s="561"/>
      <c r="F44" s="557"/>
      <c r="G44" s="644"/>
    </row>
    <row r="45" spans="2:9" s="587" customFormat="1">
      <c r="B45" s="554"/>
      <c r="C45" s="581" t="s">
        <v>219</v>
      </c>
      <c r="D45" s="562"/>
      <c r="E45" s="561"/>
      <c r="F45" s="557"/>
      <c r="G45" s="588"/>
    </row>
    <row r="46" spans="2:9" s="548" customFormat="1">
      <c r="B46" s="554"/>
      <c r="C46" s="581"/>
      <c r="D46" s="562"/>
      <c r="E46" s="561"/>
      <c r="F46" s="614"/>
      <c r="G46" s="642"/>
    </row>
    <row r="47" spans="2:9" s="548" customFormat="1" ht="12.75">
      <c r="B47" s="554"/>
      <c r="C47" s="641" t="s">
        <v>489</v>
      </c>
      <c r="D47" s="579" t="s">
        <v>267</v>
      </c>
      <c r="E47" s="578">
        <v>5</v>
      </c>
      <c r="F47" s="577"/>
      <c r="G47" s="576">
        <f>E47*F47</f>
        <v>0</v>
      </c>
    </row>
    <row r="48" spans="2:9" s="587" customFormat="1" ht="12.75">
      <c r="B48" s="582"/>
      <c r="C48" s="626"/>
      <c r="D48" s="625"/>
      <c r="E48" s="618"/>
      <c r="F48" s="618"/>
      <c r="G48" s="640"/>
    </row>
    <row r="49" spans="2:7" s="627" customFormat="1" ht="12.75">
      <c r="B49" s="568">
        <f>MAX($B$2:B48)+1</f>
        <v>4</v>
      </c>
      <c r="C49" s="639" t="s">
        <v>488</v>
      </c>
      <c r="D49" s="638"/>
      <c r="E49" s="637"/>
      <c r="F49" s="636"/>
      <c r="G49" s="635"/>
    </row>
    <row r="50" spans="2:7" s="627" customFormat="1">
      <c r="B50" s="629"/>
      <c r="C50" s="617" t="s">
        <v>487</v>
      </c>
      <c r="D50" s="633"/>
      <c r="E50" s="632"/>
      <c r="F50" s="631"/>
      <c r="G50" s="630"/>
    </row>
    <row r="51" spans="2:7" s="627" customFormat="1">
      <c r="B51" s="629"/>
      <c r="C51" s="617" t="s">
        <v>486</v>
      </c>
      <c r="D51" s="633"/>
      <c r="E51" s="632"/>
      <c r="F51" s="631"/>
      <c r="G51" s="630"/>
    </row>
    <row r="52" spans="2:7" s="627" customFormat="1">
      <c r="B52" s="629"/>
      <c r="C52" s="617" t="s">
        <v>485</v>
      </c>
      <c r="D52" s="633"/>
      <c r="E52" s="632"/>
      <c r="F52" s="631"/>
      <c r="G52" s="630"/>
    </row>
    <row r="53" spans="2:7" s="627" customFormat="1">
      <c r="B53" s="629"/>
      <c r="C53" s="617" t="s">
        <v>484</v>
      </c>
      <c r="D53" s="633"/>
      <c r="E53" s="632"/>
      <c r="F53" s="631"/>
      <c r="G53" s="630"/>
    </row>
    <row r="54" spans="2:7" s="627" customFormat="1">
      <c r="B54" s="629"/>
      <c r="C54" s="617" t="s">
        <v>483</v>
      </c>
      <c r="D54" s="633"/>
      <c r="E54" s="632"/>
      <c r="F54" s="631"/>
      <c r="G54" s="630"/>
    </row>
    <row r="55" spans="2:7" s="627" customFormat="1">
      <c r="B55" s="629"/>
      <c r="C55" s="617" t="s">
        <v>482</v>
      </c>
      <c r="D55" s="633"/>
      <c r="E55" s="632"/>
      <c r="F55" s="631"/>
      <c r="G55" s="630"/>
    </row>
    <row r="56" spans="2:7" s="627" customFormat="1">
      <c r="B56" s="629"/>
      <c r="C56" s="617" t="s">
        <v>481</v>
      </c>
      <c r="D56" s="633"/>
      <c r="E56" s="632"/>
      <c r="F56" s="631"/>
      <c r="G56" s="630"/>
    </row>
    <row r="57" spans="2:7" s="627" customFormat="1">
      <c r="B57" s="629"/>
      <c r="C57" s="617" t="s">
        <v>480</v>
      </c>
      <c r="D57" s="633"/>
      <c r="E57" s="632"/>
      <c r="F57" s="631"/>
      <c r="G57" s="630"/>
    </row>
    <row r="58" spans="2:7" s="627" customFormat="1">
      <c r="B58" s="629"/>
      <c r="C58" s="617" t="s">
        <v>471</v>
      </c>
      <c r="D58" s="633"/>
      <c r="E58" s="632"/>
      <c r="F58" s="631"/>
      <c r="G58" s="630"/>
    </row>
    <row r="59" spans="2:7" s="627" customFormat="1">
      <c r="B59" s="629"/>
      <c r="C59" s="619" t="s">
        <v>479</v>
      </c>
      <c r="D59" s="633"/>
      <c r="E59" s="632"/>
      <c r="F59" s="631"/>
      <c r="G59" s="630"/>
    </row>
    <row r="60" spans="2:7" s="627" customFormat="1">
      <c r="B60" s="629"/>
      <c r="C60" s="619" t="s">
        <v>478</v>
      </c>
      <c r="D60" s="633"/>
      <c r="E60" s="632"/>
      <c r="F60" s="631"/>
      <c r="G60" s="630"/>
    </row>
    <row r="61" spans="2:7" s="627" customFormat="1">
      <c r="B61" s="629"/>
      <c r="C61" s="619" t="s">
        <v>219</v>
      </c>
      <c r="D61" s="633"/>
      <c r="E61" s="632"/>
      <c r="F61" s="631"/>
      <c r="G61" s="630"/>
    </row>
    <row r="62" spans="2:7" s="627" customFormat="1">
      <c r="B62" s="629"/>
      <c r="C62" s="634"/>
      <c r="D62" s="633"/>
      <c r="E62" s="632"/>
      <c r="F62" s="631"/>
      <c r="G62" s="630"/>
    </row>
    <row r="63" spans="2:7" s="627" customFormat="1" ht="12.75">
      <c r="B63" s="629"/>
      <c r="C63" s="628" t="s">
        <v>477</v>
      </c>
      <c r="D63" s="579" t="s">
        <v>209</v>
      </c>
      <c r="E63" s="578"/>
      <c r="F63" s="577"/>
      <c r="G63" s="576">
        <f>E63*F63</f>
        <v>0</v>
      </c>
    </row>
    <row r="64" spans="2:7" s="587" customFormat="1">
      <c r="B64" s="582"/>
      <c r="C64" s="626"/>
      <c r="D64" s="625"/>
      <c r="E64" s="618"/>
      <c r="F64" s="618"/>
      <c r="G64" s="588"/>
    </row>
    <row r="65" spans="2:9" s="609" customFormat="1" ht="12.75">
      <c r="B65" s="568">
        <f>MAX($B$2:B63)+1</f>
        <v>5</v>
      </c>
      <c r="C65" s="624" t="s">
        <v>476</v>
      </c>
      <c r="D65" s="623"/>
      <c r="E65" s="622"/>
      <c r="F65" s="614"/>
      <c r="G65" s="621"/>
    </row>
    <row r="66" spans="2:9" s="609" customFormat="1">
      <c r="B66" s="612"/>
      <c r="C66" s="617" t="s">
        <v>475</v>
      </c>
      <c r="D66" s="616"/>
      <c r="E66" s="615"/>
      <c r="F66" s="620"/>
      <c r="G66" s="613"/>
    </row>
    <row r="67" spans="2:9" s="609" customFormat="1">
      <c r="B67" s="612"/>
      <c r="C67" s="617" t="s">
        <v>474</v>
      </c>
      <c r="D67" s="616"/>
      <c r="E67" s="615"/>
      <c r="F67" s="618"/>
      <c r="G67" s="613"/>
    </row>
    <row r="68" spans="2:9" s="609" customFormat="1">
      <c r="B68" s="612"/>
      <c r="C68" s="617" t="s">
        <v>473</v>
      </c>
      <c r="D68" s="616"/>
      <c r="E68" s="615"/>
      <c r="F68" s="618"/>
      <c r="G68" s="613"/>
    </row>
    <row r="69" spans="2:9" s="609" customFormat="1">
      <c r="B69" s="612"/>
      <c r="C69" s="617" t="s">
        <v>472</v>
      </c>
      <c r="D69" s="616"/>
      <c r="E69" s="615"/>
      <c r="F69" s="618"/>
      <c r="G69" s="613"/>
    </row>
    <row r="70" spans="2:9" s="609" customFormat="1">
      <c r="B70" s="612"/>
      <c r="C70" s="617" t="s">
        <v>450</v>
      </c>
      <c r="D70" s="616"/>
      <c r="E70" s="615"/>
      <c r="F70" s="618"/>
      <c r="G70" s="613"/>
    </row>
    <row r="71" spans="2:9" s="609" customFormat="1">
      <c r="B71" s="612"/>
      <c r="C71" s="617"/>
      <c r="D71" s="616"/>
      <c r="E71" s="615"/>
      <c r="F71" s="618"/>
      <c r="G71" s="613"/>
    </row>
    <row r="72" spans="2:9" s="609" customFormat="1">
      <c r="B72" s="612"/>
      <c r="C72" s="617" t="s">
        <v>471</v>
      </c>
      <c r="D72" s="616"/>
      <c r="E72" s="615"/>
      <c r="F72" s="618"/>
      <c r="G72" s="613"/>
    </row>
    <row r="73" spans="2:9" s="609" customFormat="1">
      <c r="B73" s="612"/>
      <c r="C73" s="619" t="s">
        <v>470</v>
      </c>
      <c r="D73" s="616"/>
      <c r="E73" s="615"/>
      <c r="F73" s="618"/>
      <c r="G73" s="613"/>
    </row>
    <row r="74" spans="2:9" s="609" customFormat="1">
      <c r="B74" s="612"/>
      <c r="C74" s="619" t="s">
        <v>469</v>
      </c>
      <c r="D74" s="616"/>
      <c r="E74" s="615"/>
      <c r="F74" s="618"/>
      <c r="G74" s="613"/>
    </row>
    <row r="75" spans="2:9" s="609" customFormat="1">
      <c r="B75" s="612"/>
      <c r="C75" s="617" t="s">
        <v>219</v>
      </c>
      <c r="D75" s="616"/>
      <c r="E75" s="615"/>
      <c r="F75" s="618"/>
      <c r="G75" s="613"/>
    </row>
    <row r="76" spans="2:9" s="609" customFormat="1">
      <c r="B76" s="612"/>
      <c r="C76" s="617"/>
      <c r="D76" s="616"/>
      <c r="E76" s="615"/>
      <c r="F76" s="614"/>
      <c r="G76" s="613"/>
    </row>
    <row r="77" spans="2:9" s="609" customFormat="1" ht="12.75">
      <c r="B77" s="612"/>
      <c r="C77" s="611" t="s">
        <v>468</v>
      </c>
      <c r="D77" s="579" t="s">
        <v>209</v>
      </c>
      <c r="E77" s="578">
        <v>9</v>
      </c>
      <c r="F77" s="577"/>
      <c r="G77" s="576">
        <f>E77*F77</f>
        <v>0</v>
      </c>
      <c r="I77" s="610"/>
    </row>
    <row r="78" spans="2:9" s="569" customFormat="1" ht="12.75">
      <c r="B78" s="575"/>
      <c r="C78" s="608"/>
      <c r="D78" s="607"/>
      <c r="E78" s="606"/>
      <c r="F78" s="605"/>
      <c r="G78" s="570"/>
    </row>
    <row r="79" spans="2:9" s="569" customFormat="1" ht="12.75">
      <c r="B79" s="568">
        <f>MAX($B$2:B78)+1</f>
        <v>6</v>
      </c>
      <c r="C79" s="604" t="s">
        <v>467</v>
      </c>
      <c r="D79" s="603"/>
      <c r="E79" s="602"/>
      <c r="F79" s="601"/>
      <c r="G79" s="600"/>
    </row>
    <row r="80" spans="2:9" ht="78.75">
      <c r="B80" s="599"/>
      <c r="C80" s="559" t="s">
        <v>466</v>
      </c>
      <c r="D80" s="595"/>
      <c r="E80" s="594"/>
      <c r="F80" s="593"/>
      <c r="G80" s="597"/>
    </row>
    <row r="81" spans="1:7" ht="22.5">
      <c r="B81" s="599"/>
      <c r="C81" s="598" t="s">
        <v>460</v>
      </c>
      <c r="D81" s="595"/>
      <c r="E81" s="594"/>
      <c r="F81" s="593"/>
      <c r="G81" s="597"/>
    </row>
    <row r="82" spans="1:7">
      <c r="A82" s="597"/>
      <c r="B82" s="596"/>
      <c r="C82" s="559"/>
      <c r="D82" s="595"/>
      <c r="E82" s="594"/>
      <c r="F82" s="593"/>
      <c r="G82" s="592"/>
    </row>
    <row r="83" spans="1:7" s="587" customFormat="1">
      <c r="B83" s="582"/>
      <c r="C83" s="591" t="s">
        <v>465</v>
      </c>
      <c r="D83" s="562"/>
      <c r="E83" s="561"/>
      <c r="F83" s="557"/>
      <c r="G83" s="588"/>
    </row>
    <row r="84" spans="1:7" s="587" customFormat="1">
      <c r="B84" s="582"/>
      <c r="C84" s="590" t="s">
        <v>464</v>
      </c>
      <c r="D84" s="562"/>
      <c r="E84" s="561"/>
      <c r="F84" s="557"/>
      <c r="G84" s="588"/>
    </row>
    <row r="85" spans="1:7" s="587" customFormat="1">
      <c r="B85" s="582"/>
      <c r="C85" s="589" t="s">
        <v>219</v>
      </c>
      <c r="D85" s="562"/>
      <c r="E85" s="561"/>
      <c r="F85" s="557"/>
      <c r="G85" s="588"/>
    </row>
    <row r="86" spans="1:7" s="569" customFormat="1" ht="12.75">
      <c r="B86" s="575"/>
      <c r="C86" s="586" t="s">
        <v>463</v>
      </c>
      <c r="D86" s="585" t="s">
        <v>84</v>
      </c>
      <c r="E86" s="585">
        <v>6</v>
      </c>
      <c r="F86" s="584"/>
      <c r="G86" s="576">
        <f>E86*F86</f>
        <v>0</v>
      </c>
    </row>
    <row r="87" spans="1:7" s="569" customFormat="1" ht="12.75">
      <c r="B87" s="575"/>
      <c r="C87" s="608"/>
      <c r="D87" s="607"/>
      <c r="E87" s="606"/>
      <c r="F87" s="605"/>
      <c r="G87" s="570"/>
    </row>
    <row r="88" spans="1:7" s="569" customFormat="1" ht="12.75">
      <c r="B88" s="568">
        <f>MAX($B$2:B86)+1</f>
        <v>7</v>
      </c>
      <c r="C88" s="604" t="s">
        <v>462</v>
      </c>
      <c r="D88" s="603"/>
      <c r="E88" s="602"/>
      <c r="F88" s="601"/>
      <c r="G88" s="600"/>
    </row>
    <row r="89" spans="1:7" ht="56.25">
      <c r="B89" s="599"/>
      <c r="C89" s="559" t="s">
        <v>461</v>
      </c>
      <c r="D89" s="595"/>
      <c r="E89" s="594"/>
      <c r="F89" s="593"/>
      <c r="G89" s="597"/>
    </row>
    <row r="90" spans="1:7" ht="22.5">
      <c r="B90" s="599"/>
      <c r="C90" s="598" t="s">
        <v>460</v>
      </c>
      <c r="D90" s="595"/>
      <c r="E90" s="594"/>
      <c r="F90" s="593"/>
      <c r="G90" s="597"/>
    </row>
    <row r="91" spans="1:7">
      <c r="A91" s="597"/>
      <c r="B91" s="596"/>
      <c r="C91" s="559"/>
      <c r="D91" s="595"/>
      <c r="E91" s="594"/>
      <c r="F91" s="593"/>
      <c r="G91" s="592"/>
    </row>
    <row r="92" spans="1:7" s="587" customFormat="1">
      <c r="B92" s="582"/>
      <c r="C92" s="591" t="s">
        <v>459</v>
      </c>
      <c r="D92" s="562"/>
      <c r="E92" s="561"/>
      <c r="F92" s="557"/>
      <c r="G92" s="588"/>
    </row>
    <row r="93" spans="1:7" s="587" customFormat="1">
      <c r="B93" s="582"/>
      <c r="C93" s="590" t="s">
        <v>458</v>
      </c>
      <c r="D93" s="562"/>
      <c r="E93" s="561"/>
      <c r="F93" s="557"/>
      <c r="G93" s="588"/>
    </row>
    <row r="94" spans="1:7" s="587" customFormat="1">
      <c r="B94" s="582"/>
      <c r="C94" s="589" t="s">
        <v>219</v>
      </c>
      <c r="D94" s="562"/>
      <c r="E94" s="561"/>
      <c r="F94" s="557"/>
      <c r="G94" s="588"/>
    </row>
    <row r="95" spans="1:7" s="569" customFormat="1" ht="12.75">
      <c r="B95" s="575"/>
      <c r="C95" s="586" t="s">
        <v>457</v>
      </c>
      <c r="D95" s="585" t="s">
        <v>84</v>
      </c>
      <c r="E95" s="585">
        <v>2</v>
      </c>
      <c r="F95" s="584"/>
      <c r="G95" s="576">
        <f>E95*F95</f>
        <v>0</v>
      </c>
    </row>
    <row r="96" spans="1:7" s="569" customFormat="1" ht="12.75">
      <c r="B96" s="575"/>
      <c r="C96" s="608"/>
      <c r="D96" s="607"/>
      <c r="E96" s="606"/>
      <c r="F96" s="605"/>
      <c r="G96" s="570"/>
    </row>
    <row r="97" spans="1:7" s="569" customFormat="1" ht="12.75">
      <c r="B97" s="568">
        <f>MAX($B$2:B96)+1</f>
        <v>8</v>
      </c>
      <c r="C97" s="604" t="s">
        <v>456</v>
      </c>
      <c r="D97" s="603"/>
      <c r="E97" s="602"/>
      <c r="F97" s="601"/>
      <c r="G97" s="600"/>
    </row>
    <row r="98" spans="1:7">
      <c r="B98" s="599"/>
      <c r="C98" s="559" t="s">
        <v>455</v>
      </c>
      <c r="D98" s="595"/>
      <c r="E98" s="594"/>
      <c r="F98" s="593"/>
      <c r="G98" s="597"/>
    </row>
    <row r="99" spans="1:7">
      <c r="B99" s="599"/>
      <c r="C99" s="559" t="s">
        <v>454</v>
      </c>
      <c r="D99" s="595"/>
      <c r="E99" s="594"/>
      <c r="F99" s="593"/>
      <c r="G99" s="597"/>
    </row>
    <row r="100" spans="1:7">
      <c r="B100" s="599"/>
      <c r="C100" s="559" t="s">
        <v>453</v>
      </c>
      <c r="D100" s="595"/>
      <c r="E100" s="594"/>
      <c r="F100" s="593"/>
      <c r="G100" s="597"/>
    </row>
    <row r="101" spans="1:7" ht="22.5">
      <c r="B101" s="599"/>
      <c r="C101" s="559" t="s">
        <v>452</v>
      </c>
      <c r="D101" s="595"/>
      <c r="E101" s="594"/>
      <c r="F101" s="593"/>
      <c r="G101" s="597"/>
    </row>
    <row r="102" spans="1:7">
      <c r="B102" s="599"/>
      <c r="C102" s="559" t="s">
        <v>451</v>
      </c>
      <c r="D102" s="595"/>
      <c r="E102" s="594"/>
      <c r="F102" s="593"/>
      <c r="G102" s="597"/>
    </row>
    <row r="103" spans="1:7">
      <c r="B103" s="599"/>
      <c r="C103" s="559" t="s">
        <v>450</v>
      </c>
      <c r="D103" s="595"/>
      <c r="E103" s="594"/>
      <c r="F103" s="593"/>
      <c r="G103" s="597"/>
    </row>
    <row r="104" spans="1:7">
      <c r="B104" s="599"/>
      <c r="C104" s="598" t="s">
        <v>449</v>
      </c>
      <c r="D104" s="595"/>
      <c r="E104" s="594"/>
      <c r="F104" s="593"/>
      <c r="G104" s="597"/>
    </row>
    <row r="105" spans="1:7">
      <c r="A105" s="597"/>
      <c r="B105" s="596"/>
      <c r="C105" s="559"/>
      <c r="D105" s="595"/>
      <c r="E105" s="594"/>
      <c r="F105" s="593"/>
      <c r="G105" s="592"/>
    </row>
    <row r="106" spans="1:7" s="587" customFormat="1">
      <c r="B106" s="582"/>
      <c r="C106" s="591" t="s">
        <v>448</v>
      </c>
      <c r="D106" s="562"/>
      <c r="E106" s="561"/>
      <c r="F106" s="557"/>
      <c r="G106" s="588"/>
    </row>
    <row r="107" spans="1:7" s="587" customFormat="1">
      <c r="B107" s="582"/>
      <c r="C107" s="590" t="s">
        <v>447</v>
      </c>
      <c r="D107" s="562"/>
      <c r="E107" s="561"/>
      <c r="F107" s="557"/>
      <c r="G107" s="588"/>
    </row>
    <row r="108" spans="1:7" s="587" customFormat="1">
      <c r="B108" s="582"/>
      <c r="C108" s="589" t="s">
        <v>219</v>
      </c>
      <c r="D108" s="562"/>
      <c r="E108" s="561"/>
      <c r="F108" s="557"/>
      <c r="G108" s="588"/>
    </row>
    <row r="109" spans="1:7" s="569" customFormat="1" ht="12.75">
      <c r="B109" s="575"/>
      <c r="C109" s="586" t="s">
        <v>446</v>
      </c>
      <c r="D109" s="585" t="s">
        <v>84</v>
      </c>
      <c r="E109" s="585">
        <v>6</v>
      </c>
      <c r="F109" s="584"/>
      <c r="G109" s="576">
        <f>E109*F109</f>
        <v>0</v>
      </c>
    </row>
    <row r="110" spans="1:7" s="569" customFormat="1" ht="12.75">
      <c r="B110" s="575"/>
      <c r="C110" s="586" t="s">
        <v>445</v>
      </c>
      <c r="D110" s="585" t="s">
        <v>84</v>
      </c>
      <c r="E110" s="585">
        <v>2</v>
      </c>
      <c r="F110" s="584"/>
      <c r="G110" s="576">
        <f>E110*F110</f>
        <v>0</v>
      </c>
    </row>
    <row r="111" spans="1:7" s="569" customFormat="1" ht="12.75">
      <c r="B111" s="582"/>
      <c r="C111" s="574"/>
      <c r="D111" s="573"/>
      <c r="E111" s="572"/>
      <c r="F111" s="571"/>
      <c r="G111" s="570"/>
    </row>
    <row r="112" spans="1:7" s="548" customFormat="1" ht="12.75">
      <c r="B112" s="568">
        <f>MAX($B$2:B111)+1</f>
        <v>9</v>
      </c>
      <c r="C112" s="567" t="s">
        <v>444</v>
      </c>
      <c r="D112" s="566"/>
      <c r="E112" s="565"/>
      <c r="F112" s="564"/>
      <c r="G112" s="563"/>
    </row>
    <row r="113" spans="2:9" s="548" customFormat="1" ht="22.5">
      <c r="B113" s="582"/>
      <c r="C113" s="559" t="s">
        <v>443</v>
      </c>
      <c r="D113" s="562"/>
      <c r="E113" s="561"/>
      <c r="F113" s="583"/>
      <c r="G113" s="560"/>
    </row>
    <row r="114" spans="2:9" s="548" customFormat="1">
      <c r="B114" s="582"/>
      <c r="C114" s="581"/>
      <c r="D114" s="562"/>
      <c r="E114" s="561"/>
      <c r="F114" s="564"/>
      <c r="G114" s="560"/>
    </row>
    <row r="115" spans="2:9" s="548" customFormat="1" ht="12.75">
      <c r="B115" s="575"/>
      <c r="C115" s="580" t="s">
        <v>440</v>
      </c>
      <c r="D115" s="579" t="s">
        <v>84</v>
      </c>
      <c r="E115" s="578">
        <v>1</v>
      </c>
      <c r="F115" s="577"/>
      <c r="G115" s="576">
        <f>E115*F115</f>
        <v>0</v>
      </c>
    </row>
    <row r="116" spans="2:9" s="569" customFormat="1" ht="12.75">
      <c r="B116" s="582"/>
      <c r="C116" s="574"/>
      <c r="D116" s="573"/>
      <c r="E116" s="572"/>
      <c r="F116" s="571"/>
      <c r="G116" s="570"/>
    </row>
    <row r="117" spans="2:9" s="548" customFormat="1" ht="12.75">
      <c r="B117" s="568">
        <f>MAX($B$2:B116)+1</f>
        <v>10</v>
      </c>
      <c r="C117" s="567" t="s">
        <v>442</v>
      </c>
      <c r="D117" s="566"/>
      <c r="E117" s="565"/>
      <c r="F117" s="564"/>
      <c r="G117" s="563"/>
    </row>
    <row r="118" spans="2:9" s="548" customFormat="1" ht="33.75">
      <c r="B118" s="582"/>
      <c r="C118" s="559" t="s">
        <v>441</v>
      </c>
      <c r="D118" s="562"/>
      <c r="E118" s="561"/>
      <c r="F118" s="583"/>
      <c r="G118" s="560"/>
    </row>
    <row r="119" spans="2:9" s="548" customFormat="1">
      <c r="B119" s="582"/>
      <c r="C119" s="581"/>
      <c r="D119" s="562"/>
      <c r="E119" s="561"/>
      <c r="F119" s="564"/>
      <c r="G119" s="560"/>
    </row>
    <row r="120" spans="2:9" s="548" customFormat="1" ht="12.75">
      <c r="B120" s="575"/>
      <c r="C120" s="580" t="s">
        <v>440</v>
      </c>
      <c r="D120" s="579" t="s">
        <v>84</v>
      </c>
      <c r="E120" s="578">
        <v>1</v>
      </c>
      <c r="F120" s="577"/>
      <c r="G120" s="576">
        <f>E120*F120</f>
        <v>0</v>
      </c>
    </row>
    <row r="121" spans="2:9" s="569" customFormat="1" ht="12.75">
      <c r="B121" s="575"/>
      <c r="C121" s="574"/>
      <c r="D121" s="573"/>
      <c r="E121" s="572"/>
      <c r="F121" s="571"/>
      <c r="G121" s="570"/>
    </row>
    <row r="122" spans="2:9" s="548" customFormat="1" ht="12.75">
      <c r="B122" s="568">
        <f>MAX($B$2:B121)+1</f>
        <v>11</v>
      </c>
      <c r="C122" s="567" t="s">
        <v>439</v>
      </c>
      <c r="D122" s="566"/>
      <c r="E122" s="565"/>
      <c r="F122" s="564"/>
      <c r="G122" s="563"/>
    </row>
    <row r="123" spans="2:9" s="548" customFormat="1" ht="22.5">
      <c r="B123" s="554"/>
      <c r="C123" s="559" t="s">
        <v>438</v>
      </c>
      <c r="D123" s="562"/>
      <c r="E123" s="561"/>
      <c r="F123" s="556"/>
      <c r="G123" s="560"/>
    </row>
    <row r="124" spans="2:9" s="548" customFormat="1">
      <c r="B124" s="554"/>
      <c r="C124" s="559"/>
      <c r="D124" s="558"/>
      <c r="E124" s="557"/>
      <c r="F124" s="556"/>
      <c r="G124" s="555"/>
    </row>
    <row r="125" spans="2:9" s="548" customFormat="1" ht="12.75">
      <c r="B125" s="554"/>
      <c r="C125" s="553"/>
      <c r="D125" s="552"/>
      <c r="E125" s="551"/>
      <c r="F125" s="550"/>
      <c r="G125" s="549"/>
    </row>
    <row r="126" spans="2:9" ht="12" thickBot="1">
      <c r="C126" s="547"/>
      <c r="D126" s="546"/>
      <c r="E126" s="545"/>
      <c r="F126" s="544"/>
      <c r="G126" s="543"/>
    </row>
    <row r="127" spans="2:9" ht="16.5" thickBot="1">
      <c r="B127" s="542" t="str">
        <f>B5</f>
        <v>C</v>
      </c>
      <c r="C127" s="541" t="str">
        <f>C5</f>
        <v>PREZERAČEVANJE</v>
      </c>
      <c r="D127" s="540"/>
      <c r="F127" s="540" t="s">
        <v>206</v>
      </c>
      <c r="G127" s="539">
        <f>SUM(G7:G124)</f>
        <v>0</v>
      </c>
      <c r="I127" s="538"/>
    </row>
  </sheetData>
  <conditionalFormatting sqref="F128:G1048576 E111:F111 E126:F126 G127 E77:G77 F2:G7">
    <cfRule type="cellIs" dxfId="59" priority="87" stopIfTrue="1" operator="equal">
      <formula>0</formula>
    </cfRule>
    <cfRule type="cellIs" priority="88" stopIfTrue="1" operator="equal">
      <formula>0</formula>
    </cfRule>
  </conditionalFormatting>
  <conditionalFormatting sqref="E47">
    <cfRule type="cellIs" dxfId="58" priority="85" stopIfTrue="1" operator="equal">
      <formula>0</formula>
    </cfRule>
    <cfRule type="cellIs" priority="86" stopIfTrue="1" operator="equal">
      <formula>0</formula>
    </cfRule>
  </conditionalFormatting>
  <conditionalFormatting sqref="F47:G47">
    <cfRule type="cellIs" dxfId="57" priority="83" stopIfTrue="1" operator="equal">
      <formula>0</formula>
    </cfRule>
    <cfRule type="cellIs" priority="84" stopIfTrue="1" operator="equal">
      <formula>0</formula>
    </cfRule>
  </conditionalFormatting>
  <conditionalFormatting sqref="E115">
    <cfRule type="cellIs" dxfId="56" priority="81" stopIfTrue="1" operator="equal">
      <formula>0</formula>
    </cfRule>
    <cfRule type="cellIs" priority="82" stopIfTrue="1" operator="equal">
      <formula>0</formula>
    </cfRule>
  </conditionalFormatting>
  <conditionalFormatting sqref="F115:G115">
    <cfRule type="cellIs" dxfId="55" priority="79" stopIfTrue="1" operator="equal">
      <formula>0</formula>
    </cfRule>
    <cfRule type="cellIs" priority="80" stopIfTrue="1" operator="equal">
      <formula>0</formula>
    </cfRule>
  </conditionalFormatting>
  <conditionalFormatting sqref="E78:F78">
    <cfRule type="cellIs" dxfId="54" priority="77" stopIfTrue="1" operator="equal">
      <formula>0</formula>
    </cfRule>
    <cfRule type="cellIs" priority="78" stopIfTrue="1" operator="equal">
      <formula>0</formula>
    </cfRule>
  </conditionalFormatting>
  <conditionalFormatting sqref="E34:G34">
    <cfRule type="cellIs" dxfId="53" priority="75" stopIfTrue="1" operator="equal">
      <formula>0</formula>
    </cfRule>
    <cfRule type="cellIs" priority="76" stopIfTrue="1" operator="equal">
      <formula>0</formula>
    </cfRule>
  </conditionalFormatting>
  <conditionalFormatting sqref="E36:G36">
    <cfRule type="cellIs" dxfId="52" priority="73" stopIfTrue="1" operator="equal">
      <formula>0</formula>
    </cfRule>
    <cfRule type="cellIs" priority="74" stopIfTrue="1" operator="equal">
      <formula>0</formula>
    </cfRule>
  </conditionalFormatting>
  <conditionalFormatting sqref="E97:F105">
    <cfRule type="cellIs" dxfId="51" priority="67" stopIfTrue="1" operator="equal">
      <formula>0</formula>
    </cfRule>
    <cfRule type="cellIs" priority="68" stopIfTrue="1" operator="equal">
      <formula>0</formula>
    </cfRule>
  </conditionalFormatting>
  <conditionalFormatting sqref="F37:G37">
    <cfRule type="cellIs" dxfId="50" priority="69" stopIfTrue="1" operator="equal">
      <formula>0</formula>
    </cfRule>
    <cfRule type="cellIs" priority="70" stopIfTrue="1" operator="equal">
      <formula>0</formula>
    </cfRule>
  </conditionalFormatting>
  <conditionalFormatting sqref="E37">
    <cfRule type="cellIs" dxfId="49" priority="71" stopIfTrue="1" operator="equal">
      <formula>0</formula>
    </cfRule>
    <cfRule type="cellIs" priority="72" stopIfTrue="1" operator="equal">
      <formula>0</formula>
    </cfRule>
  </conditionalFormatting>
  <conditionalFormatting sqref="G109">
    <cfRule type="cellIs" dxfId="48" priority="63" stopIfTrue="1" operator="equal">
      <formula>0</formula>
    </cfRule>
    <cfRule type="cellIs" priority="64" stopIfTrue="1" operator="equal">
      <formula>0</formula>
    </cfRule>
  </conditionalFormatting>
  <conditionalFormatting sqref="F109">
    <cfRule type="cellIs" dxfId="47" priority="65" stopIfTrue="1" operator="equal">
      <formula>0</formula>
    </cfRule>
    <cfRule type="cellIs" priority="66" stopIfTrue="1" operator="equal">
      <formula>0</formula>
    </cfRule>
  </conditionalFormatting>
  <conditionalFormatting sqref="F110">
    <cfRule type="cellIs" dxfId="46" priority="59" stopIfTrue="1" operator="equal">
      <formula>0</formula>
    </cfRule>
    <cfRule type="cellIs" priority="60" stopIfTrue="1" operator="equal">
      <formula>0</formula>
    </cfRule>
  </conditionalFormatting>
  <conditionalFormatting sqref="E96:F96">
    <cfRule type="cellIs" dxfId="45" priority="61" stopIfTrue="1" operator="equal">
      <formula>0</formula>
    </cfRule>
    <cfRule type="cellIs" priority="62" stopIfTrue="1" operator="equal">
      <formula>0</formula>
    </cfRule>
  </conditionalFormatting>
  <conditionalFormatting sqref="G110">
    <cfRule type="cellIs" dxfId="44" priority="57" stopIfTrue="1" operator="equal">
      <formula>0</formula>
    </cfRule>
    <cfRule type="cellIs" priority="58" stopIfTrue="1" operator="equal">
      <formula>0</formula>
    </cfRule>
  </conditionalFormatting>
  <conditionalFormatting sqref="E121:F121">
    <cfRule type="cellIs" dxfId="43" priority="55" stopIfTrue="1" operator="equal">
      <formula>0</formula>
    </cfRule>
    <cfRule type="cellIs" priority="56" stopIfTrue="1" operator="equal">
      <formula>0</formula>
    </cfRule>
  </conditionalFormatting>
  <conditionalFormatting sqref="E125">
    <cfRule type="cellIs" dxfId="42" priority="53" stopIfTrue="1" operator="equal">
      <formula>0</formula>
    </cfRule>
    <cfRule type="cellIs" priority="54" stopIfTrue="1" operator="equal">
      <formula>0</formula>
    </cfRule>
  </conditionalFormatting>
  <conditionalFormatting sqref="F125:G125">
    <cfRule type="cellIs" dxfId="41" priority="51" stopIfTrue="1" operator="equal">
      <formula>0</formula>
    </cfRule>
    <cfRule type="cellIs" priority="52" stopIfTrue="1" operator="equal">
      <formula>0</formula>
    </cfRule>
  </conditionalFormatting>
  <conditionalFormatting sqref="E9">
    <cfRule type="cellIs" dxfId="40" priority="49" stopIfTrue="1" operator="equal">
      <formula>0</formula>
    </cfRule>
    <cfRule type="cellIs" priority="50" stopIfTrue="1" operator="equal">
      <formula>0</formula>
    </cfRule>
  </conditionalFormatting>
  <conditionalFormatting sqref="F9">
    <cfRule type="cellIs" dxfId="39" priority="47" stopIfTrue="1" operator="equal">
      <formula>0</formula>
    </cfRule>
    <cfRule type="cellIs" priority="48" stopIfTrue="1" operator="equal">
      <formula>0</formula>
    </cfRule>
  </conditionalFormatting>
  <conditionalFormatting sqref="E35:G35">
    <cfRule type="cellIs" dxfId="38" priority="45" stopIfTrue="1" operator="equal">
      <formula>0</formula>
    </cfRule>
    <cfRule type="cellIs" priority="46" stopIfTrue="1" operator="equal">
      <formula>0</formula>
    </cfRule>
  </conditionalFormatting>
  <conditionalFormatting sqref="E21:G21">
    <cfRule type="cellIs" dxfId="37" priority="43" stopIfTrue="1" operator="equal">
      <formula>0</formula>
    </cfRule>
    <cfRule type="cellIs" priority="44" stopIfTrue="1" operator="equal">
      <formula>0</formula>
    </cfRule>
  </conditionalFormatting>
  <conditionalFormatting sqref="E20:G20">
    <cfRule type="cellIs" dxfId="36" priority="39" stopIfTrue="1" operator="equal">
      <formula>0</formula>
    </cfRule>
    <cfRule type="cellIs" priority="40" stopIfTrue="1" operator="equal">
      <formula>0</formula>
    </cfRule>
  </conditionalFormatting>
  <conditionalFormatting sqref="E19:G19">
    <cfRule type="cellIs" dxfId="35" priority="41" stopIfTrue="1" operator="equal">
      <formula>0</formula>
    </cfRule>
    <cfRule type="cellIs" priority="42" stopIfTrue="1" operator="equal">
      <formula>0</formula>
    </cfRule>
  </conditionalFormatting>
  <conditionalFormatting sqref="F22">
    <cfRule type="cellIs" dxfId="34" priority="35" stopIfTrue="1" operator="equal">
      <formula>0</formula>
    </cfRule>
    <cfRule type="cellIs" priority="36" stopIfTrue="1" operator="equal">
      <formula>0</formula>
    </cfRule>
  </conditionalFormatting>
  <conditionalFormatting sqref="E22">
    <cfRule type="cellIs" dxfId="33" priority="37" stopIfTrue="1" operator="equal">
      <formula>0</formula>
    </cfRule>
    <cfRule type="cellIs" priority="38" stopIfTrue="1" operator="equal">
      <formula>0</formula>
    </cfRule>
  </conditionalFormatting>
  <conditionalFormatting sqref="E63">
    <cfRule type="cellIs" dxfId="32" priority="33" stopIfTrue="1" operator="equal">
      <formula>0</formula>
    </cfRule>
    <cfRule type="cellIs" priority="34" stopIfTrue="1" operator="equal">
      <formula>0</formula>
    </cfRule>
  </conditionalFormatting>
  <conditionalFormatting sqref="E79:F82">
    <cfRule type="cellIs" dxfId="31" priority="29" stopIfTrue="1" operator="equal">
      <formula>0</formula>
    </cfRule>
    <cfRule type="cellIs" priority="30" stopIfTrue="1" operator="equal">
      <formula>0</formula>
    </cfRule>
  </conditionalFormatting>
  <conditionalFormatting sqref="F63:G63">
    <cfRule type="cellIs" dxfId="30" priority="31" stopIfTrue="1" operator="equal">
      <formula>0</formula>
    </cfRule>
    <cfRule type="cellIs" priority="32" stopIfTrue="1" operator="equal">
      <formula>0</formula>
    </cfRule>
  </conditionalFormatting>
  <conditionalFormatting sqref="F86">
    <cfRule type="cellIs" dxfId="29" priority="27" stopIfTrue="1" operator="equal">
      <formula>0</formula>
    </cfRule>
    <cfRule type="cellIs" priority="28" stopIfTrue="1" operator="equal">
      <formula>0</formula>
    </cfRule>
  </conditionalFormatting>
  <conditionalFormatting sqref="G86">
    <cfRule type="cellIs" dxfId="28" priority="25" stopIfTrue="1" operator="equal">
      <formula>0</formula>
    </cfRule>
    <cfRule type="cellIs" priority="26" stopIfTrue="1" operator="equal">
      <formula>0</formula>
    </cfRule>
  </conditionalFormatting>
  <conditionalFormatting sqref="E87:F87">
    <cfRule type="cellIs" dxfId="27" priority="23" stopIfTrue="1" operator="equal">
      <formula>0</formula>
    </cfRule>
    <cfRule type="cellIs" priority="24" stopIfTrue="1" operator="equal">
      <formula>0</formula>
    </cfRule>
  </conditionalFormatting>
  <conditionalFormatting sqref="E88:F91">
    <cfRule type="cellIs" dxfId="26" priority="21" stopIfTrue="1" operator="equal">
      <formula>0</formula>
    </cfRule>
    <cfRule type="cellIs" priority="22" stopIfTrue="1" operator="equal">
      <formula>0</formula>
    </cfRule>
  </conditionalFormatting>
  <conditionalFormatting sqref="G95">
    <cfRule type="cellIs" dxfId="25" priority="17" stopIfTrue="1" operator="equal">
      <formula>0</formula>
    </cfRule>
    <cfRule type="cellIs" priority="18" stopIfTrue="1" operator="equal">
      <formula>0</formula>
    </cfRule>
  </conditionalFormatting>
  <conditionalFormatting sqref="F95">
    <cfRule type="cellIs" dxfId="24" priority="19" stopIfTrue="1" operator="equal">
      <formula>0</formula>
    </cfRule>
    <cfRule type="cellIs" priority="20" stopIfTrue="1" operator="equal">
      <formula>0</formula>
    </cfRule>
  </conditionalFormatting>
  <conditionalFormatting sqref="G9">
    <cfRule type="cellIs" dxfId="23" priority="15" stopIfTrue="1" operator="equal">
      <formula>0</formula>
    </cfRule>
    <cfRule type="cellIs" priority="16" stopIfTrue="1" operator="equal">
      <formula>0</formula>
    </cfRule>
  </conditionalFormatting>
  <conditionalFormatting sqref="G22">
    <cfRule type="cellIs" dxfId="22" priority="13" stopIfTrue="1" operator="equal">
      <formula>0</formula>
    </cfRule>
    <cfRule type="cellIs" priority="14" stopIfTrue="1" operator="equal">
      <formula>0</formula>
    </cfRule>
  </conditionalFormatting>
  <conditionalFormatting sqref="G48">
    <cfRule type="cellIs" dxfId="21" priority="11" stopIfTrue="1" operator="equal">
      <formula>0</formula>
    </cfRule>
    <cfRule type="cellIs" priority="12" stopIfTrue="1" operator="equal">
      <formula>0</formula>
    </cfRule>
  </conditionalFormatting>
  <conditionalFormatting sqref="E8">
    <cfRule type="cellIs" dxfId="20" priority="9" stopIfTrue="1" operator="equal">
      <formula>0</formula>
    </cfRule>
    <cfRule type="cellIs" priority="10" stopIfTrue="1" operator="equal">
      <formula>0</formula>
    </cfRule>
  </conditionalFormatting>
  <conditionalFormatting sqref="F8:G8">
    <cfRule type="cellIs" dxfId="19" priority="7" stopIfTrue="1" operator="equal">
      <formula>0</formula>
    </cfRule>
    <cfRule type="cellIs" priority="8" stopIfTrue="1" operator="equal">
      <formula>0</formula>
    </cfRule>
  </conditionalFormatting>
  <conditionalFormatting sqref="E116:F116">
    <cfRule type="cellIs" dxfId="18" priority="5" stopIfTrue="1" operator="equal">
      <formula>0</formula>
    </cfRule>
    <cfRule type="cellIs" priority="6" stopIfTrue="1" operator="equal">
      <formula>0</formula>
    </cfRule>
  </conditionalFormatting>
  <conditionalFormatting sqref="E120">
    <cfRule type="cellIs" dxfId="17" priority="3" stopIfTrue="1" operator="equal">
      <formula>0</formula>
    </cfRule>
    <cfRule type="cellIs" priority="4" stopIfTrue="1" operator="equal">
      <formula>0</formula>
    </cfRule>
  </conditionalFormatting>
  <conditionalFormatting sqref="F120:G120">
    <cfRule type="cellIs" dxfId="16" priority="1" stopIfTrue="1" operator="equal">
      <formula>0</formula>
    </cfRule>
    <cfRule type="cellIs" priority="2" stopIfTrue="1" operator="equal">
      <formula>0</formula>
    </cfRule>
  </conditionalFormatting>
  <pageMargins left="0.78740157480314965" right="0.19685039370078741" top="1.1811023622047245" bottom="0.78740157480314965" header="0" footer="0.31496062992125984"/>
  <pageSetup paperSize="9" firstPageNumber="70" fitToHeight="150" orientation="portrait" r:id="rId1"/>
  <headerFooter alignWithMargins="0">
    <oddFooter>&amp;L&amp;A&amp;C&amp;D&amp;R&amp;P</oddFooter>
  </headerFooter>
  <colBreaks count="1" manualBreakCount="1">
    <brk id="7" max="276"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2:K21"/>
  <sheetViews>
    <sheetView view="pageBreakPreview" zoomScale="130" zoomScaleSheetLayoutView="130" workbookViewId="0">
      <selection activeCell="I29" sqref="I29"/>
    </sheetView>
  </sheetViews>
  <sheetFormatPr defaultColWidth="9.140625" defaultRowHeight="11.25"/>
  <cols>
    <col min="1" max="1" width="9.140625" style="531"/>
    <col min="2" max="2" width="8.42578125" style="688" bestFit="1" customWidth="1"/>
    <col min="3" max="3" width="53.42578125" style="536" customWidth="1"/>
    <col min="4" max="4" width="5.140625" style="535" customWidth="1"/>
    <col min="5" max="5" width="7.140625" style="534" customWidth="1"/>
    <col min="6" max="6" width="9.85546875" style="687" bestFit="1" customWidth="1"/>
    <col min="7" max="7" width="10" style="532" customWidth="1"/>
    <col min="8" max="8" width="9.140625" style="531" customWidth="1"/>
    <col min="9" max="16384" width="9.140625" style="531"/>
  </cols>
  <sheetData>
    <row r="2" spans="2:11" ht="24">
      <c r="B2" s="725" t="s">
        <v>305</v>
      </c>
      <c r="C2" s="685" t="s">
        <v>304</v>
      </c>
      <c r="D2" s="684" t="s">
        <v>303</v>
      </c>
      <c r="E2" s="683" t="s">
        <v>302</v>
      </c>
      <c r="F2" s="724" t="s">
        <v>301</v>
      </c>
      <c r="G2" s="681" t="s">
        <v>300</v>
      </c>
    </row>
    <row r="3" spans="2:11" ht="12.75" thickBot="1">
      <c r="B3" s="723"/>
      <c r="C3" s="528" t="s">
        <v>437</v>
      </c>
      <c r="D3" s="679"/>
      <c r="E3" s="678"/>
      <c r="F3" s="722"/>
      <c r="G3" s="676"/>
    </row>
    <row r="4" spans="2:11" ht="12" thickTop="1"/>
    <row r="5" spans="2:11" s="669" customFormat="1" ht="15.75">
      <c r="B5" s="720" t="s">
        <v>529</v>
      </c>
      <c r="C5" s="721" t="s">
        <v>528</v>
      </c>
      <c r="D5" s="673"/>
      <c r="E5" s="672"/>
      <c r="F5" s="718"/>
      <c r="G5" s="670"/>
    </row>
    <row r="6" spans="2:11" s="669" customFormat="1" ht="15.75">
      <c r="B6" s="720"/>
      <c r="C6" s="674"/>
      <c r="D6" s="673"/>
      <c r="E6" s="672"/>
      <c r="F6" s="718"/>
      <c r="G6" s="670"/>
    </row>
    <row r="7" spans="2:11" s="669" customFormat="1" ht="64.5">
      <c r="B7" s="720"/>
      <c r="C7" s="719" t="s">
        <v>527</v>
      </c>
      <c r="D7" s="673"/>
      <c r="E7" s="672"/>
      <c r="F7" s="718"/>
      <c r="G7" s="670"/>
    </row>
    <row r="9" spans="2:11" s="569" customFormat="1" ht="12.75">
      <c r="B9" s="708">
        <f>MAX($B$2:B4)+1</f>
        <v>1</v>
      </c>
      <c r="C9" s="717" t="s">
        <v>526</v>
      </c>
      <c r="D9" s="716"/>
      <c r="E9" s="715"/>
      <c r="F9" s="714"/>
      <c r="G9" s="713"/>
    </row>
    <row r="10" spans="2:11" s="569" customFormat="1" ht="25.5">
      <c r="B10" s="712"/>
      <c r="C10" s="709" t="s">
        <v>525</v>
      </c>
      <c r="D10" s="706"/>
      <c r="E10" s="705"/>
      <c r="F10" s="704"/>
      <c r="G10" s="704"/>
    </row>
    <row r="11" spans="2:11" s="569" customFormat="1" ht="12.75">
      <c r="B11" s="708"/>
      <c r="C11" s="707" t="s">
        <v>524</v>
      </c>
      <c r="D11" s="706"/>
      <c r="E11" s="705"/>
      <c r="F11" s="704"/>
      <c r="G11" s="704"/>
    </row>
    <row r="12" spans="2:11" s="569" customFormat="1" ht="12.75">
      <c r="B12" s="708"/>
      <c r="C12" s="707" t="s">
        <v>523</v>
      </c>
      <c r="D12" s="706"/>
      <c r="E12" s="705"/>
      <c r="F12" s="704"/>
      <c r="G12" s="704"/>
    </row>
    <row r="13" spans="2:11" s="569" customFormat="1" ht="12.75">
      <c r="B13" s="708"/>
      <c r="C13" s="707" t="s">
        <v>522</v>
      </c>
      <c r="D13" s="706"/>
      <c r="E13" s="705"/>
      <c r="F13" s="704"/>
      <c r="G13" s="704"/>
    </row>
    <row r="14" spans="2:11" s="569" customFormat="1" ht="12.75">
      <c r="B14" s="708"/>
      <c r="C14" s="707" t="s">
        <v>521</v>
      </c>
      <c r="D14" s="706"/>
      <c r="E14" s="705"/>
      <c r="F14" s="704"/>
      <c r="G14" s="704"/>
      <c r="H14" s="711"/>
      <c r="I14" s="711"/>
      <c r="J14" s="711"/>
      <c r="K14" s="710"/>
    </row>
    <row r="15" spans="2:11" s="569" customFormat="1" ht="25.5">
      <c r="B15" s="708"/>
      <c r="C15" s="709" t="s">
        <v>520</v>
      </c>
      <c r="D15" s="706"/>
      <c r="E15" s="705"/>
      <c r="F15" s="704"/>
      <c r="G15" s="704"/>
    </row>
    <row r="16" spans="2:11" s="569" customFormat="1" ht="12.75">
      <c r="B16" s="698"/>
      <c r="C16" s="707" t="s">
        <v>519</v>
      </c>
      <c r="D16" s="706"/>
      <c r="E16" s="705"/>
      <c r="F16" s="704"/>
      <c r="G16" s="704"/>
    </row>
    <row r="17" spans="2:9" s="569" customFormat="1" ht="12.75">
      <c r="B17" s="708"/>
      <c r="C17" s="707" t="s">
        <v>518</v>
      </c>
      <c r="D17" s="706"/>
      <c r="E17" s="705"/>
      <c r="F17" s="704"/>
      <c r="G17" s="704"/>
    </row>
    <row r="18" spans="2:9" s="569" customFormat="1" ht="12.75">
      <c r="B18" s="698"/>
      <c r="C18" s="707" t="s">
        <v>517</v>
      </c>
      <c r="D18" s="706"/>
      <c r="E18" s="705"/>
      <c r="F18" s="704"/>
      <c r="G18" s="704"/>
    </row>
    <row r="19" spans="2:9" s="699" customFormat="1" ht="12.75">
      <c r="B19" s="703"/>
      <c r="C19" s="702" t="s">
        <v>239</v>
      </c>
      <c r="D19" s="701" t="s">
        <v>84</v>
      </c>
      <c r="E19" s="700">
        <v>1</v>
      </c>
      <c r="F19" s="577"/>
      <c r="G19" s="576">
        <f>E19*F19</f>
        <v>0</v>
      </c>
    </row>
    <row r="20" spans="2:9" s="569" customFormat="1" ht="13.5" thickBot="1">
      <c r="B20" s="698"/>
      <c r="C20" s="697"/>
      <c r="D20" s="696"/>
      <c r="E20" s="695"/>
      <c r="F20" s="694"/>
      <c r="G20" s="693"/>
    </row>
    <row r="21" spans="2:9" ht="16.5" thickBot="1">
      <c r="B21" s="692" t="str">
        <f>B5</f>
        <v>D.</v>
      </c>
      <c r="C21" s="691" t="str">
        <f>C5</f>
        <v xml:space="preserve">Regulacija </v>
      </c>
      <c r="D21" s="540"/>
      <c r="F21" s="690" t="s">
        <v>206</v>
      </c>
      <c r="G21" s="689">
        <f>SUM(G10:G19)</f>
        <v>0</v>
      </c>
      <c r="I21" s="538"/>
    </row>
  </sheetData>
  <conditionalFormatting sqref="F2:G9 F22:G1048576 E20:F20 G21">
    <cfRule type="cellIs" dxfId="15" priority="5" stopIfTrue="1" operator="equal">
      <formula>0</formula>
    </cfRule>
    <cfRule type="cellIs" priority="6" stopIfTrue="1" operator="equal">
      <formula>0</formula>
    </cfRule>
  </conditionalFormatting>
  <conditionalFormatting sqref="F19:G19">
    <cfRule type="cellIs" dxfId="14" priority="1" stopIfTrue="1" operator="equal">
      <formula>0</formula>
    </cfRule>
    <cfRule type="cellIs" priority="2" stopIfTrue="1" operator="equal">
      <formula>0</formula>
    </cfRule>
  </conditionalFormatting>
  <conditionalFormatting sqref="E19">
    <cfRule type="cellIs" dxfId="13" priority="3" stopIfTrue="1" operator="equal">
      <formula>0</formula>
    </cfRule>
    <cfRule type="cellIs" priority="4" stopIfTrue="1" operator="equal">
      <formula>0</formula>
    </cfRule>
  </conditionalFormatting>
  <pageMargins left="0.78740157480314965" right="0.19685039370078741" top="1.1811023622047245" bottom="0.78740157480314965" header="0" footer="0.31496062992125984"/>
  <pageSetup paperSize="9" firstPageNumber="70" fitToHeight="150" orientation="portrait" r:id="rId1"/>
  <headerFooter alignWithMargins="0">
    <oddFooter>&amp;L&amp;A&amp;C&amp;D&amp;R&amp;P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23</vt:i4>
      </vt:variant>
    </vt:vector>
  </HeadingPairs>
  <TitlesOfParts>
    <vt:vector size="33" baseType="lpstr">
      <vt:lpstr>rekapitulacija del</vt:lpstr>
      <vt:lpstr>gradbena</vt:lpstr>
      <vt:lpstr>zaključna</vt:lpstr>
      <vt:lpstr>C elektro instalacije</vt:lpstr>
      <vt:lpstr>SID</vt:lpstr>
      <vt:lpstr>SID_OGREVANJE in HLAJENJE</vt:lpstr>
      <vt:lpstr>SID_VODOVOD IN KANALIZACIJA</vt:lpstr>
      <vt:lpstr>SID_PREZRAČEVANJE</vt:lpstr>
      <vt:lpstr>SID_REGULACIJA</vt:lpstr>
      <vt:lpstr>SID_SKUPNO</vt:lpstr>
      <vt:lpstr>'C elektro instalacije'!Področje_tiskanja</vt:lpstr>
      <vt:lpstr>gradbena!Področje_tiskanja</vt:lpstr>
      <vt:lpstr>'rekapitulacija del'!Področje_tiskanja</vt:lpstr>
      <vt:lpstr>'SID_OGREVANJE in HLAJENJE'!Področje_tiskanja</vt:lpstr>
      <vt:lpstr>SID_PREZRAČEVANJE!Področje_tiskanja</vt:lpstr>
      <vt:lpstr>SID_REGULACIJA!Področje_tiskanja</vt:lpstr>
      <vt:lpstr>SID_SKUPNO!Področje_tiskanja</vt:lpstr>
      <vt:lpstr>'SID_VODOVOD IN KANALIZACIJA'!Področje_tiskanja</vt:lpstr>
      <vt:lpstr>zaključna!Področje_tiskanja</vt:lpstr>
      <vt:lpstr>SID_PREZRAČEVANJE!Print_Area</vt:lpstr>
      <vt:lpstr>SID_REGULACIJA!Print_Area</vt:lpstr>
      <vt:lpstr>SID_SKUPNO!Print_Area</vt:lpstr>
      <vt:lpstr>SID_PREZRAČEVANJE!Print_Titles</vt:lpstr>
      <vt:lpstr>SID_REGULACIJA!Print_Titles</vt:lpstr>
      <vt:lpstr>SID_SKUPNO!Print_Titles</vt:lpstr>
      <vt:lpstr>SID_PREZRAČEVANJE!test</vt:lpstr>
      <vt:lpstr>SID_REGULACIJA!test</vt:lpstr>
      <vt:lpstr>SID_SKUPNO!test</vt:lpstr>
      <vt:lpstr>'SID_OGREVANJE in HLAJENJE'!Tiskanje_naslovov</vt:lpstr>
      <vt:lpstr>SID_PREZRAČEVANJE!Tiskanje_naslovov</vt:lpstr>
      <vt:lpstr>SID_REGULACIJA!Tiskanje_naslovov</vt:lpstr>
      <vt:lpstr>SID_SKUPNO!Tiskanje_naslovov</vt:lpstr>
      <vt:lpstr>'SID_VODOVOD IN KANALIZACIJA'!Tiskanje_naslovov</vt:lpstr>
    </vt:vector>
  </TitlesOfParts>
  <Company>Art-bau 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041 671 875</dc:title>
  <dc:creator>Art-bau Peter HADOLIN s.p.</dc:creator>
  <cp:lastModifiedBy>Vesna Poteko</cp:lastModifiedBy>
  <cp:lastPrinted>2009-07-01T13:33:21Z</cp:lastPrinted>
  <dcterms:created xsi:type="dcterms:W3CDTF">2005-04-18T11:55:58Z</dcterms:created>
  <dcterms:modified xsi:type="dcterms:W3CDTF">2022-03-30T06:32:01Z</dcterms:modified>
</cp:coreProperties>
</file>