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785" yWindow="-330" windowWidth="10170" windowHeight="13170" tabRatio="364"/>
  </bookViews>
  <sheets>
    <sheet name="rekapitulacija" sheetId="6" r:id="rId1"/>
    <sheet name="rekapitulacija 2" sheetId="12" r:id="rId2"/>
    <sheet name="gradbena dela" sheetId="4" r:id="rId3"/>
    <sheet name="zaključna dela" sheetId="13" r:id="rId4"/>
  </sheets>
  <definedNames>
    <definedName name="_xlnm.Print_Area" localSheetId="2">'gradbena dela'!$A$1:$F$71</definedName>
    <definedName name="_xlnm.Print_Area" localSheetId="1">'rekapitulacija 2'!$A$1:$F$39</definedName>
    <definedName name="_xlnm.Print_Area" localSheetId="3">'zaključna dela'!$A$1:$F$166</definedName>
  </definedNames>
  <calcPr calcId="145621"/>
</workbook>
</file>

<file path=xl/calcChain.xml><?xml version="1.0" encoding="utf-8"?>
<calcChain xmlns="http://schemas.openxmlformats.org/spreadsheetml/2006/main">
  <c r="F61" i="4" l="1"/>
  <c r="F64" i="4"/>
  <c r="F52" i="4"/>
  <c r="F55" i="4"/>
  <c r="F58" i="4"/>
  <c r="F164" i="13"/>
  <c r="F34" i="12" s="1"/>
  <c r="F129" i="13"/>
  <c r="F112" i="13"/>
  <c r="F113" i="13"/>
  <c r="F116" i="13"/>
  <c r="F117" i="13"/>
  <c r="F120" i="13"/>
  <c r="F123" i="13"/>
  <c r="F126" i="13"/>
  <c r="F132" i="13"/>
  <c r="F135" i="13"/>
  <c r="F145" i="13"/>
  <c r="F148" i="13"/>
  <c r="F151" i="13"/>
  <c r="F154" i="13"/>
  <c r="B34" i="12"/>
  <c r="F90" i="13"/>
  <c r="F72" i="13"/>
  <c r="F19" i="4"/>
  <c r="F162" i="13"/>
  <c r="F19" i="13"/>
  <c r="F107" i="13"/>
  <c r="F142" i="13"/>
  <c r="F157" i="13" s="1"/>
  <c r="F33" i="12" s="1"/>
  <c r="B33" i="12"/>
  <c r="F87" i="13"/>
  <c r="F51" i="13"/>
  <c r="F57" i="13"/>
  <c r="F48" i="13"/>
  <c r="F45" i="13"/>
  <c r="F42" i="13"/>
  <c r="F29" i="13"/>
  <c r="B29" i="12"/>
  <c r="B32" i="12" l="1"/>
  <c r="B31" i="12"/>
  <c r="B30" i="12"/>
  <c r="B28" i="12"/>
  <c r="B27" i="12"/>
  <c r="B24" i="12"/>
  <c r="F104" i="13"/>
  <c r="F101" i="13"/>
  <c r="F137" i="13" s="1"/>
  <c r="F85" i="13"/>
  <c r="F82" i="13"/>
  <c r="F79" i="13"/>
  <c r="F69" i="13"/>
  <c r="F66" i="13"/>
  <c r="F63" i="13"/>
  <c r="F60" i="13"/>
  <c r="F54" i="13"/>
  <c r="F39" i="13"/>
  <c r="F32" i="13"/>
  <c r="F26" i="13"/>
  <c r="F16" i="13"/>
  <c r="F21" i="13" s="1"/>
  <c r="F28" i="12" s="1"/>
  <c r="F9" i="13"/>
  <c r="F10" i="4"/>
  <c r="F28" i="4"/>
  <c r="F68" i="4"/>
  <c r="F67" i="4"/>
  <c r="F49" i="4"/>
  <c r="F16" i="4"/>
  <c r="F34" i="4"/>
  <c r="F31" i="4"/>
  <c r="F46" i="4"/>
  <c r="F34" i="13" l="1"/>
  <c r="F74" i="13"/>
  <c r="F30" i="12" s="1"/>
  <c r="F92" i="13"/>
  <c r="F31" i="12" s="1"/>
  <c r="F32" i="12"/>
  <c r="F29" i="12"/>
  <c r="F11" i="13"/>
  <c r="F27" i="12" s="1"/>
  <c r="F40" i="4" l="1"/>
  <c r="F70" i="4" s="1"/>
  <c r="F24" i="12" s="1"/>
  <c r="B23" i="12"/>
  <c r="F4" i="4" l="1"/>
  <c r="F13" i="4" l="1"/>
  <c r="F7" i="4"/>
  <c r="F22" i="4" l="1"/>
  <c r="F23" i="4" s="1"/>
  <c r="F23" i="12" s="1"/>
  <c r="F35" i="12" s="1"/>
  <c r="F36" i="12" l="1"/>
  <c r="F37" i="12" s="1"/>
  <c r="F28" i="6"/>
  <c r="F29" i="6" l="1"/>
  <c r="F30" i="6" s="1"/>
</calcChain>
</file>

<file path=xl/sharedStrings.xml><?xml version="1.0" encoding="utf-8"?>
<sst xmlns="http://schemas.openxmlformats.org/spreadsheetml/2006/main" count="287" uniqueCount="151">
  <si>
    <t>kos</t>
  </si>
  <si>
    <t>ur</t>
  </si>
  <si>
    <t>€</t>
  </si>
  <si>
    <t>Skupaj</t>
  </si>
  <si>
    <t>I.</t>
  </si>
  <si>
    <t>II.</t>
  </si>
  <si>
    <t>III.</t>
  </si>
  <si>
    <t>Objekt:</t>
  </si>
  <si>
    <t>DDV</t>
  </si>
  <si>
    <t>1.</t>
  </si>
  <si>
    <t>2.</t>
  </si>
  <si>
    <t>3.</t>
  </si>
  <si>
    <t>4.</t>
  </si>
  <si>
    <t>5.</t>
  </si>
  <si>
    <t>6.</t>
  </si>
  <si>
    <t>7.</t>
  </si>
  <si>
    <t>8.</t>
  </si>
  <si>
    <t>IV.</t>
  </si>
  <si>
    <t>Stroški plačila takse za odlaganje gradbenih odpadkov na komunalni deponiji v skladu z zakonodajo in vodenje predpisane dokumentacije.</t>
  </si>
  <si>
    <t>9.</t>
  </si>
  <si>
    <t>10.</t>
  </si>
  <si>
    <t>V.</t>
  </si>
  <si>
    <t>Investitor:</t>
  </si>
  <si>
    <t>VI.</t>
  </si>
  <si>
    <t>ton</t>
  </si>
  <si>
    <t>SKUPAJ z DDV</t>
  </si>
  <si>
    <r>
      <t>m</t>
    </r>
    <r>
      <rPr>
        <vertAlign val="superscript"/>
        <sz val="11"/>
        <rFont val="Calibri"/>
        <family val="2"/>
        <charset val="238"/>
        <scheme val="minor"/>
      </rPr>
      <t>2</t>
    </r>
  </si>
  <si>
    <t>%</t>
  </si>
  <si>
    <t>REKAPITULACIJA GRADBENIH IN ZAKLJUČNIH DEL</t>
  </si>
  <si>
    <t>Splošne opombe za vsa dela!</t>
  </si>
  <si>
    <t>Izvajalec del je pred oddajo ponudbe dolžan preveriti ustreznost samih popisov del in količin glede na vse projekte, ki so mu na vpogled pri investitorju ali projektantu. Prav tako je izvajalec dolžan preveriti vse detajle in sheme. V primeru odstopanj jih je dolžan zajeti v sklopu te ponudbe ločeno ali kot nepredvidena dela tako, da je objekt sposoben izvesti v skladu z razpisnimi pogoji in pogodbo.</t>
  </si>
  <si>
    <t>Za vsa navedena dela je potrebno gledati ustrezne opise del v sklopu drugih projektov PZI in jih je upoštevati v skupni rekapitulaciji del.</t>
  </si>
  <si>
    <t>V ceni posameznih postavk je potrebno zajeti vse elemente, ki so navedene v opisu, ne glede na različnost zahtevanih obrtniških (gradbenih) del, razen kjer je eksplicitno navedeno, da so določeni elementi zajeti v drugi postavki oz. pri drugih delih.</t>
  </si>
  <si>
    <t>Izvajalec naj na podlagi načrtov sam oceni možne načine in težavnost del in to upošteva v cenah posameznih postavk.</t>
  </si>
  <si>
    <t xml:space="preserve">Ponudnik mora v enotnih cenah upoštevati tudi stroške čiščenja v času gradnje in končno čiščenje, pred predajo izvedenih del naročniku. Izvajalec mora ves čas gradnje skrbeti za urejen izgled gradbišča. </t>
  </si>
  <si>
    <t>Vsa hrupna dela je potrebno izvajati po dogovoru z investitorjem.</t>
  </si>
  <si>
    <t>Ponudba mora vsebovati tudi:</t>
  </si>
  <si>
    <t xml:space="preserve"> - vsi splošni in stalni stroški povezani z organizacijo in delo na gradbišču,</t>
  </si>
  <si>
    <t xml:space="preserve"> - izvedbo varovanja gradbišča v skladu s predpisi in standardi,</t>
  </si>
  <si>
    <t xml:space="preserve"> - transportne stroške v območju in izven območja gradbišča,</t>
  </si>
  <si>
    <t xml:space="preserve"> - stroške nakladanja in raskladanja odvoza odpadkov in ostalega materiala na stalno deponijo izvajalca, raskladanje, eventuelno razgrinjanje ter plačila komunalnih taks,</t>
  </si>
  <si>
    <t xml:space="preserve"> - stroške vmesnega in finalnega čiščenja prostorov,</t>
  </si>
  <si>
    <t xml:space="preserve"> - izdelavo detajlnih načrtov jeklenih konstrukcij (potrdi jih odg. projektant gradbenih konstrukcij).</t>
  </si>
  <si>
    <t>Posamezni ponudnik z oddajo ponudbe izjavlja, da bo predmetno zgradbo izvajal izključno skladno s PZI projektno dokumentacijo, ki jo je izdelal avtor. Vse morebitne spremembe in dopolnitve lahko izdela izključno avtor, pri čemer mora biti vsaka sprememba in dopolnitev pisno zavedena v gradbeni dnevnik, ožigosana in podpisana s strani odgovornega projektanta arhitekture ter odgovornega nadzornika.</t>
  </si>
  <si>
    <t>Ponudba mora vsebovati izvedbo drobnih gradbenih, obrtniških in inštalacijskih del ter ostalega četudi to ni neposredno navedeno v popisu, a je kljub temu razvidno iz grafičnih prilog in ostalih sestavnih delov PZI projekta. Zajeti je potrebno odstranitev ruševin po izvedbi utorov za instalacije, zazidavo in omet sten in stropov na mestih izvedenih instalacij.</t>
  </si>
  <si>
    <r>
      <t>Opisi pozicij so skrajšani. Ponudba za izvedbo mora vsebovati</t>
    </r>
    <r>
      <rPr>
        <u/>
        <sz val="11"/>
        <rFont val="Calibri"/>
        <family val="2"/>
        <charset val="238"/>
        <scheme val="minor"/>
      </rPr>
      <t xml:space="preserve"> vse stroške za kompletno izdelavo pozicije</t>
    </r>
    <r>
      <rPr>
        <sz val="11"/>
        <rFont val="Calibri"/>
        <family val="2"/>
        <charset val="238"/>
        <scheme val="minor"/>
      </rPr>
      <t>, tudi če v popisu niso eksplicitno navedeni.</t>
    </r>
  </si>
  <si>
    <t>Občina Vojnik</t>
  </si>
  <si>
    <t>Keršova ulica 8, 3212 VOJNIK</t>
  </si>
  <si>
    <t>Številka projekta:</t>
  </si>
  <si>
    <t>Razna nepredvidena in dodatna rušitvena dela potrjena s strani pooblaščenega nadzornika, ocena 10% rušitvenih del.</t>
  </si>
  <si>
    <t xml:space="preserve">REKONSTRUKCIJA IN SPREMEMBA NAMEMBNOSTI </t>
  </si>
  <si>
    <t xml:space="preserve">NEIZKORIŠČENEGA PODSTREŠJA </t>
  </si>
  <si>
    <t xml:space="preserve">OSNOVNA ŠOLA VOJNIK </t>
  </si>
  <si>
    <t>2017-02</t>
  </si>
  <si>
    <t>V vsaki ceni in za komplet je potrebno zajeti vse gotove montirane in finalno obdelane izdelke - objekt kot celoto v skladu s projektom, brez dodatnih del, z izdelavo vse montažne tehnične dokumentacije, detajlov izvedbe, katerih potrditev je  potrebno zagotoviti s strani odgovornega projektanta arhitekture ali odgovornega vodje projekta.</t>
  </si>
  <si>
    <t>V primeru kakršnihkoli nejasnosti iz popisa del ali iz projekta je le te razčistiti pred oddajo ponudbe z odgovornim projektantom arhitekture, investotorjem ali odgovornim vodjem projekta</t>
  </si>
  <si>
    <t>- armiranocementni estrih deb. 6 cm</t>
  </si>
  <si>
    <t xml:space="preserve">- ločilni sloj PE folija </t>
  </si>
  <si>
    <t>kom</t>
  </si>
  <si>
    <t>Površinsko brušenje in čiščenje obstoječe talne konstrukcije pred izdelavo HI</t>
  </si>
  <si>
    <r>
      <t>m</t>
    </r>
    <r>
      <rPr>
        <vertAlign val="superscript"/>
        <sz val="11"/>
        <rFont val="Arial"/>
        <family val="2"/>
        <charset val="238"/>
      </rPr>
      <t>2</t>
    </r>
  </si>
  <si>
    <t>do Ø150 mm</t>
  </si>
  <si>
    <t>m1</t>
  </si>
  <si>
    <t>Razna gradbena pomoč v delu pri obrtniških in instalacijskih delih ter razna nepredvidena in dodatna dela. Obračun izvršiti na podlagi efektivnih ur po predhodnem vpisu nadzornega organa v gradbeni dnevnik, ocena števila ur.</t>
  </si>
  <si>
    <t>KV - delavec ...ur</t>
  </si>
  <si>
    <t>NK - delavec ...ur</t>
  </si>
  <si>
    <t>Izdelava tlaka podlaga za finalni pod  komplet z izvedbo vseh zaključkov, vključno z vsemi dilatacijskimi trakovi in pomožnim materialom,  v sestavi:</t>
  </si>
  <si>
    <t>KLJUČAVNIČARSKA DELA</t>
  </si>
  <si>
    <t>Splošni pogoji:</t>
  </si>
  <si>
    <t>Materiali za ključavničarska dela morajo ustrezati določilom veljavnih predpisov in standardov! Izvajalec del mora pred izvedbo vse mere in količine kontrolirati na objektu in tako dobljenim meram prilagoditi izvedbo. Odstopanja ali nejasnosti je dolžan sporazumno rešiti s projektantom!</t>
  </si>
  <si>
    <t xml:space="preserve">Konstrukcija izdelana skladno s opisom z vsemi potrebnim pritrdilnim materialom in premazi. Glej risbo. </t>
  </si>
  <si>
    <t>kg</t>
  </si>
  <si>
    <t>post.</t>
  </si>
  <si>
    <t>opis postavke</t>
  </si>
  <si>
    <t>količina</t>
  </si>
  <si>
    <t>cena</t>
  </si>
  <si>
    <t>TLAKARSKA DELA</t>
  </si>
  <si>
    <t xml:space="preserve">Dobava, in vgradnja revizijskih vratc z vgrajeno mavčno ploščo dim 60/60 cm, </t>
  </si>
  <si>
    <t>SLIKO-PLESKARSKA DELA IN FASADERSKA DELA</t>
  </si>
  <si>
    <t xml:space="preserve"> 2x slikanje mavčnih sten  s poldisperzijsko notranjo barvo, s predhodnim 2x kitanjem z disperzijskim kitom in brušenjem; površina mora biti gladka, ravna, brez razpok in enakomerno pobarvana v različnih barvnih odtenkih (barvna lestvica NCS) po izbiri projektanta </t>
  </si>
  <si>
    <t xml:space="preserve"> 2x slikanje mavčnih stropov s poldisperzijsko notranjo barvo, s predhodnim 2x kitanjem z disperzijskim kitom in brušenjem; površina mora biti gladka, ravna, brez razpok in enakomerno pobarvana v različnih barvnih odtenkih (barvna lestvica NCS) po izbiri projektanta </t>
  </si>
  <si>
    <t>gradbena dela</t>
  </si>
  <si>
    <t>zaključna dela</t>
  </si>
  <si>
    <t>RUŠITVENA DELA</t>
  </si>
  <si>
    <t>ZIDARSKA DELA</t>
  </si>
  <si>
    <t>Rezanje AB stene debeline 20 cm iz betona kvalitete C25/30 z diamantno žago.  Vogali se vratajo. V postavki zajeti vso potrebno zaščito obstoječega objekta, sesanje, sušenje, odvoz ruševin na trajno deponijo v oddaljenosti do 15 km.</t>
  </si>
  <si>
    <t>Odstranitev položene mehke in pohojene mineralne toplotne izolacije vkljujčno s PE folijo z vsemi prenosi in odvozom na trajno deponijo</t>
  </si>
  <si>
    <t>Odstranitev položene polistirenske toplotne izolacije z vsemi prenosi in odvozom na trajno deponijo</t>
  </si>
  <si>
    <t>Vrtanje lukenj v ab talno konstrukcijo debeline 20 cm za potrebe izvedbe instalacij, kanalizacij ocenjeno</t>
  </si>
  <si>
    <t>Obdelava okenskih špalet z XPS izolacijskimi ploščami debeline 3,0 cm in izvedba armiranega sloja z osnovnim ometom kot npr. JUBIZOL lepilna malta 2x in armaturno mrežico 160g/m2 (kot npr. Jubizol armaturna mrežica), komplet z dobavo in pritrjevanjem vogalnikov za ojačitev vogalov in robov okrog oken, dilatacijskim profilom na stiku s stavbnim pohištvom. Zaglajene površine.Vključno z vsem potrebnim materialom, prenosi in vgradnjo</t>
  </si>
  <si>
    <t>Obdelava vratnih špalet z XPS izolacijskimi ploščami debeline 3,0 cm in izvedba armiranega sloja z osnovnim ometom kot npr. JUBIZOL lepilna malta 2x in armaturno mrežico 160g/m2 (kot npr. Jubizol armaturna mrežica), komplet z dobavo in pritrjevanjem vogalnikov za ojačitev vogalov in robov okrog vrat, dilatacijskim profilom na stiku s stavbnim pohištvom. Zaglajene površine.Vključno z vsem potrebnim materialom, prenosi in vgradnjo</t>
  </si>
  <si>
    <t>- armiranocementni estrih deb. 7 cm</t>
  </si>
  <si>
    <t>- toplotna izolacija XPS debeline 5 cm</t>
  </si>
  <si>
    <t xml:space="preserve">Obbetoniranje instalacijskih cevi pred napravo hidroizolacije oz tlaka. </t>
  </si>
  <si>
    <t>Požarno stopnišče: Podaljšanje obstoječega požarnega stopnišča za eno etažo.</t>
  </si>
  <si>
    <t>KERAMIČARSKA DELA</t>
  </si>
  <si>
    <t>Dobava in naprava dvokomponentnega premaza pred polaganjem keramičnih ploščic v mokrih prostorih in v območju umivalnikov v učilnicah s npr. HIDROSTOP ELASTIK</t>
  </si>
  <si>
    <t>Dobava in položitev talne keramike/granitogres deb. 0,8 cm, razred nezdrsnosti R9, izbor potrdi projektant, fugirano z vodoodbojno fugirno maso (npr.:tip Beta) s polaganjem na  lepilo deb. 0,5 cm (kot npr.: Kemakol plast 190). Vključno s fugiranjem stenskega stika s npr. Kemasil in položitvijo vogalnega tesnilnega traku npr. kemaband.</t>
  </si>
  <si>
    <t>Dobava in obloga  sten sanitarij do 2,0 m  in 1,60 cm x 1,5 m pas v učilnicah  s stensko keramiko,  z leplenjem in fugiranjem in uporabo kovinskih vogalnikov in stenske zaokrožnice.</t>
  </si>
  <si>
    <t xml:space="preserve">Dobava in izdelava predelnih sten z obojestransko dvoslojno oblogo sestavljeno iz LSB plošče in knauf plošče na enojni kovinski podkonstrukciji v=75 mm iz tipskih pocinkanih profilov v rastru 60 cm, s pripadajočim tesnilnim trakom, s samonosilno izolacijo  iz mineralne izolacije deb.7,5 cm, zafugirano in bandažirano; </t>
  </si>
  <si>
    <t xml:space="preserve">Dobava in izdelava predelnih sten z obojestransko dvoslojno oblogo sestavljeno iz LSB plošče in knauf vlagoodporne plošče na eni strani, na drugi  iz LSB plošče in  navadna knauf plošča na enojni kovinski podkonstrukciji v=75 mm iz tipskih pocinkanih profilov v rastru 60 cm, s pripadajočim tesnilnim trakom, s samonosilno izolacijo  iz mineralne izolacije deb.7,5 cm, zafugirano in bandažirano; </t>
  </si>
  <si>
    <t xml:space="preserve">Dobava in izdelava predelnih sten z obojestransko dvoslojno oblogo sestavljeno iz LSB plošče in knauf vlagoodporne plošče na eni strani, na drugi  iz LSB plošče in  navadna knauf plošča na dvojni kovinski podkonstrukciji 2x75 mm iz tipskih pocinkanih profilov v rastru 60 cm, s pripadajočim tesnilnim trakom, s samonosilno izolacijo  iz mineralne izolacije deb.2x7,5 cm, zafugirano in bandažirano; </t>
  </si>
  <si>
    <t xml:space="preserve">Dobava in izdelava predelnih sten z obojestransko dvoslojno oblogo sestavljeno iz LSB plošče in knauf plošče na dvojni kovinski podkonstrukciji 2x75 mm iz tipskih pocinkanih profilov v rastru 60 cm, s pripadajočim tesnilnim trakom, s samonosilno izolacijo  iz mineralne izolacije deb.2x7,5 cm, zafugirano in bandažirano; </t>
  </si>
  <si>
    <t xml:space="preserve">Dobava in vgradnja dodatnih ojačitev na mestu vgradnje vrat podboj do 2 m2, za zid širine 125 mm  </t>
  </si>
  <si>
    <t xml:space="preserve">Dobava in vgradnja dodatnih ojačitev na mestu vgradnje vrat podboj do 3 m2, za zid širine 205 mm  </t>
  </si>
  <si>
    <t xml:space="preserve">Dobava in vgradnja sanitarnih nosilnih konzol; TIP KNAUF za umivalnik </t>
  </si>
  <si>
    <t>Dobava in vgradnja sanitarnih nosilnih konzol; TIP KNAUF   pisoar</t>
  </si>
  <si>
    <t>Dobava in vgradnja nosilnih konzol wc školjko</t>
  </si>
  <si>
    <t xml:space="preserve">Dobava in izdelava predelnih sten z obojestransko dvoslojno oblogo sestavljeno iz LSB plošče in knauf vlagoodporne plošče na dvojni kovinski podkonstrukciji 2x75 mm iz tipskih pocinkanih profilov v rastru 60 cm, s pripadajočim tesnilnim trakom, s samonosilno izolacijo  iz mineralne izolacije deb.2x7,5 cm, zafugirano in bandažirano; </t>
  </si>
  <si>
    <t>11.</t>
  </si>
  <si>
    <t>Slikanje vseh vidnih AB konstrukcij s poldisperzijsko notranjo barvo ter 2x predhodnim kitanjem, brušenjem in osnovnim premazom z emulzijo, v različnih barvnih odtenkih;</t>
  </si>
  <si>
    <t>Dobava in vgradnja toplotne izolacije na notranji strani zunajih zidov z ytong multipor izolacijskimi ploščami ali podobno, debeline 7,5 cm, na predhodno očiščeno AB steno s predpremazom za učinkovitejše lepljenje. Vključno z vsemi prenosi, sidranjem, multipor lepilno malto in enkratno obdelavo površine z multiporlepilno malto in armirno mrežico.</t>
  </si>
  <si>
    <t xml:space="preserve"> 2x slikanje ytong multipor ali podobno, sten  s poldisperzijsko notranjo barvo, s predhodnim 1x kitanjem z disperzijskim kitom in brušenjem; površina mora biti gladka, ravna, brez razpok in enakomerno pobarvana v različnih barvnih odtenkih (barvna lestvica NCS) po izbiri projektanta </t>
  </si>
  <si>
    <t>Dobava in vgradnja notranjih PVC okenskih polic širine 36 cm, dolžine cca 1,2 m. Barva po izbiri projektanta, vključno z vsem pritrdilnim materialom.</t>
  </si>
  <si>
    <t>VII.</t>
  </si>
  <si>
    <t>ZUNANJA SENČILA</t>
  </si>
  <si>
    <t>Dobava in montaža zunanjih krpan žaluzij,  tip lamele C80, nadometna vgradnja, ročno upravljanje, širina 1,2 m in višina 1,75 m</t>
  </si>
  <si>
    <t>OKNA IN VRATA</t>
  </si>
  <si>
    <t>Glej sheme in pozicijski načrt</t>
  </si>
  <si>
    <t xml:space="preserve">OKNA   </t>
  </si>
  <si>
    <t>VRATA</t>
  </si>
  <si>
    <t>POZ OZ-1, zunanje alu okno vel. 210x40 cm, odpiranje, lastnosti glej shemo oken.</t>
  </si>
  <si>
    <t>POZ ON-1 Notranja fiksna zasteklitev v vgradnem kovinskem okvirju (učilnica-hodnik), dim. 400/85 cm  zasteklitev Rw=52 dB, na v.p. 180 cm.</t>
  </si>
  <si>
    <t>POZ ON-2 Notranja fiksna zasteklitev v vgradnem kovinskem okvirju (učilnica-hodnik), dim. 100/85 cm zasteklitev Rw=52 dB, na v.p. 180 cm.</t>
  </si>
  <si>
    <r>
      <t xml:space="preserve">POZ V1 Notranja enokrilna vrata v suhomont. steni,
</t>
    </r>
    <r>
      <rPr>
        <sz val="11"/>
        <color indexed="8"/>
        <rFont val="Calibri"/>
        <family val="2"/>
        <charset val="238"/>
        <scheme val="minor"/>
      </rPr>
      <t>- enokrilna notranja  vrata
- dim.: 110/210
- podboj - kovinski
- obdelava krila - laminat po izbiri arhitekta
- kljuka po izbiri arhitekta
- barva podboja in krila RAL po izboru arhitekta
- glej shemo vrat.</t>
    </r>
  </si>
  <si>
    <t xml:space="preserve">leva </t>
  </si>
  <si>
    <t>desna</t>
  </si>
  <si>
    <r>
      <t xml:space="preserve">POZ VW Notranja enokrilna vrata v suhomont. steni,
</t>
    </r>
    <r>
      <rPr>
        <sz val="11"/>
        <color indexed="8"/>
        <rFont val="Calibri"/>
        <family val="2"/>
        <charset val="238"/>
        <scheme val="minor"/>
      </rPr>
      <t>- enokrilna notranja  vrata
- v krilo vgrajena prezračevalna Alu rešetka
- dim.: 80/210
- podboj - kovinski
- obdelava krila - laminat po izbiri arhitekta
- kljuka po izbiri arhitekta
- barva podboja in krila RAL po izboru arhitekta
- glej shemo vrat.</t>
    </r>
  </si>
  <si>
    <r>
      <t xml:space="preserve">POZ VW1 Notranja enokrilna vrata v AB steni,
</t>
    </r>
    <r>
      <rPr>
        <sz val="11"/>
        <color indexed="8"/>
        <rFont val="Calibri"/>
        <family val="2"/>
        <charset val="238"/>
        <scheme val="minor"/>
      </rPr>
      <t>- enokrilna notranja  vrata
- v krilo vgrajena prezračevalna Alu rešetka
- dim.: 80/210
- podboj - kovinski
- obdelava krila - laminat po izbiri arhitekta
- kljuka po izbiri arhitekta
- barva podboja in krila RAL po izboru arhitekta
- glej shemo vrat.</t>
    </r>
  </si>
  <si>
    <r>
      <t xml:space="preserve">POZ VS Dvokrilna notranja vrata </t>
    </r>
    <r>
      <rPr>
        <sz val="11"/>
        <color theme="1"/>
        <rFont val="Calibri"/>
        <family val="2"/>
        <charset val="238"/>
        <scheme val="minor"/>
      </rPr>
      <t>suhomontažni steni,</t>
    </r>
    <r>
      <rPr>
        <sz val="11"/>
        <rFont val="Calibri"/>
        <family val="2"/>
        <charset val="238"/>
        <scheme val="minor"/>
      </rPr>
      <t xml:space="preserve">
</t>
    </r>
    <r>
      <rPr>
        <sz val="11"/>
        <color indexed="8"/>
        <rFont val="Calibri"/>
        <family val="2"/>
        <charset val="238"/>
        <scheme val="minor"/>
      </rPr>
      <t>- notranja jeklena dvokrilna  vrata s samozapiranjem
- zunanja dim.: 150/180
- podboj-kovinski
- obdelava krila - laminat po izbiri arhitekta 
- s samozapiralom
- kljuka po izbiri arhitekta
- barva podboja in krila RAL po izboru arhitekta
- glej shemo vrat.</t>
    </r>
  </si>
  <si>
    <r>
      <t xml:space="preserve">POZ VP3 Dvokrilna požarna vrata,
</t>
    </r>
    <r>
      <rPr>
        <sz val="11"/>
        <color indexed="8"/>
        <rFont val="Calibri"/>
        <family val="2"/>
        <charset val="238"/>
        <scheme val="minor"/>
      </rPr>
      <t xml:space="preserve">- zunanja jeklena dvokrilna požarna </t>
    </r>
    <r>
      <rPr>
        <b/>
        <sz val="11"/>
        <color indexed="8"/>
        <rFont val="Calibri"/>
        <family val="2"/>
        <charset val="238"/>
        <scheme val="minor"/>
      </rPr>
      <t>EI30</t>
    </r>
    <r>
      <rPr>
        <sz val="11"/>
        <color indexed="8"/>
        <rFont val="Calibri"/>
        <family val="2"/>
        <charset val="238"/>
        <scheme val="minor"/>
      </rPr>
      <t xml:space="preserve"> vrata s samozapiralom
- zunanja dim.: 110/210
- podboj-jeklen
- krilo - polno
- od znotraj panik kljuka, od zunaj kljuka (ločen ščit)
- barva podboja in krila RAL po izboru arhitekta
- glej shemo vrat.</t>
    </r>
  </si>
  <si>
    <r>
      <t xml:space="preserve">POZ VP2 Dvokrilna požarna vrata,
</t>
    </r>
    <r>
      <rPr>
        <sz val="11"/>
        <color indexed="8"/>
        <rFont val="Calibri"/>
        <family val="2"/>
        <charset val="238"/>
        <scheme val="minor"/>
      </rPr>
      <t xml:space="preserve">- jeklena dvokrilna požarna </t>
    </r>
    <r>
      <rPr>
        <b/>
        <sz val="11"/>
        <color indexed="8"/>
        <rFont val="Calibri"/>
        <family val="2"/>
        <charset val="238"/>
        <scheme val="minor"/>
      </rPr>
      <t>EI30</t>
    </r>
    <r>
      <rPr>
        <sz val="11"/>
        <color indexed="8"/>
        <rFont val="Calibri"/>
        <family val="2"/>
        <charset val="238"/>
        <scheme val="minor"/>
      </rPr>
      <t xml:space="preserve"> vrata s samozapiralom
- zunanja dim.: 140/210
- podboj-jeklen
- krilo - polno
- od znotraj panik kljuka, od zunaj kljuka (ločen ščit)
- barva podboja in krila RAL po izboru arhitekta
- glej shemo vrat.</t>
    </r>
  </si>
  <si>
    <r>
      <t xml:space="preserve">POZ VP1 Dvokrilna požarna vrata,
</t>
    </r>
    <r>
      <rPr>
        <sz val="11"/>
        <color indexed="8"/>
        <rFont val="Calibri"/>
        <family val="2"/>
        <charset val="238"/>
        <scheme val="minor"/>
      </rPr>
      <t xml:space="preserve">- jeklena dvokrilna požarna </t>
    </r>
    <r>
      <rPr>
        <b/>
        <sz val="11"/>
        <color indexed="8"/>
        <rFont val="Calibri"/>
        <family val="2"/>
        <charset val="238"/>
        <scheme val="minor"/>
      </rPr>
      <t>EI30</t>
    </r>
    <r>
      <rPr>
        <sz val="11"/>
        <color indexed="8"/>
        <rFont val="Calibri"/>
        <family val="2"/>
        <charset val="238"/>
        <scheme val="minor"/>
      </rPr>
      <t xml:space="preserve"> vrata s samozapiralom
- zunanja dim.: 140/210
- podboj-jeklen
- krilo - polno
- od znotraj panik kljuka, od zunaj kljuka (ločen ščit)
- barva podboja in krila RAL po izboru arhitekta
- glej shemo vrat.</t>
    </r>
  </si>
  <si>
    <r>
      <t xml:space="preserve">POZ VZ1 Enokrilna požarna vrata,
</t>
    </r>
    <r>
      <rPr>
        <sz val="11"/>
        <color indexed="8"/>
        <rFont val="Calibri"/>
        <family val="2"/>
        <charset val="238"/>
        <scheme val="minor"/>
      </rPr>
      <t xml:space="preserve">- zunanja jeklena dvokrilna požarna </t>
    </r>
    <r>
      <rPr>
        <b/>
        <sz val="11"/>
        <color indexed="8"/>
        <rFont val="Calibri"/>
        <family val="2"/>
        <charset val="238"/>
        <scheme val="minor"/>
      </rPr>
      <t>EI30</t>
    </r>
    <r>
      <rPr>
        <sz val="11"/>
        <color indexed="8"/>
        <rFont val="Calibri"/>
        <family val="2"/>
        <charset val="238"/>
        <scheme val="minor"/>
      </rPr>
      <t xml:space="preserve"> vrata s samozapiralom
- zunanja dim.: 110/210
- podboj-jeklen
- krilo - stekleno
- od znotraj panik kljuka, od zunaj kljuka (ločen ščit)
- barva podboja in krila RAL po izboru arhitekta
- glej shemo vrat.</t>
    </r>
  </si>
  <si>
    <t>Dobava in polaganje talne obloge  npr. NORAPLAN, ognjevarne po DIN4102, toksikološko varne po DIN 53436, dimenzijsko stabilne po EN 434, odporne na obrabo po ISO 4649), komplet z zaključnimi letvami, višine 60 mm, lepilom ter predhodno izravnavo tal, finalnim čiščenjem v barvi po izbiri projektanta. UČILNICE, KABINET, HODNIK</t>
  </si>
  <si>
    <t>Dobava in polaganje talne obloge  npr. NORAPLAN, ognjevarne po DIN4102, toksikološko varne po DIN 53436, dimenzijsko stabilne po EN 434, odporne na obrabo po ISO 4649), komplet z zaključnimi letvami, višine 60 mm, lepilom ter predhodno izravnavo tal, finalnim čiščenjem v barvi po izbiri projektanta. SKLADIŠČE</t>
  </si>
  <si>
    <t>VIII.</t>
  </si>
  <si>
    <t>KROVSKOKLEPARSKA IN TESARSKA DELA</t>
  </si>
  <si>
    <t xml:space="preserve">Demontaža obstoječe strešne kritine TPO1000, prenos na začasno deponijo. </t>
  </si>
  <si>
    <t>Predelava obstoječega lesenega ostrešja strehe dvokapnice nagiba do 12°  narejenega iz  špirovcev in vmesnimi legami, ročicami, povezniki in sohami, v 2° naklon.</t>
  </si>
  <si>
    <t>Izvedba  ležečega strešnega žleba  skupaj s prekritjem fasadne obloge cinkovo PRAŠNO BARVANO fe pločevino deb. 0'6 mm,  razvite širine 90 cm, z vsemi zaključki po detajlih.</t>
  </si>
  <si>
    <t xml:space="preserve">Dobava in montaža tipskih linijskih snegobranov iz PRAŠNO BARVANE (RAL določi arhitekt) jeklene pločevine. </t>
  </si>
  <si>
    <t>12.</t>
  </si>
  <si>
    <t>PREDELNE STENE, STROP</t>
  </si>
  <si>
    <t>Dobava, vgradnja in izdelava stropa: vzdolžne letve, vodonepropustna in paroprepustna folija,  toplotna izolacija deb. 18 cm, lepljena paronepropustna folija, mavčna obloga</t>
  </si>
  <si>
    <t>Dobava in naprava kompletne konstrukcije ob prebojih dim. cca. 30/30 cm v strešni konstrukciji.</t>
  </si>
  <si>
    <t>Zidanje zidov z zidaki kot npr. Ytong deb. 20cm z malto kot jo predpisuje izvajalec, z vsemi pomožnimi deli in prenosi</t>
  </si>
  <si>
    <t>Naprava horizontalne izolacije 1x varjenimi bitumenskimi trakovi V3 in z osnovnim hladnim bitumenskim premazom, n. pr.IZOTEKT -sanitarije</t>
  </si>
  <si>
    <t>Dobava in položitev talne keramike/granitogres deb. 0,8 cm, razred nezdrsnosti R9, izbor potrdi projektant, fugirano z vodoodbojno fugirno maso (npr.:tip Beta) s polaganjem na  lepilo deb. 0,5 cm (kot npr.: Kemakol plast 190). Vključno s fugiranjem stenskega stika s npr. Kemasil in položitvijo vogalnega tesnilnega traku npr. kemaband. tla učilnica</t>
  </si>
  <si>
    <t>Protipožarni premaz vidne lesene konstrukcije</t>
  </si>
  <si>
    <t>Naprava frčade - ravna streha 2°  in bočno zapiranje  v sestavi: kritina barvana pločevina, podeskano, strešne letve, vodonepropustna in paroprepustna folija,  toplotna izolacija deb. 18 cm, lepljena paronepropustna folija, vodoodbojna mavčna plošča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</si>
</sst>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0.00\ &quot;€&quot;"/>
  </numFmts>
  <fonts count="24">
    <font>
      <sz val="11"/>
      <color theme="1"/>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i/>
      <u/>
      <sz val="11"/>
      <name val="Calibri"/>
      <family val="2"/>
      <charset val="238"/>
      <scheme val="minor"/>
    </font>
    <font>
      <sz val="10"/>
      <name val="Arial"/>
      <family val="2"/>
      <charset val="238"/>
    </font>
    <font>
      <i/>
      <sz val="10"/>
      <name val="Calibri"/>
      <family val="2"/>
      <charset val="238"/>
      <scheme val="minor"/>
    </font>
    <font>
      <i/>
      <sz val="11"/>
      <name val="Calibri"/>
      <family val="2"/>
      <charset val="238"/>
      <scheme val="minor"/>
    </font>
    <font>
      <sz val="11"/>
      <name val="Calibri"/>
      <family val="2"/>
      <charset val="238"/>
    </font>
    <font>
      <sz val="10"/>
      <name val="Calibri"/>
      <family val="2"/>
      <charset val="238"/>
      <scheme val="minor"/>
    </font>
    <font>
      <sz val="12"/>
      <name val="Calibri"/>
      <family val="2"/>
      <charset val="238"/>
      <scheme val="minor"/>
    </font>
    <font>
      <b/>
      <sz val="12"/>
      <name val="Calibri"/>
      <family val="2"/>
      <charset val="238"/>
      <scheme val="minor"/>
    </font>
    <font>
      <b/>
      <u/>
      <sz val="11"/>
      <name val="Calibri"/>
      <family val="2"/>
      <charset val="238"/>
      <scheme val="minor"/>
    </font>
    <font>
      <u/>
      <sz val="11"/>
      <name val="Calibri"/>
      <family val="2"/>
      <charset val="238"/>
      <scheme val="minor"/>
    </font>
    <font>
      <b/>
      <sz val="14"/>
      <name val="Calibri"/>
      <family val="2"/>
      <charset val="238"/>
      <scheme val="minor"/>
    </font>
    <font>
      <b/>
      <u/>
      <sz val="14"/>
      <name val="Calibri"/>
      <family val="2"/>
      <charset val="238"/>
      <scheme val="minor"/>
    </font>
    <font>
      <i/>
      <u/>
      <sz val="12"/>
      <name val="Calibri"/>
      <family val="2"/>
      <charset val="238"/>
      <scheme val="minor"/>
    </font>
    <font>
      <sz val="11"/>
      <name val="Arial"/>
      <family val="2"/>
      <charset val="238"/>
    </font>
    <font>
      <b/>
      <sz val="11"/>
      <name val="Arial"/>
      <family val="2"/>
      <charset val="238"/>
    </font>
    <font>
      <vertAlign val="superscript"/>
      <sz val="11"/>
      <name val="Arial"/>
      <family val="2"/>
      <charset val="238"/>
    </font>
    <font>
      <sz val="11"/>
      <name val="ISOCPEUR"/>
      <family val="2"/>
      <charset val="238"/>
    </font>
    <font>
      <sz val="11"/>
      <color rgb="FF363636"/>
      <name val="Arial"/>
      <family val="2"/>
      <charset val="238"/>
    </font>
    <font>
      <sz val="11"/>
      <color indexed="8"/>
      <name val="Calibri"/>
      <family val="2"/>
      <charset val="238"/>
      <scheme val="minor"/>
    </font>
    <font>
      <b/>
      <sz val="11"/>
      <color indexed="8"/>
      <name val="Calibri"/>
      <family val="2"/>
      <charset val="238"/>
      <scheme val="minor"/>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5" fillId="0" borderId="0"/>
  </cellStyleXfs>
  <cellXfs count="137">
    <xf numFmtId="0" fontId="0" fillId="0" borderId="0" xfId="0"/>
    <xf numFmtId="0" fontId="1" fillId="0" borderId="0" xfId="0" applyNumberFormat="1" applyFont="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xf numFmtId="4" fontId="1" fillId="0" borderId="0" xfId="0" applyNumberFormat="1" applyFont="1" applyBorder="1" applyAlignment="1"/>
    <xf numFmtId="0" fontId="4" fillId="0" borderId="0" xfId="0" applyNumberFormat="1" applyFont="1" applyAlignment="1">
      <alignment horizontal="left" vertical="top"/>
    </xf>
    <xf numFmtId="0" fontId="7" fillId="0" borderId="0" xfId="1" applyNumberFormat="1" applyFont="1" applyAlignment="1">
      <alignment horizontal="left" wrapText="1"/>
    </xf>
    <xf numFmtId="0" fontId="6" fillId="0" borderId="0" xfId="1" applyNumberFormat="1" applyFont="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vertical="top" wrapText="1"/>
    </xf>
    <xf numFmtId="4" fontId="8" fillId="0" borderId="0" xfId="0" applyNumberFormat="1" applyFont="1" applyBorder="1" applyAlignment="1">
      <alignment vertical="top" wrapText="1"/>
    </xf>
    <xf numFmtId="0" fontId="8" fillId="0" borderId="0" xfId="0" applyFont="1" applyBorder="1" applyAlignment="1">
      <alignment wrapText="1"/>
    </xf>
    <xf numFmtId="4" fontId="8" fillId="0" borderId="0" xfId="0" applyNumberFormat="1" applyFont="1" applyBorder="1" applyAlignment="1">
      <alignment wrapText="1"/>
    </xf>
    <xf numFmtId="0" fontId="1" fillId="0" borderId="0" xfId="0" applyNumberFormat="1" applyFont="1" applyFill="1" applyBorder="1" applyAlignment="1">
      <alignment horizontal="left" vertical="top" wrapText="1"/>
    </xf>
    <xf numFmtId="0" fontId="1" fillId="0" borderId="0" xfId="0" applyFont="1" applyAlignment="1">
      <alignment horizontal="left"/>
    </xf>
    <xf numFmtId="164" fontId="1" fillId="0" borderId="0" xfId="0" applyNumberFormat="1" applyFont="1" applyBorder="1" applyAlignment="1">
      <alignment horizontal="right"/>
    </xf>
    <xf numFmtId="165" fontId="1" fillId="0" borderId="0" xfId="0" applyNumberFormat="1" applyFont="1" applyBorder="1" applyAlignment="1">
      <alignment horizontal="right"/>
    </xf>
    <xf numFmtId="0" fontId="1" fillId="0" borderId="0" xfId="0" applyFont="1" applyBorder="1" applyAlignment="1">
      <alignment horizontal="left"/>
    </xf>
    <xf numFmtId="0" fontId="1" fillId="0" borderId="0" xfId="0" applyFont="1" applyBorder="1" applyAlignment="1">
      <alignment vertical="top" wrapText="1"/>
    </xf>
    <xf numFmtId="2" fontId="1" fillId="0" borderId="0" xfId="0" applyNumberFormat="1" applyFont="1" applyBorder="1" applyAlignment="1">
      <alignment wrapText="1"/>
    </xf>
    <xf numFmtId="2" fontId="1" fillId="0" borderId="0" xfId="0" applyNumberFormat="1" applyFont="1" applyBorder="1" applyAlignment="1">
      <alignment vertical="top" wrapText="1"/>
    </xf>
    <xf numFmtId="0" fontId="1" fillId="0" borderId="0" xfId="0" applyNumberFormat="1" applyFont="1" applyAlignment="1">
      <alignment horizontal="left" vertical="top"/>
    </xf>
    <xf numFmtId="0" fontId="3" fillId="0" borderId="0" xfId="0" applyNumberFormat="1" applyFont="1" applyAlignment="1">
      <alignment vertical="top"/>
    </xf>
    <xf numFmtId="0" fontId="9" fillId="0" borderId="0" xfId="0" applyNumberFormat="1" applyFont="1" applyAlignment="1"/>
    <xf numFmtId="2" fontId="1" fillId="0" borderId="0" xfId="0" applyNumberFormat="1" applyFont="1" applyFill="1" applyAlignment="1">
      <alignment vertical="top" wrapText="1"/>
    </xf>
    <xf numFmtId="2" fontId="9" fillId="0" borderId="0" xfId="0" applyNumberFormat="1" applyFont="1" applyFill="1" applyAlignment="1">
      <alignment vertical="top" wrapText="1"/>
    </xf>
    <xf numFmtId="0" fontId="9" fillId="0" borderId="0" xfId="0" applyNumberFormat="1" applyFont="1" applyAlignment="1">
      <alignment vertical="top" wrapText="1"/>
    </xf>
    <xf numFmtId="0" fontId="9" fillId="0" borderId="0" xfId="0" applyNumberFormat="1" applyFont="1" applyAlignment="1">
      <alignment vertical="top"/>
    </xf>
    <xf numFmtId="0" fontId="1" fillId="0" borderId="0" xfId="0" applyFont="1"/>
    <xf numFmtId="0" fontId="10" fillId="0" borderId="0" xfId="0" applyFont="1" applyAlignment="1"/>
    <xf numFmtId="0" fontId="11" fillId="0" borderId="0" xfId="0" applyFont="1" applyAlignment="1"/>
    <xf numFmtId="0" fontId="10" fillId="0" borderId="0" xfId="0" applyFont="1"/>
    <xf numFmtId="0" fontId="1" fillId="0" borderId="0" xfId="0" applyFont="1" applyAlignment="1">
      <alignment horizontal="left" vertical="top" wrapText="1"/>
    </xf>
    <xf numFmtId="164" fontId="1" fillId="0" borderId="0" xfId="0" applyNumberFormat="1" applyFont="1" applyAlignment="1">
      <alignment horizontal="right"/>
    </xf>
    <xf numFmtId="0" fontId="1" fillId="0" borderId="0" xfId="0" applyFont="1" applyAlignment="1"/>
    <xf numFmtId="0" fontId="3" fillId="0" borderId="0" xfId="0" applyFont="1" applyAlignment="1"/>
    <xf numFmtId="0" fontId="12" fillId="0" borderId="0" xfId="0" applyFont="1" applyAlignment="1">
      <alignment horizontal="left" vertical="top"/>
    </xf>
    <xf numFmtId="0" fontId="1" fillId="0" borderId="0" xfId="0" applyFont="1" applyAlignment="1">
      <alignment horizontal="justify" wrapText="1"/>
    </xf>
    <xf numFmtId="165" fontId="1" fillId="0" borderId="0" xfId="0" applyNumberFormat="1" applyFont="1" applyAlignment="1">
      <alignment horizontal="right"/>
    </xf>
    <xf numFmtId="0" fontId="1" fillId="0" borderId="0" xfId="0" applyFont="1" applyBorder="1" applyAlignment="1">
      <alignment horizontal="justify" wrapText="1"/>
    </xf>
    <xf numFmtId="0" fontId="3" fillId="0" borderId="2" xfId="0" applyFont="1" applyBorder="1" applyAlignment="1">
      <alignment horizontal="justify" wrapText="1"/>
    </xf>
    <xf numFmtId="0" fontId="3" fillId="0" borderId="2" xfId="0" applyFont="1" applyBorder="1" applyAlignment="1"/>
    <xf numFmtId="165" fontId="3" fillId="0" borderId="2" xfId="0" applyNumberFormat="1" applyFont="1" applyBorder="1" applyAlignment="1"/>
    <xf numFmtId="10" fontId="3" fillId="0" borderId="0" xfId="0" applyNumberFormat="1" applyFont="1" applyAlignment="1"/>
    <xf numFmtId="165" fontId="3" fillId="0" borderId="0" xfId="0" applyNumberFormat="1" applyFont="1" applyAlignment="1"/>
    <xf numFmtId="0" fontId="3" fillId="0" borderId="1" xfId="0" applyFont="1" applyBorder="1" applyAlignment="1"/>
    <xf numFmtId="165" fontId="3" fillId="0" borderId="1" xfId="0" applyNumberFormat="1" applyFont="1" applyBorder="1" applyAlignment="1"/>
    <xf numFmtId="0" fontId="1" fillId="0" borderId="0" xfId="0" applyFont="1" applyAlignment="1">
      <alignment horizontal="justify" vertical="top" wrapText="1"/>
    </xf>
    <xf numFmtId="0" fontId="12" fillId="0" borderId="0" xfId="0" applyFont="1" applyAlignment="1">
      <alignment horizontal="left" vertical="top" wrapText="1"/>
    </xf>
    <xf numFmtId="0" fontId="13" fillId="0" borderId="0" xfId="0" applyFont="1" applyAlignment="1">
      <alignment horizontal="left"/>
    </xf>
    <xf numFmtId="164" fontId="13" fillId="0" borderId="0" xfId="0" applyNumberFormat="1" applyFont="1" applyAlignment="1">
      <alignment horizontal="right"/>
    </xf>
    <xf numFmtId="0" fontId="3" fillId="0" borderId="0" xfId="0" applyFont="1" applyAlignment="1">
      <alignment horizontal="left" vertical="top" wrapText="1"/>
    </xf>
    <xf numFmtId="0" fontId="3" fillId="0" borderId="2" xfId="0" applyFont="1" applyBorder="1" applyAlignment="1">
      <alignment horizontal="left"/>
    </xf>
    <xf numFmtId="164" fontId="3" fillId="0" borderId="2" xfId="0" applyNumberFormat="1" applyFont="1" applyBorder="1" applyAlignment="1">
      <alignment horizontal="right"/>
    </xf>
    <xf numFmtId="165" fontId="3" fillId="0" borderId="2" xfId="0" applyNumberFormat="1" applyFont="1" applyBorder="1" applyAlignment="1">
      <alignment horizontal="right"/>
    </xf>
    <xf numFmtId="49" fontId="1" fillId="0" borderId="0" xfId="0" applyNumberFormat="1"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xf>
    <xf numFmtId="164" fontId="3" fillId="0" borderId="0" xfId="0" applyNumberFormat="1" applyFont="1" applyBorder="1" applyAlignment="1">
      <alignment horizontal="right"/>
    </xf>
    <xf numFmtId="165" fontId="3" fillId="0" borderId="0" xfId="0" applyNumberFormat="1" applyFont="1" applyBorder="1" applyAlignment="1">
      <alignment horizontal="right"/>
    </xf>
    <xf numFmtId="0" fontId="1" fillId="0" borderId="0" xfId="0" applyNumberFormat="1" applyFont="1" applyAlignment="1">
      <alignment vertical="top" wrapText="1"/>
    </xf>
    <xf numFmtId="49" fontId="1" fillId="0" borderId="0" xfId="0" applyNumberFormat="1" applyFont="1" applyBorder="1" applyAlignment="1">
      <alignment horizontal="left" vertical="top" wrapText="1"/>
    </xf>
    <xf numFmtId="0" fontId="1" fillId="0" borderId="0" xfId="0" applyFont="1" applyBorder="1"/>
    <xf numFmtId="164" fontId="1" fillId="0" borderId="0" xfId="0" applyNumberFormat="1" applyFont="1" applyBorder="1"/>
    <xf numFmtId="0" fontId="14" fillId="0" borderId="0" xfId="0" applyFont="1" applyAlignment="1">
      <alignment horizontal="left" vertical="top"/>
    </xf>
    <xf numFmtId="0" fontId="15" fillId="0" borderId="0" xfId="0" applyFont="1" applyAlignment="1">
      <alignment horizontal="left" vertical="top"/>
    </xf>
    <xf numFmtId="0" fontId="10" fillId="0" borderId="0" xfId="0"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right"/>
    </xf>
    <xf numFmtId="0" fontId="16" fillId="0" borderId="0" xfId="0" applyNumberFormat="1" applyFont="1" applyAlignment="1">
      <alignment horizontal="left" vertical="top"/>
    </xf>
    <xf numFmtId="0" fontId="11" fillId="0" borderId="2" xfId="0" applyFont="1" applyBorder="1" applyAlignment="1">
      <alignment horizontal="justify" wrapText="1"/>
    </xf>
    <xf numFmtId="0" fontId="11" fillId="0" borderId="2" xfId="0" applyFont="1" applyBorder="1" applyAlignment="1"/>
    <xf numFmtId="165" fontId="11" fillId="0" borderId="2" xfId="0" applyNumberFormat="1" applyFont="1" applyBorder="1" applyAlignment="1"/>
    <xf numFmtId="10" fontId="11" fillId="0" borderId="0" xfId="0" applyNumberFormat="1" applyFont="1" applyAlignment="1"/>
    <xf numFmtId="165" fontId="11" fillId="0" borderId="0" xfId="0" applyNumberFormat="1" applyFont="1" applyAlignment="1"/>
    <xf numFmtId="0" fontId="14" fillId="0" borderId="1" xfId="0" applyFont="1" applyBorder="1" applyAlignment="1"/>
    <xf numFmtId="165" fontId="14" fillId="0" borderId="1" xfId="0" applyNumberFormat="1" applyFont="1" applyBorder="1" applyAlignment="1"/>
    <xf numFmtId="0" fontId="14" fillId="0" borderId="0" xfId="0" applyFont="1"/>
    <xf numFmtId="17" fontId="14" fillId="0" borderId="0" xfId="0" applyNumberFormat="1" applyFont="1"/>
    <xf numFmtId="0" fontId="1" fillId="0" borderId="0" xfId="0" applyNumberFormat="1" applyFont="1" applyAlignment="1">
      <alignment horizontal="center"/>
    </xf>
    <xf numFmtId="0" fontId="10" fillId="0" borderId="0" xfId="0" applyFont="1" applyAlignment="1">
      <alignment horizontal="left" vertical="top"/>
    </xf>
    <xf numFmtId="0" fontId="1" fillId="0" borderId="0" xfId="0" applyNumberFormat="1" applyFont="1" applyBorder="1" applyAlignment="1">
      <alignment horizontal="center"/>
    </xf>
    <xf numFmtId="0" fontId="8" fillId="0" borderId="0" xfId="0" applyFont="1" applyFill="1" applyBorder="1" applyAlignment="1" applyProtection="1">
      <alignment horizontal="left" vertical="top" wrapText="1"/>
    </xf>
    <xf numFmtId="2" fontId="1" fillId="0" borderId="0" xfId="0" applyNumberFormat="1" applyFont="1" applyBorder="1" applyAlignment="1">
      <alignment horizontal="left" vertical="top" wrapText="1"/>
    </xf>
    <xf numFmtId="2" fontId="1" fillId="0" borderId="0" xfId="0" applyNumberFormat="1" applyFont="1" applyBorder="1" applyAlignment="1">
      <alignment horizontal="right" vertical="top" wrapText="1"/>
    </xf>
    <xf numFmtId="4" fontId="1" fillId="0" borderId="0" xfId="0" applyNumberFormat="1" applyFont="1" applyBorder="1" applyAlignment="1">
      <alignment vertical="top" wrapText="1"/>
    </xf>
    <xf numFmtId="165" fontId="1" fillId="0" borderId="0" xfId="0" applyNumberFormat="1" applyFont="1" applyFill="1" applyBorder="1" applyAlignment="1">
      <alignment horizontal="right"/>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4" fontId="17" fillId="0" borderId="0" xfId="0" applyNumberFormat="1" applyFont="1" applyBorder="1" applyAlignment="1"/>
    <xf numFmtId="4" fontId="17" fillId="0" borderId="0" xfId="0" applyNumberFormat="1" applyFont="1" applyBorder="1"/>
    <xf numFmtId="0" fontId="18" fillId="0" borderId="0" xfId="0" applyFont="1" applyBorder="1"/>
    <xf numFmtId="0" fontId="1" fillId="0" borderId="0" xfId="0" applyFont="1" applyAlignment="1">
      <alignment vertical="top"/>
    </xf>
    <xf numFmtId="0" fontId="20" fillId="0" borderId="0" xfId="0" applyFont="1" applyBorder="1"/>
    <xf numFmtId="2" fontId="17" fillId="0" borderId="0" xfId="0" applyNumberFormat="1" applyFont="1" applyBorder="1" applyAlignment="1">
      <alignment horizontal="center" vertical="top"/>
    </xf>
    <xf numFmtId="49" fontId="17" fillId="0" borderId="0" xfId="0" applyNumberFormat="1" applyFont="1" applyBorder="1" applyAlignment="1">
      <alignment horizontal="justify" wrapText="1"/>
    </xf>
    <xf numFmtId="4" fontId="17" fillId="0" borderId="0" xfId="0" applyNumberFormat="1" applyFont="1" applyBorder="1" applyAlignment="1">
      <alignment horizontal="center"/>
    </xf>
    <xf numFmtId="0" fontId="17" fillId="0" borderId="0" xfId="0" applyFont="1" applyBorder="1" applyAlignment="1">
      <alignment horizontal="center"/>
    </xf>
    <xf numFmtId="0" fontId="20" fillId="0" borderId="0" xfId="0" applyFont="1"/>
    <xf numFmtId="49" fontId="1" fillId="0" borderId="0" xfId="0" applyNumberFormat="1" applyFont="1" applyAlignment="1">
      <alignment horizontal="left"/>
    </xf>
    <xf numFmtId="49" fontId="3" fillId="0" borderId="0" xfId="0" applyNumberFormat="1" applyFont="1" applyAlignment="1">
      <alignment horizontal="left" vertical="top" wrapText="1"/>
    </xf>
    <xf numFmtId="49" fontId="1" fillId="0" borderId="0" xfId="0" applyNumberFormat="1" applyFont="1" applyAlignment="1">
      <alignment vertical="top" wrapText="1"/>
    </xf>
    <xf numFmtId="49" fontId="3" fillId="0" borderId="2"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5" fillId="0" borderId="0" xfId="0" quotePrefix="1" applyNumberFormat="1" applyFont="1" applyFill="1" applyBorder="1" applyAlignment="1">
      <alignment vertical="top" wrapText="1"/>
    </xf>
    <xf numFmtId="49" fontId="1" fillId="0" borderId="0" xfId="0" applyNumberFormat="1" applyFont="1"/>
    <xf numFmtId="49" fontId="1" fillId="0" borderId="0" xfId="0" applyNumberFormat="1" applyFont="1" applyBorder="1" applyAlignment="1">
      <alignment vertical="top" wrapText="1"/>
    </xf>
    <xf numFmtId="49" fontId="3" fillId="0" borderId="0" xfId="0" applyNumberFormat="1" applyFont="1" applyFill="1" applyBorder="1" applyAlignment="1" applyProtection="1">
      <alignment horizontal="left" vertical="top" wrapText="1"/>
    </xf>
    <xf numFmtId="49" fontId="1" fillId="0" borderId="0" xfId="0" applyNumberFormat="1" applyFont="1" applyFill="1" applyBorder="1" applyAlignment="1" applyProtection="1">
      <alignment horizontal="left" vertical="top" wrapText="1"/>
    </xf>
    <xf numFmtId="49" fontId="8" fillId="0" borderId="0" xfId="0" applyNumberFormat="1" applyFont="1" applyBorder="1" applyAlignment="1">
      <alignment horizontal="left" vertical="top" wrapText="1"/>
    </xf>
    <xf numFmtId="49" fontId="1" fillId="0" borderId="0" xfId="0" applyNumberFormat="1" applyFont="1" applyFill="1" applyBorder="1" applyAlignment="1">
      <alignment horizontal="left" vertical="top" wrapText="1"/>
    </xf>
    <xf numFmtId="49" fontId="1" fillId="0" borderId="0" xfId="0" applyNumberFormat="1" applyFont="1" applyBorder="1"/>
    <xf numFmtId="49" fontId="1" fillId="0" borderId="0" xfId="0" applyNumberFormat="1" applyFont="1" applyBorder="1" applyAlignment="1">
      <alignment wrapText="1"/>
    </xf>
    <xf numFmtId="0" fontId="1" fillId="0" borderId="0" xfId="0" applyNumberFormat="1" applyFont="1" applyAlignment="1">
      <alignment horizontal="left"/>
    </xf>
    <xf numFmtId="0" fontId="3" fillId="0" borderId="0" xfId="0" applyNumberFormat="1" applyFont="1" applyAlignment="1">
      <alignment horizontal="left" vertical="top" wrapText="1"/>
    </xf>
    <xf numFmtId="0" fontId="1" fillId="0" borderId="0"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1" fillId="0" borderId="0" xfId="0" applyNumberFormat="1" applyFont="1"/>
    <xf numFmtId="0" fontId="1" fillId="0" borderId="0" xfId="0" applyNumberFormat="1" applyFont="1" applyBorder="1" applyAlignment="1">
      <alignment vertical="top" wrapText="1"/>
    </xf>
    <xf numFmtId="0" fontId="1" fillId="0" borderId="0" xfId="0" applyNumberFormat="1" applyFont="1" applyFill="1" applyBorder="1" applyAlignment="1" applyProtection="1">
      <alignment horizontal="left" vertical="top" wrapText="1"/>
    </xf>
    <xf numFmtId="0" fontId="8" fillId="0" borderId="0" xfId="0" applyNumberFormat="1" applyFont="1" applyBorder="1" applyAlignment="1">
      <alignment horizontal="left" vertical="top" wrapText="1"/>
    </xf>
    <xf numFmtId="0" fontId="1" fillId="0" borderId="0" xfId="0" applyNumberFormat="1" applyFont="1" applyBorder="1"/>
    <xf numFmtId="0" fontId="21" fillId="0" borderId="0" xfId="0" applyFont="1" applyAlignment="1">
      <alignment horizontal="left" indent="1"/>
    </xf>
    <xf numFmtId="2" fontId="1" fillId="0" borderId="0" xfId="0" applyNumberFormat="1" applyFont="1" applyFill="1" applyAlignment="1">
      <alignment horizontal="justify" vertical="top" wrapText="1"/>
    </xf>
    <xf numFmtId="0" fontId="1" fillId="0" borderId="0" xfId="0" quotePrefix="1" applyNumberFormat="1" applyFont="1" applyFill="1" applyBorder="1" applyAlignment="1">
      <alignment vertical="top" wrapText="1"/>
    </xf>
    <xf numFmtId="0" fontId="1" fillId="0" borderId="0" xfId="0" applyNumberFormat="1" applyFont="1" applyAlignment="1">
      <alignment horizontal="justify" vertical="top" wrapText="1" shrinkToFit="1"/>
    </xf>
    <xf numFmtId="2" fontId="1" fillId="0" borderId="0" xfId="0" applyNumberFormat="1" applyFont="1" applyAlignment="1"/>
    <xf numFmtId="2" fontId="1" fillId="0" borderId="0" xfId="0" applyNumberFormat="1" applyFont="1" applyBorder="1" applyAlignment="1"/>
    <xf numFmtId="2" fontId="3" fillId="0" borderId="2" xfId="0" applyNumberFormat="1" applyFont="1" applyBorder="1" applyAlignment="1"/>
    <xf numFmtId="2" fontId="3" fillId="0" borderId="0" xfId="0" applyNumberFormat="1" applyFont="1" applyBorder="1" applyAlignment="1"/>
    <xf numFmtId="2" fontId="8" fillId="0" borderId="0" xfId="0" applyNumberFormat="1" applyFont="1" applyBorder="1" applyAlignment="1">
      <alignment wrapText="1"/>
    </xf>
    <xf numFmtId="2" fontId="8" fillId="0" borderId="0" xfId="0" applyNumberFormat="1" applyFont="1" applyBorder="1" applyAlignment="1">
      <alignment vertical="top" wrapText="1"/>
    </xf>
    <xf numFmtId="2" fontId="1" fillId="0" borderId="0" xfId="0" applyNumberFormat="1" applyFont="1"/>
    <xf numFmtId="2" fontId="1" fillId="0" borderId="0" xfId="0" applyNumberFormat="1" applyFont="1" applyFill="1" applyAlignment="1">
      <alignment horizontal="right" vertical="top" wrapText="1"/>
    </xf>
    <xf numFmtId="165" fontId="1" fillId="0" borderId="0" xfId="0" applyNumberFormat="1" applyFont="1"/>
    <xf numFmtId="165" fontId="1" fillId="0" borderId="0" xfId="0" applyNumberFormat="1" applyFont="1" applyBorder="1"/>
    <xf numFmtId="0" fontId="9" fillId="0" borderId="0" xfId="0" applyNumberFormat="1" applyFont="1" applyAlignment="1">
      <alignment horizontal="left" vertical="top"/>
    </xf>
  </cellXfs>
  <cellStyles count="2">
    <cellStyle name="Navadno" xfId="0" builtinId="0"/>
    <cellStyle name="Navadno_Župančičeva 10 12 - popis del"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1</xdr:row>
      <xdr:rowOff>3175</xdr:rowOff>
    </xdr:from>
    <xdr:to>
      <xdr:col>1</xdr:col>
      <xdr:colOff>2486025</xdr:colOff>
      <xdr:row>5</xdr:row>
      <xdr:rowOff>31750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96900" y="187325"/>
          <a:ext cx="2257425" cy="765175"/>
        </a:xfrm>
        <a:prstGeom prst="rect">
          <a:avLst/>
        </a:prstGeom>
        <a:noFill/>
        <a:ln w="9525">
          <a:noFill/>
          <a:miter lim="800000"/>
          <a:headEnd/>
          <a:tailEnd/>
        </a:ln>
      </xdr:spPr>
    </xdr:pic>
    <xdr:clientData/>
  </xdr:twoCellAnchor>
  <xdr:twoCellAnchor>
    <xdr:from>
      <xdr:col>1</xdr:col>
      <xdr:colOff>1606550</xdr:colOff>
      <xdr:row>4</xdr:row>
      <xdr:rowOff>95250</xdr:rowOff>
    </xdr:from>
    <xdr:to>
      <xdr:col>1</xdr:col>
      <xdr:colOff>2178050</xdr:colOff>
      <xdr:row>4</xdr:row>
      <xdr:rowOff>171450</xdr:rowOff>
    </xdr:to>
    <xdr:sp macro="" textlink="">
      <xdr:nvSpPr>
        <xdr:cNvPr id="3" name="Pravokotnik 2"/>
        <xdr:cNvSpPr/>
      </xdr:nvSpPr>
      <xdr:spPr>
        <a:xfrm>
          <a:off x="1974850" y="831850"/>
          <a:ext cx="571500" cy="76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1</xdr:row>
      <xdr:rowOff>3175</xdr:rowOff>
    </xdr:from>
    <xdr:to>
      <xdr:col>1</xdr:col>
      <xdr:colOff>2486025</xdr:colOff>
      <xdr:row>5</xdr:row>
      <xdr:rowOff>31750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94360" y="186055"/>
          <a:ext cx="2257425" cy="760095"/>
        </a:xfrm>
        <a:prstGeom prst="rect">
          <a:avLst/>
        </a:prstGeom>
        <a:noFill/>
        <a:ln w="9525">
          <a:noFill/>
          <a:miter lim="800000"/>
          <a:headEnd/>
          <a:tailEnd/>
        </a:ln>
      </xdr:spPr>
    </xdr:pic>
    <xdr:clientData/>
  </xdr:twoCellAnchor>
  <xdr:twoCellAnchor>
    <xdr:from>
      <xdr:col>1</xdr:col>
      <xdr:colOff>1606550</xdr:colOff>
      <xdr:row>4</xdr:row>
      <xdr:rowOff>95250</xdr:rowOff>
    </xdr:from>
    <xdr:to>
      <xdr:col>1</xdr:col>
      <xdr:colOff>2178050</xdr:colOff>
      <xdr:row>4</xdr:row>
      <xdr:rowOff>171450</xdr:rowOff>
    </xdr:to>
    <xdr:sp macro="" textlink="">
      <xdr:nvSpPr>
        <xdr:cNvPr id="4" name="Pravokotnik 3"/>
        <xdr:cNvSpPr/>
      </xdr:nvSpPr>
      <xdr:spPr>
        <a:xfrm>
          <a:off x="1972310" y="826770"/>
          <a:ext cx="571500" cy="762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sl-SI" sz="1100"/>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54"/>
  <sheetViews>
    <sheetView tabSelected="1" view="pageBreakPreview" topLeftCell="A19" zoomScale="70" zoomScaleNormal="100" zoomScaleSheetLayoutView="70" workbookViewId="0">
      <selection activeCell="J29" sqref="J29"/>
    </sheetView>
  </sheetViews>
  <sheetFormatPr defaultRowHeight="15"/>
  <cols>
    <col min="1" max="1" width="5.28515625" customWidth="1"/>
    <col min="2" max="2" width="42.28515625" customWidth="1"/>
    <col min="3" max="3" width="3.85546875" customWidth="1"/>
    <col min="4" max="4" width="9.7109375" customWidth="1"/>
    <col min="5" max="5" width="9.140625" customWidth="1"/>
    <col min="6" max="6" width="16.85546875" customWidth="1"/>
  </cols>
  <sheetData>
    <row r="6" spans="1:6">
      <c r="A6" s="28"/>
      <c r="B6" s="28"/>
      <c r="C6" s="28"/>
      <c r="D6" s="28"/>
      <c r="E6" s="28"/>
      <c r="F6" s="28"/>
    </row>
    <row r="7" spans="1:6" ht="15.75">
      <c r="A7" s="28"/>
      <c r="B7" s="29" t="s">
        <v>22</v>
      </c>
      <c r="C7" s="30"/>
      <c r="D7" s="31"/>
      <c r="E7" s="28"/>
      <c r="F7" s="28"/>
    </row>
    <row r="8" spans="1:6" ht="18.75">
      <c r="A8" s="32"/>
      <c r="B8" s="77" t="s">
        <v>46</v>
      </c>
      <c r="C8" s="30"/>
      <c r="D8" s="31"/>
      <c r="E8" s="33"/>
      <c r="F8" s="33"/>
    </row>
    <row r="9" spans="1:6" ht="18.75">
      <c r="A9" s="32"/>
      <c r="B9" s="77" t="s">
        <v>47</v>
      </c>
      <c r="C9" s="30"/>
      <c r="D9" s="31"/>
      <c r="E9" s="33"/>
      <c r="F9" s="33"/>
    </row>
    <row r="10" spans="1:6">
      <c r="A10" s="32"/>
      <c r="B10" s="34"/>
      <c r="C10" s="35"/>
      <c r="D10" s="34"/>
      <c r="E10" s="33"/>
      <c r="F10" s="33"/>
    </row>
    <row r="11" spans="1:6" ht="15.75">
      <c r="A11" s="32"/>
      <c r="B11" s="29" t="s">
        <v>7</v>
      </c>
      <c r="C11" s="30"/>
      <c r="D11" s="31"/>
      <c r="E11" s="33"/>
      <c r="F11" s="33"/>
    </row>
    <row r="12" spans="1:6" ht="18.75">
      <c r="A12" s="32"/>
      <c r="B12" s="77" t="s">
        <v>50</v>
      </c>
      <c r="C12" s="30"/>
      <c r="D12" s="31"/>
      <c r="E12" s="33"/>
      <c r="F12" s="33"/>
    </row>
    <row r="13" spans="1:6" ht="18.75">
      <c r="A13" s="32"/>
      <c r="B13" s="77" t="s">
        <v>51</v>
      </c>
      <c r="C13" s="30"/>
      <c r="D13" s="31"/>
      <c r="E13" s="33"/>
      <c r="F13" s="33"/>
    </row>
    <row r="14" spans="1:6" ht="18.75">
      <c r="A14" s="32"/>
      <c r="B14" s="77" t="s">
        <v>52</v>
      </c>
      <c r="C14" s="28"/>
      <c r="D14" s="28"/>
      <c r="E14" s="33"/>
      <c r="F14" s="33"/>
    </row>
    <row r="15" spans="1:6" ht="18.75">
      <c r="A15" s="5"/>
      <c r="B15" s="64"/>
      <c r="C15" s="14"/>
      <c r="D15" s="33"/>
      <c r="E15" s="33"/>
      <c r="F15" s="33"/>
    </row>
    <row r="16" spans="1:6" ht="18.75">
      <c r="A16" s="5"/>
      <c r="B16" s="65"/>
      <c r="C16" s="14"/>
      <c r="D16" s="33"/>
      <c r="E16" s="33"/>
      <c r="F16" s="33"/>
    </row>
    <row r="17" spans="1:6" ht="18.75">
      <c r="A17" s="5"/>
      <c r="B17" s="64"/>
      <c r="C17" s="14"/>
      <c r="D17" s="33"/>
      <c r="E17" s="33"/>
      <c r="F17" s="33"/>
    </row>
    <row r="18" spans="1:6" ht="15.75">
      <c r="A18" s="5"/>
      <c r="B18" s="29" t="s">
        <v>48</v>
      </c>
      <c r="C18" s="14"/>
      <c r="D18" s="33"/>
      <c r="E18" s="33"/>
      <c r="F18" s="33"/>
    </row>
    <row r="19" spans="1:6" ht="18.75">
      <c r="A19" s="5"/>
      <c r="B19" s="78" t="s">
        <v>53</v>
      </c>
      <c r="C19" s="14"/>
      <c r="D19" s="33"/>
      <c r="E19" s="33"/>
      <c r="F19" s="33"/>
    </row>
    <row r="20" spans="1:6">
      <c r="A20" s="5"/>
      <c r="B20" s="36"/>
      <c r="C20" s="14"/>
      <c r="D20" s="33"/>
      <c r="E20" s="33"/>
      <c r="F20" s="33"/>
    </row>
    <row r="21" spans="1:6" ht="18.75">
      <c r="A21" s="5"/>
      <c r="B21" s="65" t="s">
        <v>28</v>
      </c>
      <c r="C21" s="14"/>
      <c r="D21" s="33"/>
      <c r="E21" s="33"/>
      <c r="F21" s="33"/>
    </row>
    <row r="22" spans="1:6" ht="15.75">
      <c r="A22" s="29"/>
      <c r="B22" s="80"/>
      <c r="C22" s="66"/>
      <c r="D22" s="67"/>
      <c r="E22" s="67"/>
      <c r="F22" s="68"/>
    </row>
    <row r="23" spans="1:6" ht="15.75">
      <c r="A23" s="29"/>
      <c r="B23" s="80"/>
      <c r="C23" s="66"/>
      <c r="D23" s="67"/>
      <c r="E23" s="67"/>
      <c r="F23" s="68"/>
    </row>
    <row r="24" spans="1:6" ht="15.75">
      <c r="A24" s="29"/>
      <c r="B24" s="80"/>
      <c r="C24" s="66"/>
      <c r="D24" s="67"/>
      <c r="E24" s="67"/>
      <c r="F24" s="68"/>
    </row>
    <row r="25" spans="1:6" ht="15.75">
      <c r="A25" s="29"/>
      <c r="B25" s="80"/>
      <c r="C25" s="66"/>
      <c r="D25" s="67"/>
      <c r="E25" s="67"/>
      <c r="F25" s="68"/>
    </row>
    <row r="26" spans="1:6" ht="15.75">
      <c r="A26" s="29"/>
      <c r="B26" s="80"/>
      <c r="C26" s="66"/>
      <c r="D26" s="67"/>
      <c r="E26" s="67"/>
      <c r="F26" s="68"/>
    </row>
    <row r="27" spans="1:6" ht="15.75">
      <c r="A27" s="29"/>
      <c r="B27" s="80"/>
      <c r="C27" s="66"/>
      <c r="D27" s="67"/>
      <c r="E27" s="67"/>
      <c r="F27" s="68"/>
    </row>
    <row r="28" spans="1:6" ht="15.75">
      <c r="A28" s="69"/>
      <c r="B28" s="70" t="s">
        <v>3</v>
      </c>
      <c r="C28" s="71"/>
      <c r="D28" s="72"/>
      <c r="E28" s="71"/>
      <c r="F28" s="72">
        <f>SUM(F22:F27)</f>
        <v>0</v>
      </c>
    </row>
    <row r="29" spans="1:6" ht="15.75">
      <c r="A29" s="69"/>
      <c r="B29" s="30" t="s">
        <v>8</v>
      </c>
      <c r="C29" s="73"/>
      <c r="D29" s="74"/>
      <c r="E29" s="73">
        <v>0.22</v>
      </c>
      <c r="F29" s="74">
        <f>F28*0.22</f>
        <v>0</v>
      </c>
    </row>
    <row r="30" spans="1:6" ht="19.5" thickBot="1">
      <c r="A30" s="69"/>
      <c r="B30" s="75" t="s">
        <v>25</v>
      </c>
      <c r="C30" s="75"/>
      <c r="D30" s="76"/>
      <c r="E30" s="75"/>
      <c r="F30" s="76">
        <f>SUM(F28:F29)</f>
        <v>0</v>
      </c>
    </row>
    <row r="31" spans="1:6" ht="15.75" thickTop="1">
      <c r="A31" s="5"/>
      <c r="B31" s="36"/>
      <c r="C31" s="14"/>
      <c r="D31" s="33"/>
      <c r="E31" s="33"/>
      <c r="F31" s="33"/>
    </row>
    <row r="32" spans="1:6">
      <c r="A32" s="21"/>
      <c r="B32" s="22" t="s">
        <v>29</v>
      </c>
      <c r="C32" s="23"/>
      <c r="D32" s="33"/>
      <c r="E32" s="33"/>
      <c r="F32" s="33"/>
    </row>
    <row r="33" spans="1:6">
      <c r="A33" s="21"/>
      <c r="B33" s="22"/>
      <c r="C33" s="23"/>
      <c r="D33" s="33"/>
      <c r="E33" s="33"/>
      <c r="F33" s="33"/>
    </row>
    <row r="34" spans="1:6" ht="60">
      <c r="A34" s="21"/>
      <c r="B34" s="24" t="s">
        <v>45</v>
      </c>
      <c r="C34" s="25"/>
      <c r="D34" s="33"/>
      <c r="E34" s="33"/>
      <c r="F34" s="33"/>
    </row>
    <row r="35" spans="1:6" ht="114.75">
      <c r="A35" s="21"/>
      <c r="B35" s="26" t="s">
        <v>30</v>
      </c>
      <c r="C35" s="26"/>
      <c r="D35" s="33"/>
      <c r="E35" s="33"/>
      <c r="F35" s="33"/>
    </row>
    <row r="36" spans="1:6" ht="102">
      <c r="A36" s="21"/>
      <c r="B36" s="26" t="s">
        <v>54</v>
      </c>
      <c r="C36" s="26"/>
      <c r="D36" s="33"/>
      <c r="E36" s="33"/>
      <c r="F36" s="33"/>
    </row>
    <row r="37" spans="1:6" ht="102">
      <c r="A37" s="21"/>
      <c r="B37" s="26" t="s">
        <v>44</v>
      </c>
      <c r="C37" s="26"/>
      <c r="D37" s="33"/>
      <c r="E37" s="33"/>
      <c r="F37" s="33"/>
    </row>
    <row r="38" spans="1:6" ht="38.25">
      <c r="A38" s="21"/>
      <c r="B38" s="26" t="s">
        <v>31</v>
      </c>
      <c r="C38" s="26"/>
      <c r="D38" s="33"/>
      <c r="E38" s="33"/>
      <c r="F38" s="33"/>
    </row>
    <row r="39" spans="1:6" ht="51">
      <c r="A39" s="21"/>
      <c r="B39" s="26" t="s">
        <v>55</v>
      </c>
      <c r="C39" s="26"/>
      <c r="D39" s="33"/>
      <c r="E39" s="33"/>
      <c r="F39" s="33"/>
    </row>
    <row r="40" spans="1:6" ht="63.75">
      <c r="A40" s="21"/>
      <c r="B40" s="26" t="s">
        <v>32</v>
      </c>
      <c r="C40" s="26"/>
      <c r="D40" s="33"/>
      <c r="E40" s="33"/>
      <c r="F40" s="33"/>
    </row>
    <row r="41" spans="1:6" ht="38.25">
      <c r="A41" s="21"/>
      <c r="B41" s="26" t="s">
        <v>33</v>
      </c>
      <c r="C41" s="26"/>
      <c r="D41" s="33"/>
      <c r="E41" s="33"/>
      <c r="F41" s="33"/>
    </row>
    <row r="42" spans="1:6" ht="63.75">
      <c r="A42" s="21"/>
      <c r="B42" s="26" t="s">
        <v>34</v>
      </c>
      <c r="C42" s="26"/>
      <c r="D42" s="33"/>
      <c r="E42" s="33"/>
      <c r="F42" s="33"/>
    </row>
    <row r="43" spans="1:6" ht="25.5">
      <c r="A43" s="21"/>
      <c r="B43" s="26" t="s">
        <v>35</v>
      </c>
      <c r="C43" s="26"/>
      <c r="D43" s="33"/>
      <c r="E43" s="33"/>
      <c r="F43" s="33"/>
    </row>
    <row r="44" spans="1:6">
      <c r="A44" s="21"/>
      <c r="B44" s="136" t="s">
        <v>36</v>
      </c>
      <c r="C44" s="136"/>
      <c r="D44" s="33"/>
      <c r="E44" s="33"/>
      <c r="F44" s="33"/>
    </row>
    <row r="45" spans="1:6" ht="25.5">
      <c r="A45" s="21"/>
      <c r="B45" s="26" t="s">
        <v>37</v>
      </c>
      <c r="C45" s="26"/>
      <c r="D45" s="33"/>
      <c r="E45" s="33"/>
      <c r="F45" s="33"/>
    </row>
    <row r="46" spans="1:6" ht="25.5">
      <c r="A46" s="21"/>
      <c r="B46" s="26" t="s">
        <v>38</v>
      </c>
      <c r="C46" s="26"/>
      <c r="D46" s="33"/>
      <c r="E46" s="33"/>
      <c r="F46" s="33"/>
    </row>
    <row r="47" spans="1:6" ht="25.5">
      <c r="A47" s="21"/>
      <c r="B47" s="26" t="s">
        <v>39</v>
      </c>
      <c r="C47" s="27"/>
      <c r="D47" s="33"/>
      <c r="E47" s="33"/>
      <c r="F47" s="33"/>
    </row>
    <row r="48" spans="1:6" ht="51">
      <c r="A48" s="21"/>
      <c r="B48" s="26" t="s">
        <v>40</v>
      </c>
      <c r="C48" s="26"/>
      <c r="D48" s="33"/>
      <c r="E48" s="33"/>
      <c r="F48" s="33"/>
    </row>
    <row r="49" spans="1:6">
      <c r="A49" s="21"/>
      <c r="B49" s="27" t="s">
        <v>41</v>
      </c>
      <c r="C49" s="27"/>
      <c r="D49" s="33"/>
      <c r="E49" s="33"/>
      <c r="F49" s="33"/>
    </row>
    <row r="50" spans="1:6" ht="25.5">
      <c r="A50" s="21"/>
      <c r="B50" s="26" t="s">
        <v>42</v>
      </c>
      <c r="C50" s="26"/>
      <c r="D50" s="33"/>
      <c r="E50" s="33"/>
      <c r="F50" s="33"/>
    </row>
    <row r="51" spans="1:6" ht="114.75">
      <c r="A51" s="21"/>
      <c r="B51" s="26" t="s">
        <v>43</v>
      </c>
      <c r="C51" s="26"/>
      <c r="D51" s="33"/>
      <c r="E51" s="33"/>
      <c r="F51" s="33"/>
    </row>
    <row r="52" spans="1:6">
      <c r="A52" s="5"/>
      <c r="B52" s="47"/>
      <c r="C52" s="14"/>
      <c r="D52" s="33"/>
      <c r="E52" s="33"/>
      <c r="F52" s="33"/>
    </row>
    <row r="53" spans="1:6">
      <c r="A53" s="7"/>
      <c r="B53" s="5"/>
      <c r="C53" s="14"/>
      <c r="D53" s="33"/>
      <c r="E53" s="33"/>
      <c r="F53" s="33"/>
    </row>
    <row r="54" spans="1:6">
      <c r="A54" s="32"/>
      <c r="B54" s="6"/>
      <c r="C54" s="14"/>
      <c r="D54" s="33"/>
      <c r="E54" s="33"/>
      <c r="F54" s="33"/>
    </row>
  </sheetData>
  <mergeCells count="1">
    <mergeCell ref="B44:C44"/>
  </mergeCells>
  <pageMargins left="0.7" right="0.7" top="0.75" bottom="0.75" header="0.3" footer="0.3"/>
  <pageSetup paperSize="9" scale="81" orientation="portrait" r:id="rId1"/>
  <rowBreaks count="1" manualBreakCount="1">
    <brk id="3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view="pageBreakPreview" topLeftCell="A22" zoomScale="85" zoomScaleNormal="100" zoomScaleSheetLayoutView="85" workbookViewId="0">
      <selection activeCell="F8" sqref="F8"/>
    </sheetView>
  </sheetViews>
  <sheetFormatPr defaultColWidth="9.140625" defaultRowHeight="15"/>
  <cols>
    <col min="1" max="1" width="5.28515625" style="28" customWidth="1"/>
    <col min="2" max="2" width="42.28515625" style="28" customWidth="1"/>
    <col min="3" max="3" width="3.85546875" style="28" customWidth="1"/>
    <col min="4" max="4" width="9.7109375" style="28" customWidth="1"/>
    <col min="5" max="5" width="11.5703125" style="28" customWidth="1"/>
    <col min="6" max="6" width="14" style="28" customWidth="1"/>
    <col min="7" max="16384" width="9.140625" style="28"/>
  </cols>
  <sheetData>
    <row r="1" spans="1:6" customFormat="1"/>
    <row r="2" spans="1:6" customFormat="1"/>
    <row r="3" spans="1:6" customFormat="1"/>
    <row r="4" spans="1:6" customFormat="1"/>
    <row r="5" spans="1:6" customFormat="1"/>
    <row r="6" spans="1:6" customFormat="1">
      <c r="A6" s="28"/>
      <c r="B6" s="28"/>
      <c r="C6" s="28"/>
      <c r="D6" s="28"/>
      <c r="E6" s="28"/>
      <c r="F6" s="28"/>
    </row>
    <row r="7" spans="1:6" ht="15.75">
      <c r="B7" s="29" t="s">
        <v>22</v>
      </c>
      <c r="C7" s="30"/>
      <c r="D7" s="31"/>
    </row>
    <row r="8" spans="1:6" ht="18.75">
      <c r="A8" s="32"/>
      <c r="B8" s="77" t="s">
        <v>46</v>
      </c>
      <c r="C8" s="30"/>
      <c r="D8" s="31"/>
      <c r="E8" s="33"/>
      <c r="F8" s="33"/>
    </row>
    <row r="9" spans="1:6" ht="18.75">
      <c r="A9" s="32"/>
      <c r="B9" s="77" t="s">
        <v>47</v>
      </c>
      <c r="C9" s="30"/>
      <c r="D9" s="31"/>
      <c r="E9" s="33"/>
      <c r="F9" s="33"/>
    </row>
    <row r="10" spans="1:6">
      <c r="A10" s="32"/>
      <c r="B10" s="34"/>
      <c r="C10" s="35"/>
      <c r="D10" s="34"/>
      <c r="E10" s="33"/>
      <c r="F10" s="33"/>
    </row>
    <row r="11" spans="1:6" ht="15.75">
      <c r="A11" s="32"/>
      <c r="B11" s="29" t="s">
        <v>7</v>
      </c>
      <c r="C11" s="30"/>
      <c r="D11" s="31"/>
      <c r="E11" s="33"/>
      <c r="F11" s="33"/>
    </row>
    <row r="12" spans="1:6" ht="18.75">
      <c r="A12" s="32"/>
      <c r="B12" s="77" t="s">
        <v>50</v>
      </c>
      <c r="C12" s="30"/>
      <c r="D12" s="31"/>
      <c r="E12" s="33"/>
      <c r="F12" s="33"/>
    </row>
    <row r="13" spans="1:6" ht="18.75">
      <c r="A13" s="32"/>
      <c r="B13" s="77" t="s">
        <v>51</v>
      </c>
      <c r="C13" s="30"/>
      <c r="D13" s="31"/>
      <c r="E13" s="33"/>
      <c r="F13" s="33"/>
    </row>
    <row r="14" spans="1:6" ht="18.75">
      <c r="A14" s="32"/>
      <c r="B14" s="77" t="s">
        <v>52</v>
      </c>
      <c r="E14" s="33"/>
      <c r="F14" s="33"/>
    </row>
    <row r="15" spans="1:6" ht="18.75">
      <c r="A15" s="5"/>
      <c r="B15" s="77"/>
      <c r="C15" s="14"/>
      <c r="D15" s="33"/>
      <c r="E15" s="33"/>
      <c r="F15" s="33"/>
    </row>
    <row r="16" spans="1:6" ht="18.75">
      <c r="A16" s="5"/>
      <c r="B16" s="77"/>
      <c r="C16" s="14"/>
      <c r="D16" s="33"/>
      <c r="E16" s="33"/>
      <c r="F16" s="33"/>
    </row>
    <row r="17" spans="1:6" ht="18.75">
      <c r="A17" s="5"/>
      <c r="B17" s="77"/>
      <c r="C17" s="14"/>
      <c r="D17" s="33"/>
      <c r="E17" s="33"/>
      <c r="F17" s="33"/>
    </row>
    <row r="18" spans="1:6" ht="15.75">
      <c r="A18" s="5"/>
      <c r="B18" s="29" t="s">
        <v>48</v>
      </c>
      <c r="C18" s="14"/>
      <c r="D18" s="33"/>
      <c r="E18" s="33"/>
      <c r="F18" s="33"/>
    </row>
    <row r="19" spans="1:6" ht="18.75">
      <c r="A19" s="5"/>
      <c r="B19" s="78" t="s">
        <v>53</v>
      </c>
      <c r="C19" s="14"/>
      <c r="D19" s="33"/>
      <c r="E19" s="33"/>
      <c r="F19" s="33"/>
    </row>
    <row r="21" spans="1:6">
      <c r="A21" s="5"/>
      <c r="B21" s="36" t="s">
        <v>28</v>
      </c>
      <c r="C21" s="14"/>
      <c r="D21" s="33"/>
      <c r="E21" s="33"/>
      <c r="F21" s="33"/>
    </row>
    <row r="22" spans="1:6">
      <c r="A22" s="5"/>
      <c r="B22" s="36" t="s">
        <v>81</v>
      </c>
      <c r="C22" s="14"/>
      <c r="D22" s="33"/>
      <c r="E22" s="33"/>
      <c r="F22" s="33"/>
    </row>
    <row r="23" spans="1:6">
      <c r="A23" s="34" t="s">
        <v>4</v>
      </c>
      <c r="B23" s="37" t="str">
        <f>'gradbena dela'!B2</f>
        <v>RUŠITVENA DELA</v>
      </c>
      <c r="C23" s="14"/>
      <c r="D23" s="33"/>
      <c r="E23" s="33"/>
      <c r="F23" s="38">
        <f>'gradbena dela'!F23</f>
        <v>0</v>
      </c>
    </row>
    <row r="24" spans="1:6">
      <c r="A24" s="34" t="s">
        <v>5</v>
      </c>
      <c r="B24" s="39" t="str">
        <f>'gradbena dela'!B26</f>
        <v>ZIDARSKA DELA</v>
      </c>
      <c r="C24" s="14"/>
      <c r="D24" s="33"/>
      <c r="E24" s="33"/>
      <c r="F24" s="38">
        <f>'gradbena dela'!F70</f>
        <v>0</v>
      </c>
    </row>
    <row r="25" spans="1:6">
      <c r="A25" s="34"/>
      <c r="B25" s="39"/>
      <c r="C25" s="14"/>
      <c r="D25" s="33"/>
      <c r="E25" s="33"/>
      <c r="F25" s="38"/>
    </row>
    <row r="26" spans="1:6">
      <c r="A26" s="34"/>
      <c r="B26" s="36" t="s">
        <v>82</v>
      </c>
      <c r="C26" s="14"/>
      <c r="D26" s="33"/>
      <c r="E26" s="33"/>
      <c r="F26" s="38"/>
    </row>
    <row r="27" spans="1:6">
      <c r="A27" s="34" t="s">
        <v>4</v>
      </c>
      <c r="B27" s="39" t="str">
        <f>'zaključna dela'!B2</f>
        <v>KLJUČAVNIČARSKA DELA</v>
      </c>
      <c r="C27" s="14"/>
      <c r="D27" s="33"/>
      <c r="E27" s="33"/>
      <c r="F27" s="38">
        <f>'zaključna dela'!F11</f>
        <v>0</v>
      </c>
    </row>
    <row r="28" spans="1:6">
      <c r="A28" s="34" t="s">
        <v>5</v>
      </c>
      <c r="B28" s="39" t="str">
        <f>'zaključna dela'!B13</f>
        <v>TLAKARSKA DELA</v>
      </c>
      <c r="C28" s="14"/>
      <c r="D28" s="33"/>
      <c r="E28" s="33"/>
      <c r="F28" s="38">
        <f>'zaključna dela'!F21</f>
        <v>0</v>
      </c>
    </row>
    <row r="29" spans="1:6">
      <c r="A29" s="34" t="s">
        <v>6</v>
      </c>
      <c r="B29" s="39" t="str">
        <f>'zaključna dela'!B23</f>
        <v>KERAMIČARSKA DELA</v>
      </c>
      <c r="C29" s="14"/>
      <c r="D29" s="33"/>
      <c r="E29" s="33"/>
      <c r="F29" s="38">
        <f>'zaključna dela'!F34</f>
        <v>0</v>
      </c>
    </row>
    <row r="30" spans="1:6">
      <c r="A30" s="34" t="s">
        <v>17</v>
      </c>
      <c r="B30" s="37" t="str">
        <f>'zaključna dela'!B36</f>
        <v>PREDELNE STENE, STROP</v>
      </c>
      <c r="C30" s="14"/>
      <c r="D30" s="33"/>
      <c r="E30" s="33"/>
      <c r="F30" s="38">
        <f>'zaključna dela'!F74</f>
        <v>0</v>
      </c>
    </row>
    <row r="31" spans="1:6" ht="30">
      <c r="A31" s="34" t="s">
        <v>21</v>
      </c>
      <c r="B31" s="37" t="str">
        <f>'zaključna dela'!B76</f>
        <v>SLIKO-PLESKARSKA DELA IN FASADERSKA DELA</v>
      </c>
      <c r="C31" s="14"/>
      <c r="D31" s="33"/>
      <c r="E31" s="33"/>
      <c r="F31" s="38">
        <f>'zaključna dela'!F92</f>
        <v>0</v>
      </c>
    </row>
    <row r="32" spans="1:6">
      <c r="A32" s="34" t="s">
        <v>23</v>
      </c>
      <c r="B32" s="39" t="str">
        <f>'zaključna dela'!B95</f>
        <v>OKNA IN VRATA</v>
      </c>
      <c r="C32" s="14"/>
      <c r="D32" s="33"/>
      <c r="E32" s="33"/>
      <c r="F32" s="38">
        <f>'zaključna dela'!F137</f>
        <v>0</v>
      </c>
    </row>
    <row r="33" spans="1:6">
      <c r="A33" s="34" t="s">
        <v>114</v>
      </c>
      <c r="B33" s="39" t="str">
        <f>'zaključna dela'!B139</f>
        <v>KROVSKOKLEPARSKA IN TESARSKA DELA</v>
      </c>
      <c r="C33" s="14"/>
      <c r="D33" s="33"/>
      <c r="E33" s="33"/>
      <c r="F33" s="38">
        <f>'zaključna dela'!F157</f>
        <v>0</v>
      </c>
    </row>
    <row r="34" spans="1:6">
      <c r="A34" s="34" t="s">
        <v>136</v>
      </c>
      <c r="B34" s="39" t="str">
        <f>'zaključna dela'!B159</f>
        <v>ZUNANJA SENČILA</v>
      </c>
      <c r="C34" s="14"/>
      <c r="D34" s="33"/>
      <c r="E34" s="33"/>
      <c r="F34" s="38">
        <f>'zaključna dela'!F164</f>
        <v>0</v>
      </c>
    </row>
    <row r="35" spans="1:6">
      <c r="A35" s="5"/>
      <c r="B35" s="40" t="s">
        <v>3</v>
      </c>
      <c r="C35" s="41"/>
      <c r="D35" s="42"/>
      <c r="E35" s="41"/>
      <c r="F35" s="42">
        <f>SUM(F23:F34)</f>
        <v>0</v>
      </c>
    </row>
    <row r="36" spans="1:6">
      <c r="A36" s="5"/>
      <c r="B36" s="35" t="s">
        <v>8</v>
      </c>
      <c r="C36" s="43"/>
      <c r="D36" s="44"/>
      <c r="E36" s="43">
        <v>0.22</v>
      </c>
      <c r="F36" s="44">
        <f>0.22*F35</f>
        <v>0</v>
      </c>
    </row>
    <row r="37" spans="1:6" ht="15.75" thickBot="1">
      <c r="A37" s="5"/>
      <c r="B37" s="45" t="s">
        <v>25</v>
      </c>
      <c r="C37" s="45"/>
      <c r="D37" s="46"/>
      <c r="E37" s="45"/>
      <c r="F37" s="46">
        <f>SUM(F35:F36)</f>
        <v>0</v>
      </c>
    </row>
    <row r="38" spans="1:6" ht="15.75" thickTop="1">
      <c r="A38" s="48"/>
      <c r="B38" s="36"/>
      <c r="C38" s="14"/>
      <c r="D38" s="33"/>
      <c r="E38" s="33"/>
      <c r="F38" s="33"/>
    </row>
    <row r="39" spans="1:6">
      <c r="A39" s="56"/>
      <c r="B39" s="48"/>
      <c r="C39" s="49"/>
      <c r="D39" s="50"/>
      <c r="E39" s="50"/>
      <c r="F39" s="50"/>
    </row>
    <row r="40" spans="1:6">
      <c r="A40" s="2"/>
      <c r="B40" s="56"/>
      <c r="C40" s="17"/>
      <c r="D40" s="15"/>
      <c r="E40" s="15"/>
      <c r="F40" s="15"/>
    </row>
    <row r="41" spans="1:6">
      <c r="A41" s="2"/>
      <c r="B41" s="2"/>
      <c r="C41" s="17"/>
      <c r="D41" s="15"/>
      <c r="E41" s="16"/>
      <c r="F41" s="16"/>
    </row>
    <row r="42" spans="1:6">
      <c r="A42" s="2"/>
      <c r="B42" s="61"/>
      <c r="C42" s="17"/>
      <c r="D42" s="15"/>
      <c r="E42" s="16"/>
      <c r="F42" s="16"/>
    </row>
    <row r="43" spans="1:6">
      <c r="A43" s="2"/>
      <c r="B43" s="2"/>
      <c r="C43" s="17"/>
      <c r="D43" s="15"/>
      <c r="E43" s="16"/>
      <c r="F43" s="16"/>
    </row>
    <row r="44" spans="1:6">
      <c r="A44" s="2"/>
      <c r="B44" s="2"/>
      <c r="C44" s="17"/>
      <c r="D44" s="15"/>
      <c r="E44" s="16"/>
      <c r="F44" s="16"/>
    </row>
    <row r="45" spans="1:6">
      <c r="A45" s="2"/>
      <c r="B45" s="2"/>
      <c r="C45" s="17"/>
      <c r="D45" s="15"/>
      <c r="E45" s="16"/>
      <c r="F45" s="16"/>
    </row>
    <row r="46" spans="1:6">
      <c r="A46" s="2"/>
      <c r="B46" s="2"/>
      <c r="C46" s="17"/>
      <c r="D46" s="15"/>
      <c r="E46" s="16"/>
      <c r="F46" s="16"/>
    </row>
    <row r="47" spans="1:6">
      <c r="A47" s="2"/>
      <c r="B47" s="20"/>
      <c r="C47" s="17"/>
      <c r="D47" s="81"/>
      <c r="E47" s="16"/>
      <c r="F47" s="16"/>
    </row>
    <row r="48" spans="1:6">
      <c r="A48" s="2"/>
      <c r="B48" s="56"/>
      <c r="C48" s="57"/>
      <c r="D48" s="58"/>
      <c r="E48" s="58"/>
      <c r="F48" s="59"/>
    </row>
    <row r="49" spans="1:6">
      <c r="A49" s="2"/>
      <c r="B49" s="56"/>
      <c r="C49" s="57"/>
      <c r="D49" s="58"/>
      <c r="E49" s="58"/>
      <c r="F49" s="59"/>
    </row>
    <row r="50" spans="1:6">
      <c r="A50" s="56"/>
      <c r="B50" s="56"/>
      <c r="C50" s="57"/>
      <c r="D50" s="58"/>
      <c r="E50" s="58"/>
      <c r="F50" s="59"/>
    </row>
    <row r="51" spans="1:6">
      <c r="A51" s="2"/>
      <c r="B51" s="56"/>
      <c r="C51" s="57"/>
      <c r="D51" s="58"/>
      <c r="E51" s="58"/>
      <c r="F51" s="59"/>
    </row>
    <row r="52" spans="1:6">
      <c r="A52" s="2"/>
      <c r="B52" s="2"/>
      <c r="C52" s="17"/>
      <c r="D52" s="15"/>
      <c r="E52" s="16"/>
      <c r="F52" s="16"/>
    </row>
    <row r="53" spans="1:6">
      <c r="A53" s="2"/>
      <c r="B53" s="2"/>
      <c r="C53" s="17"/>
      <c r="D53" s="15"/>
      <c r="E53" s="16"/>
      <c r="F53" s="16"/>
    </row>
    <row r="54" spans="1:6">
      <c r="A54" s="2"/>
      <c r="B54" s="2"/>
      <c r="C54" s="17"/>
      <c r="D54" s="15"/>
      <c r="E54" s="16"/>
      <c r="F54" s="16"/>
    </row>
    <row r="55" spans="1:6">
      <c r="A55" s="2"/>
      <c r="B55" s="2"/>
      <c r="C55" s="17"/>
      <c r="D55" s="15"/>
      <c r="E55" s="16"/>
      <c r="F55" s="16"/>
    </row>
    <row r="56" spans="1:6">
      <c r="A56" s="2"/>
      <c r="B56" s="20"/>
      <c r="C56" s="17"/>
      <c r="D56" s="81"/>
      <c r="E56" s="16"/>
      <c r="F56" s="16"/>
    </row>
    <row r="57" spans="1:6">
      <c r="A57" s="2"/>
      <c r="B57" s="56"/>
      <c r="C57" s="57"/>
      <c r="D57" s="58"/>
      <c r="E57" s="58"/>
      <c r="F57" s="59"/>
    </row>
    <row r="58" spans="1:6">
      <c r="A58" s="2"/>
      <c r="B58" s="2"/>
      <c r="C58" s="17"/>
      <c r="D58" s="15"/>
      <c r="E58" s="16"/>
      <c r="F58" s="16"/>
    </row>
    <row r="59" spans="1:6">
      <c r="A59" s="56"/>
      <c r="B59" s="2"/>
      <c r="C59" s="17"/>
      <c r="D59" s="15"/>
      <c r="E59" s="15"/>
      <c r="F59" s="15"/>
    </row>
    <row r="60" spans="1:6">
      <c r="A60" s="2"/>
      <c r="B60" s="56"/>
      <c r="C60" s="17"/>
      <c r="D60" s="15"/>
      <c r="E60" s="15"/>
      <c r="F60" s="15"/>
    </row>
    <row r="61" spans="1:6">
      <c r="A61" s="2"/>
      <c r="B61" s="82"/>
      <c r="C61" s="17"/>
      <c r="D61" s="15"/>
      <c r="E61" s="15"/>
      <c r="F61" s="15"/>
    </row>
    <row r="62" spans="1:6">
      <c r="A62" s="2"/>
      <c r="B62" s="2"/>
      <c r="C62" s="17"/>
      <c r="D62" s="12"/>
      <c r="E62" s="16"/>
      <c r="F62" s="16"/>
    </row>
    <row r="63" spans="1:6">
      <c r="A63" s="2"/>
      <c r="B63" s="2"/>
      <c r="C63" s="3"/>
      <c r="D63" s="4"/>
      <c r="E63" s="16"/>
      <c r="F63" s="16"/>
    </row>
    <row r="64" spans="1:6">
      <c r="A64" s="2"/>
      <c r="B64" s="56"/>
      <c r="C64" s="17"/>
      <c r="D64" s="15"/>
      <c r="E64" s="16"/>
      <c r="F64" s="59"/>
    </row>
    <row r="65" spans="1:6">
      <c r="A65" s="2"/>
      <c r="B65" s="56"/>
      <c r="C65" s="17"/>
      <c r="D65" s="15"/>
      <c r="E65" s="15"/>
      <c r="F65" s="58"/>
    </row>
    <row r="66" spans="1:6">
      <c r="A66" s="56"/>
      <c r="B66" s="56"/>
      <c r="C66" s="17"/>
      <c r="D66" s="15"/>
      <c r="E66" s="15"/>
      <c r="F66" s="58"/>
    </row>
    <row r="67" spans="1:6">
      <c r="A67" s="2"/>
      <c r="B67" s="56"/>
      <c r="C67" s="17"/>
      <c r="D67" s="15"/>
      <c r="E67" s="15"/>
      <c r="F67" s="15"/>
    </row>
    <row r="68" spans="1:6">
      <c r="A68" s="2"/>
      <c r="B68" s="18"/>
      <c r="C68" s="17"/>
      <c r="D68" s="15"/>
      <c r="E68" s="16"/>
      <c r="F68" s="16"/>
    </row>
    <row r="69" spans="1:6">
      <c r="A69" s="62"/>
      <c r="B69" s="56"/>
      <c r="C69" s="57"/>
      <c r="D69" s="58"/>
      <c r="E69" s="59"/>
      <c r="F69" s="59"/>
    </row>
    <row r="70" spans="1:6">
      <c r="A70" s="56"/>
      <c r="B70" s="62"/>
      <c r="C70" s="62"/>
      <c r="D70" s="62"/>
      <c r="E70" s="63"/>
      <c r="F70" s="63"/>
    </row>
    <row r="71" spans="1:6">
      <c r="A71" s="56"/>
      <c r="B71" s="2"/>
      <c r="C71" s="17"/>
      <c r="D71" s="15"/>
      <c r="E71" s="15"/>
      <c r="F71" s="15"/>
    </row>
    <row r="72" spans="1:6">
      <c r="A72" s="2"/>
      <c r="B72" s="56"/>
      <c r="C72" s="17"/>
      <c r="D72" s="15"/>
      <c r="E72" s="15"/>
      <c r="F72" s="15"/>
    </row>
    <row r="73" spans="1:6">
      <c r="A73" s="2"/>
      <c r="B73" s="83"/>
      <c r="C73" s="17"/>
      <c r="D73" s="15"/>
      <c r="E73" s="16"/>
      <c r="F73" s="16"/>
    </row>
    <row r="74" spans="1:6">
      <c r="A74" s="2"/>
      <c r="B74" s="84"/>
      <c r="C74" s="17"/>
      <c r="D74" s="15"/>
      <c r="E74" s="16"/>
      <c r="F74" s="16"/>
    </row>
    <row r="75" spans="1:6">
      <c r="A75" s="2"/>
      <c r="B75" s="61"/>
      <c r="C75" s="17"/>
      <c r="D75" s="15"/>
      <c r="E75" s="16"/>
      <c r="F75" s="16"/>
    </row>
    <row r="76" spans="1:6">
      <c r="A76" s="2"/>
      <c r="B76" s="83"/>
      <c r="C76" s="17"/>
      <c r="D76" s="15"/>
      <c r="E76" s="16"/>
      <c r="F76" s="16"/>
    </row>
    <row r="77" spans="1:6">
      <c r="A77" s="2"/>
      <c r="B77" s="84"/>
      <c r="C77" s="17"/>
      <c r="D77" s="15"/>
      <c r="E77" s="16"/>
      <c r="F77" s="16"/>
    </row>
    <row r="78" spans="1:6">
      <c r="A78" s="2"/>
      <c r="B78" s="84"/>
      <c r="C78" s="17"/>
      <c r="D78" s="15"/>
      <c r="E78" s="16"/>
      <c r="F78" s="16"/>
    </row>
    <row r="79" spans="1:6">
      <c r="A79" s="2"/>
      <c r="B79" s="83"/>
      <c r="C79" s="17"/>
      <c r="D79" s="15"/>
      <c r="E79" s="16"/>
      <c r="F79" s="16"/>
    </row>
    <row r="80" spans="1:6">
      <c r="A80" s="2"/>
      <c r="B80" s="83"/>
      <c r="C80" s="17"/>
      <c r="D80" s="15"/>
      <c r="E80" s="16"/>
      <c r="F80" s="16"/>
    </row>
    <row r="81" spans="1:6">
      <c r="A81" s="2"/>
      <c r="B81" s="83"/>
      <c r="C81" s="17"/>
      <c r="D81" s="15"/>
      <c r="E81" s="16"/>
      <c r="F81" s="16"/>
    </row>
    <row r="82" spans="1:6">
      <c r="A82" s="2"/>
      <c r="B82" s="61"/>
      <c r="C82" s="17"/>
      <c r="D82" s="15"/>
      <c r="E82" s="16"/>
      <c r="F82" s="16"/>
    </row>
    <row r="83" spans="1:6">
      <c r="A83" s="56"/>
      <c r="B83" s="2"/>
      <c r="C83" s="17"/>
      <c r="D83" s="81"/>
      <c r="E83" s="16"/>
      <c r="F83" s="16"/>
    </row>
    <row r="84" spans="1:6">
      <c r="A84" s="2"/>
      <c r="B84" s="56"/>
      <c r="C84" s="57"/>
      <c r="D84" s="58"/>
      <c r="E84" s="58"/>
      <c r="F84" s="59"/>
    </row>
    <row r="85" spans="1:6">
      <c r="A85" s="2"/>
      <c r="B85" s="2"/>
      <c r="C85" s="17"/>
      <c r="D85" s="15"/>
      <c r="E85" s="15"/>
      <c r="F85" s="15"/>
    </row>
    <row r="86" spans="1:6">
      <c r="A86" s="56"/>
      <c r="B86" s="2"/>
      <c r="C86" s="17"/>
      <c r="D86" s="15"/>
      <c r="E86" s="15"/>
      <c r="F86" s="15"/>
    </row>
    <row r="87" spans="1:6">
      <c r="A87" s="2"/>
      <c r="B87" s="56"/>
      <c r="C87" s="17"/>
      <c r="D87" s="15"/>
      <c r="E87" s="15"/>
      <c r="F87" s="15"/>
    </row>
    <row r="88" spans="1:6">
      <c r="A88" s="2"/>
      <c r="B88" s="18"/>
      <c r="C88" s="17"/>
      <c r="D88" s="15"/>
      <c r="E88" s="16"/>
      <c r="F88" s="16"/>
    </row>
    <row r="89" spans="1:6">
      <c r="A89" s="2"/>
      <c r="B89" s="2"/>
      <c r="C89" s="17"/>
      <c r="D89" s="15"/>
      <c r="E89" s="16"/>
      <c r="F89" s="16"/>
    </row>
    <row r="90" spans="1:6">
      <c r="A90" s="2"/>
      <c r="B90" s="85"/>
      <c r="C90" s="17"/>
      <c r="D90" s="15"/>
      <c r="E90" s="16"/>
      <c r="F90" s="16"/>
    </row>
    <row r="91" spans="1:6">
      <c r="A91" s="2"/>
      <c r="B91" s="2"/>
      <c r="C91" s="17"/>
      <c r="D91" s="15"/>
      <c r="E91" s="16"/>
      <c r="F91" s="16"/>
    </row>
    <row r="92" spans="1:6">
      <c r="A92" s="2"/>
      <c r="B92" s="85"/>
      <c r="C92" s="17"/>
      <c r="D92" s="15"/>
      <c r="E92" s="16"/>
      <c r="F92" s="16"/>
    </row>
    <row r="93" spans="1:6">
      <c r="A93" s="2"/>
      <c r="B93" s="61"/>
      <c r="C93" s="17"/>
      <c r="D93" s="15"/>
      <c r="E93" s="16"/>
      <c r="F93" s="16"/>
    </row>
    <row r="94" spans="1:6">
      <c r="A94" s="2"/>
      <c r="B94" s="85"/>
      <c r="C94" s="17"/>
      <c r="D94" s="15"/>
      <c r="E94" s="16"/>
      <c r="F94" s="16"/>
    </row>
    <row r="95" spans="1:6">
      <c r="A95" s="2"/>
      <c r="B95" s="85"/>
      <c r="C95" s="17"/>
      <c r="D95" s="15"/>
      <c r="E95" s="86"/>
      <c r="F95" s="16"/>
    </row>
    <row r="96" spans="1:6">
      <c r="A96" s="2"/>
      <c r="B96" s="85"/>
      <c r="C96" s="17"/>
      <c r="D96" s="15"/>
      <c r="E96" s="16"/>
      <c r="F96" s="16"/>
    </row>
    <row r="97" spans="1:6">
      <c r="A97" s="2"/>
      <c r="B97" s="61"/>
      <c r="C97" s="17"/>
      <c r="D97" s="15"/>
      <c r="E97" s="16"/>
      <c r="F97" s="16"/>
    </row>
    <row r="98" spans="1:6">
      <c r="A98" s="2"/>
      <c r="B98" s="2"/>
      <c r="C98" s="17"/>
      <c r="D98" s="81"/>
      <c r="E98" s="16"/>
      <c r="F98" s="16"/>
    </row>
    <row r="99" spans="1:6">
      <c r="A99" s="2"/>
      <c r="B99" s="56"/>
      <c r="C99" s="57"/>
      <c r="D99" s="58"/>
      <c r="E99" s="59"/>
      <c r="F99" s="59"/>
    </row>
    <row r="100" spans="1:6">
      <c r="A100" s="56"/>
      <c r="B100" s="56"/>
      <c r="C100" s="57"/>
      <c r="D100" s="58"/>
      <c r="E100" s="58"/>
      <c r="F100" s="58"/>
    </row>
    <row r="101" spans="1:6">
      <c r="A101" s="56"/>
      <c r="B101" s="56"/>
      <c r="C101" s="57"/>
      <c r="D101" s="58"/>
      <c r="E101" s="58"/>
      <c r="F101" s="58"/>
    </row>
    <row r="102" spans="1:6">
      <c r="A102" s="2"/>
      <c r="B102" s="87"/>
      <c r="C102" s="17"/>
      <c r="D102" s="15"/>
      <c r="E102" s="15"/>
      <c r="F102" s="15"/>
    </row>
    <row r="103" spans="1:6">
      <c r="A103" s="2"/>
      <c r="B103" s="88"/>
      <c r="C103" s="17"/>
      <c r="D103" s="15"/>
      <c r="E103" s="16"/>
      <c r="F103" s="16"/>
    </row>
    <row r="104" spans="1:6">
      <c r="A104" s="2"/>
      <c r="B104" s="56"/>
      <c r="C104" s="57"/>
      <c r="D104" s="58"/>
      <c r="E104" s="59"/>
      <c r="F104" s="59"/>
    </row>
    <row r="105" spans="1:6">
      <c r="A105" s="2"/>
      <c r="B105" s="8"/>
      <c r="C105" s="17"/>
      <c r="D105" s="15"/>
      <c r="E105" s="15"/>
      <c r="F105" s="15"/>
    </row>
    <row r="106" spans="1:6">
      <c r="A106" s="2"/>
      <c r="B106" s="2"/>
      <c r="C106" s="17"/>
      <c r="D106" s="15"/>
      <c r="E106" s="15"/>
      <c r="F106" s="15"/>
    </row>
    <row r="107" spans="1:6">
      <c r="A107" s="2"/>
      <c r="B107" s="2"/>
      <c r="C107" s="11"/>
      <c r="D107" s="12"/>
      <c r="E107" s="15"/>
      <c r="F107" s="15"/>
    </row>
    <row r="108" spans="1:6">
      <c r="A108" s="2"/>
      <c r="B108" s="8"/>
      <c r="C108" s="11"/>
      <c r="D108" s="12"/>
      <c r="E108" s="15"/>
      <c r="F108" s="15"/>
    </row>
    <row r="109" spans="1:6">
      <c r="A109" s="2"/>
      <c r="B109" s="8"/>
      <c r="C109" s="17"/>
      <c r="D109" s="12"/>
      <c r="E109" s="15"/>
      <c r="F109" s="15"/>
    </row>
    <row r="110" spans="1:6">
      <c r="A110" s="2"/>
      <c r="B110" s="2"/>
      <c r="C110" s="17"/>
      <c r="D110" s="12"/>
      <c r="E110" s="15"/>
      <c r="F110" s="15"/>
    </row>
    <row r="111" spans="1:6">
      <c r="A111" s="2"/>
      <c r="B111" s="8"/>
      <c r="C111" s="17"/>
      <c r="D111" s="12"/>
      <c r="E111" s="15"/>
      <c r="F111" s="15"/>
    </row>
    <row r="112" spans="1:6">
      <c r="A112" s="2"/>
      <c r="B112" s="2"/>
      <c r="C112" s="17"/>
      <c r="D112" s="15"/>
      <c r="E112" s="15"/>
      <c r="F112" s="15"/>
    </row>
    <row r="113" spans="1:6">
      <c r="A113" s="2"/>
      <c r="B113" s="8"/>
      <c r="C113" s="9"/>
      <c r="D113" s="10"/>
      <c r="E113" s="15"/>
      <c r="F113" s="15"/>
    </row>
    <row r="114" spans="1:6">
      <c r="A114" s="2"/>
      <c r="B114" s="8"/>
      <c r="C114" s="17"/>
      <c r="D114" s="12"/>
      <c r="E114" s="15"/>
      <c r="F114" s="15"/>
    </row>
    <row r="115" spans="1:6">
      <c r="A115" s="2"/>
      <c r="B115" s="8"/>
      <c r="C115" s="17"/>
      <c r="D115" s="12"/>
      <c r="E115" s="15"/>
      <c r="F115" s="15"/>
    </row>
    <row r="116" spans="1:6">
      <c r="A116" s="2"/>
      <c r="B116" s="2"/>
      <c r="C116" s="17"/>
      <c r="D116" s="12"/>
      <c r="E116" s="15"/>
      <c r="F116" s="15"/>
    </row>
    <row r="117" spans="1:6">
      <c r="A117" s="2"/>
      <c r="B117" s="2"/>
      <c r="C117" s="3"/>
      <c r="D117" s="4"/>
      <c r="E117" s="15"/>
      <c r="F117" s="15"/>
    </row>
    <row r="118" spans="1:6">
      <c r="A118" s="2"/>
      <c r="B118" s="2"/>
      <c r="C118" s="17"/>
      <c r="D118" s="12"/>
      <c r="E118" s="15"/>
      <c r="F118" s="15"/>
    </row>
    <row r="119" spans="1:6">
      <c r="A119" s="2"/>
      <c r="B119" s="2"/>
      <c r="C119" s="3"/>
      <c r="D119" s="4"/>
      <c r="E119" s="15"/>
      <c r="F119" s="15"/>
    </row>
    <row r="120" spans="1:6">
      <c r="A120" s="56"/>
      <c r="B120" s="2"/>
      <c r="C120" s="3"/>
      <c r="D120" s="4"/>
      <c r="E120" s="15"/>
      <c r="F120" s="15"/>
    </row>
    <row r="121" spans="1:6">
      <c r="A121" s="2"/>
      <c r="B121" s="2"/>
      <c r="C121" s="3"/>
      <c r="D121" s="4"/>
      <c r="E121" s="15"/>
      <c r="F121" s="15"/>
    </row>
    <row r="122" spans="1:6">
      <c r="A122" s="2"/>
      <c r="B122" s="8"/>
      <c r="C122" s="17"/>
      <c r="D122" s="12"/>
      <c r="E122" s="15"/>
      <c r="F122" s="15"/>
    </row>
    <row r="123" spans="1:6">
      <c r="A123" s="2"/>
      <c r="B123" s="8"/>
      <c r="C123" s="17"/>
      <c r="D123" s="12"/>
      <c r="E123" s="15"/>
      <c r="F123" s="15"/>
    </row>
    <row r="124" spans="1:6">
      <c r="A124" s="2"/>
      <c r="B124" s="56"/>
      <c r="C124" s="17"/>
      <c r="D124" s="15"/>
      <c r="E124" s="15"/>
      <c r="F124" s="58"/>
    </row>
    <row r="125" spans="1:6">
      <c r="A125" s="2"/>
      <c r="B125" s="2"/>
      <c r="C125" s="17"/>
      <c r="D125" s="15"/>
      <c r="E125" s="15"/>
      <c r="F125" s="15"/>
    </row>
    <row r="126" spans="1:6">
      <c r="A126" s="2"/>
      <c r="B126" s="2"/>
      <c r="C126" s="17"/>
      <c r="D126" s="15"/>
      <c r="E126" s="15"/>
      <c r="F126" s="15"/>
    </row>
    <row r="127" spans="1:6">
      <c r="A127" s="2"/>
      <c r="B127" s="56"/>
      <c r="C127" s="17"/>
      <c r="D127" s="15"/>
      <c r="E127" s="15"/>
      <c r="F127" s="15"/>
    </row>
    <row r="128" spans="1:6">
      <c r="A128" s="2"/>
      <c r="B128" s="18"/>
      <c r="C128" s="17"/>
      <c r="D128" s="15"/>
      <c r="E128" s="15"/>
      <c r="F128" s="15"/>
    </row>
    <row r="129" spans="1:6">
      <c r="A129" s="2"/>
      <c r="B129" s="61"/>
      <c r="C129" s="17"/>
      <c r="D129" s="15"/>
      <c r="E129" s="15"/>
      <c r="F129" s="15"/>
    </row>
    <row r="130" spans="1:6">
      <c r="A130" s="2"/>
      <c r="B130" s="61"/>
      <c r="C130" s="17"/>
      <c r="D130" s="15"/>
      <c r="E130" s="15"/>
      <c r="F130" s="15"/>
    </row>
    <row r="131" spans="1:6">
      <c r="A131" s="2"/>
      <c r="B131" s="61"/>
      <c r="C131" s="17"/>
      <c r="D131" s="15"/>
      <c r="E131" s="15"/>
      <c r="F131" s="15"/>
    </row>
    <row r="132" spans="1:6">
      <c r="A132" s="2"/>
      <c r="B132" s="61"/>
      <c r="C132" s="17"/>
      <c r="D132" s="15"/>
      <c r="E132" s="15"/>
      <c r="F132" s="15"/>
    </row>
    <row r="133" spans="1:6">
      <c r="A133" s="2"/>
      <c r="B133" s="61"/>
      <c r="C133" s="17"/>
      <c r="D133" s="15"/>
      <c r="E133" s="15"/>
      <c r="F133" s="15"/>
    </row>
    <row r="134" spans="1:6">
      <c r="A134" s="2"/>
      <c r="B134" s="61"/>
      <c r="C134" s="17"/>
      <c r="D134" s="15"/>
      <c r="E134" s="15"/>
      <c r="F134" s="15"/>
    </row>
    <row r="135" spans="1:6">
      <c r="A135" s="2"/>
      <c r="B135" s="61"/>
      <c r="C135" s="17"/>
      <c r="D135" s="15"/>
      <c r="E135" s="15"/>
      <c r="F135" s="15"/>
    </row>
    <row r="136" spans="1:6">
      <c r="A136" s="2"/>
      <c r="B136" s="61"/>
      <c r="C136" s="17"/>
      <c r="D136" s="15"/>
      <c r="E136" s="15"/>
      <c r="F136" s="15"/>
    </row>
    <row r="137" spans="1:6">
      <c r="A137" s="2"/>
      <c r="B137" s="18"/>
      <c r="C137" s="17"/>
      <c r="D137" s="15"/>
      <c r="E137" s="15"/>
      <c r="F137" s="15"/>
    </row>
    <row r="138" spans="1:6">
      <c r="A138" s="2"/>
      <c r="B138" s="61"/>
      <c r="C138" s="17"/>
      <c r="D138" s="15"/>
      <c r="E138" s="15"/>
      <c r="F138" s="15"/>
    </row>
    <row r="139" spans="1:6">
      <c r="A139" s="2"/>
      <c r="B139" s="13"/>
      <c r="C139" s="17"/>
      <c r="D139" s="15"/>
      <c r="E139" s="15"/>
      <c r="F139" s="15"/>
    </row>
    <row r="140" spans="1:6">
      <c r="A140" s="2"/>
      <c r="B140" s="18"/>
      <c r="C140" s="17"/>
      <c r="D140" s="15"/>
      <c r="E140" s="15"/>
      <c r="F140" s="15"/>
    </row>
    <row r="141" spans="1:6">
      <c r="A141" s="56"/>
      <c r="B141" s="61"/>
      <c r="C141" s="17"/>
      <c r="D141" s="15"/>
      <c r="E141" s="15"/>
      <c r="F141" s="15"/>
    </row>
    <row r="142" spans="1:6">
      <c r="A142" s="62"/>
      <c r="B142" s="61"/>
      <c r="C142" s="17"/>
      <c r="D142" s="15"/>
      <c r="E142" s="15"/>
      <c r="F142" s="15"/>
    </row>
    <row r="143" spans="1:6">
      <c r="A143" s="62"/>
      <c r="B143" s="61"/>
      <c r="C143" s="17"/>
      <c r="D143" s="15"/>
      <c r="E143" s="15"/>
      <c r="F143" s="15"/>
    </row>
    <row r="144" spans="1:6">
      <c r="A144" s="56"/>
      <c r="B144" s="61"/>
      <c r="C144" s="17"/>
      <c r="D144" s="15"/>
      <c r="E144" s="15"/>
      <c r="F144" s="15"/>
    </row>
    <row r="145" spans="1:6">
      <c r="A145" s="2"/>
      <c r="B145" s="61"/>
      <c r="C145" s="17"/>
      <c r="D145" s="15"/>
      <c r="E145" s="15"/>
      <c r="F145" s="15"/>
    </row>
    <row r="146" spans="1:6">
      <c r="A146" s="2"/>
      <c r="B146" s="61"/>
      <c r="C146" s="17"/>
      <c r="D146" s="15"/>
      <c r="E146" s="15"/>
      <c r="F146" s="15"/>
    </row>
    <row r="147" spans="1:6">
      <c r="A147" s="2"/>
      <c r="B147" s="61"/>
      <c r="C147" s="17"/>
      <c r="D147" s="15"/>
      <c r="E147" s="15"/>
      <c r="F147" s="15"/>
    </row>
    <row r="148" spans="1:6">
      <c r="A148" s="2"/>
      <c r="B148" s="56"/>
      <c r="C148" s="57"/>
      <c r="D148" s="58"/>
      <c r="E148" s="58"/>
      <c r="F148" s="58"/>
    </row>
    <row r="149" spans="1:6">
      <c r="A149" s="2"/>
      <c r="B149" s="62"/>
      <c r="C149" s="62"/>
      <c r="D149" s="62"/>
      <c r="E149" s="63"/>
      <c r="F149" s="63"/>
    </row>
    <row r="150" spans="1:6">
      <c r="A150" s="2"/>
      <c r="B150" s="62"/>
      <c r="C150" s="62"/>
      <c r="D150" s="62"/>
      <c r="E150" s="63"/>
      <c r="F150" s="63"/>
    </row>
    <row r="151" spans="1:6">
      <c r="A151" s="2"/>
      <c r="B151" s="56"/>
      <c r="C151" s="62"/>
      <c r="D151" s="62"/>
      <c r="E151" s="63"/>
      <c r="F151" s="63"/>
    </row>
    <row r="152" spans="1:6">
      <c r="A152" s="2"/>
      <c r="B152" s="19"/>
      <c r="C152" s="17"/>
      <c r="D152" s="15"/>
      <c r="E152" s="15"/>
      <c r="F152" s="15"/>
    </row>
    <row r="153" spans="1:6">
      <c r="A153" s="2"/>
      <c r="B153" s="2"/>
      <c r="C153" s="17"/>
      <c r="D153" s="15"/>
      <c r="E153" s="15"/>
      <c r="F153" s="15"/>
    </row>
    <row r="154" spans="1:6">
      <c r="A154" s="56"/>
      <c r="B154" s="20"/>
      <c r="C154" s="17"/>
      <c r="D154" s="15"/>
      <c r="E154" s="15"/>
      <c r="F154" s="15"/>
    </row>
    <row r="155" spans="1:6">
      <c r="A155" s="62"/>
      <c r="B155" s="61"/>
      <c r="C155" s="17"/>
      <c r="D155" s="15"/>
      <c r="E155" s="15"/>
      <c r="F155" s="15"/>
    </row>
    <row r="156" spans="1:6">
      <c r="A156" s="62"/>
      <c r="B156" s="61"/>
      <c r="C156" s="17"/>
      <c r="D156" s="15"/>
      <c r="E156" s="15"/>
      <c r="F156" s="15"/>
    </row>
    <row r="157" spans="1:6">
      <c r="A157" s="62"/>
      <c r="B157" s="61"/>
      <c r="C157" s="17"/>
      <c r="D157" s="15"/>
      <c r="E157" s="15"/>
      <c r="F157" s="15"/>
    </row>
    <row r="158" spans="1:6">
      <c r="A158" s="62"/>
      <c r="B158" s="61"/>
      <c r="C158" s="17"/>
      <c r="D158" s="15"/>
      <c r="E158" s="15"/>
      <c r="F158" s="15"/>
    </row>
    <row r="159" spans="1:6">
      <c r="A159" s="62"/>
      <c r="B159" s="61"/>
      <c r="C159" s="17"/>
      <c r="D159" s="15"/>
      <c r="E159" s="15"/>
      <c r="F159" s="15"/>
    </row>
    <row r="160" spans="1:6">
      <c r="A160" s="62"/>
      <c r="B160" s="61"/>
      <c r="C160" s="17"/>
      <c r="D160" s="15"/>
      <c r="E160" s="15"/>
      <c r="F160" s="15"/>
    </row>
    <row r="161" spans="2:6">
      <c r="B161" s="56"/>
      <c r="C161" s="57"/>
      <c r="D161" s="58"/>
      <c r="E161" s="58"/>
      <c r="F161" s="58"/>
    </row>
  </sheetData>
  <pageMargins left="0.7" right="0.7" top="0.75" bottom="0.75" header="0.3" footer="0.3"/>
  <pageSetup paperSize="9" orientation="portrait" r:id="rId1"/>
  <rowBreaks count="2" manualBreakCount="2">
    <brk id="58" max="5" man="1"/>
    <brk id="8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view="pageBreakPreview" topLeftCell="A56" zoomScale="55" zoomScaleNormal="100" zoomScaleSheetLayoutView="55" workbookViewId="0">
      <selection activeCell="F71" sqref="F71"/>
    </sheetView>
  </sheetViews>
  <sheetFormatPr defaultColWidth="9.140625" defaultRowHeight="15"/>
  <cols>
    <col min="1" max="1" width="5.28515625" style="32" customWidth="1"/>
    <col min="2" max="2" width="43.42578125" style="105" customWidth="1"/>
    <col min="3" max="3" width="5.140625" style="28" customWidth="1"/>
    <col min="4" max="4" width="8.7109375" style="28" customWidth="1"/>
    <col min="5" max="5" width="11.5703125" style="28" customWidth="1"/>
    <col min="6" max="6" width="14" style="28" customWidth="1"/>
    <col min="7" max="16384" width="9.140625" style="28"/>
  </cols>
  <sheetData>
    <row r="1" spans="1:21" s="98" customFormat="1" ht="30">
      <c r="A1" s="32" t="s">
        <v>72</v>
      </c>
      <c r="B1" s="99" t="s">
        <v>73</v>
      </c>
      <c r="D1" s="14" t="s">
        <v>74</v>
      </c>
      <c r="E1" s="33" t="s">
        <v>75</v>
      </c>
      <c r="F1" s="33" t="s">
        <v>2</v>
      </c>
      <c r="G1" s="93"/>
      <c r="H1" s="94"/>
      <c r="I1" s="95"/>
      <c r="J1" s="96"/>
      <c r="K1" s="96"/>
      <c r="L1" s="97"/>
      <c r="M1" s="94"/>
      <c r="N1" s="93"/>
      <c r="O1" s="93"/>
      <c r="P1" s="93"/>
      <c r="Q1" s="93"/>
      <c r="R1" s="93"/>
      <c r="S1" s="93"/>
      <c r="T1" s="93"/>
      <c r="U1" s="93"/>
    </row>
    <row r="2" spans="1:21">
      <c r="A2" s="32" t="s">
        <v>4</v>
      </c>
      <c r="B2" s="100" t="s">
        <v>83</v>
      </c>
      <c r="C2" s="14"/>
      <c r="D2" s="33"/>
      <c r="E2" s="33"/>
      <c r="F2" s="33"/>
    </row>
    <row r="3" spans="1:21" ht="90">
      <c r="A3" s="32" t="s">
        <v>9</v>
      </c>
      <c r="B3" s="55" t="s">
        <v>85</v>
      </c>
    </row>
    <row r="4" spans="1:21" ht="17.25">
      <c r="B4" s="55"/>
      <c r="C4" s="14" t="s">
        <v>26</v>
      </c>
      <c r="D4" s="33">
        <v>12.78</v>
      </c>
      <c r="E4" s="38"/>
      <c r="F4" s="38">
        <f>(D4*E4)</f>
        <v>0</v>
      </c>
    </row>
    <row r="5" spans="1:21">
      <c r="B5" s="55"/>
      <c r="C5" s="14"/>
      <c r="D5" s="33"/>
      <c r="E5" s="38"/>
      <c r="F5" s="38"/>
    </row>
    <row r="6" spans="1:21" ht="48.6" customHeight="1">
      <c r="A6" s="32" t="s">
        <v>10</v>
      </c>
      <c r="B6" s="55" t="s">
        <v>86</v>
      </c>
    </row>
    <row r="7" spans="1:21" ht="17.25">
      <c r="B7" s="55"/>
      <c r="C7" s="14" t="s">
        <v>26</v>
      </c>
      <c r="D7" s="33">
        <v>248.7</v>
      </c>
      <c r="E7" s="38"/>
      <c r="F7" s="38">
        <f>(D7*E7)</f>
        <v>0</v>
      </c>
    </row>
    <row r="8" spans="1:21">
      <c r="B8" s="55"/>
      <c r="C8" s="14"/>
      <c r="D8" s="33"/>
      <c r="E8" s="38"/>
      <c r="F8" s="38"/>
    </row>
    <row r="9" spans="1:21" ht="45">
      <c r="A9" s="32" t="s">
        <v>10</v>
      </c>
      <c r="B9" s="55" t="s">
        <v>87</v>
      </c>
    </row>
    <row r="10" spans="1:21" ht="17.25">
      <c r="B10" s="55"/>
      <c r="C10" s="14" t="s">
        <v>26</v>
      </c>
      <c r="D10" s="33">
        <v>248.7</v>
      </c>
      <c r="E10" s="38"/>
      <c r="F10" s="38">
        <f>(D10*E10)</f>
        <v>0</v>
      </c>
    </row>
    <row r="11" spans="1:21">
      <c r="B11" s="55"/>
      <c r="C11" s="14"/>
      <c r="D11" s="33"/>
      <c r="E11" s="38"/>
      <c r="F11" s="38"/>
    </row>
    <row r="12" spans="1:21" ht="60">
      <c r="A12" s="32" t="s">
        <v>11</v>
      </c>
      <c r="B12" s="61" t="s">
        <v>18</v>
      </c>
    </row>
    <row r="13" spans="1:21">
      <c r="B13" s="61"/>
      <c r="C13" s="17" t="s">
        <v>24</v>
      </c>
      <c r="D13" s="15">
        <v>2</v>
      </c>
      <c r="E13" s="16"/>
      <c r="F13" s="16">
        <f>(D13*E13)</f>
        <v>0</v>
      </c>
    </row>
    <row r="14" spans="1:21">
      <c r="B14" s="61"/>
      <c r="C14" s="17"/>
      <c r="D14" s="15"/>
      <c r="E14" s="16"/>
      <c r="F14" s="16"/>
    </row>
    <row r="15" spans="1:21" ht="45">
      <c r="A15" s="32" t="s">
        <v>12</v>
      </c>
      <c r="B15" s="55" t="s">
        <v>88</v>
      </c>
      <c r="C15" s="17"/>
      <c r="D15" s="15"/>
      <c r="E15" s="16"/>
      <c r="F15" s="16"/>
    </row>
    <row r="16" spans="1:21">
      <c r="B16" s="55" t="s">
        <v>61</v>
      </c>
      <c r="C16" s="14" t="s">
        <v>58</v>
      </c>
      <c r="D16" s="33">
        <v>3</v>
      </c>
      <c r="E16" s="38"/>
      <c r="F16" s="38">
        <f>(D16*E16)</f>
        <v>0</v>
      </c>
    </row>
    <row r="17" spans="1:6">
      <c r="B17" s="55"/>
      <c r="C17" s="14"/>
      <c r="D17" s="33"/>
      <c r="E17" s="38"/>
      <c r="F17" s="38"/>
    </row>
    <row r="18" spans="1:6" ht="30">
      <c r="A18" s="32" t="s">
        <v>13</v>
      </c>
      <c r="B18" s="55" t="s">
        <v>138</v>
      </c>
      <c r="C18" s="17"/>
      <c r="D18" s="15"/>
      <c r="E18" s="16"/>
      <c r="F18" s="16"/>
    </row>
    <row r="19" spans="1:6" ht="17.25">
      <c r="B19" s="55"/>
      <c r="C19" s="14" t="s">
        <v>26</v>
      </c>
      <c r="D19" s="33">
        <v>85</v>
      </c>
      <c r="E19" s="38"/>
      <c r="F19" s="38">
        <f>(D19*E19)</f>
        <v>0</v>
      </c>
    </row>
    <row r="20" spans="1:6">
      <c r="B20" s="55"/>
      <c r="C20" s="14"/>
      <c r="D20" s="33"/>
      <c r="E20" s="38"/>
      <c r="F20" s="38"/>
    </row>
    <row r="21" spans="1:6" ht="45">
      <c r="A21" s="92" t="s">
        <v>14</v>
      </c>
      <c r="B21" s="101" t="s">
        <v>49</v>
      </c>
    </row>
    <row r="22" spans="1:6">
      <c r="B22" s="101"/>
      <c r="C22" s="14" t="s">
        <v>27</v>
      </c>
      <c r="D22" s="79">
        <v>10</v>
      </c>
      <c r="E22" s="38"/>
      <c r="F22" s="38">
        <f>(0.1*E22)</f>
        <v>0</v>
      </c>
    </row>
    <row r="23" spans="1:6">
      <c r="B23" s="102" t="s">
        <v>3</v>
      </c>
      <c r="C23" s="52"/>
      <c r="D23" s="53"/>
      <c r="E23" s="53"/>
      <c r="F23" s="54">
        <f>SUM(F4:F22)</f>
        <v>0</v>
      </c>
    </row>
    <row r="24" spans="1:6">
      <c r="B24" s="103"/>
      <c r="C24" s="57"/>
      <c r="D24" s="58"/>
      <c r="E24" s="58"/>
      <c r="F24" s="59"/>
    </row>
    <row r="25" spans="1:6">
      <c r="B25" s="103"/>
      <c r="C25" s="57"/>
      <c r="D25" s="58"/>
      <c r="E25" s="58"/>
      <c r="F25" s="59"/>
    </row>
    <row r="26" spans="1:6">
      <c r="A26" s="32" t="s">
        <v>5</v>
      </c>
      <c r="B26" s="100" t="s">
        <v>84</v>
      </c>
      <c r="C26" s="14"/>
      <c r="D26" s="33"/>
      <c r="E26" s="33"/>
      <c r="F26" s="33"/>
    </row>
    <row r="27" spans="1:6" ht="120">
      <c r="A27" s="32" t="s">
        <v>9</v>
      </c>
      <c r="B27" s="1" t="s">
        <v>111</v>
      </c>
      <c r="C27" s="14"/>
      <c r="D27" s="33"/>
      <c r="E27" s="33"/>
      <c r="F27" s="33"/>
    </row>
    <row r="28" spans="1:6" ht="17.25">
      <c r="B28" s="100"/>
      <c r="C28" s="14" t="s">
        <v>26</v>
      </c>
      <c r="D28" s="33">
        <v>171</v>
      </c>
      <c r="E28" s="38"/>
      <c r="F28" s="38">
        <f>(D28*E28)</f>
        <v>0</v>
      </c>
    </row>
    <row r="29" spans="1:6">
      <c r="B29" s="100"/>
      <c r="C29" s="14"/>
      <c r="D29" s="33"/>
      <c r="E29" s="38"/>
      <c r="F29" s="38"/>
    </row>
    <row r="30" spans="1:6" ht="30">
      <c r="A30" s="32" t="s">
        <v>10</v>
      </c>
      <c r="B30" s="55" t="s">
        <v>59</v>
      </c>
    </row>
    <row r="31" spans="1:6" ht="17.25">
      <c r="B31" s="55"/>
      <c r="C31" s="14" t="s">
        <v>26</v>
      </c>
      <c r="D31" s="33">
        <v>10.8</v>
      </c>
      <c r="E31" s="38"/>
      <c r="F31" s="38">
        <f>(D31*E31)</f>
        <v>0</v>
      </c>
    </row>
    <row r="32" spans="1:6">
      <c r="B32" s="55"/>
      <c r="C32" s="89"/>
      <c r="D32" s="89"/>
      <c r="E32" s="90"/>
      <c r="F32" s="91"/>
    </row>
    <row r="33" spans="1:6" ht="60">
      <c r="A33" s="32" t="s">
        <v>11</v>
      </c>
      <c r="B33" s="55" t="s">
        <v>147</v>
      </c>
    </row>
    <row r="34" spans="1:6" ht="17.25">
      <c r="B34" s="55"/>
      <c r="C34" s="14" t="s">
        <v>26</v>
      </c>
      <c r="D34" s="33">
        <v>11.8</v>
      </c>
      <c r="E34" s="38"/>
      <c r="F34" s="38">
        <f>(D34*E34)</f>
        <v>0</v>
      </c>
    </row>
    <row r="35" spans="1:6">
      <c r="B35" s="55"/>
      <c r="C35" s="14"/>
      <c r="D35" s="33"/>
      <c r="E35" s="33"/>
      <c r="F35" s="33"/>
    </row>
    <row r="36" spans="1:6" ht="60">
      <c r="A36" s="32" t="s">
        <v>12</v>
      </c>
      <c r="B36" s="55" t="s">
        <v>66</v>
      </c>
      <c r="C36" s="14"/>
      <c r="D36" s="33"/>
      <c r="E36" s="33"/>
      <c r="F36" s="33"/>
    </row>
    <row r="37" spans="1:6">
      <c r="B37" s="55" t="s">
        <v>91</v>
      </c>
    </row>
    <row r="38" spans="1:6">
      <c r="B38" s="55" t="s">
        <v>57</v>
      </c>
      <c r="C38" s="14"/>
      <c r="D38" s="33"/>
      <c r="E38" s="38"/>
      <c r="F38" s="38"/>
    </row>
    <row r="39" spans="1:6">
      <c r="A39" s="28"/>
      <c r="B39" s="55" t="s">
        <v>92</v>
      </c>
    </row>
    <row r="40" spans="1:6" ht="17.25">
      <c r="B40" s="55"/>
      <c r="C40" s="14" t="s">
        <v>26</v>
      </c>
      <c r="D40" s="33">
        <v>233.4</v>
      </c>
      <c r="E40" s="38"/>
      <c r="F40" s="38">
        <f>(D40*E40)</f>
        <v>0</v>
      </c>
    </row>
    <row r="41" spans="1:6">
      <c r="B41" s="55"/>
      <c r="C41" s="14"/>
      <c r="D41" s="33"/>
      <c r="E41" s="38"/>
      <c r="F41" s="38"/>
    </row>
    <row r="42" spans="1:6" ht="60">
      <c r="A42" s="32" t="s">
        <v>13</v>
      </c>
      <c r="B42" s="55" t="s">
        <v>66</v>
      </c>
      <c r="C42" s="14"/>
      <c r="D42" s="33"/>
      <c r="E42" s="33"/>
      <c r="F42" s="33"/>
    </row>
    <row r="43" spans="1:6">
      <c r="B43" s="55" t="s">
        <v>56</v>
      </c>
    </row>
    <row r="44" spans="1:6">
      <c r="B44" s="55" t="s">
        <v>57</v>
      </c>
      <c r="C44" s="14"/>
      <c r="D44" s="33"/>
      <c r="E44" s="38"/>
      <c r="F44" s="38"/>
    </row>
    <row r="45" spans="1:6">
      <c r="A45" s="28"/>
      <c r="B45" s="55" t="s">
        <v>92</v>
      </c>
    </row>
    <row r="46" spans="1:6" ht="17.25">
      <c r="B46" s="55"/>
      <c r="C46" s="14" t="s">
        <v>26</v>
      </c>
      <c r="D46" s="33">
        <v>15.3</v>
      </c>
      <c r="E46" s="38"/>
      <c r="F46" s="38">
        <f>(D46*E46)</f>
        <v>0</v>
      </c>
    </row>
    <row r="47" spans="1:6">
      <c r="B47" s="55"/>
      <c r="C47" s="17"/>
      <c r="D47" s="15"/>
      <c r="E47" s="15"/>
      <c r="F47" s="15"/>
    </row>
    <row r="48" spans="1:6" ht="30">
      <c r="A48" s="32" t="s">
        <v>14</v>
      </c>
      <c r="B48" s="55" t="s">
        <v>93</v>
      </c>
      <c r="C48" s="17"/>
      <c r="D48" s="15"/>
      <c r="E48" s="16"/>
      <c r="F48" s="16"/>
    </row>
    <row r="49" spans="1:6">
      <c r="B49" s="55"/>
      <c r="C49" s="14" t="s">
        <v>62</v>
      </c>
      <c r="D49" s="33">
        <v>10</v>
      </c>
      <c r="E49" s="38"/>
      <c r="F49" s="38">
        <f>(D49*E49)</f>
        <v>0</v>
      </c>
    </row>
    <row r="50" spans="1:6">
      <c r="B50" s="104"/>
      <c r="C50" s="14"/>
      <c r="D50" s="33"/>
      <c r="E50" s="38"/>
      <c r="F50" s="38"/>
    </row>
    <row r="51" spans="1:6" ht="145.9" customHeight="1">
      <c r="A51" s="32" t="s">
        <v>15</v>
      </c>
      <c r="B51" s="1" t="s">
        <v>89</v>
      </c>
      <c r="C51" s="14"/>
      <c r="D51" s="33"/>
      <c r="E51" s="38"/>
      <c r="F51" s="38"/>
    </row>
    <row r="52" spans="1:6">
      <c r="C52" s="14" t="s">
        <v>0</v>
      </c>
      <c r="D52" s="33">
        <v>11</v>
      </c>
      <c r="E52" s="38"/>
      <c r="F52" s="38">
        <f t="shared" ref="F52:F64" si="0">(D52*E52)</f>
        <v>0</v>
      </c>
    </row>
    <row r="53" spans="1:6">
      <c r="B53" s="55"/>
      <c r="C53" s="14"/>
      <c r="D53" s="33"/>
      <c r="E53" s="38"/>
      <c r="F53" s="38"/>
    </row>
    <row r="54" spans="1:6" ht="165">
      <c r="A54" s="32" t="s">
        <v>16</v>
      </c>
      <c r="B54" s="1" t="s">
        <v>90</v>
      </c>
      <c r="C54" s="17"/>
      <c r="D54" s="15"/>
      <c r="E54" s="16"/>
      <c r="F54" s="38"/>
    </row>
    <row r="55" spans="1:6">
      <c r="B55" s="55"/>
      <c r="C55" s="17" t="s">
        <v>0</v>
      </c>
      <c r="D55" s="15">
        <v>2</v>
      </c>
      <c r="E55" s="16"/>
      <c r="F55" s="38">
        <f t="shared" si="0"/>
        <v>0</v>
      </c>
    </row>
    <row r="56" spans="1:6">
      <c r="B56" s="55"/>
      <c r="C56" s="17"/>
      <c r="D56" s="15"/>
      <c r="E56" s="16"/>
      <c r="F56" s="38"/>
    </row>
    <row r="57" spans="1:6" ht="60">
      <c r="A57" s="32" t="s">
        <v>19</v>
      </c>
      <c r="B57" s="55" t="s">
        <v>96</v>
      </c>
      <c r="C57" s="17"/>
      <c r="D57" s="15"/>
      <c r="E57" s="16"/>
      <c r="F57" s="38"/>
    </row>
    <row r="58" spans="1:6" ht="17.25">
      <c r="B58" s="55"/>
      <c r="C58" s="14" t="s">
        <v>26</v>
      </c>
      <c r="D58" s="15">
        <v>15.3</v>
      </c>
      <c r="E58" s="16"/>
      <c r="F58" s="38">
        <f t="shared" si="0"/>
        <v>0</v>
      </c>
    </row>
    <row r="59" spans="1:6">
      <c r="B59" s="55"/>
      <c r="C59" s="14"/>
      <c r="D59" s="33"/>
      <c r="E59" s="38"/>
      <c r="F59" s="38"/>
    </row>
    <row r="60" spans="1:6" ht="60">
      <c r="A60" s="32" t="s">
        <v>20</v>
      </c>
      <c r="B60" s="1" t="s">
        <v>113</v>
      </c>
      <c r="C60" s="17"/>
      <c r="D60" s="15"/>
      <c r="E60" s="16"/>
      <c r="F60" s="38"/>
    </row>
    <row r="61" spans="1:6">
      <c r="B61" s="55"/>
      <c r="C61" s="17" t="s">
        <v>0</v>
      </c>
      <c r="D61" s="15">
        <v>11</v>
      </c>
      <c r="E61" s="16"/>
      <c r="F61" s="38">
        <f t="shared" si="0"/>
        <v>0</v>
      </c>
    </row>
    <row r="62" spans="1:6">
      <c r="B62" s="55"/>
      <c r="C62" s="17"/>
      <c r="D62" s="15"/>
      <c r="E62" s="16"/>
      <c r="F62" s="38"/>
    </row>
    <row r="63" spans="1:6" ht="45">
      <c r="A63" s="32" t="s">
        <v>109</v>
      </c>
      <c r="B63" s="1" t="s">
        <v>146</v>
      </c>
      <c r="C63" s="17"/>
      <c r="D63" s="15"/>
      <c r="E63" s="16"/>
      <c r="F63" s="38"/>
    </row>
    <row r="64" spans="1:6" ht="17.25">
      <c r="B64" s="55"/>
      <c r="C64" s="14" t="s">
        <v>26</v>
      </c>
      <c r="D64" s="15">
        <v>3.95</v>
      </c>
      <c r="E64" s="16"/>
      <c r="F64" s="38">
        <f t="shared" si="0"/>
        <v>0</v>
      </c>
    </row>
    <row r="65" spans="1:6">
      <c r="B65" s="55"/>
      <c r="C65" s="17"/>
      <c r="D65" s="15"/>
      <c r="E65" s="16"/>
      <c r="F65" s="16"/>
    </row>
    <row r="66" spans="1:6" ht="90">
      <c r="A66" s="32" t="s">
        <v>142</v>
      </c>
      <c r="B66" s="55" t="s">
        <v>63</v>
      </c>
      <c r="C66" s="17"/>
      <c r="D66" s="15"/>
      <c r="E66" s="16"/>
      <c r="F66" s="16"/>
    </row>
    <row r="67" spans="1:6">
      <c r="B67" s="55" t="s">
        <v>64</v>
      </c>
      <c r="C67" s="14" t="s">
        <v>1</v>
      </c>
      <c r="D67" s="33">
        <v>50</v>
      </c>
      <c r="E67" s="38"/>
      <c r="F67" s="38">
        <f>(D67*E67)</f>
        <v>0</v>
      </c>
    </row>
    <row r="68" spans="1:6">
      <c r="B68" s="55" t="s">
        <v>65</v>
      </c>
      <c r="C68" s="14" t="s">
        <v>1</v>
      </c>
      <c r="D68" s="33">
        <v>50</v>
      </c>
      <c r="E68" s="38"/>
      <c r="F68" s="38">
        <f>(D68*E68)</f>
        <v>0</v>
      </c>
    </row>
    <row r="69" spans="1:6">
      <c r="B69" s="61"/>
      <c r="C69" s="17"/>
      <c r="D69" s="15"/>
      <c r="E69" s="16"/>
      <c r="F69" s="16"/>
    </row>
    <row r="70" spans="1:6">
      <c r="B70" s="102" t="s">
        <v>3</v>
      </c>
      <c r="C70" s="52"/>
      <c r="D70" s="53"/>
      <c r="E70" s="53"/>
      <c r="F70" s="54">
        <f>SUM(F27:F69)</f>
        <v>0</v>
      </c>
    </row>
    <row r="71" spans="1:6">
      <c r="B71" s="61"/>
      <c r="C71" s="17"/>
      <c r="D71" s="15"/>
      <c r="E71" s="16"/>
      <c r="F71" s="16"/>
    </row>
    <row r="72" spans="1:6">
      <c r="B72" s="61"/>
      <c r="C72" s="17"/>
      <c r="D72" s="15"/>
      <c r="E72" s="16"/>
      <c r="F72" s="16"/>
    </row>
    <row r="73" spans="1:6">
      <c r="B73" s="61"/>
      <c r="C73" s="17"/>
      <c r="D73" s="81"/>
      <c r="E73" s="16"/>
      <c r="F73" s="16"/>
    </row>
    <row r="74" spans="1:6">
      <c r="B74" s="103"/>
      <c r="C74" s="57"/>
      <c r="D74" s="58"/>
      <c r="E74" s="58"/>
      <c r="F74" s="59"/>
    </row>
    <row r="75" spans="1:6">
      <c r="B75" s="61"/>
      <c r="C75" s="17"/>
      <c r="D75" s="15"/>
      <c r="E75" s="15"/>
      <c r="F75" s="15"/>
    </row>
    <row r="76" spans="1:6">
      <c r="B76" s="61"/>
      <c r="C76" s="17"/>
      <c r="D76" s="15"/>
      <c r="E76" s="15"/>
      <c r="F76" s="15"/>
    </row>
    <row r="77" spans="1:6">
      <c r="B77" s="103"/>
      <c r="C77" s="17"/>
      <c r="D77" s="15"/>
      <c r="E77" s="15"/>
      <c r="F77" s="15"/>
    </row>
    <row r="78" spans="1:6">
      <c r="B78" s="106"/>
      <c r="C78" s="17"/>
      <c r="D78" s="15"/>
      <c r="E78" s="16"/>
      <c r="F78" s="16"/>
    </row>
    <row r="79" spans="1:6">
      <c r="B79" s="61"/>
      <c r="C79" s="17"/>
      <c r="D79" s="15"/>
      <c r="E79" s="16"/>
      <c r="F79" s="16"/>
    </row>
    <row r="80" spans="1:6">
      <c r="B80" s="106"/>
      <c r="C80" s="17"/>
      <c r="D80" s="15"/>
      <c r="E80" s="16"/>
      <c r="F80" s="16"/>
    </row>
    <row r="81" spans="2:6">
      <c r="B81" s="61"/>
      <c r="C81" s="17"/>
      <c r="D81" s="15"/>
      <c r="E81" s="16"/>
      <c r="F81" s="16"/>
    </row>
    <row r="82" spans="2:6">
      <c r="B82" s="106"/>
      <c r="C82" s="17"/>
      <c r="D82" s="15"/>
      <c r="E82" s="16"/>
      <c r="F82" s="16"/>
    </row>
    <row r="83" spans="2:6">
      <c r="B83" s="61"/>
      <c r="C83" s="17"/>
      <c r="D83" s="15"/>
      <c r="E83" s="16"/>
      <c r="F83" s="16"/>
    </row>
    <row r="84" spans="2:6">
      <c r="B84" s="106"/>
      <c r="C84" s="17"/>
      <c r="D84" s="15"/>
      <c r="E84" s="16"/>
      <c r="F84" s="16"/>
    </row>
    <row r="85" spans="2:6">
      <c r="B85" s="106"/>
      <c r="C85" s="17"/>
      <c r="D85" s="15"/>
      <c r="E85" s="86"/>
      <c r="F85" s="16"/>
    </row>
    <row r="86" spans="2:6">
      <c r="B86" s="106"/>
      <c r="C86" s="17"/>
      <c r="D86" s="15"/>
      <c r="E86" s="16"/>
      <c r="F86" s="16"/>
    </row>
    <row r="87" spans="2:6">
      <c r="B87" s="61"/>
      <c r="C87" s="17"/>
      <c r="D87" s="15"/>
      <c r="E87" s="16"/>
      <c r="F87" s="16"/>
    </row>
    <row r="88" spans="2:6">
      <c r="B88" s="61"/>
      <c r="C88" s="17"/>
      <c r="D88" s="81"/>
      <c r="E88" s="16"/>
      <c r="F88" s="16"/>
    </row>
    <row r="89" spans="2:6">
      <c r="B89" s="103"/>
      <c r="C89" s="57"/>
      <c r="D89" s="58"/>
      <c r="E89" s="59"/>
      <c r="F89" s="59"/>
    </row>
    <row r="90" spans="2:6">
      <c r="B90" s="103"/>
      <c r="C90" s="57"/>
      <c r="D90" s="58"/>
      <c r="E90" s="58"/>
      <c r="F90" s="58"/>
    </row>
    <row r="91" spans="2:6">
      <c r="B91" s="103"/>
      <c r="C91" s="57"/>
      <c r="D91" s="58"/>
      <c r="E91" s="58"/>
      <c r="F91" s="58"/>
    </row>
    <row r="92" spans="2:6">
      <c r="B92" s="107"/>
      <c r="C92" s="17"/>
      <c r="D92" s="15"/>
      <c r="E92" s="15"/>
      <c r="F92" s="15"/>
    </row>
    <row r="93" spans="2:6">
      <c r="B93" s="108"/>
      <c r="C93" s="17"/>
      <c r="D93" s="15"/>
      <c r="E93" s="16"/>
      <c r="F93" s="16"/>
    </row>
    <row r="94" spans="2:6">
      <c r="B94" s="103"/>
      <c r="C94" s="57"/>
      <c r="D94" s="58"/>
      <c r="E94" s="59"/>
      <c r="F94" s="59"/>
    </row>
    <row r="95" spans="2:6">
      <c r="B95" s="109"/>
      <c r="C95" s="17"/>
      <c r="D95" s="15"/>
      <c r="E95" s="15"/>
      <c r="F95" s="15"/>
    </row>
    <row r="96" spans="2:6">
      <c r="B96" s="61"/>
      <c r="C96" s="17"/>
      <c r="D96" s="15"/>
      <c r="E96" s="15"/>
      <c r="F96" s="15"/>
    </row>
    <row r="97" spans="2:6">
      <c r="B97" s="61"/>
      <c r="C97" s="11"/>
      <c r="D97" s="12"/>
      <c r="E97" s="15"/>
      <c r="F97" s="15"/>
    </row>
    <row r="98" spans="2:6">
      <c r="B98" s="109"/>
      <c r="C98" s="11"/>
      <c r="D98" s="12"/>
      <c r="E98" s="15"/>
      <c r="F98" s="15"/>
    </row>
    <row r="99" spans="2:6">
      <c r="B99" s="109"/>
      <c r="C99" s="17"/>
      <c r="D99" s="12"/>
      <c r="E99" s="15"/>
      <c r="F99" s="15"/>
    </row>
    <row r="100" spans="2:6">
      <c r="B100" s="61"/>
      <c r="C100" s="17"/>
      <c r="D100" s="12"/>
      <c r="E100" s="15"/>
      <c r="F100" s="15"/>
    </row>
    <row r="101" spans="2:6">
      <c r="B101" s="109"/>
      <c r="C101" s="17"/>
      <c r="D101" s="12"/>
      <c r="E101" s="15"/>
      <c r="F101" s="15"/>
    </row>
    <row r="102" spans="2:6">
      <c r="B102" s="61"/>
      <c r="C102" s="17"/>
      <c r="D102" s="15"/>
      <c r="E102" s="15"/>
      <c r="F102" s="15"/>
    </row>
    <row r="103" spans="2:6">
      <c r="B103" s="109"/>
      <c r="C103" s="9"/>
      <c r="D103" s="10"/>
      <c r="E103" s="15"/>
      <c r="F103" s="15"/>
    </row>
    <row r="104" spans="2:6">
      <c r="B104" s="109"/>
      <c r="C104" s="17"/>
      <c r="D104" s="12"/>
      <c r="E104" s="15"/>
      <c r="F104" s="15"/>
    </row>
    <row r="105" spans="2:6">
      <c r="B105" s="109"/>
      <c r="C105" s="17"/>
      <c r="D105" s="12"/>
      <c r="E105" s="15"/>
      <c r="F105" s="15"/>
    </row>
    <row r="106" spans="2:6">
      <c r="B106" s="61"/>
      <c r="C106" s="17"/>
      <c r="D106" s="12"/>
      <c r="E106" s="15"/>
      <c r="F106" s="15"/>
    </row>
    <row r="107" spans="2:6">
      <c r="B107" s="61"/>
      <c r="C107" s="3"/>
      <c r="D107" s="4"/>
      <c r="E107" s="15"/>
      <c r="F107" s="15"/>
    </row>
    <row r="108" spans="2:6">
      <c r="B108" s="61"/>
      <c r="C108" s="17"/>
      <c r="D108" s="12"/>
      <c r="E108" s="15"/>
      <c r="F108" s="15"/>
    </row>
    <row r="109" spans="2:6">
      <c r="B109" s="61"/>
      <c r="C109" s="3"/>
      <c r="D109" s="4"/>
      <c r="E109" s="15"/>
      <c r="F109" s="15"/>
    </row>
    <row r="110" spans="2:6">
      <c r="B110" s="61"/>
      <c r="C110" s="3"/>
      <c r="D110" s="4"/>
      <c r="E110" s="15"/>
      <c r="F110" s="15"/>
    </row>
    <row r="111" spans="2:6">
      <c r="B111" s="61"/>
      <c r="C111" s="3"/>
      <c r="D111" s="4"/>
      <c r="E111" s="15"/>
      <c r="F111" s="15"/>
    </row>
    <row r="112" spans="2:6">
      <c r="B112" s="109"/>
      <c r="C112" s="17"/>
      <c r="D112" s="12"/>
      <c r="E112" s="15"/>
      <c r="F112" s="15"/>
    </row>
    <row r="113" spans="2:6">
      <c r="B113" s="109"/>
      <c r="C113" s="17"/>
      <c r="D113" s="12"/>
      <c r="E113" s="15"/>
      <c r="F113" s="15"/>
    </row>
    <row r="114" spans="2:6">
      <c r="B114" s="103"/>
      <c r="C114" s="17"/>
      <c r="D114" s="15"/>
      <c r="E114" s="15"/>
      <c r="F114" s="58"/>
    </row>
    <row r="115" spans="2:6">
      <c r="B115" s="61"/>
      <c r="C115" s="17"/>
      <c r="D115" s="15"/>
      <c r="E115" s="15"/>
      <c r="F115" s="15"/>
    </row>
    <row r="116" spans="2:6">
      <c r="B116" s="61"/>
      <c r="C116" s="17"/>
      <c r="D116" s="15"/>
      <c r="E116" s="15"/>
      <c r="F116" s="15"/>
    </row>
    <row r="117" spans="2:6">
      <c r="B117" s="103"/>
      <c r="C117" s="17"/>
      <c r="D117" s="15"/>
      <c r="E117" s="15"/>
      <c r="F117" s="15"/>
    </row>
    <row r="118" spans="2:6">
      <c r="B118" s="106"/>
      <c r="C118" s="17"/>
      <c r="D118" s="15"/>
      <c r="E118" s="15"/>
      <c r="F118" s="15"/>
    </row>
    <row r="119" spans="2:6">
      <c r="B119" s="61"/>
      <c r="C119" s="17"/>
      <c r="D119" s="15"/>
      <c r="E119" s="15"/>
      <c r="F119" s="15"/>
    </row>
    <row r="120" spans="2:6">
      <c r="B120" s="61"/>
      <c r="C120" s="17"/>
      <c r="D120" s="15"/>
      <c r="E120" s="15"/>
      <c r="F120" s="15"/>
    </row>
    <row r="121" spans="2:6">
      <c r="B121" s="61"/>
      <c r="C121" s="17"/>
      <c r="D121" s="15"/>
      <c r="E121" s="15"/>
      <c r="F121" s="15"/>
    </row>
    <row r="122" spans="2:6">
      <c r="B122" s="61"/>
      <c r="C122" s="17"/>
      <c r="D122" s="15"/>
      <c r="E122" s="15"/>
      <c r="F122" s="15"/>
    </row>
    <row r="123" spans="2:6">
      <c r="B123" s="61"/>
      <c r="C123" s="17"/>
      <c r="D123" s="15"/>
      <c r="E123" s="15"/>
      <c r="F123" s="15"/>
    </row>
    <row r="124" spans="2:6">
      <c r="B124" s="61"/>
      <c r="C124" s="17"/>
      <c r="D124" s="15"/>
      <c r="E124" s="15"/>
      <c r="F124" s="15"/>
    </row>
    <row r="125" spans="2:6">
      <c r="B125" s="61"/>
      <c r="C125" s="17"/>
      <c r="D125" s="15"/>
      <c r="E125" s="15"/>
      <c r="F125" s="15"/>
    </row>
    <row r="126" spans="2:6">
      <c r="B126" s="61"/>
      <c r="C126" s="17"/>
      <c r="D126" s="15"/>
      <c r="E126" s="15"/>
      <c r="F126" s="15"/>
    </row>
    <row r="127" spans="2:6">
      <c r="B127" s="106"/>
      <c r="C127" s="17"/>
      <c r="D127" s="15"/>
      <c r="E127" s="15"/>
      <c r="F127" s="15"/>
    </row>
    <row r="128" spans="2:6">
      <c r="B128" s="61"/>
      <c r="C128" s="17"/>
      <c r="D128" s="15"/>
      <c r="E128" s="15"/>
      <c r="F128" s="15"/>
    </row>
    <row r="129" spans="2:6">
      <c r="B129" s="110"/>
      <c r="C129" s="17"/>
      <c r="D129" s="15"/>
      <c r="E129" s="15"/>
      <c r="F129" s="15"/>
    </row>
    <row r="130" spans="2:6">
      <c r="B130" s="106"/>
      <c r="C130" s="17"/>
      <c r="D130" s="15"/>
      <c r="E130" s="15"/>
      <c r="F130" s="15"/>
    </row>
    <row r="131" spans="2:6">
      <c r="B131" s="61"/>
      <c r="C131" s="17"/>
      <c r="D131" s="15"/>
      <c r="E131" s="15"/>
      <c r="F131" s="15"/>
    </row>
    <row r="132" spans="2:6">
      <c r="B132" s="61"/>
      <c r="C132" s="17"/>
      <c r="D132" s="15"/>
      <c r="E132" s="15"/>
      <c r="F132" s="15"/>
    </row>
    <row r="133" spans="2:6">
      <c r="B133" s="61"/>
      <c r="C133" s="17"/>
      <c r="D133" s="15"/>
      <c r="E133" s="15"/>
      <c r="F133" s="15"/>
    </row>
    <row r="134" spans="2:6">
      <c r="B134" s="61"/>
      <c r="C134" s="17"/>
      <c r="D134" s="15"/>
      <c r="E134" s="15"/>
      <c r="F134" s="15"/>
    </row>
    <row r="135" spans="2:6">
      <c r="B135" s="61"/>
      <c r="C135" s="17"/>
      <c r="D135" s="15"/>
      <c r="E135" s="15"/>
      <c r="F135" s="15"/>
    </row>
    <row r="136" spans="2:6">
      <c r="B136" s="61"/>
      <c r="C136" s="17"/>
      <c r="D136" s="15"/>
      <c r="E136" s="15"/>
      <c r="F136" s="15"/>
    </row>
    <row r="137" spans="2:6">
      <c r="B137" s="61"/>
      <c r="C137" s="17"/>
      <c r="D137" s="15"/>
      <c r="E137" s="15"/>
      <c r="F137" s="15"/>
    </row>
    <row r="138" spans="2:6">
      <c r="B138" s="103"/>
      <c r="C138" s="57"/>
      <c r="D138" s="58"/>
      <c r="E138" s="58"/>
      <c r="F138" s="58"/>
    </row>
    <row r="139" spans="2:6">
      <c r="B139" s="111"/>
      <c r="C139" s="62"/>
      <c r="D139" s="62"/>
      <c r="E139" s="63"/>
      <c r="F139" s="63"/>
    </row>
    <row r="140" spans="2:6">
      <c r="B140" s="111"/>
      <c r="C140" s="62"/>
      <c r="D140" s="62"/>
      <c r="E140" s="63"/>
      <c r="F140" s="63"/>
    </row>
    <row r="141" spans="2:6">
      <c r="B141" s="103"/>
      <c r="C141" s="62"/>
      <c r="D141" s="62"/>
      <c r="E141" s="63"/>
      <c r="F141" s="63"/>
    </row>
    <row r="142" spans="2:6">
      <c r="B142" s="112"/>
      <c r="C142" s="17"/>
      <c r="D142" s="15"/>
      <c r="E142" s="15"/>
      <c r="F142" s="15"/>
    </row>
    <row r="143" spans="2:6">
      <c r="B143" s="61"/>
      <c r="C143" s="17"/>
      <c r="D143" s="15"/>
      <c r="E143" s="15"/>
      <c r="F143" s="15"/>
    </row>
    <row r="144" spans="2:6">
      <c r="B144" s="106"/>
      <c r="C144" s="17"/>
      <c r="D144" s="15"/>
      <c r="E144" s="15"/>
      <c r="F144" s="15"/>
    </row>
    <row r="145" spans="2:6">
      <c r="B145" s="61"/>
      <c r="C145" s="17"/>
      <c r="D145" s="15"/>
      <c r="E145" s="15"/>
      <c r="F145" s="15"/>
    </row>
    <row r="146" spans="2:6">
      <c r="B146" s="61"/>
      <c r="C146" s="17"/>
      <c r="D146" s="15"/>
      <c r="E146" s="15"/>
      <c r="F146" s="15"/>
    </row>
    <row r="147" spans="2:6">
      <c r="B147" s="61"/>
      <c r="C147" s="17"/>
      <c r="D147" s="15"/>
      <c r="E147" s="15"/>
      <c r="F147" s="15"/>
    </row>
    <row r="148" spans="2:6">
      <c r="B148" s="61"/>
      <c r="C148" s="17"/>
      <c r="D148" s="15"/>
      <c r="E148" s="15"/>
      <c r="F148" s="15"/>
    </row>
    <row r="149" spans="2:6">
      <c r="B149" s="61"/>
      <c r="C149" s="17"/>
      <c r="D149" s="15"/>
      <c r="E149" s="15"/>
      <c r="F149" s="15"/>
    </row>
    <row r="150" spans="2:6">
      <c r="B150" s="61"/>
      <c r="C150" s="17"/>
      <c r="D150" s="15"/>
      <c r="E150" s="15"/>
      <c r="F150" s="15"/>
    </row>
    <row r="151" spans="2:6">
      <c r="B151" s="103"/>
      <c r="C151" s="57"/>
      <c r="D151" s="58"/>
      <c r="E151" s="58"/>
      <c r="F151" s="58"/>
    </row>
    <row r="152" spans="2:6">
      <c r="B152" s="111"/>
      <c r="C152" s="62"/>
      <c r="D152" s="62"/>
      <c r="E152" s="62"/>
      <c r="F152" s="62"/>
    </row>
    <row r="153" spans="2:6">
      <c r="B153" s="111"/>
      <c r="C153" s="62"/>
      <c r="D153" s="62"/>
      <c r="E153" s="62"/>
      <c r="F153" s="62"/>
    </row>
    <row r="154" spans="2:6">
      <c r="B154" s="111"/>
      <c r="C154" s="62"/>
      <c r="D154" s="62"/>
      <c r="E154" s="62"/>
      <c r="F154" s="62"/>
    </row>
    <row r="155" spans="2:6">
      <c r="B155" s="111"/>
      <c r="C155" s="62"/>
      <c r="D155" s="62"/>
      <c r="E155" s="62"/>
      <c r="F155" s="62"/>
    </row>
    <row r="156" spans="2:6">
      <c r="B156" s="111"/>
      <c r="C156" s="62"/>
      <c r="D156" s="62"/>
      <c r="E156" s="62"/>
      <c r="F156" s="62"/>
    </row>
    <row r="157" spans="2:6">
      <c r="B157" s="111"/>
      <c r="C157" s="62"/>
      <c r="D157" s="62"/>
      <c r="E157" s="62"/>
      <c r="F157" s="62"/>
    </row>
    <row r="158" spans="2:6">
      <c r="B158" s="111"/>
      <c r="C158" s="62"/>
      <c r="D158" s="62"/>
      <c r="E158" s="62"/>
      <c r="F158" s="62"/>
    </row>
    <row r="159" spans="2:6">
      <c r="B159" s="111"/>
      <c r="C159" s="62"/>
      <c r="D159" s="62"/>
      <c r="E159" s="62"/>
      <c r="F159" s="62"/>
    </row>
    <row r="160" spans="2:6">
      <c r="B160" s="111"/>
      <c r="C160" s="62"/>
      <c r="D160" s="62"/>
      <c r="E160" s="62"/>
      <c r="F160" s="62"/>
    </row>
    <row r="161" spans="2:6">
      <c r="B161" s="111"/>
      <c r="C161" s="62"/>
      <c r="D161" s="62"/>
      <c r="E161" s="62"/>
      <c r="F161" s="62"/>
    </row>
    <row r="162" spans="2:6">
      <c r="B162" s="111"/>
      <c r="C162" s="62"/>
      <c r="D162" s="62"/>
      <c r="E162" s="62"/>
      <c r="F162" s="62"/>
    </row>
    <row r="163" spans="2:6">
      <c r="B163" s="111"/>
      <c r="C163" s="62"/>
      <c r="D163" s="62"/>
      <c r="E163" s="62"/>
      <c r="F163" s="62"/>
    </row>
    <row r="164" spans="2:6">
      <c r="B164" s="111"/>
      <c r="C164" s="62"/>
      <c r="D164" s="62"/>
      <c r="E164" s="62"/>
      <c r="F164" s="62"/>
    </row>
    <row r="165" spans="2:6">
      <c r="B165" s="111"/>
      <c r="C165" s="62"/>
      <c r="D165" s="62"/>
      <c r="E165" s="62"/>
      <c r="F165" s="62"/>
    </row>
    <row r="166" spans="2:6">
      <c r="B166" s="111"/>
      <c r="C166" s="62"/>
      <c r="D166" s="62"/>
      <c r="E166" s="62"/>
      <c r="F166" s="62"/>
    </row>
    <row r="167" spans="2:6">
      <c r="B167" s="111"/>
      <c r="C167" s="62"/>
      <c r="D167" s="62"/>
      <c r="E167" s="62"/>
      <c r="F167" s="62"/>
    </row>
    <row r="168" spans="2:6">
      <c r="B168" s="111"/>
      <c r="C168" s="62"/>
      <c r="D168" s="62"/>
      <c r="E168" s="62"/>
      <c r="F168" s="62"/>
    </row>
    <row r="169" spans="2:6">
      <c r="B169" s="111"/>
      <c r="C169" s="62"/>
      <c r="D169" s="62"/>
      <c r="E169" s="62"/>
      <c r="F169" s="62"/>
    </row>
    <row r="170" spans="2:6">
      <c r="B170" s="111"/>
      <c r="C170" s="62"/>
      <c r="D170" s="62"/>
      <c r="E170" s="62"/>
      <c r="F170" s="62"/>
    </row>
    <row r="171" spans="2:6">
      <c r="B171" s="111"/>
      <c r="C171" s="62"/>
      <c r="D171" s="62"/>
      <c r="E171" s="62"/>
      <c r="F171" s="62"/>
    </row>
    <row r="172" spans="2:6">
      <c r="B172" s="111"/>
      <c r="C172" s="62"/>
      <c r="D172" s="62"/>
      <c r="E172" s="62"/>
      <c r="F172" s="62"/>
    </row>
    <row r="173" spans="2:6">
      <c r="B173" s="111"/>
      <c r="C173" s="62"/>
      <c r="D173" s="62"/>
      <c r="E173" s="62"/>
      <c r="F173" s="62"/>
    </row>
    <row r="174" spans="2:6">
      <c r="B174" s="111"/>
      <c r="C174" s="62"/>
      <c r="D174" s="62"/>
      <c r="E174" s="62"/>
      <c r="F174" s="62"/>
    </row>
    <row r="175" spans="2:6">
      <c r="B175" s="111"/>
      <c r="C175" s="62"/>
      <c r="D175" s="62"/>
      <c r="E175" s="62"/>
      <c r="F175" s="62"/>
    </row>
    <row r="176" spans="2:6">
      <c r="B176" s="111"/>
      <c r="C176" s="62"/>
      <c r="D176" s="62"/>
      <c r="E176" s="62"/>
      <c r="F176" s="62"/>
    </row>
    <row r="177" spans="2:6">
      <c r="B177" s="111"/>
      <c r="C177" s="62"/>
      <c r="D177" s="62"/>
      <c r="E177" s="62"/>
      <c r="F177" s="62"/>
    </row>
    <row r="178" spans="2:6">
      <c r="B178" s="111"/>
      <c r="C178" s="62"/>
      <c r="D178" s="62"/>
      <c r="E178" s="62"/>
      <c r="F178" s="62"/>
    </row>
    <row r="179" spans="2:6">
      <c r="B179" s="111"/>
      <c r="C179" s="62"/>
      <c r="D179" s="62"/>
      <c r="E179" s="62"/>
      <c r="F179" s="62"/>
    </row>
    <row r="180" spans="2:6">
      <c r="B180" s="111"/>
      <c r="C180" s="62"/>
      <c r="D180" s="62"/>
      <c r="E180" s="62"/>
      <c r="F180" s="62"/>
    </row>
    <row r="181" spans="2:6">
      <c r="B181" s="111"/>
      <c r="C181" s="62"/>
      <c r="D181" s="62"/>
      <c r="E181" s="62"/>
      <c r="F181" s="62"/>
    </row>
    <row r="182" spans="2:6">
      <c r="B182" s="111"/>
      <c r="C182" s="62"/>
      <c r="D182" s="62"/>
      <c r="E182" s="62"/>
      <c r="F182" s="62"/>
    </row>
    <row r="183" spans="2:6">
      <c r="B183" s="111"/>
      <c r="C183" s="62"/>
      <c r="D183" s="62"/>
      <c r="E183" s="62"/>
      <c r="F183" s="62"/>
    </row>
    <row r="184" spans="2:6">
      <c r="B184" s="111"/>
      <c r="C184" s="62"/>
      <c r="D184" s="62"/>
      <c r="E184" s="62"/>
      <c r="F184" s="62"/>
    </row>
  </sheetData>
  <pageMargins left="0.7" right="0.7" top="0.75" bottom="0.75" header="0.3" footer="0.3"/>
  <pageSetup paperSize="9" scale="82" orientation="portrait" r:id="rId1"/>
  <rowBreaks count="3" manualBreakCount="3">
    <brk id="35" max="5" man="1"/>
    <brk id="59" max="5" man="1"/>
    <brk id="7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5"/>
  <sheetViews>
    <sheetView view="pageBreakPreview" topLeftCell="A130" zoomScale="40" zoomScaleNormal="100" zoomScaleSheetLayoutView="40" workbookViewId="0">
      <selection activeCell="I141" sqref="I141"/>
    </sheetView>
  </sheetViews>
  <sheetFormatPr defaultColWidth="9.140625" defaultRowHeight="15"/>
  <cols>
    <col min="1" max="1" width="5.28515625" style="32" customWidth="1"/>
    <col min="2" max="2" width="43.42578125" style="117" customWidth="1"/>
    <col min="3" max="3" width="5.140625" style="28" customWidth="1"/>
    <col min="4" max="4" width="8.7109375" style="126" customWidth="1"/>
    <col min="5" max="5" width="11.5703125" style="28" customWidth="1"/>
    <col min="6" max="6" width="14" style="134" customWidth="1"/>
    <col min="7" max="8" width="9.140625" style="28"/>
    <col min="9" max="9" width="47.7109375" style="28" customWidth="1"/>
    <col min="10" max="16384" width="9.140625" style="28"/>
  </cols>
  <sheetData>
    <row r="1" spans="1:21" s="98" customFormat="1" ht="30">
      <c r="A1" s="32" t="s">
        <v>72</v>
      </c>
      <c r="B1" s="113" t="s">
        <v>73</v>
      </c>
      <c r="D1" s="126" t="s">
        <v>74</v>
      </c>
      <c r="E1" s="33" t="s">
        <v>75</v>
      </c>
      <c r="F1" s="38" t="s">
        <v>2</v>
      </c>
      <c r="G1" s="93"/>
      <c r="H1" s="94"/>
      <c r="I1" s="95"/>
      <c r="J1" s="96"/>
      <c r="K1" s="96"/>
      <c r="L1" s="97"/>
      <c r="M1" s="94"/>
      <c r="N1" s="93"/>
      <c r="O1" s="93"/>
      <c r="P1" s="93"/>
      <c r="Q1" s="93"/>
      <c r="R1" s="93"/>
      <c r="S1" s="93"/>
      <c r="T1" s="93"/>
      <c r="U1" s="93"/>
    </row>
    <row r="2" spans="1:21">
      <c r="A2" s="51" t="s">
        <v>4</v>
      </c>
      <c r="B2" s="114" t="s">
        <v>67</v>
      </c>
      <c r="C2" s="14"/>
      <c r="E2" s="33"/>
      <c r="F2" s="38"/>
    </row>
    <row r="3" spans="1:21">
      <c r="B3" s="1"/>
    </row>
    <row r="4" spans="1:21">
      <c r="B4" s="1" t="s">
        <v>68</v>
      </c>
      <c r="C4" s="14"/>
      <c r="E4" s="38"/>
      <c r="F4" s="38"/>
    </row>
    <row r="5" spans="1:21" ht="105">
      <c r="B5" s="1" t="s">
        <v>69</v>
      </c>
      <c r="C5" s="14"/>
      <c r="E5" s="38"/>
      <c r="F5" s="38"/>
    </row>
    <row r="6" spans="1:21" ht="17.45" customHeight="1">
      <c r="B6" s="1"/>
    </row>
    <row r="7" spans="1:21" ht="30">
      <c r="A7" s="32" t="s">
        <v>9</v>
      </c>
      <c r="B7" s="1" t="s">
        <v>94</v>
      </c>
      <c r="C7" s="14"/>
      <c r="E7" s="38"/>
      <c r="F7" s="38"/>
    </row>
    <row r="8" spans="1:21" ht="45">
      <c r="B8" s="1" t="s">
        <v>70</v>
      </c>
      <c r="C8" s="14"/>
      <c r="E8" s="38"/>
      <c r="F8" s="38"/>
    </row>
    <row r="9" spans="1:21">
      <c r="B9" s="115" t="s">
        <v>71</v>
      </c>
      <c r="C9" s="28">
        <v>5870</v>
      </c>
      <c r="F9" s="134">
        <f>C9*E9</f>
        <v>0</v>
      </c>
    </row>
    <row r="10" spans="1:21">
      <c r="B10" s="115"/>
      <c r="C10" s="17"/>
      <c r="D10" s="127"/>
      <c r="E10" s="16"/>
      <c r="F10" s="16"/>
    </row>
    <row r="11" spans="1:21">
      <c r="B11" s="102" t="s">
        <v>3</v>
      </c>
      <c r="C11" s="52"/>
      <c r="D11" s="128"/>
      <c r="E11" s="53"/>
      <c r="F11" s="54">
        <f>SUM(F7:F10)</f>
        <v>0</v>
      </c>
    </row>
    <row r="12" spans="1:21">
      <c r="B12" s="1"/>
      <c r="C12" s="17"/>
      <c r="D12" s="127"/>
      <c r="E12" s="16"/>
      <c r="F12" s="16"/>
    </row>
    <row r="13" spans="1:21">
      <c r="A13" s="51" t="s">
        <v>5</v>
      </c>
      <c r="B13" s="114" t="s">
        <v>76</v>
      </c>
      <c r="C13" s="14"/>
      <c r="E13" s="33"/>
      <c r="F13" s="38"/>
    </row>
    <row r="14" spans="1:21">
      <c r="B14" s="1"/>
      <c r="C14" s="14"/>
      <c r="E14" s="38"/>
      <c r="F14" s="38"/>
    </row>
    <row r="15" spans="1:21" ht="102" customHeight="1">
      <c r="A15" s="32" t="s">
        <v>9</v>
      </c>
      <c r="B15" s="115" t="s">
        <v>134</v>
      </c>
      <c r="C15" s="17"/>
      <c r="D15" s="127"/>
      <c r="E15" s="16"/>
      <c r="F15" s="16"/>
    </row>
    <row r="16" spans="1:21" ht="17.25">
      <c r="A16" s="92"/>
      <c r="C16" s="60" t="s">
        <v>60</v>
      </c>
      <c r="D16" s="126">
        <v>196</v>
      </c>
      <c r="F16" s="134">
        <f>D16*E16</f>
        <v>0</v>
      </c>
    </row>
    <row r="17" spans="1:6">
      <c r="B17" s="1"/>
      <c r="C17" s="14"/>
      <c r="E17" s="38"/>
      <c r="F17" s="38"/>
    </row>
    <row r="18" spans="1:6" ht="120">
      <c r="A18" s="32" t="s">
        <v>10</v>
      </c>
      <c r="B18" s="115" t="s">
        <v>135</v>
      </c>
      <c r="C18" s="17"/>
      <c r="D18" s="127"/>
      <c r="E18" s="16"/>
      <c r="F18" s="16"/>
    </row>
    <row r="19" spans="1:6" ht="17.25">
      <c r="A19" s="92"/>
      <c r="C19" s="60" t="s">
        <v>60</v>
      </c>
      <c r="D19" s="126">
        <v>157.33000000000001</v>
      </c>
      <c r="F19" s="134">
        <f>D19*E19</f>
        <v>0</v>
      </c>
    </row>
    <row r="20" spans="1:6">
      <c r="A20" s="92"/>
      <c r="C20" s="60"/>
    </row>
    <row r="21" spans="1:6">
      <c r="B21" s="102" t="s">
        <v>3</v>
      </c>
      <c r="C21" s="52"/>
      <c r="D21" s="128"/>
      <c r="E21" s="53"/>
      <c r="F21" s="54">
        <f>SUM(F13:F19)</f>
        <v>0</v>
      </c>
    </row>
    <row r="22" spans="1:6">
      <c r="A22" s="51"/>
      <c r="B22" s="114"/>
      <c r="C22" s="14"/>
      <c r="E22" s="33"/>
      <c r="F22" s="38"/>
    </row>
    <row r="23" spans="1:6">
      <c r="A23" s="51" t="s">
        <v>6</v>
      </c>
      <c r="B23" s="114" t="s">
        <v>95</v>
      </c>
      <c r="C23" s="14"/>
      <c r="E23" s="33"/>
      <c r="F23" s="38"/>
    </row>
    <row r="24" spans="1:6">
      <c r="B24" s="60"/>
      <c r="C24" s="14"/>
      <c r="E24" s="38"/>
      <c r="F24" s="38"/>
    </row>
    <row r="25" spans="1:6" ht="120">
      <c r="A25" s="32" t="s">
        <v>9</v>
      </c>
      <c r="B25" s="115" t="s">
        <v>97</v>
      </c>
      <c r="C25" s="17"/>
      <c r="D25" s="127"/>
      <c r="E25" s="16"/>
      <c r="F25" s="16"/>
    </row>
    <row r="26" spans="1:6" ht="17.25">
      <c r="C26" s="60" t="s">
        <v>60</v>
      </c>
      <c r="D26" s="126">
        <v>15.3</v>
      </c>
      <c r="F26" s="134">
        <f>D26*E26</f>
        <v>0</v>
      </c>
    </row>
    <row r="27" spans="1:6">
      <c r="B27" s="116"/>
      <c r="C27" s="57"/>
      <c r="D27" s="129"/>
      <c r="E27" s="58"/>
      <c r="F27" s="59"/>
    </row>
    <row r="28" spans="1:6" ht="75">
      <c r="A28" s="32" t="s">
        <v>10</v>
      </c>
      <c r="B28" s="115" t="s">
        <v>98</v>
      </c>
      <c r="C28" s="14"/>
      <c r="E28" s="33"/>
      <c r="F28" s="38"/>
    </row>
    <row r="29" spans="1:6" ht="17.25">
      <c r="C29" s="60" t="s">
        <v>60</v>
      </c>
      <c r="D29" s="126">
        <v>51.92</v>
      </c>
      <c r="F29" s="134">
        <f>D29*E29</f>
        <v>0</v>
      </c>
    </row>
    <row r="30" spans="1:6">
      <c r="B30" s="1"/>
    </row>
    <row r="31" spans="1:6" ht="135">
      <c r="A31" s="32" t="s">
        <v>11</v>
      </c>
      <c r="B31" s="115" t="s">
        <v>148</v>
      </c>
      <c r="C31" s="14"/>
      <c r="E31" s="38"/>
      <c r="F31" s="38"/>
    </row>
    <row r="32" spans="1:6" ht="17.25">
      <c r="A32" s="28"/>
      <c r="B32" s="28"/>
      <c r="C32" s="60" t="s">
        <v>60</v>
      </c>
      <c r="D32" s="126">
        <v>4.8</v>
      </c>
      <c r="F32" s="134">
        <f>D32*E32</f>
        <v>0</v>
      </c>
    </row>
    <row r="33" spans="1:6">
      <c r="B33" s="1"/>
      <c r="E33" s="38"/>
      <c r="F33" s="38"/>
    </row>
    <row r="34" spans="1:6">
      <c r="B34" s="102" t="s">
        <v>3</v>
      </c>
      <c r="C34" s="52"/>
      <c r="D34" s="128"/>
      <c r="E34" s="53"/>
      <c r="F34" s="54">
        <f>SUM(F25:F33)</f>
        <v>0</v>
      </c>
    </row>
    <row r="35" spans="1:6">
      <c r="B35" s="1"/>
      <c r="C35" s="14"/>
      <c r="E35" s="33"/>
      <c r="F35" s="38"/>
    </row>
    <row r="36" spans="1:6">
      <c r="A36" s="51" t="s">
        <v>17</v>
      </c>
      <c r="B36" s="114" t="s">
        <v>143</v>
      </c>
      <c r="C36" s="14"/>
      <c r="E36" s="33"/>
      <c r="F36" s="38"/>
    </row>
    <row r="37" spans="1:6">
      <c r="B37" s="1"/>
    </row>
    <row r="38" spans="1:6" ht="127.9" customHeight="1">
      <c r="A38" s="32" t="s">
        <v>9</v>
      </c>
      <c r="B38" s="1" t="s">
        <v>99</v>
      </c>
      <c r="C38" s="14"/>
      <c r="E38" s="38"/>
      <c r="F38" s="38"/>
    </row>
    <row r="39" spans="1:6" ht="17.25">
      <c r="A39" s="28"/>
      <c r="B39" s="28"/>
      <c r="C39" s="1" t="s">
        <v>60</v>
      </c>
      <c r="D39" s="126">
        <v>82.84</v>
      </c>
      <c r="F39" s="134">
        <f>D39*E39</f>
        <v>0</v>
      </c>
    </row>
    <row r="40" spans="1:6">
      <c r="A40" s="28"/>
      <c r="B40" s="28"/>
      <c r="C40" s="1"/>
    </row>
    <row r="41" spans="1:6" ht="149.44999999999999" customHeight="1">
      <c r="A41" s="32" t="s">
        <v>10</v>
      </c>
      <c r="B41" s="1" t="s">
        <v>100</v>
      </c>
      <c r="C41" s="14"/>
      <c r="E41" s="38"/>
      <c r="F41" s="38"/>
    </row>
    <row r="42" spans="1:6" ht="17.25">
      <c r="A42" s="28"/>
      <c r="B42" s="28"/>
      <c r="C42" s="1" t="s">
        <v>60</v>
      </c>
      <c r="D42" s="126">
        <v>25.7</v>
      </c>
      <c r="F42" s="134">
        <f>D42*E42</f>
        <v>0</v>
      </c>
    </row>
    <row r="43" spans="1:6">
      <c r="A43" s="28"/>
      <c r="B43" s="28"/>
      <c r="C43" s="1"/>
    </row>
    <row r="44" spans="1:6" ht="122.45" customHeight="1">
      <c r="A44" s="32" t="s">
        <v>11</v>
      </c>
      <c r="B44" s="1" t="s">
        <v>102</v>
      </c>
      <c r="C44" s="14"/>
      <c r="E44" s="38"/>
      <c r="F44" s="38"/>
    </row>
    <row r="45" spans="1:6" ht="17.25">
      <c r="A45" s="28"/>
      <c r="B45" s="28"/>
      <c r="C45" s="1" t="s">
        <v>60</v>
      </c>
      <c r="D45" s="126">
        <v>20.8</v>
      </c>
      <c r="F45" s="134">
        <f>D45*E45</f>
        <v>0</v>
      </c>
    </row>
    <row r="46" spans="1:6" ht="19.149999999999999" customHeight="1">
      <c r="A46" s="28"/>
      <c r="B46" s="28"/>
      <c r="C46" s="1"/>
    </row>
    <row r="47" spans="1:6" ht="145.15" customHeight="1">
      <c r="A47" s="32" t="s">
        <v>12</v>
      </c>
      <c r="B47" s="1" t="s">
        <v>101</v>
      </c>
      <c r="C47" s="14"/>
      <c r="E47" s="38"/>
      <c r="F47" s="38"/>
    </row>
    <row r="48" spans="1:6" ht="17.25">
      <c r="A48" s="28"/>
      <c r="B48" s="28"/>
      <c r="C48" s="1" t="s">
        <v>60</v>
      </c>
      <c r="D48" s="126">
        <v>23.37</v>
      </c>
      <c r="F48" s="134">
        <f>D48*E48</f>
        <v>0</v>
      </c>
    </row>
    <row r="49" spans="1:6" ht="19.149999999999999" customHeight="1">
      <c r="A49" s="28"/>
      <c r="B49" s="28"/>
      <c r="C49" s="1"/>
    </row>
    <row r="50" spans="1:6" ht="123" customHeight="1">
      <c r="A50" s="32" t="s">
        <v>13</v>
      </c>
      <c r="B50" s="1" t="s">
        <v>108</v>
      </c>
      <c r="C50" s="14"/>
      <c r="E50" s="38"/>
      <c r="F50" s="38"/>
    </row>
    <row r="51" spans="1:6" ht="17.25">
      <c r="A51" s="28"/>
      <c r="B51" s="28"/>
      <c r="C51" s="1" t="s">
        <v>60</v>
      </c>
      <c r="D51" s="126">
        <v>3.7</v>
      </c>
      <c r="F51" s="134">
        <f>D51*E51</f>
        <v>0</v>
      </c>
    </row>
    <row r="52" spans="1:6">
      <c r="B52" s="1"/>
      <c r="C52" s="14"/>
      <c r="E52" s="38"/>
      <c r="F52" s="38"/>
    </row>
    <row r="53" spans="1:6" ht="45">
      <c r="A53" s="32" t="s">
        <v>14</v>
      </c>
      <c r="B53" s="1" t="s">
        <v>103</v>
      </c>
      <c r="C53" s="17"/>
      <c r="D53" s="127"/>
      <c r="E53" s="15"/>
      <c r="F53" s="16"/>
    </row>
    <row r="54" spans="1:6">
      <c r="B54" s="28"/>
      <c r="C54" s="1" t="s">
        <v>58</v>
      </c>
      <c r="D54" s="126">
        <v>3</v>
      </c>
      <c r="E54" s="16"/>
      <c r="F54" s="16">
        <f>D54*E54</f>
        <v>0</v>
      </c>
    </row>
    <row r="55" spans="1:6">
      <c r="B55" s="1"/>
      <c r="C55" s="14"/>
      <c r="E55" s="38"/>
      <c r="F55" s="38"/>
    </row>
    <row r="56" spans="1:6" ht="45">
      <c r="A56" s="32" t="s">
        <v>15</v>
      </c>
      <c r="B56" s="1" t="s">
        <v>104</v>
      </c>
      <c r="C56" s="17"/>
      <c r="E56" s="15"/>
      <c r="F56" s="16"/>
    </row>
    <row r="57" spans="1:6">
      <c r="B57" s="28"/>
      <c r="C57" s="1" t="s">
        <v>58</v>
      </c>
      <c r="D57" s="126">
        <v>1</v>
      </c>
      <c r="E57" s="16"/>
      <c r="F57" s="16">
        <f>D57*E57</f>
        <v>0</v>
      </c>
    </row>
    <row r="58" spans="1:6">
      <c r="B58" s="28"/>
      <c r="C58" s="1"/>
      <c r="E58" s="16"/>
      <c r="F58" s="16"/>
    </row>
    <row r="59" spans="1:6" ht="30">
      <c r="A59" s="32" t="s">
        <v>16</v>
      </c>
      <c r="B59" s="124" t="s">
        <v>105</v>
      </c>
      <c r="C59" s="14"/>
      <c r="E59" s="38"/>
      <c r="F59" s="38"/>
    </row>
    <row r="60" spans="1:6">
      <c r="B60" s="28"/>
      <c r="C60" s="1" t="s">
        <v>58</v>
      </c>
      <c r="D60" s="126">
        <v>3</v>
      </c>
      <c r="E60" s="38"/>
      <c r="F60" s="38">
        <f>D60*E60</f>
        <v>0</v>
      </c>
    </row>
    <row r="61" spans="1:6">
      <c r="C61" s="14"/>
      <c r="E61" s="38"/>
      <c r="F61" s="38"/>
    </row>
    <row r="62" spans="1:6" ht="30">
      <c r="A62" s="32" t="s">
        <v>19</v>
      </c>
      <c r="B62" s="1" t="s">
        <v>106</v>
      </c>
      <c r="C62" s="14"/>
      <c r="E62" s="38"/>
      <c r="F62" s="38"/>
    </row>
    <row r="63" spans="1:6">
      <c r="B63" s="28"/>
      <c r="C63" s="1" t="s">
        <v>58</v>
      </c>
      <c r="D63" s="127">
        <v>2</v>
      </c>
      <c r="E63" s="16"/>
      <c r="F63" s="16">
        <f>D63*E63</f>
        <v>0</v>
      </c>
    </row>
    <row r="64" spans="1:6">
      <c r="B64" s="1"/>
      <c r="C64" s="17"/>
      <c r="D64" s="127"/>
      <c r="E64" s="16"/>
      <c r="F64" s="16"/>
    </row>
    <row r="65" spans="1:6">
      <c r="A65" s="32" t="s">
        <v>20</v>
      </c>
      <c r="B65" s="1" t="s">
        <v>107</v>
      </c>
      <c r="C65" s="17"/>
      <c r="D65" s="127"/>
      <c r="E65" s="16"/>
      <c r="F65" s="16"/>
    </row>
    <row r="66" spans="1:6">
      <c r="B66" s="28"/>
      <c r="C66" s="1" t="s">
        <v>58</v>
      </c>
      <c r="D66" s="127">
        <v>2</v>
      </c>
      <c r="E66" s="16"/>
      <c r="F66" s="16">
        <f>D66*E66</f>
        <v>0</v>
      </c>
    </row>
    <row r="67" spans="1:6">
      <c r="B67" s="1"/>
      <c r="C67" s="14"/>
      <c r="E67" s="38"/>
      <c r="F67" s="38"/>
    </row>
    <row r="68" spans="1:6" ht="30">
      <c r="A68" s="32" t="s">
        <v>109</v>
      </c>
      <c r="B68" s="115" t="s">
        <v>77</v>
      </c>
      <c r="C68" s="17"/>
      <c r="D68" s="127"/>
      <c r="E68" s="16"/>
      <c r="F68" s="16"/>
    </row>
    <row r="69" spans="1:6">
      <c r="B69" s="28"/>
      <c r="C69" s="118" t="s">
        <v>58</v>
      </c>
      <c r="D69" s="127">
        <v>2</v>
      </c>
      <c r="E69" s="16"/>
      <c r="F69" s="16">
        <f>D69*E69</f>
        <v>0</v>
      </c>
    </row>
    <row r="70" spans="1:6">
      <c r="B70" s="28"/>
      <c r="C70" s="118"/>
      <c r="D70" s="127"/>
      <c r="E70" s="16"/>
      <c r="F70" s="16"/>
    </row>
    <row r="71" spans="1:6" ht="60">
      <c r="A71" s="32" t="s">
        <v>142</v>
      </c>
      <c r="B71" s="118" t="s">
        <v>144</v>
      </c>
      <c r="C71" s="17"/>
      <c r="D71" s="127"/>
      <c r="E71" s="86"/>
      <c r="F71" s="16"/>
    </row>
    <row r="72" spans="1:6" ht="17.25">
      <c r="B72" s="118"/>
      <c r="C72" s="1" t="s">
        <v>60</v>
      </c>
      <c r="D72" s="127">
        <v>417.91</v>
      </c>
      <c r="E72" s="86"/>
      <c r="F72" s="16">
        <f>D72*E72</f>
        <v>0</v>
      </c>
    </row>
    <row r="73" spans="1:6">
      <c r="B73" s="116"/>
      <c r="C73" s="57"/>
      <c r="D73" s="129"/>
      <c r="E73" s="58"/>
      <c r="F73" s="59"/>
    </row>
    <row r="74" spans="1:6">
      <c r="B74" s="102" t="s">
        <v>3</v>
      </c>
      <c r="C74" s="52"/>
      <c r="D74" s="128"/>
      <c r="E74" s="53"/>
      <c r="F74" s="54">
        <f>SUM(F39:F73)</f>
        <v>0</v>
      </c>
    </row>
    <row r="75" spans="1:6">
      <c r="B75" s="119"/>
      <c r="C75" s="17"/>
      <c r="D75" s="127"/>
      <c r="E75" s="16"/>
      <c r="F75" s="16"/>
    </row>
    <row r="76" spans="1:6">
      <c r="A76" s="51" t="s">
        <v>21</v>
      </c>
      <c r="B76" s="114" t="s">
        <v>78</v>
      </c>
      <c r="C76" s="14"/>
      <c r="E76" s="33"/>
      <c r="F76" s="38"/>
    </row>
    <row r="77" spans="1:6">
      <c r="B77" s="115"/>
      <c r="C77" s="17"/>
      <c r="D77" s="127"/>
      <c r="E77" s="15"/>
      <c r="F77" s="16"/>
    </row>
    <row r="78" spans="1:6" ht="105">
      <c r="A78" s="32" t="s">
        <v>9</v>
      </c>
      <c r="B78" s="115" t="s">
        <v>79</v>
      </c>
      <c r="C78" s="17"/>
      <c r="D78" s="127"/>
      <c r="E78" s="15"/>
      <c r="F78" s="16"/>
    </row>
    <row r="79" spans="1:6" ht="17.25">
      <c r="C79" s="115" t="s">
        <v>60</v>
      </c>
      <c r="D79" s="130">
        <v>268.10000000000002</v>
      </c>
      <c r="E79" s="15"/>
      <c r="F79" s="16">
        <f>D79*E79</f>
        <v>0</v>
      </c>
    </row>
    <row r="80" spans="1:6">
      <c r="B80" s="115"/>
      <c r="C80" s="11"/>
      <c r="D80" s="130"/>
      <c r="E80" s="15"/>
      <c r="F80" s="16"/>
    </row>
    <row r="81" spans="1:6" ht="105">
      <c r="A81" s="32" t="s">
        <v>10</v>
      </c>
      <c r="B81" s="115" t="s">
        <v>80</v>
      </c>
      <c r="C81" s="17"/>
      <c r="D81" s="130"/>
      <c r="E81" s="15"/>
      <c r="F81" s="16"/>
    </row>
    <row r="82" spans="1:6" ht="17.25">
      <c r="C82" s="115" t="s">
        <v>60</v>
      </c>
      <c r="D82" s="127">
        <v>417.91</v>
      </c>
      <c r="E82" s="15"/>
      <c r="F82" s="16">
        <f>D82*E82</f>
        <v>0</v>
      </c>
    </row>
    <row r="83" spans="1:6">
      <c r="B83" s="115"/>
      <c r="C83" s="17"/>
      <c r="D83" s="130"/>
      <c r="E83" s="15"/>
      <c r="F83" s="16"/>
    </row>
    <row r="84" spans="1:6" ht="75">
      <c r="A84" s="32" t="s">
        <v>11</v>
      </c>
      <c r="B84" s="115" t="s">
        <v>110</v>
      </c>
      <c r="C84" s="17"/>
      <c r="D84" s="127"/>
      <c r="E84" s="15"/>
      <c r="F84" s="16"/>
    </row>
    <row r="85" spans="1:6" ht="17.25">
      <c r="C85" s="120" t="s">
        <v>60</v>
      </c>
      <c r="D85" s="131">
        <v>96.22</v>
      </c>
      <c r="E85" s="15"/>
      <c r="F85" s="16">
        <f>D85*E85</f>
        <v>0</v>
      </c>
    </row>
    <row r="86" spans="1:6" ht="105">
      <c r="A86" s="32" t="s">
        <v>12</v>
      </c>
      <c r="B86" s="115" t="s">
        <v>112</v>
      </c>
      <c r="C86" s="17"/>
      <c r="D86" s="127"/>
      <c r="E86" s="15"/>
      <c r="F86" s="16"/>
    </row>
    <row r="87" spans="1:6" ht="17.25">
      <c r="C87" s="115" t="s">
        <v>60</v>
      </c>
      <c r="D87" s="130">
        <v>171</v>
      </c>
      <c r="E87" s="15"/>
      <c r="F87" s="16">
        <f>D87*E87</f>
        <v>0</v>
      </c>
    </row>
    <row r="88" spans="1:6">
      <c r="C88" s="115"/>
      <c r="D88" s="130"/>
      <c r="E88" s="15"/>
      <c r="F88" s="16"/>
    </row>
    <row r="89" spans="1:6">
      <c r="A89" s="32" t="s">
        <v>13</v>
      </c>
      <c r="B89" s="115" t="s">
        <v>149</v>
      </c>
      <c r="C89" s="3"/>
      <c r="D89" s="127"/>
      <c r="E89" s="15"/>
      <c r="F89" s="16"/>
    </row>
    <row r="90" spans="1:6" ht="17.25">
      <c r="B90" s="115"/>
      <c r="C90" s="115" t="s">
        <v>60</v>
      </c>
      <c r="D90" s="127">
        <v>35</v>
      </c>
      <c r="E90" s="15"/>
      <c r="F90" s="16">
        <f>E90*D90</f>
        <v>0</v>
      </c>
    </row>
    <row r="91" spans="1:6">
      <c r="B91" s="115"/>
      <c r="C91" s="3"/>
      <c r="D91" s="127"/>
      <c r="E91" s="15"/>
      <c r="F91" s="16"/>
    </row>
    <row r="92" spans="1:6">
      <c r="B92" s="102" t="s">
        <v>3</v>
      </c>
      <c r="C92" s="52"/>
      <c r="D92" s="128"/>
      <c r="E92" s="53"/>
      <c r="F92" s="54">
        <f>SUM(F78:F89)</f>
        <v>0</v>
      </c>
    </row>
    <row r="93" spans="1:6">
      <c r="B93" s="115"/>
      <c r="C93" s="17"/>
      <c r="D93" s="130"/>
      <c r="E93" s="15"/>
      <c r="F93" s="16"/>
    </row>
    <row r="94" spans="1:6">
      <c r="B94" s="115"/>
      <c r="C94" s="17"/>
      <c r="D94" s="130"/>
      <c r="E94" s="15"/>
      <c r="F94" s="16"/>
    </row>
    <row r="95" spans="1:6">
      <c r="A95" s="51" t="s">
        <v>23</v>
      </c>
      <c r="B95" s="114" t="s">
        <v>117</v>
      </c>
      <c r="C95" s="14"/>
      <c r="E95" s="33"/>
      <c r="F95" s="38"/>
    </row>
    <row r="96" spans="1:6">
      <c r="B96" s="115" t="s">
        <v>118</v>
      </c>
      <c r="C96" s="17"/>
      <c r="D96" s="127"/>
      <c r="E96" s="15"/>
      <c r="F96" s="16"/>
    </row>
    <row r="97" spans="2:6">
      <c r="B97" s="115"/>
      <c r="C97" s="17"/>
      <c r="D97" s="127"/>
      <c r="E97" s="15"/>
      <c r="F97" s="16"/>
    </row>
    <row r="98" spans="2:6">
      <c r="B98" s="125" t="s">
        <v>119</v>
      </c>
      <c r="C98" s="17"/>
      <c r="D98" s="127"/>
      <c r="E98" s="15"/>
      <c r="F98" s="16"/>
    </row>
    <row r="99" spans="2:6">
      <c r="B99" s="125"/>
      <c r="C99" s="17"/>
      <c r="D99" s="127"/>
      <c r="E99" s="15"/>
      <c r="F99" s="16"/>
    </row>
    <row r="100" spans="2:6" ht="30">
      <c r="B100" s="123" t="s">
        <v>121</v>
      </c>
      <c r="C100" s="17"/>
      <c r="D100" s="127"/>
      <c r="E100" s="15"/>
      <c r="F100" s="16"/>
    </row>
    <row r="101" spans="2:6">
      <c r="C101" s="115" t="s">
        <v>58</v>
      </c>
      <c r="D101" s="127">
        <v>4</v>
      </c>
      <c r="E101" s="15"/>
      <c r="F101" s="16">
        <f>D101*E101</f>
        <v>0</v>
      </c>
    </row>
    <row r="102" spans="2:6">
      <c r="B102" s="115"/>
      <c r="C102" s="17"/>
      <c r="D102" s="127"/>
      <c r="E102" s="15"/>
      <c r="F102" s="16"/>
    </row>
    <row r="103" spans="2:6" ht="60">
      <c r="B103" s="123" t="s">
        <v>122</v>
      </c>
      <c r="C103" s="17"/>
      <c r="D103" s="127"/>
      <c r="E103" s="15"/>
      <c r="F103" s="16"/>
    </row>
    <row r="104" spans="2:6">
      <c r="B104" s="115"/>
      <c r="C104" s="13" t="s">
        <v>58</v>
      </c>
      <c r="D104" s="127">
        <v>1</v>
      </c>
      <c r="E104" s="15"/>
      <c r="F104" s="16">
        <f>D104*E104</f>
        <v>0</v>
      </c>
    </row>
    <row r="105" spans="2:6">
      <c r="B105" s="115"/>
      <c r="C105" s="17"/>
      <c r="D105" s="127"/>
      <c r="E105" s="15"/>
      <c r="F105" s="16"/>
    </row>
    <row r="106" spans="2:6" ht="60">
      <c r="B106" s="123" t="s">
        <v>123</v>
      </c>
      <c r="C106" s="17"/>
      <c r="D106" s="127"/>
      <c r="E106" s="15"/>
      <c r="F106" s="16"/>
    </row>
    <row r="107" spans="2:6">
      <c r="B107" s="115"/>
      <c r="C107" s="13" t="s">
        <v>58</v>
      </c>
      <c r="D107" s="127">
        <v>2</v>
      </c>
      <c r="E107" s="15"/>
      <c r="F107" s="16">
        <f>D107*E107</f>
        <v>0</v>
      </c>
    </row>
    <row r="108" spans="2:6">
      <c r="C108" s="115"/>
      <c r="D108" s="127"/>
      <c r="E108" s="15"/>
      <c r="F108" s="16"/>
    </row>
    <row r="109" spans="2:6">
      <c r="B109" s="115" t="s">
        <v>120</v>
      </c>
      <c r="C109" s="17"/>
      <c r="D109" s="127"/>
      <c r="E109" s="15"/>
      <c r="F109" s="16"/>
    </row>
    <row r="110" spans="2:6">
      <c r="B110" s="115"/>
      <c r="C110" s="17"/>
      <c r="D110" s="127"/>
      <c r="E110" s="15"/>
      <c r="F110" s="16"/>
    </row>
    <row r="111" spans="2:6" ht="135">
      <c r="B111" s="123" t="s">
        <v>124</v>
      </c>
      <c r="D111" s="132"/>
      <c r="F111" s="16"/>
    </row>
    <row r="112" spans="2:6">
      <c r="B112" s="133" t="s">
        <v>125</v>
      </c>
      <c r="C112" s="28" t="s">
        <v>58</v>
      </c>
      <c r="D112" s="132">
        <v>2</v>
      </c>
      <c r="F112" s="16">
        <f t="shared" ref="F112:F135" si="0">D112*E112</f>
        <v>0</v>
      </c>
    </row>
    <row r="113" spans="2:6">
      <c r="B113" s="133" t="s">
        <v>126</v>
      </c>
      <c r="C113" s="28" t="s">
        <v>58</v>
      </c>
      <c r="D113" s="132">
        <v>2</v>
      </c>
      <c r="F113" s="16">
        <f t="shared" si="0"/>
        <v>0</v>
      </c>
    </row>
    <row r="114" spans="2:6">
      <c r="B114" s="123"/>
      <c r="D114" s="132"/>
      <c r="F114" s="16"/>
    </row>
    <row r="115" spans="2:6" ht="150">
      <c r="B115" s="123" t="s">
        <v>127</v>
      </c>
      <c r="D115" s="132"/>
      <c r="F115" s="16"/>
    </row>
    <row r="116" spans="2:6">
      <c r="B116" s="133" t="s">
        <v>125</v>
      </c>
      <c r="C116" s="28" t="s">
        <v>58</v>
      </c>
      <c r="D116" s="132">
        <v>2</v>
      </c>
      <c r="F116" s="16">
        <f t="shared" si="0"/>
        <v>0</v>
      </c>
    </row>
    <row r="117" spans="2:6">
      <c r="B117" s="133" t="s">
        <v>126</v>
      </c>
      <c r="C117" s="28" t="s">
        <v>58</v>
      </c>
      <c r="D117" s="132">
        <v>1</v>
      </c>
      <c r="F117" s="16">
        <f t="shared" si="0"/>
        <v>0</v>
      </c>
    </row>
    <row r="118" spans="2:6">
      <c r="B118" s="123"/>
      <c r="D118" s="132"/>
      <c r="F118" s="16"/>
    </row>
    <row r="119" spans="2:6" ht="135">
      <c r="B119" s="123" t="s">
        <v>128</v>
      </c>
      <c r="D119" s="132"/>
      <c r="F119" s="16"/>
    </row>
    <row r="120" spans="2:6">
      <c r="B120" s="133" t="s">
        <v>125</v>
      </c>
      <c r="C120" s="28" t="s">
        <v>58</v>
      </c>
      <c r="D120" s="132">
        <v>1</v>
      </c>
      <c r="F120" s="16">
        <f t="shared" si="0"/>
        <v>0</v>
      </c>
    </row>
    <row r="121" spans="2:6">
      <c r="B121" s="123"/>
      <c r="D121" s="132"/>
      <c r="F121" s="16"/>
    </row>
    <row r="122" spans="2:6" ht="133.9" customHeight="1">
      <c r="B122" s="123" t="s">
        <v>129</v>
      </c>
      <c r="D122" s="132"/>
      <c r="F122" s="16"/>
    </row>
    <row r="123" spans="2:6">
      <c r="B123" s="123"/>
      <c r="C123" s="28" t="s">
        <v>58</v>
      </c>
      <c r="D123" s="132">
        <v>1</v>
      </c>
      <c r="F123" s="16">
        <f t="shared" si="0"/>
        <v>0</v>
      </c>
    </row>
    <row r="124" spans="2:6">
      <c r="B124" s="123"/>
      <c r="D124" s="132"/>
      <c r="F124" s="16"/>
    </row>
    <row r="125" spans="2:6" ht="159.6" customHeight="1">
      <c r="B125" s="123" t="s">
        <v>132</v>
      </c>
      <c r="D125" s="132"/>
      <c r="F125" s="16"/>
    </row>
    <row r="126" spans="2:6">
      <c r="B126" s="133"/>
      <c r="C126" s="28" t="s">
        <v>58</v>
      </c>
      <c r="D126" s="132">
        <v>2</v>
      </c>
      <c r="F126" s="16">
        <f t="shared" si="0"/>
        <v>0</v>
      </c>
    </row>
    <row r="127" spans="2:6">
      <c r="B127" s="133"/>
      <c r="D127" s="132"/>
      <c r="F127" s="16"/>
    </row>
    <row r="128" spans="2:6" ht="165.6" customHeight="1">
      <c r="B128" s="123" t="s">
        <v>131</v>
      </c>
      <c r="D128" s="132"/>
      <c r="F128" s="16"/>
    </row>
    <row r="129" spans="1:10">
      <c r="B129" s="133"/>
      <c r="C129" s="28" t="s">
        <v>58</v>
      </c>
      <c r="D129" s="132">
        <v>1</v>
      </c>
      <c r="F129" s="16">
        <f t="shared" si="0"/>
        <v>0</v>
      </c>
    </row>
    <row r="130" spans="1:10">
      <c r="B130" s="118"/>
      <c r="C130" s="17"/>
      <c r="D130" s="127"/>
      <c r="E130" s="15"/>
      <c r="F130" s="16"/>
      <c r="J130" s="122"/>
    </row>
    <row r="131" spans="1:10" ht="173.45" customHeight="1">
      <c r="B131" s="123" t="s">
        <v>130</v>
      </c>
      <c r="D131" s="132"/>
      <c r="F131" s="16"/>
    </row>
    <row r="132" spans="1:10">
      <c r="B132" s="133"/>
      <c r="C132" s="28" t="s">
        <v>58</v>
      </c>
      <c r="D132" s="132">
        <v>1</v>
      </c>
      <c r="F132" s="16">
        <f t="shared" si="0"/>
        <v>0</v>
      </c>
    </row>
    <row r="133" spans="1:10">
      <c r="B133" s="118"/>
      <c r="C133" s="17"/>
      <c r="D133" s="127"/>
      <c r="E133" s="15"/>
      <c r="F133" s="16"/>
      <c r="J133" s="122"/>
    </row>
    <row r="134" spans="1:10" ht="153.6" customHeight="1">
      <c r="B134" s="123" t="s">
        <v>133</v>
      </c>
      <c r="D134" s="132"/>
      <c r="F134" s="16"/>
    </row>
    <row r="135" spans="1:10">
      <c r="B135" s="133" t="s">
        <v>125</v>
      </c>
      <c r="C135" s="28" t="s">
        <v>58</v>
      </c>
      <c r="D135" s="132">
        <v>1</v>
      </c>
      <c r="F135" s="16">
        <f t="shared" si="0"/>
        <v>0</v>
      </c>
    </row>
    <row r="136" spans="1:10">
      <c r="B136" s="115"/>
      <c r="C136" s="17"/>
      <c r="D136" s="127"/>
      <c r="E136" s="15"/>
      <c r="F136" s="16"/>
      <c r="J136" s="122"/>
    </row>
    <row r="137" spans="1:10">
      <c r="B137" s="102" t="s">
        <v>3</v>
      </c>
      <c r="C137" s="52"/>
      <c r="D137" s="128"/>
      <c r="E137" s="53"/>
      <c r="F137" s="54">
        <f>SUM(F101:F135)</f>
        <v>0</v>
      </c>
      <c r="J137" s="122"/>
    </row>
    <row r="138" spans="1:10">
      <c r="B138" s="115"/>
      <c r="C138" s="17"/>
      <c r="D138" s="127"/>
      <c r="E138" s="15"/>
      <c r="F138" s="16"/>
      <c r="J138" s="122"/>
    </row>
    <row r="139" spans="1:10">
      <c r="A139" s="51" t="s">
        <v>114</v>
      </c>
      <c r="B139" s="114" t="s">
        <v>137</v>
      </c>
      <c r="C139" s="14"/>
      <c r="E139" s="33"/>
      <c r="F139" s="38"/>
      <c r="J139" s="122"/>
    </row>
    <row r="140" spans="1:10">
      <c r="B140" s="115"/>
      <c r="C140" s="17"/>
      <c r="D140" s="127"/>
      <c r="E140" s="15"/>
      <c r="F140" s="16"/>
    </row>
    <row r="141" spans="1:10" ht="74.45" customHeight="1">
      <c r="A141" s="32" t="s">
        <v>9</v>
      </c>
      <c r="B141" s="115" t="s">
        <v>139</v>
      </c>
      <c r="C141" s="17"/>
      <c r="D141" s="127"/>
      <c r="E141" s="15"/>
      <c r="F141" s="16"/>
    </row>
    <row r="142" spans="1:10" ht="17.25">
      <c r="B142" s="115"/>
      <c r="C142" s="115" t="s">
        <v>60</v>
      </c>
      <c r="D142" s="127">
        <v>85</v>
      </c>
      <c r="E142" s="15"/>
      <c r="F142" s="16">
        <f>D142*E142</f>
        <v>0</v>
      </c>
    </row>
    <row r="143" spans="1:10">
      <c r="F143" s="16"/>
    </row>
    <row r="144" spans="1:10" ht="94.15" customHeight="1">
      <c r="A144" s="32" t="s">
        <v>10</v>
      </c>
      <c r="B144" s="115" t="s">
        <v>150</v>
      </c>
      <c r="F144" s="16"/>
      <c r="I144" s="115"/>
    </row>
    <row r="145" spans="1:10" ht="17.25">
      <c r="B145" s="115"/>
      <c r="C145" s="115" t="s">
        <v>60</v>
      </c>
      <c r="D145" s="126">
        <v>105</v>
      </c>
      <c r="F145" s="16">
        <f t="shared" ref="F145:F154" si="1">D145*E145</f>
        <v>0</v>
      </c>
    </row>
    <row r="146" spans="1:10">
      <c r="F146" s="16"/>
    </row>
    <row r="147" spans="1:10" ht="60">
      <c r="A147" s="32" t="s">
        <v>11</v>
      </c>
      <c r="B147" s="115" t="s">
        <v>140</v>
      </c>
      <c r="F147" s="16"/>
    </row>
    <row r="148" spans="1:10">
      <c r="B148" s="115"/>
      <c r="C148" s="28" t="s">
        <v>62</v>
      </c>
      <c r="D148" s="126">
        <v>30</v>
      </c>
      <c r="F148" s="16">
        <f t="shared" si="1"/>
        <v>0</v>
      </c>
    </row>
    <row r="149" spans="1:10">
      <c r="B149" s="115"/>
      <c r="F149" s="16"/>
    </row>
    <row r="150" spans="1:10" ht="45">
      <c r="A150" s="32" t="s">
        <v>12</v>
      </c>
      <c r="B150" s="115" t="s">
        <v>141</v>
      </c>
      <c r="F150" s="16"/>
    </row>
    <row r="151" spans="1:10">
      <c r="B151" s="115"/>
      <c r="C151" s="28" t="s">
        <v>58</v>
      </c>
      <c r="D151" s="126">
        <v>340</v>
      </c>
      <c r="F151" s="16">
        <f t="shared" si="1"/>
        <v>0</v>
      </c>
    </row>
    <row r="152" spans="1:10">
      <c r="C152" s="17"/>
      <c r="D152" s="127"/>
      <c r="E152" s="15"/>
      <c r="F152" s="16"/>
    </row>
    <row r="153" spans="1:10" ht="45">
      <c r="A153" s="32" t="s">
        <v>13</v>
      </c>
      <c r="B153" s="115" t="s">
        <v>145</v>
      </c>
      <c r="C153" s="17"/>
      <c r="D153" s="127"/>
      <c r="E153" s="15"/>
      <c r="F153" s="16"/>
    </row>
    <row r="154" spans="1:10">
      <c r="B154" s="28"/>
      <c r="C154" s="17" t="s">
        <v>58</v>
      </c>
      <c r="D154" s="127">
        <v>5</v>
      </c>
      <c r="E154" s="15"/>
      <c r="F154" s="16">
        <f t="shared" si="1"/>
        <v>0</v>
      </c>
    </row>
    <row r="155" spans="1:10">
      <c r="B155" s="115"/>
      <c r="F155" s="16"/>
    </row>
    <row r="156" spans="1:10">
      <c r="B156" s="115"/>
      <c r="C156" s="17"/>
      <c r="D156" s="127"/>
      <c r="E156" s="15"/>
      <c r="F156" s="16"/>
      <c r="J156" s="122"/>
    </row>
    <row r="157" spans="1:10">
      <c r="B157" s="102" t="s">
        <v>3</v>
      </c>
      <c r="C157" s="52"/>
      <c r="D157" s="128"/>
      <c r="E157" s="53"/>
      <c r="F157" s="54">
        <f>SUM(F141:F155)</f>
        <v>0</v>
      </c>
    </row>
    <row r="158" spans="1:10">
      <c r="B158" s="116"/>
      <c r="C158" s="57"/>
      <c r="D158" s="129"/>
      <c r="E158" s="58"/>
      <c r="F158" s="59"/>
    </row>
    <row r="159" spans="1:10">
      <c r="A159" s="51" t="s">
        <v>136</v>
      </c>
      <c r="B159" s="114" t="s">
        <v>115</v>
      </c>
      <c r="C159" s="14"/>
      <c r="E159" s="33"/>
      <c r="F159" s="38"/>
    </row>
    <row r="160" spans="1:10">
      <c r="B160" s="115"/>
      <c r="C160" s="17"/>
      <c r="D160" s="127"/>
      <c r="E160" s="15"/>
      <c r="F160" s="16"/>
    </row>
    <row r="161" spans="1:6" ht="45">
      <c r="A161" s="32" t="s">
        <v>9</v>
      </c>
      <c r="B161" s="115" t="s">
        <v>116</v>
      </c>
      <c r="C161" s="17"/>
      <c r="D161" s="127"/>
      <c r="E161" s="15"/>
      <c r="F161" s="16"/>
    </row>
    <row r="162" spans="1:6">
      <c r="B162" s="115"/>
      <c r="C162" s="17" t="s">
        <v>0</v>
      </c>
      <c r="D162" s="127">
        <v>11</v>
      </c>
      <c r="E162" s="15"/>
      <c r="F162" s="16">
        <f>D162*E162</f>
        <v>0</v>
      </c>
    </row>
    <row r="163" spans="1:6">
      <c r="B163" s="115"/>
      <c r="C163" s="17"/>
      <c r="D163" s="127"/>
      <c r="E163" s="15"/>
      <c r="F163" s="16"/>
    </row>
    <row r="164" spans="1:6">
      <c r="B164" s="102" t="s">
        <v>3</v>
      </c>
      <c r="C164" s="52"/>
      <c r="D164" s="128"/>
      <c r="E164" s="53"/>
      <c r="F164" s="54">
        <f>SUM(F161:F162)</f>
        <v>0</v>
      </c>
    </row>
    <row r="165" spans="1:6">
      <c r="B165" s="121"/>
      <c r="C165" s="62"/>
      <c r="D165" s="127"/>
      <c r="E165" s="62"/>
      <c r="F165" s="135"/>
    </row>
    <row r="166" spans="1:6">
      <c r="B166" s="121"/>
      <c r="C166" s="62"/>
      <c r="D166" s="127"/>
      <c r="E166" s="62"/>
      <c r="F166" s="135"/>
    </row>
    <row r="167" spans="1:6">
      <c r="B167" s="121"/>
      <c r="C167" s="62"/>
      <c r="D167" s="127"/>
      <c r="E167" s="62"/>
      <c r="F167" s="135"/>
    </row>
    <row r="168" spans="1:6">
      <c r="B168" s="121"/>
      <c r="C168" s="62"/>
      <c r="D168" s="127"/>
      <c r="E168" s="62"/>
      <c r="F168" s="135"/>
    </row>
    <row r="169" spans="1:6">
      <c r="B169" s="121"/>
      <c r="C169" s="62"/>
      <c r="D169" s="127"/>
      <c r="E169" s="62"/>
      <c r="F169" s="135"/>
    </row>
    <row r="170" spans="1:6">
      <c r="B170" s="121"/>
      <c r="C170" s="62"/>
      <c r="D170" s="127"/>
      <c r="E170" s="62"/>
      <c r="F170" s="135"/>
    </row>
    <row r="171" spans="1:6">
      <c r="B171" s="121"/>
      <c r="C171" s="62"/>
      <c r="D171" s="127"/>
      <c r="E171" s="62"/>
      <c r="F171" s="135"/>
    </row>
    <row r="172" spans="1:6">
      <c r="B172" s="121"/>
      <c r="C172" s="62"/>
      <c r="D172" s="127"/>
      <c r="E172" s="62"/>
      <c r="F172" s="135"/>
    </row>
    <row r="173" spans="1:6">
      <c r="B173" s="121"/>
      <c r="C173" s="62"/>
      <c r="D173" s="127"/>
      <c r="E173" s="62"/>
      <c r="F173" s="135"/>
    </row>
    <row r="174" spans="1:6">
      <c r="B174" s="121"/>
      <c r="C174" s="62"/>
      <c r="D174" s="127"/>
      <c r="E174" s="62"/>
      <c r="F174" s="135"/>
    </row>
    <row r="175" spans="1:6">
      <c r="B175" s="121"/>
      <c r="C175" s="62"/>
      <c r="D175" s="127"/>
      <c r="E175" s="62"/>
      <c r="F175" s="135"/>
    </row>
    <row r="176" spans="1:6">
      <c r="B176" s="121"/>
      <c r="C176" s="62"/>
      <c r="D176" s="127"/>
      <c r="E176" s="62"/>
      <c r="F176" s="135"/>
    </row>
    <row r="177" spans="1:6">
      <c r="B177" s="121"/>
      <c r="C177" s="62"/>
      <c r="D177" s="127"/>
      <c r="E177" s="62"/>
      <c r="F177" s="135"/>
    </row>
    <row r="178" spans="1:6">
      <c r="B178" s="121"/>
      <c r="C178" s="62"/>
      <c r="D178" s="127"/>
      <c r="E178" s="62"/>
      <c r="F178" s="135"/>
    </row>
    <row r="179" spans="1:6">
      <c r="B179" s="121"/>
      <c r="C179" s="62"/>
      <c r="D179" s="127"/>
      <c r="E179" s="62"/>
      <c r="F179" s="135"/>
    </row>
    <row r="180" spans="1:6">
      <c r="B180" s="121"/>
      <c r="C180" s="62"/>
      <c r="D180" s="127"/>
      <c r="E180" s="62"/>
      <c r="F180" s="135"/>
    </row>
    <row r="181" spans="1:6">
      <c r="B181" s="121"/>
      <c r="C181" s="62"/>
      <c r="D181" s="127"/>
      <c r="E181" s="62"/>
      <c r="F181" s="135"/>
    </row>
    <row r="182" spans="1:6">
      <c r="B182" s="121"/>
      <c r="C182" s="62"/>
      <c r="D182" s="127"/>
      <c r="E182" s="62"/>
      <c r="F182" s="135"/>
    </row>
    <row r="183" spans="1:6">
      <c r="B183" s="121"/>
      <c r="C183" s="62"/>
      <c r="D183" s="127"/>
      <c r="E183" s="62"/>
      <c r="F183" s="135"/>
    </row>
    <row r="184" spans="1:6">
      <c r="B184" s="121"/>
      <c r="C184" s="62"/>
      <c r="D184" s="127"/>
      <c r="E184" s="62"/>
      <c r="F184" s="135"/>
    </row>
    <row r="185" spans="1:6">
      <c r="B185" s="121"/>
      <c r="C185" s="62"/>
      <c r="D185" s="127"/>
      <c r="E185" s="62"/>
      <c r="F185" s="135"/>
    </row>
    <row r="186" spans="1:6">
      <c r="B186" s="121"/>
      <c r="C186" s="62"/>
      <c r="D186" s="127"/>
      <c r="E186" s="62"/>
      <c r="F186" s="135"/>
    </row>
    <row r="187" spans="1:6">
      <c r="A187" s="28"/>
      <c r="B187" s="28"/>
      <c r="D187" s="28"/>
    </row>
    <row r="188" spans="1:6">
      <c r="A188" s="28"/>
      <c r="B188" s="28"/>
      <c r="D188" s="28"/>
    </row>
    <row r="189" spans="1:6">
      <c r="A189" s="28"/>
      <c r="B189" s="28"/>
      <c r="D189" s="28"/>
    </row>
    <row r="190" spans="1:6">
      <c r="A190" s="28"/>
      <c r="B190" s="28"/>
      <c r="D190" s="28"/>
    </row>
    <row r="191" spans="1:6">
      <c r="A191" s="28"/>
      <c r="B191" s="28"/>
      <c r="D191" s="28"/>
    </row>
    <row r="192" spans="1:6">
      <c r="A192" s="28"/>
      <c r="B192" s="28"/>
      <c r="D192" s="28"/>
    </row>
    <row r="193" spans="1:4">
      <c r="A193" s="28"/>
      <c r="B193" s="28"/>
      <c r="D193" s="28"/>
    </row>
    <row r="194" spans="1:4">
      <c r="A194" s="28"/>
      <c r="B194" s="28"/>
      <c r="D194" s="28"/>
    </row>
    <row r="195" spans="1:4">
      <c r="A195" s="28"/>
      <c r="B195" s="28"/>
      <c r="D195" s="28"/>
    </row>
  </sheetData>
  <pageMargins left="0.7" right="0.7" top="0.75" bottom="0.75" header="0.3" footer="0.3"/>
  <pageSetup paperSize="9" scale="93" orientation="portrait" r:id="rId1"/>
  <rowBreaks count="8" manualBreakCount="8">
    <brk id="22" max="5" man="1"/>
    <brk id="35" max="5" man="1"/>
    <brk id="46" max="5" man="1"/>
    <brk id="74" max="5" man="1"/>
    <brk id="94" max="5" man="1"/>
    <brk id="118" max="5" man="1"/>
    <brk id="130" max="5" man="1"/>
    <brk id="1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rekapitulacija</vt:lpstr>
      <vt:lpstr>rekapitulacija 2</vt:lpstr>
      <vt:lpstr>gradbena dela</vt:lpstr>
      <vt:lpstr>zaključna dela</vt:lpstr>
      <vt:lpstr>'gradbena dela'!Področje_tiskanja</vt:lpstr>
      <vt:lpstr>'rekapitulacija 2'!Področje_tiskanja</vt:lpstr>
      <vt:lpstr>'zaključna dela'!Področje_tiskanja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Hadolin</dc:creator>
  <cp:lastModifiedBy>Vesna Poteko</cp:lastModifiedBy>
  <cp:lastPrinted>2016-01-20T08:42:58Z</cp:lastPrinted>
  <dcterms:created xsi:type="dcterms:W3CDTF">2009-07-15T13:45:39Z</dcterms:created>
  <dcterms:modified xsi:type="dcterms:W3CDTF">2017-03-21T11:33:55Z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-1571221174</vt:i4>
  </property>
  <property fmtid="{D5CDD505-2E9C-101B-9397-08002B2CF9AE}" pid="3" name="_NewReviewCycle">
    <vt:lpwstr/>
  </property>
  <property fmtid="{D5CDD505-2E9C-101B-9397-08002B2CF9AE}" pid="4" name="_EmailSubject">
    <vt:lpwstr>vzorčni popis za fasade</vt:lpwstr>
  </property>
  <property fmtid="{D5CDD505-2E9C-101B-9397-08002B2CF9AE}" pid="5" name="_AuthorEmail">
    <vt:lpwstr>zvezdana.stankovic@az-ing.si</vt:lpwstr>
  </property>
  <property fmtid="{D5CDD505-2E9C-101B-9397-08002B2CF9AE}" pid="6" name="_AuthorEmailDisplayName">
    <vt:lpwstr>Zvezdana Stankovic</vt:lpwstr>
  </property>
  <property fmtid="{D5CDD505-2E9C-101B-9397-08002B2CF9AE}" pid="7" name="_ReviewingToolsShownOnce">
    <vt:lpwstr/>
  </property>
</Properties>
</file>