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360" yWindow="1110" windowWidth="11280" windowHeight="6405" tabRatio="598" activeTab="4"/>
  </bookViews>
  <sheets>
    <sheet name="NASLOVNICA" sheetId="4" r:id="rId1"/>
    <sheet name="REKAPITULACIJA" sheetId="3" r:id="rId2"/>
    <sheet name=" ogrevanje B" sheetId="60" r:id="rId3"/>
    <sheet name="prezračevanje prostorov B" sheetId="61" r:id="rId4"/>
    <sheet name="vodovod, kanalizacija B" sheetId="62" r:id="rId5"/>
  </sheets>
  <definedNames>
    <definedName name="_dem1" localSheetId="2">#REF!</definedName>
    <definedName name="_dem1" localSheetId="3">#REF!</definedName>
    <definedName name="_dem1" localSheetId="4">#REF!</definedName>
    <definedName name="_dem1">#REF!</definedName>
    <definedName name="dem" localSheetId="2">#REF!</definedName>
    <definedName name="dem" localSheetId="3">#REF!</definedName>
    <definedName name="dem" localSheetId="4">#REF!</definedName>
    <definedName name="dem">#REF!</definedName>
    <definedName name="_xlnm.Print_Area" localSheetId="2">' ogrevanje B'!$A$1:$E$108</definedName>
    <definedName name="_xlnm.Print_Area" localSheetId="3">'prezračevanje prostorov B'!$A$1:$E$27</definedName>
    <definedName name="_xlnm.Print_Area" localSheetId="1">REKAPITULACIJA!$A$4:$E$29</definedName>
    <definedName name="_xlnm.Print_Area" localSheetId="4">'vodovod, kanalizacija B'!$A$1:$E$228</definedName>
    <definedName name="_xlnm.Print_Titles" localSheetId="2">' ogrevanje B'!$1:$6</definedName>
    <definedName name="_xlnm.Print_Titles" localSheetId="3">'prezračevanje prostorov B'!$1:$6</definedName>
    <definedName name="_xlnm.Print_Titles" localSheetId="4">'vodovod, kanalizacija B'!$1:$6</definedName>
  </definedNames>
  <calcPr calcId="145621"/>
</workbook>
</file>

<file path=xl/calcChain.xml><?xml version="1.0" encoding="utf-8"?>
<calcChain xmlns="http://schemas.openxmlformats.org/spreadsheetml/2006/main">
  <c r="E190" i="62" l="1"/>
  <c r="E184" i="62"/>
  <c r="E100" i="62"/>
  <c r="E70" i="62"/>
  <c r="E65" i="62"/>
  <c r="E43" i="62"/>
  <c r="E38" i="62"/>
  <c r="A27" i="62"/>
  <c r="A41" i="62" s="1"/>
  <c r="A46" i="62" s="1"/>
  <c r="E210" i="62"/>
  <c r="E198" i="62"/>
  <c r="E180" i="62"/>
  <c r="E174" i="62"/>
  <c r="E169" i="62"/>
  <c r="E168" i="62"/>
  <c r="E164" i="62"/>
  <c r="E163" i="62"/>
  <c r="E162" i="62"/>
  <c r="E161" i="62"/>
  <c r="E157" i="62"/>
  <c r="E156" i="62"/>
  <c r="E155" i="62"/>
  <c r="E151" i="62"/>
  <c r="E150" i="62"/>
  <c r="E149" i="62"/>
  <c r="E145" i="62"/>
  <c r="E141" i="62"/>
  <c r="E137" i="62"/>
  <c r="E133" i="62"/>
  <c r="E129" i="62"/>
  <c r="E124" i="62"/>
  <c r="E119" i="62"/>
  <c r="E113" i="62"/>
  <c r="E107" i="62"/>
  <c r="E85" i="62"/>
  <c r="E52" i="62"/>
  <c r="E24" i="62"/>
  <c r="B3" i="62"/>
  <c r="B2" i="62"/>
  <c r="B1" i="62"/>
  <c r="E223" i="62" l="1"/>
  <c r="E218" i="62"/>
  <c r="E226" i="62" s="1"/>
  <c r="E13" i="3" s="1"/>
  <c r="A55" i="62"/>
  <c r="A68" i="62" s="1"/>
  <c r="A73" i="62" s="1"/>
  <c r="A88" i="62" s="1"/>
  <c r="A103" i="62" s="1"/>
  <c r="A110" i="62" s="1"/>
  <c r="A116" i="62" s="1"/>
  <c r="A122" i="62" s="1"/>
  <c r="A127" i="62" s="1"/>
  <c r="A132" i="62" s="1"/>
  <c r="A136" i="62" s="1"/>
  <c r="A140" i="62" s="1"/>
  <c r="A144" i="62" s="1"/>
  <c r="E15" i="61"/>
  <c r="A14" i="61"/>
  <c r="A18" i="61" s="1"/>
  <c r="E11" i="61"/>
  <c r="B3" i="61"/>
  <c r="B2" i="61"/>
  <c r="B1" i="61"/>
  <c r="E23" i="61" l="1"/>
  <c r="E26" i="61" s="1"/>
  <c r="E11" i="3" s="1"/>
  <c r="A148" i="62"/>
  <c r="A154" i="62" s="1"/>
  <c r="A160" i="62" s="1"/>
  <c r="A22" i="61"/>
  <c r="C16" i="60"/>
  <c r="E11" i="60"/>
  <c r="E97" i="60"/>
  <c r="E93" i="60"/>
  <c r="E81" i="60"/>
  <c r="E77" i="60"/>
  <c r="E73" i="60"/>
  <c r="E72" i="60"/>
  <c r="E71" i="60"/>
  <c r="E70" i="60"/>
  <c r="E66" i="60"/>
  <c r="E63" i="60"/>
  <c r="E59" i="60"/>
  <c r="E58" i="60"/>
  <c r="E57" i="60"/>
  <c r="E54" i="60"/>
  <c r="E51" i="60"/>
  <c r="E47" i="60"/>
  <c r="E43" i="60"/>
  <c r="E39" i="60"/>
  <c r="E38" i="60"/>
  <c r="E37" i="60"/>
  <c r="E33" i="60"/>
  <c r="E29" i="60"/>
  <c r="E25" i="60"/>
  <c r="A18" i="60"/>
  <c r="A28" i="60" s="1"/>
  <c r="A32" i="60" s="1"/>
  <c r="A36" i="60" s="1"/>
  <c r="A42" i="60" s="1"/>
  <c r="A46" i="60" s="1"/>
  <c r="E15" i="60"/>
  <c r="E14" i="60"/>
  <c r="E13" i="60"/>
  <c r="E12" i="60"/>
  <c r="B3" i="60"/>
  <c r="B2" i="60"/>
  <c r="B1" i="60"/>
  <c r="E101" i="60" l="1"/>
  <c r="E105" i="60"/>
  <c r="E108" i="60" s="1"/>
  <c r="E9" i="3" s="1"/>
  <c r="A167" i="62"/>
  <c r="A172" i="62" s="1"/>
  <c r="A183" i="62" s="1"/>
  <c r="A193" i="62" s="1"/>
  <c r="A50" i="60"/>
  <c r="A53" i="60" s="1"/>
  <c r="A56" i="60" s="1"/>
  <c r="A197" i="62" l="1"/>
  <c r="A62" i="60"/>
  <c r="A65" i="60" s="1"/>
  <c r="A69" i="60" s="1"/>
  <c r="A76" i="60" s="1"/>
  <c r="A80" i="60" s="1"/>
  <c r="A84" i="60" s="1"/>
  <c r="A88" i="60" s="1"/>
  <c r="A92" i="60" s="1"/>
  <c r="A96" i="60" l="1"/>
  <c r="A100" i="60" s="1"/>
  <c r="A104" i="60" s="1"/>
  <c r="A201" i="62"/>
  <c r="A205" i="62" s="1"/>
  <c r="A209" i="62" s="1"/>
  <c r="A213" i="62" s="1"/>
  <c r="A217" i="62" s="1"/>
  <c r="A222" i="62" s="1"/>
  <c r="E17" i="3" l="1"/>
  <c r="E18" i="3" l="1"/>
  <c r="E22" i="3"/>
  <c r="E19" i="3" l="1"/>
  <c r="E20" i="3" s="1"/>
  <c r="E23" i="3"/>
  <c r="E24" i="3" s="1"/>
  <c r="E26" i="3" l="1"/>
</calcChain>
</file>

<file path=xl/sharedStrings.xml><?xml version="1.0" encoding="utf-8"?>
<sst xmlns="http://schemas.openxmlformats.org/spreadsheetml/2006/main" count="281" uniqueCount="185">
  <si>
    <t>Tlačna in trdnostna preizkušnja z hladnim vodnim tlakom 5 bar ter izpihovanjem ecvovoda</t>
  </si>
  <si>
    <t>Krogelna navojna pipa  tlačne stopnje PN 6 z montažnim in tesnilnim materialom</t>
  </si>
  <si>
    <t xml:space="preserve">Manjša nepredvidena dela in stroški  2%                                                     </t>
  </si>
  <si>
    <t>- priključka za vodo 1/2" ZN, z vgrajenim kotnim ventilom</t>
  </si>
  <si>
    <t xml:space="preserve">- PE stenskega odtočnega kolena Ø90, PE prehodnega kosa Ø90/110 mm in garniture manšet Ø90 mm </t>
  </si>
  <si>
    <t xml:space="preserve">kom           </t>
  </si>
  <si>
    <t>Kompletni umivalnik sestoječ iz:</t>
  </si>
  <si>
    <t>PP-HT cev za kanalizacijo (kot npr. Pipelife), vključno z fazonskimi kosi, z dodatki na odrezke, tesnilnim materialom in  podpornimi objemkami obloženimi z gumo (npr. SIKLA)</t>
  </si>
  <si>
    <t xml:space="preserve">DN 32  </t>
  </si>
  <si>
    <t>Ventilator za prezračevanje kopalnic, sanitarij in čistil, za nadometno vgradnjo, V=60 m3/h, U=230 V, P=11 W, I=0.09 A, za sistem posameznega prezračevanja s protipovratno loputo, v lastnem ohišju, s termičnim varovalom proti preobremenitvi, z vklopom s stikalom za luč in z zakasnitvijo izklopa, zaščita IP45, s cevnim priključkom Ø80 mm,  komplet z montažnim materialom
(kot npr. LIMODOR, tip F/M-AP)</t>
  </si>
  <si>
    <t xml:space="preserve">Aluminijaste rešetke za vgradnjo v vrata, komplet z rezanjem vrat in montažnim materialom 
(kot npr. IMP, tip AR-4P) </t>
  </si>
  <si>
    <t xml:space="preserve">Pripravljalna in zaključna dela, čiščenje </t>
  </si>
  <si>
    <t>- lesene plastificirane sedežne deske s pokrovom, tečaji in  vijaki, odbijači po izbiri investitorja</t>
  </si>
  <si>
    <t>- montažnega materiala in seta zvočne izolacije</t>
  </si>
  <si>
    <t>Kompletna tuš kad sestoječa iz:</t>
  </si>
  <si>
    <t>Kompletno stranišče kot montažni element za stenski WC za stensko masivno vzidavo sestoječe iz:</t>
  </si>
  <si>
    <t>- podometnega WC splakovalnika UP300 z dvokoličinsko splakovalno tehniko 6-9 l, aktiviranje zgoraj/spredaj</t>
  </si>
  <si>
    <t>(kot npr. Geberit Duofix ali odgovarjajoče)</t>
  </si>
  <si>
    <t xml:space="preserve">- dveh kotnih podometnih ventilov DN15 vključno z
zidno rozeto in vezno pokromano cevko premera 10 mm
dolžine cca. 30 cm (2 x)
</t>
  </si>
  <si>
    <t>- odtočnega ventila, PVC sifona in PP priključnega kolena DN50 z manšeto Ø32</t>
  </si>
  <si>
    <t xml:space="preserve">vključno z odzračnimi pipicami     in opleskom </t>
  </si>
  <si>
    <t xml:space="preserve">vročeodpornega laka, ter     zaščiteni v foliji za </t>
  </si>
  <si>
    <t>transport in montažo + držala</t>
  </si>
  <si>
    <t xml:space="preserve">Tip / višina / dolžina  </t>
  </si>
  <si>
    <t xml:space="preserve">       </t>
  </si>
  <si>
    <t>Radiatorsko zapiralo s holandcem - montiran v povratku z montažnim materialom</t>
  </si>
  <si>
    <t>OPIS</t>
  </si>
  <si>
    <t>Količina</t>
  </si>
  <si>
    <t>Št.</t>
  </si>
  <si>
    <t>kompl</t>
  </si>
  <si>
    <t>Transportni stroški</t>
  </si>
  <si>
    <t>Dobava in montaža (vsebuje tudi drobni montažni material)</t>
  </si>
  <si>
    <t xml:space="preserve">m2            </t>
  </si>
  <si>
    <t>REKAPITULACIJA STROŠKOV :</t>
  </si>
  <si>
    <t xml:space="preserve">PROJEKTANTSKI POPIS </t>
  </si>
  <si>
    <t>MATERIALA IN DEL</t>
  </si>
  <si>
    <t>Strojne instalacije</t>
  </si>
  <si>
    <t>m</t>
  </si>
  <si>
    <t xml:space="preserve">Cu 15x1  </t>
  </si>
  <si>
    <t>kos</t>
  </si>
  <si>
    <t xml:space="preserve">kg            </t>
  </si>
  <si>
    <t>pavšal</t>
  </si>
  <si>
    <t>Preizkusni zagon, hidravlično uravnovešenje sistema,  toplotni preizkus z izdelavo zapisnika</t>
  </si>
  <si>
    <t xml:space="preserve">Manjša nepredvidena dela in stroški 2%                                                  </t>
  </si>
  <si>
    <t xml:space="preserve">Radiatorski nosilec za radiator    </t>
  </si>
  <si>
    <t xml:space="preserve">Zaključni radiatorski čep 1/2" z odzračno pipico kompletno s  tesnilnim materialom    </t>
  </si>
  <si>
    <t>Pri izdelavi ponudbe je potrebno upoštevati tudi naslednje:</t>
  </si>
  <si>
    <t>- ponudba mora vsebovati tudi vse drobni montažni material</t>
  </si>
  <si>
    <t>- oprema v popisu je usklajena z investitorjem in projektantom, spremembo opreme je potrebno pri ponudbi jasno pripisati, odločitev o zamenjavi se sprejme pred naročilom opreme</t>
  </si>
  <si>
    <t>6,00</t>
  </si>
  <si>
    <t>kompl.</t>
  </si>
  <si>
    <t>ur</t>
  </si>
  <si>
    <t>Manjša nepredvidena dela in stroški 2%</t>
  </si>
  <si>
    <t>SKUPAJ VODOVOD IN KANALIZACIJA</t>
  </si>
  <si>
    <t xml:space="preserve">Cu 18x1  </t>
  </si>
  <si>
    <t>Izdelava PID  projektov (4 izvodi + 1x CD)  in opravljenje projektantskega nadzora vse po ponudbi projektanta</t>
  </si>
  <si>
    <t xml:space="preserve">- nosilnega okvirja površinsko zaščitenega in pocinkanih opornih nog za nadgradnjo na obstoječa tla od 0-20 cm
</t>
  </si>
  <si>
    <t>- dveh kompletnih navojnih palic M12 z osno razdaljo 18-23 cm</t>
  </si>
  <si>
    <t>- zaščite pri vgradnji za revizijsko odprtino</t>
  </si>
  <si>
    <t xml:space="preserve">kompl </t>
  </si>
  <si>
    <t>- montažnega in tesnilnega materiala</t>
  </si>
  <si>
    <t>Izdelava proti požarnih zapor pri prehodu instalacij čez različne požarne sektorje</t>
  </si>
  <si>
    <r>
      <t xml:space="preserve">cev </t>
    </r>
    <r>
      <rPr>
        <sz val="11"/>
        <rFont val="Symbol"/>
        <family val="1"/>
        <charset val="2"/>
      </rPr>
      <t>f</t>
    </r>
    <r>
      <rPr>
        <sz val="11"/>
        <rFont val="Times New Roman CE"/>
        <charset val="238"/>
      </rPr>
      <t>100 mm</t>
    </r>
  </si>
  <si>
    <t>Končno barvanje ne izoliranih bakrenih cevi in konzol. Barva za barvanje bakra mora biti na eopksidni osnovi.</t>
  </si>
  <si>
    <t>Vsa sanitarna keramika in sanitarna oprema je srednjega cenovnega</t>
  </si>
  <si>
    <t>razreda po izbiri arhitekta</t>
  </si>
  <si>
    <t>- pritrdilnega in tesnilnega materiala</t>
  </si>
  <si>
    <t xml:space="preserve">Obešalni in pritrdilni material, ter konzole narejene iz profilnega železa, temeljno obarvanega v skupni teži, objemke za obešanje morajo imeti izolacijsko oblogo </t>
  </si>
  <si>
    <t>Cena V EUR brez DDV</t>
  </si>
  <si>
    <t>SKUPAJ brez DDV</t>
  </si>
  <si>
    <t>DDV</t>
  </si>
  <si>
    <t xml:space="preserve">H = 1800 mm  </t>
  </si>
  <si>
    <t>SKUPAJ PREZRAČEVANJE PROSTOROV</t>
  </si>
  <si>
    <t>- dveh podometnih ventilov DN15 s kapo in zidno rozeto</t>
  </si>
  <si>
    <t>Priprava instalacij za pomivalno korito v kuhinji sestoječa iz:</t>
  </si>
  <si>
    <t>Priprava instalacij za pomivalni stroj v kuhinji sestoječ iz:</t>
  </si>
  <si>
    <t>- sifona za pomivalni stroj</t>
  </si>
  <si>
    <t xml:space="preserve">- izpustnega ventila DN15 z navojnim priključkom za dotočno cev </t>
  </si>
  <si>
    <t>Priprava instalacij za pralni stroj sestoječ iz:</t>
  </si>
  <si>
    <t>- sifona za pralni stroj</t>
  </si>
  <si>
    <t>Metlica za WC, s pritrdilnim materialom</t>
  </si>
  <si>
    <t>DN12 (ø16 x 2.0)</t>
  </si>
  <si>
    <t>DN15 (ø20 x 2.25)</t>
  </si>
  <si>
    <t>DN20 (ø25 x 2.5)</t>
  </si>
  <si>
    <t xml:space="preserve">DN 50  </t>
  </si>
  <si>
    <t>Dezinfekcija, izpiranje vodovodne instalacije in mikrobiološka preiskava vode (vsebnost mineralnih olj..) ter izdaja poročila s strani pooblaščene institucije</t>
  </si>
  <si>
    <t>Tlačna preizkušnja s tlakom p= 12 bar in regulacija</t>
  </si>
  <si>
    <t xml:space="preserve">SKUPAJ OGREVANJE </t>
  </si>
  <si>
    <t>Preboji oz vrtanje skozi zidove, strop  za cevne instalacije (DN15 do DN 100)</t>
  </si>
  <si>
    <t>* Nepredvidena dela se obračunajo po predhodnem naročilu naročnika na osnovi ponudbenih cen oziroma dodatnih analiz in so plačani v višini dejansko opravljenih tako naročenih del.</t>
  </si>
  <si>
    <t>kg / kos</t>
  </si>
  <si>
    <t xml:space="preserve">DN 125  </t>
  </si>
  <si>
    <t xml:space="preserve">DN 110  </t>
  </si>
  <si>
    <t>DN 20</t>
  </si>
  <si>
    <t>Navezava vodovoda na vodovodno omrežje, praznjenje in polnjenje sistema</t>
  </si>
  <si>
    <t>Pripravljalna dela, zarisovanje, čiščenje in zaključna dela</t>
  </si>
  <si>
    <t xml:space="preserve">Manjša gradbena dela kot so preboji za cevi, izdelava utorov v tlaku in zidu za vodovodne in kanalizacijske cevi, ter zametavanje in fino zaribavanje po vgradnji </t>
  </si>
  <si>
    <t xml:space="preserve">DN 15  </t>
  </si>
  <si>
    <t>kom</t>
  </si>
  <si>
    <t>8,00</t>
  </si>
  <si>
    <t>Cena(EUR)</t>
  </si>
  <si>
    <t>Skupaj (EUR)</t>
  </si>
  <si>
    <t>kg tipskih profilov, drsnikov</t>
  </si>
  <si>
    <t>Dobava in montaža cevnih objemk z gumi vložkom sistema komplet z pocinkanimi navojnimi palicami dolžine 300 - 900 mm, ves montažni material (matice, vijaki, vložki, drsniki, profili) za obešanje jeklenih in bakrenih cevi</t>
  </si>
  <si>
    <t>Transportni stroški 1%</t>
  </si>
  <si>
    <t>EUR</t>
  </si>
  <si>
    <t>B x H = 225 x 125</t>
  </si>
  <si>
    <t xml:space="preserve">- odtočne  garniture za ploščate tuš kadi z odprtino 90 mm </t>
  </si>
  <si>
    <t xml:space="preserve">- dveh kotnih podometnih ventilov DN15 vključno z
zidno rozeto 
</t>
  </si>
  <si>
    <t>Držalo za bombažne brisače, s pritrdilnim materialom</t>
  </si>
  <si>
    <t xml:space="preserve">DN 70  </t>
  </si>
  <si>
    <t>PVC-U cev za kanalizacijo, položena v tla, izdelana v skladu z standardom EN 1401-1, z dodatki na fazonske kose, odrezke in tesnilnim, spojnim materialom</t>
  </si>
  <si>
    <t>Navezava razvodov kondneza na peskolove</t>
  </si>
  <si>
    <t>Priprava instalacij za odtok kondneza varnostnega ventila bojlerja iz:</t>
  </si>
  <si>
    <t>Radiatorski ravni termostatski ventil z dvojno regulacijo  in termostatsko glavo  vgrajen v dovodnem vodu, tesnjen kovina na kovino (holandec s konusom) npr. termostaska glava Danfoss RA 2000 ali odgovarjajoče</t>
  </si>
  <si>
    <t xml:space="preserve">H = 900 mm  </t>
  </si>
  <si>
    <t xml:space="preserve">Cu 22x1  </t>
  </si>
  <si>
    <t>Trde bakrene cevi v palicah, vključno varilni loki, varilni in tesnilni material z izolacijo npr. ITS 19 mm ali odgovarjajoče</t>
  </si>
  <si>
    <t>- konzolne školjke z zadnjim odtokom izdelane iz sanitarne
keramike (kot npr. Pozzi)</t>
  </si>
  <si>
    <t>komplet s pritrdilnim materialom</t>
  </si>
  <si>
    <t>- konzolne školjke z zadnjim odtokom izdelane iz sanitarne
keramike  in prirejena za invalide (kot npr. Ergo 420)</t>
  </si>
  <si>
    <t>- z keramične školjke 65 cm tip npr. Pozzi Ginori Abele "polinvalidski" s tipskimi nosilci za stabilnostpritrditve umivalnika</t>
  </si>
  <si>
    <t xml:space="preserve">- stoječe mešalne armature za toplo in hladno vodo npr. Grohe EUROSMART
</t>
  </si>
  <si>
    <t>Kompletni umivalnik kot montažni element za suho gradnjo sestoječ iz:</t>
  </si>
  <si>
    <t>- nosilnega okvirja površinsko zaščitenega in pocinkanih opornih nog za vgradnjo na obstoječa tla od 0-20 cm</t>
  </si>
  <si>
    <t>- dveh kompletnih navojnih palic M10 z osno razdaljo 5-40 cm</t>
  </si>
  <si>
    <t>- po višini  nastavljive plošče armature</t>
  </si>
  <si>
    <t>- odtočnega ventila, PVC sifona in PE priključnega kolena DN50 z manšeto Ø32</t>
  </si>
  <si>
    <t>- školjke (600 mm) izdelane iz sanitarne keramike in prirejena za invalide (kot npr. ERGO)</t>
  </si>
  <si>
    <t>- stoječe mešalne armature za toplo in hladno vodo
kot npr. Grohe Eurosmart</t>
  </si>
  <si>
    <t>- enoročne zidne mešalne baterije za prhanje s pomično konzolo npr. Grohe Eurosmart</t>
  </si>
  <si>
    <t>Varnostno držalo, pri WC , iz aluminija s prevleko iz nylona v beli barvi, ergonomski, nedrseč, površine so brez robov npr. PBA 4CN.427.0000</t>
  </si>
  <si>
    <t>Varnostno držalo, pri umivalniku za invalide, iz aluminija s prevleko iz nylona v beli barvi, ergonomski, nedrseč, površine so brez robov npr. PBA 4CN.441.00P</t>
  </si>
  <si>
    <t>Oprema tuša:</t>
  </si>
  <si>
    <t>Vodilo za obešanje zavese npr. PBA 4CN.436.00BA</t>
  </si>
  <si>
    <t>Zavesa vodoodporna 2x120x200 npr. PBA 4CN.0SC.00BE.1</t>
  </si>
  <si>
    <t>stol npr. PBA 4CN.447.000B</t>
  </si>
  <si>
    <t>Tuš držalo 90 st npr. PBA 4CN.422.00LB</t>
  </si>
  <si>
    <t>Tuš držalo vertikalno npr. PBA 4CN.436.00BA</t>
  </si>
  <si>
    <t>(kot npr. DA PBA</t>
  </si>
  <si>
    <t>Držalo za milo vogalni, s pritrdilnim materialom npr PBA 4CN.493.0000</t>
  </si>
  <si>
    <t>Držalo za rolo toaletni papir, s pritrdilnim materialom npr PBA 4CN.481.0000</t>
  </si>
  <si>
    <t>Kljukica za obleko, s pritrdilnim materialom npr PBA 4CN.488.000d</t>
  </si>
  <si>
    <t>7,00</t>
  </si>
  <si>
    <t xml:space="preserve">Večplastna polietilenska cev z notranjim kovinskim plaščem, (npr.UNIPIPE), položena v tlaku in predelnih stenah, za hladno in toplo vodo, komplet z fitingi iz medenine in izolirana z izolacijo z zaprto celično strukturo deb. 13 mm za hladno vodo in 19 mm za toplo vodo
(kot npr. Armacell Tubolit S+)
</t>
  </si>
  <si>
    <t>objemke (DN15)</t>
  </si>
  <si>
    <t>objemke (DN20)</t>
  </si>
  <si>
    <t>OBČINA VOJNIK Kerševa 8, VOJNIK</t>
  </si>
  <si>
    <t>REKONSTRUKCIJA POSLOVNO STANOVANJSKEGA OBJEKTA NOVA CERKEV 22</t>
  </si>
  <si>
    <t>Št. projekta 2016-07</t>
  </si>
  <si>
    <t>Jekleni panelni radiatorji z vgrajenimi ventili vključno opleskom vročeodpornega laka, ter zaščiteni v foliji za transport z montažo npr. radiator VOGEL&amp;NOOT ali odgovarjajoče</t>
  </si>
  <si>
    <t>22K / 500 /  1200</t>
  </si>
  <si>
    <t>22K / 500 /  1000</t>
  </si>
  <si>
    <t>Jekleni cevni radiator npr. BIAL CLASSIC</t>
  </si>
  <si>
    <t>1700/450</t>
  </si>
  <si>
    <t xml:space="preserve">H = 500 mm  </t>
  </si>
  <si>
    <t>Magnetni ventil npr. FIRŠT EMV 110-220/9G30 FF  3/4" z holandci</t>
  </si>
  <si>
    <t>Diferenčni termostat  za krmiljenje temp. v bojlerju npr. FIRŠT DT 500</t>
  </si>
  <si>
    <t>Ovijanje izolacije cevi na cevnih razvodih v hodnikih belo folijo npr. proizvod Armacell Okapak</t>
  </si>
  <si>
    <t>Manjša gradbena dela kot so preboji za cevi, izdelava utorov v zidu za ogrevalne cevi</t>
  </si>
  <si>
    <t>Ogrevanje  prostorov- Sklop B</t>
  </si>
  <si>
    <t>11K / 900 /  400</t>
  </si>
  <si>
    <t>21K / 500 /  1400</t>
  </si>
  <si>
    <t>21K / 900 /  400</t>
  </si>
  <si>
    <t>Zaščitno miniziranje  konzol in ostalih nezaščitenih delov po predhodnem čiščenju</t>
  </si>
  <si>
    <t>- Polkrožne tuš kadi 90 x 90 cm iz akrila   s sifonom</t>
  </si>
  <si>
    <t>kot npr. TIKI TRG 80 NB6</t>
  </si>
  <si>
    <t>Varnostna grupa za priključitev električnega grelnika vode,</t>
  </si>
  <si>
    <t>sestoječa iz varnostnega, protipovratnega in zapornega</t>
  </si>
  <si>
    <t>ventila (DN15) in lijaka za odtok izpod</t>
  </si>
  <si>
    <t>varnostnega ventila</t>
  </si>
  <si>
    <t>Prezračevanje prostorov sklop B</t>
  </si>
  <si>
    <t>Vodovod in kanalizacija sklop B</t>
  </si>
  <si>
    <t>- Vedi plošče 90 x 90 cm izdelane  iz mozaika v barvi talne karemike s sifonom za tuš vgrajen v tla</t>
  </si>
  <si>
    <t>Električni grelnik vode V=80 l za vgradnjo na zid el. moči 2 kW z cevnim  registrom</t>
  </si>
  <si>
    <t>Električni grelnik vode V=10 l za vgradnjo na zid el. moči 2 kW, brez cevnega registra</t>
  </si>
  <si>
    <t>OGREVANJE  SKLOP B</t>
  </si>
  <si>
    <t>PREZRAČEVANJE PROSTOROV SKLOP B</t>
  </si>
  <si>
    <t>VODOVOD IN KANALIZACIJA SKLOP B</t>
  </si>
  <si>
    <t>Datum izdelave :09.06.2016</t>
  </si>
  <si>
    <t>II faza</t>
  </si>
  <si>
    <t>12203 – druge poslovne stavbe</t>
  </si>
  <si>
    <t xml:space="preserve">SKUPAJ z DDV </t>
  </si>
  <si>
    <t>11220 – večstanovanjske stavbe</t>
  </si>
  <si>
    <t>SKUPAJ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</si>
</sst>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S_k_-;\-* #,##0.00\ _S_k_-;_-* &quot;-&quot;??\ _S_k_-;_-@_-"/>
    <numFmt numFmtId="165" formatCode="#,##0.00\ _S_I_T"/>
    <numFmt numFmtId="166" formatCode="#,##0.00\ &quot;€&quot;"/>
  </numFmts>
  <fonts count="5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name val="Symbol"/>
      <family val="1"/>
      <charset val="2"/>
    </font>
    <font>
      <sz val="12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 CE"/>
      <charset val="238"/>
    </font>
    <font>
      <b/>
      <sz val="11"/>
      <color indexed="9"/>
      <name val="Times New Roman CE"/>
      <charset val="238"/>
    </font>
    <font>
      <b/>
      <sz val="11"/>
      <color indexed="8"/>
      <name val="Times New Roman CE"/>
      <charset val="238"/>
    </font>
    <font>
      <b/>
      <u/>
      <sz val="16"/>
      <name val="Arial"/>
      <family val="2"/>
      <charset val="238"/>
    </font>
    <font>
      <sz val="11"/>
      <name val="Times New Roman CE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u/>
      <sz val="12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8" fillId="6" borderId="0" applyNumberFormat="0" applyBorder="0" applyAlignment="0" applyProtection="0"/>
    <xf numFmtId="0" fontId="29" fillId="11" borderId="1" applyNumberFormat="0" applyAlignment="0" applyProtection="0"/>
    <xf numFmtId="0" fontId="30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48" fillId="0" borderId="0"/>
    <xf numFmtId="0" fontId="48" fillId="0" borderId="0"/>
    <xf numFmtId="0" fontId="34" fillId="7" borderId="0" applyNumberFormat="0" applyBorder="0" applyAlignment="0" applyProtection="0"/>
    <xf numFmtId="0" fontId="35" fillId="4" borderId="5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36" fillId="0" borderId="6" applyNumberFormat="0" applyFill="0" applyAlignment="0" applyProtection="0"/>
    <xf numFmtId="0" fontId="38" fillId="16" borderId="7" applyNumberFormat="0" applyAlignment="0" applyProtection="0"/>
    <xf numFmtId="0" fontId="39" fillId="11" borderId="8" applyNumberFormat="0" applyAlignment="0" applyProtection="0"/>
    <xf numFmtId="0" fontId="40" fillId="17" borderId="0" applyNumberFormat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41" fillId="7" borderId="8" applyNumberFormat="0" applyAlignment="0" applyProtection="0"/>
    <xf numFmtId="0" fontId="42" fillId="0" borderId="9" applyNumberFormat="0" applyFill="0" applyAlignment="0" applyProtection="0"/>
  </cellStyleXfs>
  <cellXfs count="3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5" fillId="0" borderId="0" xfId="0" applyFont="1" applyBorder="1"/>
    <xf numFmtId="0" fontId="3" fillId="19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0" fillId="20" borderId="0" xfId="0" applyFill="1"/>
    <xf numFmtId="0" fontId="3" fillId="20" borderId="0" xfId="0" applyFont="1" applyFill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quotePrefix="1" applyFont="1" applyAlignment="1">
      <alignment wrapText="1"/>
    </xf>
    <xf numFmtId="2" fontId="2" fillId="0" borderId="0" xfId="0" applyNumberFormat="1" applyFont="1" applyBorder="1"/>
    <xf numFmtId="0" fontId="4" fillId="0" borderId="0" xfId="0" applyFont="1" applyBorder="1"/>
    <xf numFmtId="0" fontId="4" fillId="0" borderId="13" xfId="0" applyFont="1" applyBorder="1"/>
    <xf numFmtId="2" fontId="12" fillId="20" borderId="13" xfId="0" applyNumberFormat="1" applyFont="1" applyFill="1" applyBorder="1"/>
    <xf numFmtId="2" fontId="12" fillId="20" borderId="0" xfId="0" applyNumberFormat="1" applyFont="1" applyFill="1" applyBorder="1"/>
    <xf numFmtId="0" fontId="43" fillId="18" borderId="0" xfId="0" applyFont="1" applyFill="1" applyBorder="1" applyAlignment="1">
      <alignment wrapText="1"/>
    </xf>
    <xf numFmtId="49" fontId="44" fillId="0" borderId="0" xfId="0" applyNumberFormat="1" applyFont="1" applyBorder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43" fillId="0" borderId="0" xfId="0" applyNumberFormat="1" applyFont="1" applyBorder="1"/>
    <xf numFmtId="49" fontId="45" fillId="0" borderId="0" xfId="0" applyNumberFormat="1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49" fontId="46" fillId="0" borderId="0" xfId="0" applyNumberFormat="1" applyFont="1" applyBorder="1"/>
    <xf numFmtId="165" fontId="47" fillId="20" borderId="0" xfId="0" applyNumberFormat="1" applyFont="1" applyFill="1" applyBorder="1" applyAlignment="1">
      <alignment horizontal="right"/>
    </xf>
    <xf numFmtId="2" fontId="4" fillId="0" borderId="13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43" fillId="18" borderId="0" xfId="0" applyNumberFormat="1" applyFont="1" applyFill="1" applyBorder="1" applyAlignment="1">
      <alignment horizontal="left"/>
    </xf>
    <xf numFmtId="0" fontId="49" fillId="0" borderId="0" xfId="0" applyFont="1"/>
    <xf numFmtId="0" fontId="24" fillId="0" borderId="0" xfId="0" applyFont="1"/>
    <xf numFmtId="0" fontId="49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49" fontId="5" fillId="20" borderId="0" xfId="0" applyNumberFormat="1" applyFont="1" applyFill="1" applyBorder="1" applyProtection="1">
      <protection locked="0"/>
    </xf>
    <xf numFmtId="49" fontId="5" fillId="0" borderId="0" xfId="0" applyNumberFormat="1" applyFont="1" applyBorder="1" applyProtection="1">
      <protection locked="0"/>
    </xf>
    <xf numFmtId="49" fontId="5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49" fontId="5" fillId="0" borderId="0" xfId="42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right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" fontId="5" fillId="0" borderId="13" xfId="42" applyNumberFormat="1" applyFont="1" applyBorder="1" applyAlignment="1" applyProtection="1">
      <alignment horizontal="right" vertical="center"/>
      <protection locked="0"/>
    </xf>
    <xf numFmtId="4" fontId="7" fillId="0" borderId="13" xfId="0" applyNumberFormat="1" applyFont="1" applyBorder="1" applyAlignment="1" applyProtection="1">
      <alignment horizontal="right" vertical="center"/>
      <protection locked="0"/>
    </xf>
    <xf numFmtId="4" fontId="5" fillId="0" borderId="0" xfId="42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Border="1" applyAlignment="1" applyProtection="1">
      <alignment horizontal="right" vertical="center"/>
      <protection locked="0"/>
    </xf>
    <xf numFmtId="49" fontId="5" fillId="0" borderId="11" xfId="42" applyNumberFormat="1" applyFont="1" applyBorder="1" applyAlignment="1" applyProtection="1">
      <alignment horizontal="center"/>
      <protection locked="0"/>
    </xf>
    <xf numFmtId="49" fontId="5" fillId="0" borderId="15" xfId="42" applyNumberFormat="1" applyFont="1" applyBorder="1" applyAlignment="1" applyProtection="1">
      <alignment horizontal="center"/>
      <protection locked="0"/>
    </xf>
    <xf numFmtId="49" fontId="5" fillId="0" borderId="12" xfId="42" applyNumberFormat="1" applyFont="1" applyBorder="1" applyAlignment="1" applyProtection="1">
      <alignment horizontal="center"/>
      <protection locked="0"/>
    </xf>
    <xf numFmtId="49" fontId="5" fillId="0" borderId="13" xfId="42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right"/>
      <protection locked="0"/>
    </xf>
    <xf numFmtId="49" fontId="5" fillId="0" borderId="13" xfId="42" applyNumberFormat="1" applyFont="1" applyBorder="1" applyAlignment="1" applyProtection="1">
      <alignment horizontal="right"/>
      <protection locked="0"/>
    </xf>
    <xf numFmtId="49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Border="1" applyAlignment="1" applyProtection="1">
      <alignment horizontal="right" vertical="center"/>
      <protection locked="0"/>
    </xf>
    <xf numFmtId="2" fontId="5" fillId="0" borderId="0" xfId="0" applyNumberFormat="1" applyFont="1" applyBorder="1" applyProtection="1">
      <protection locked="0"/>
    </xf>
    <xf numFmtId="4" fontId="19" fillId="0" borderId="14" xfId="42" applyNumberFormat="1" applyFont="1" applyBorder="1" applyAlignment="1" applyProtection="1">
      <alignment horizontal="right" vertical="center"/>
      <protection locked="0"/>
    </xf>
    <xf numFmtId="2" fontId="5" fillId="19" borderId="16" xfId="0" applyNumberFormat="1" applyFont="1" applyFill="1" applyBorder="1" applyAlignment="1" applyProtection="1">
      <alignment horizontal="left"/>
    </xf>
    <xf numFmtId="2" fontId="5" fillId="19" borderId="17" xfId="0" applyNumberFormat="1" applyFont="1" applyFill="1" applyBorder="1" applyProtection="1"/>
    <xf numFmtId="1" fontId="7" fillId="20" borderId="0" xfId="0" applyNumberFormat="1" applyFont="1" applyFill="1" applyBorder="1" applyAlignment="1" applyProtection="1">
      <alignment horizontal="left"/>
    </xf>
    <xf numFmtId="2" fontId="5" fillId="19" borderId="18" xfId="0" applyNumberFormat="1" applyFont="1" applyFill="1" applyBorder="1" applyAlignment="1" applyProtection="1">
      <alignment horizontal="left"/>
    </xf>
    <xf numFmtId="2" fontId="5" fillId="19" borderId="19" xfId="0" applyNumberFormat="1" applyFont="1" applyFill="1" applyBorder="1" applyProtection="1"/>
    <xf numFmtId="2" fontId="5" fillId="19" borderId="20" xfId="0" applyNumberFormat="1" applyFont="1" applyFill="1" applyBorder="1" applyAlignment="1" applyProtection="1">
      <alignment horizontal="left"/>
    </xf>
    <xf numFmtId="2" fontId="5" fillId="19" borderId="21" xfId="0" applyNumberFormat="1" applyFont="1" applyFill="1" applyBorder="1" applyProtection="1"/>
    <xf numFmtId="49" fontId="5" fillId="18" borderId="0" xfId="0" applyNumberFormat="1" applyFont="1" applyFill="1" applyBorder="1" applyAlignment="1" applyProtection="1">
      <alignment horizontal="left"/>
    </xf>
    <xf numFmtId="0" fontId="6" fillId="18" borderId="0" xfId="0" applyFont="1" applyFill="1" applyBorder="1" applyProtection="1"/>
    <xf numFmtId="1" fontId="7" fillId="0" borderId="0" xfId="0" applyNumberFormat="1" applyFont="1" applyBorder="1" applyAlignment="1" applyProtection="1">
      <alignment horizontal="left"/>
    </xf>
    <xf numFmtId="49" fontId="6" fillId="18" borderId="0" xfId="0" applyNumberFormat="1" applyFont="1" applyFill="1" applyBorder="1" applyProtection="1"/>
    <xf numFmtId="1" fontId="8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1" fontId="5" fillId="0" borderId="0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left"/>
    </xf>
    <xf numFmtId="1" fontId="7" fillId="0" borderId="0" xfId="42" applyNumberFormat="1" applyFont="1" applyBorder="1" applyAlignment="1" applyProtection="1">
      <alignment horizontal="left"/>
    </xf>
    <xf numFmtId="2" fontId="5" fillId="0" borderId="13" xfId="0" applyNumberFormat="1" applyFont="1" applyBorder="1" applyAlignment="1" applyProtection="1">
      <alignment horizontal="left" vertical="top"/>
    </xf>
    <xf numFmtId="49" fontId="5" fillId="0" borderId="13" xfId="0" applyNumberFormat="1" applyFont="1" applyBorder="1" applyAlignment="1" applyProtection="1">
      <alignment horizontal="left" vertical="top" wrapText="1"/>
    </xf>
    <xf numFmtId="1" fontId="7" fillId="0" borderId="13" xfId="42" applyNumberFormat="1" applyFont="1" applyBorder="1" applyAlignment="1" applyProtection="1">
      <alignment horizontal="left"/>
    </xf>
    <xf numFmtId="1" fontId="5" fillId="0" borderId="13" xfId="0" applyNumberFormat="1" applyFont="1" applyBorder="1" applyAlignment="1" applyProtection="1">
      <alignment horizontal="left"/>
    </xf>
    <xf numFmtId="1" fontId="7" fillId="0" borderId="13" xfId="0" applyNumberFormat="1" applyFont="1" applyBorder="1" applyAlignment="1" applyProtection="1">
      <alignment horizontal="left"/>
    </xf>
    <xf numFmtId="2" fontId="5" fillId="0" borderId="0" xfId="0" applyNumberFormat="1" applyFont="1" applyBorder="1" applyAlignment="1" applyProtection="1">
      <alignment horizontal="left" vertical="top"/>
    </xf>
    <xf numFmtId="49" fontId="5" fillId="0" borderId="16" xfId="0" applyNumberFormat="1" applyFont="1" applyBorder="1" applyAlignment="1" applyProtection="1">
      <alignment horizontal="left"/>
    </xf>
    <xf numFmtId="1" fontId="7" fillId="0" borderId="11" xfId="42" applyNumberFormat="1" applyFont="1" applyBorder="1" applyAlignment="1" applyProtection="1">
      <alignment horizontal="left"/>
    </xf>
    <xf numFmtId="49" fontId="5" fillId="0" borderId="11" xfId="0" applyNumberFormat="1" applyFont="1" applyBorder="1" applyAlignment="1" applyProtection="1">
      <alignment horizontal="left"/>
    </xf>
    <xf numFmtId="1" fontId="7" fillId="0" borderId="15" xfId="42" applyNumberFormat="1" applyFont="1" applyBorder="1" applyAlignment="1" applyProtection="1">
      <alignment horizontal="left"/>
    </xf>
    <xf numFmtId="49" fontId="5" fillId="0" borderId="15" xfId="0" applyNumberFormat="1" applyFont="1" applyBorder="1" applyAlignment="1" applyProtection="1">
      <alignment horizontal="left"/>
    </xf>
    <xf numFmtId="1" fontId="5" fillId="0" borderId="23" xfId="0" applyNumberFormat="1" applyFont="1" applyBorder="1" applyAlignment="1" applyProtection="1">
      <alignment horizontal="left"/>
    </xf>
    <xf numFmtId="1" fontId="7" fillId="0" borderId="12" xfId="42" applyNumberFormat="1" applyFont="1" applyBorder="1" applyAlignment="1" applyProtection="1">
      <alignment horizontal="left"/>
    </xf>
    <xf numFmtId="1" fontId="5" fillId="0" borderId="24" xfId="0" applyNumberFormat="1" applyFont="1" applyBorder="1" applyAlignment="1" applyProtection="1">
      <alignment horizontal="left"/>
    </xf>
    <xf numFmtId="49" fontId="5" fillId="0" borderId="24" xfId="0" applyNumberFormat="1" applyFont="1" applyBorder="1" applyAlignment="1" applyProtection="1">
      <alignment horizontal="left"/>
    </xf>
    <xf numFmtId="1" fontId="5" fillId="0" borderId="12" xfId="0" applyNumberFormat="1" applyFont="1" applyBorder="1" applyAlignment="1" applyProtection="1">
      <alignment horizontal="left"/>
    </xf>
    <xf numFmtId="49" fontId="5" fillId="0" borderId="13" xfId="0" applyNumberFormat="1" applyFont="1" applyBorder="1" applyAlignment="1" applyProtection="1">
      <alignment horizontal="left"/>
    </xf>
    <xf numFmtId="1" fontId="5" fillId="0" borderId="13" xfId="0" quotePrefix="1" applyNumberFormat="1" applyFont="1" applyBorder="1" applyAlignment="1" applyProtection="1">
      <alignment horizontal="left"/>
    </xf>
    <xf numFmtId="49" fontId="5" fillId="0" borderId="13" xfId="0" applyNumberFormat="1" applyFont="1" applyBorder="1" applyProtection="1"/>
    <xf numFmtId="49" fontId="5" fillId="0" borderId="0" xfId="0" applyNumberFormat="1" applyFont="1" applyBorder="1" applyProtection="1"/>
    <xf numFmtId="49" fontId="5" fillId="0" borderId="13" xfId="0" applyNumberFormat="1" applyFont="1" applyBorder="1" applyAlignment="1" applyProtection="1">
      <alignment horizontal="left" wrapText="1"/>
    </xf>
    <xf numFmtId="49" fontId="5" fillId="0" borderId="13" xfId="0" applyNumberFormat="1" applyFont="1" applyBorder="1" applyAlignment="1" applyProtection="1">
      <alignment wrapText="1"/>
    </xf>
    <xf numFmtId="2" fontId="5" fillId="0" borderId="13" xfId="0" applyNumberFormat="1" applyFont="1" applyBorder="1" applyProtection="1"/>
    <xf numFmtId="2" fontId="5" fillId="0" borderId="0" xfId="0" applyNumberFormat="1" applyFont="1" applyBorder="1" applyProtection="1"/>
    <xf numFmtId="2" fontId="5" fillId="0" borderId="13" xfId="0" applyNumberFormat="1" applyFont="1" applyBorder="1" applyAlignment="1" applyProtection="1">
      <alignment horizontal="left"/>
    </xf>
    <xf numFmtId="2" fontId="5" fillId="0" borderId="0" xfId="0" applyNumberFormat="1" applyFont="1" applyBorder="1" applyAlignment="1" applyProtection="1">
      <alignment horizontal="left"/>
    </xf>
    <xf numFmtId="49" fontId="10" fillId="0" borderId="13" xfId="0" applyNumberFormat="1" applyFont="1" applyBorder="1" applyAlignment="1" applyProtection="1">
      <alignment horizontal="left" vertical="top" wrapText="1"/>
    </xf>
    <xf numFmtId="49" fontId="19" fillId="0" borderId="14" xfId="0" applyNumberFormat="1" applyFont="1" applyBorder="1" applyAlignment="1" applyProtection="1">
      <alignment horizontal="left"/>
    </xf>
    <xf numFmtId="1" fontId="20" fillId="0" borderId="14" xfId="42" applyNumberFormat="1" applyFont="1" applyBorder="1" applyAlignment="1" applyProtection="1">
      <alignment horizontal="left"/>
    </xf>
    <xf numFmtId="2" fontId="7" fillId="20" borderId="0" xfId="0" applyNumberFormat="1" applyFont="1" applyFill="1" applyBorder="1" applyProtection="1"/>
    <xf numFmtId="2" fontId="8" fillId="0" borderId="0" xfId="0" applyNumberFormat="1" applyFont="1" applyBorder="1" applyProtection="1"/>
    <xf numFmtId="2" fontId="8" fillId="0" borderId="0" xfId="0" applyNumberFormat="1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right"/>
    </xf>
    <xf numFmtId="4" fontId="7" fillId="0" borderId="13" xfId="0" applyNumberFormat="1" applyFont="1" applyBorder="1" applyAlignment="1" applyProtection="1">
      <alignment horizontal="right" vertical="center"/>
    </xf>
    <xf numFmtId="4" fontId="7" fillId="0" borderId="0" xfId="0" applyNumberFormat="1" applyFont="1" applyBorder="1" applyAlignment="1" applyProtection="1">
      <alignment horizontal="right" vertical="center"/>
    </xf>
    <xf numFmtId="2" fontId="7" fillId="0" borderId="11" xfId="0" applyNumberFormat="1" applyFont="1" applyBorder="1" applyAlignment="1" applyProtection="1">
      <alignment horizontal="right"/>
    </xf>
    <xf numFmtId="2" fontId="7" fillId="0" borderId="15" xfId="0" applyNumberFormat="1" applyFont="1" applyBorder="1" applyAlignment="1" applyProtection="1">
      <alignment horizontal="right"/>
    </xf>
    <xf numFmtId="2" fontId="7" fillId="0" borderId="12" xfId="0" applyNumberFormat="1" applyFont="1" applyBorder="1" applyAlignment="1" applyProtection="1">
      <alignment horizontal="right"/>
    </xf>
    <xf numFmtId="2" fontId="7" fillId="0" borderId="13" xfId="0" applyNumberFormat="1" applyFont="1" applyBorder="1" applyAlignment="1" applyProtection="1">
      <alignment horizontal="right"/>
    </xf>
    <xf numFmtId="2" fontId="7" fillId="0" borderId="13" xfId="0" applyNumberFormat="1" applyFont="1" applyBorder="1" applyProtection="1"/>
    <xf numFmtId="4" fontId="21" fillId="0" borderId="14" xfId="42" applyNumberFormat="1" applyFont="1" applyBorder="1" applyAlignment="1" applyProtection="1">
      <alignment horizontal="right" vertical="center"/>
    </xf>
    <xf numFmtId="2" fontId="7" fillId="0" borderId="0" xfId="0" applyNumberFormat="1" applyFont="1" applyBorder="1" applyProtection="1"/>
    <xf numFmtId="0" fontId="10" fillId="0" borderId="13" xfId="42" applyNumberFormat="1" applyFont="1" applyBorder="1" applyAlignment="1" applyProtection="1">
      <alignment vertical="top" wrapText="1" readingOrder="1"/>
      <protection locked="0"/>
    </xf>
    <xf numFmtId="0" fontId="10" fillId="0" borderId="0" xfId="0" applyNumberFormat="1" applyFont="1" applyBorder="1" applyAlignment="1" applyProtection="1">
      <alignment vertical="top" wrapText="1" readingOrder="1"/>
      <protection locked="0"/>
    </xf>
    <xf numFmtId="4" fontId="10" fillId="0" borderId="13" xfId="42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horizontal="center"/>
      <protection locked="0"/>
    </xf>
    <xf numFmtId="49" fontId="10" fillId="0" borderId="0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Border="1" applyProtection="1">
      <protection locked="0"/>
    </xf>
    <xf numFmtId="4" fontId="10" fillId="0" borderId="0" xfId="42" applyNumberFormat="1" applyFont="1" applyBorder="1" applyAlignment="1" applyProtection="1">
      <alignment horizontal="right" vertical="top" wrapText="1"/>
      <protection locked="0"/>
    </xf>
    <xf numFmtId="4" fontId="10" fillId="0" borderId="0" xfId="42" applyNumberFormat="1" applyFont="1" applyBorder="1" applyAlignment="1" applyProtection="1">
      <alignment horizontal="right" vertical="top"/>
      <protection locked="0"/>
    </xf>
    <xf numFmtId="4" fontId="10" fillId="0" borderId="13" xfId="42" applyNumberFormat="1" applyFont="1" applyBorder="1" applyAlignment="1" applyProtection="1">
      <alignment horizontal="right" vertical="top"/>
      <protection locked="0"/>
    </xf>
    <xf numFmtId="4" fontId="10" fillId="0" borderId="13" xfId="0" applyNumberFormat="1" applyFont="1" applyBorder="1" applyAlignment="1" applyProtection="1">
      <alignment horizontal="right" vertical="top"/>
      <protection locked="0"/>
    </xf>
    <xf numFmtId="4" fontId="10" fillId="0" borderId="22" xfId="0" applyNumberFormat="1" applyFont="1" applyBorder="1" applyAlignment="1" applyProtection="1">
      <alignment horizontal="right" vertical="top"/>
      <protection locked="0"/>
    </xf>
    <xf numFmtId="4" fontId="10" fillId="0" borderId="23" xfId="0" applyNumberFormat="1" applyFont="1" applyBorder="1" applyAlignment="1" applyProtection="1">
      <alignment horizontal="right" vertical="top"/>
      <protection locked="0"/>
    </xf>
    <xf numFmtId="4" fontId="10" fillId="0" borderId="0" xfId="0" applyNumberFormat="1" applyFont="1" applyBorder="1" applyAlignment="1" applyProtection="1">
      <alignment horizontal="right" vertical="top"/>
      <protection locked="0"/>
    </xf>
    <xf numFmtId="4" fontId="16" fillId="0" borderId="14" xfId="42" applyNumberFormat="1" applyFont="1" applyBorder="1" applyAlignment="1" applyProtection="1">
      <alignment horizontal="right" vertical="top"/>
      <protection locked="0"/>
    </xf>
    <xf numFmtId="4" fontId="16" fillId="0" borderId="0" xfId="42" applyNumberFormat="1" applyFont="1" applyBorder="1" applyAlignment="1" applyProtection="1">
      <alignment horizontal="right" vertical="top"/>
      <protection locked="0"/>
    </xf>
    <xf numFmtId="2" fontId="5" fillId="19" borderId="16" xfId="0" applyNumberFormat="1" applyFont="1" applyFill="1" applyBorder="1" applyProtection="1"/>
    <xf numFmtId="2" fontId="5" fillId="19" borderId="18" xfId="0" applyNumberFormat="1" applyFont="1" applyFill="1" applyBorder="1" applyProtection="1"/>
    <xf numFmtId="2" fontId="5" fillId="19" borderId="20" xfId="0" applyNumberFormat="1" applyFont="1" applyFill="1" applyBorder="1" applyProtection="1"/>
    <xf numFmtId="49" fontId="5" fillId="18" borderId="0" xfId="0" applyNumberFormat="1" applyFont="1" applyFill="1" applyBorder="1" applyAlignment="1" applyProtection="1">
      <alignment horizontal="center"/>
    </xf>
    <xf numFmtId="49" fontId="5" fillId="18" borderId="0" xfId="0" applyNumberFormat="1" applyFont="1" applyFill="1" applyBorder="1" applyProtection="1"/>
    <xf numFmtId="0" fontId="6" fillId="0" borderId="0" xfId="0" applyFont="1" applyBorder="1" applyProtection="1"/>
    <xf numFmtId="1" fontId="5" fillId="0" borderId="0" xfId="0" applyNumberFormat="1" applyFont="1" applyBorder="1" applyAlignment="1" applyProtection="1">
      <alignment horizontal="center"/>
    </xf>
    <xf numFmtId="0" fontId="10" fillId="0" borderId="13" xfId="0" applyNumberFormat="1" applyFont="1" applyBorder="1" applyAlignment="1" applyProtection="1">
      <alignment vertical="top" wrapText="1" readingOrder="1"/>
    </xf>
    <xf numFmtId="0" fontId="11" fillId="0" borderId="13" xfId="42" applyNumberFormat="1" applyFont="1" applyBorder="1" applyAlignment="1" applyProtection="1">
      <alignment vertical="top" wrapText="1" readingOrder="1"/>
    </xf>
    <xf numFmtId="2" fontId="10" fillId="0" borderId="13" xfId="0" applyNumberFormat="1" applyFont="1" applyBorder="1" applyAlignment="1" applyProtection="1">
      <alignment horizontal="justify" vertical="top" wrapText="1"/>
    </xf>
    <xf numFmtId="49" fontId="10" fillId="0" borderId="13" xfId="0" applyNumberFormat="1" applyFont="1" applyBorder="1" applyAlignment="1" applyProtection="1">
      <alignment horizontal="justify" vertical="top" wrapText="1"/>
    </xf>
    <xf numFmtId="1" fontId="11" fillId="0" borderId="13" xfId="0" applyNumberFormat="1" applyFont="1" applyBorder="1" applyAlignment="1" applyProtection="1">
      <alignment horizontal="left" wrapText="1"/>
    </xf>
    <xf numFmtId="2" fontId="10" fillId="0" borderId="0" xfId="0" applyNumberFormat="1" applyFont="1" applyBorder="1" applyAlignment="1" applyProtection="1">
      <alignment horizontal="justify" vertical="top" wrapText="1"/>
    </xf>
    <xf numFmtId="49" fontId="10" fillId="0" borderId="0" xfId="0" applyNumberFormat="1" applyFont="1" applyBorder="1" applyAlignment="1" applyProtection="1">
      <alignment horizontal="justify" vertical="top" wrapText="1"/>
    </xf>
    <xf numFmtId="1" fontId="11" fillId="0" borderId="0" xfId="0" applyNumberFormat="1" applyFont="1" applyBorder="1" applyAlignment="1" applyProtection="1">
      <alignment horizontal="left" wrapText="1"/>
    </xf>
    <xf numFmtId="2" fontId="10" fillId="0" borderId="0" xfId="0" applyNumberFormat="1" applyFont="1" applyBorder="1" applyAlignment="1" applyProtection="1">
      <alignment horizontal="justify" vertical="top"/>
    </xf>
    <xf numFmtId="1" fontId="11" fillId="0" borderId="0" xfId="0" applyNumberFormat="1" applyFont="1" applyBorder="1" applyAlignment="1" applyProtection="1">
      <alignment horizontal="left"/>
    </xf>
    <xf numFmtId="2" fontId="5" fillId="0" borderId="13" xfId="0" applyNumberFormat="1" applyFont="1" applyBorder="1" applyAlignment="1" applyProtection="1">
      <alignment horizontal="justify" vertical="top"/>
    </xf>
    <xf numFmtId="1" fontId="10" fillId="0" borderId="13" xfId="0" applyNumberFormat="1" applyFont="1" applyBorder="1" applyAlignment="1" applyProtection="1">
      <alignment horizontal="left" vertical="top" wrapText="1"/>
    </xf>
    <xf numFmtId="1" fontId="11" fillId="0" borderId="13" xfId="42" applyNumberFormat="1" applyFont="1" applyBorder="1" applyAlignment="1" applyProtection="1">
      <alignment horizontal="left"/>
    </xf>
    <xf numFmtId="2" fontId="10" fillId="0" borderId="13" xfId="0" applyNumberFormat="1" applyFont="1" applyBorder="1" applyAlignment="1" applyProtection="1">
      <alignment horizontal="justify" vertical="top"/>
    </xf>
    <xf numFmtId="1" fontId="10" fillId="0" borderId="13" xfId="0" applyNumberFormat="1" applyFont="1" applyBorder="1" applyAlignment="1" applyProtection="1">
      <alignment horizontal="justify" vertical="top" wrapText="1"/>
    </xf>
    <xf numFmtId="1" fontId="10" fillId="0" borderId="0" xfId="0" applyNumberFormat="1" applyFont="1" applyBorder="1" applyAlignment="1" applyProtection="1">
      <alignment horizontal="justify" vertical="top" wrapText="1"/>
    </xf>
    <xf numFmtId="1" fontId="11" fillId="0" borderId="0" xfId="42" applyNumberFormat="1" applyFont="1" applyBorder="1" applyAlignment="1" applyProtection="1">
      <alignment horizontal="left"/>
    </xf>
    <xf numFmtId="4" fontId="5" fillId="0" borderId="13" xfId="0" applyNumberFormat="1" applyFont="1" applyBorder="1" applyAlignment="1" applyProtection="1">
      <alignment horizontal="left" vertical="top" wrapText="1"/>
    </xf>
    <xf numFmtId="1" fontId="11" fillId="0" borderId="13" xfId="0" applyNumberFormat="1" applyFont="1" applyBorder="1" applyAlignment="1" applyProtection="1">
      <alignment horizontal="left"/>
    </xf>
    <xf numFmtId="2" fontId="10" fillId="0" borderId="16" xfId="0" applyNumberFormat="1" applyFont="1" applyBorder="1" applyAlignment="1" applyProtection="1">
      <alignment horizontal="justify" vertical="top"/>
    </xf>
    <xf numFmtId="49" fontId="10" fillId="0" borderId="22" xfId="0" applyNumberFormat="1" applyFont="1" applyBorder="1" applyAlignment="1" applyProtection="1">
      <alignment horizontal="justify" vertical="top" wrapText="1"/>
    </xf>
    <xf numFmtId="1" fontId="11" fillId="0" borderId="22" xfId="0" applyNumberFormat="1" applyFont="1" applyBorder="1" applyAlignment="1" applyProtection="1">
      <alignment horizontal="left"/>
    </xf>
    <xf numFmtId="2" fontId="10" fillId="0" borderId="20" xfId="0" applyNumberFormat="1" applyFont="1" applyBorder="1" applyAlignment="1" applyProtection="1">
      <alignment horizontal="justify" vertical="top"/>
    </xf>
    <xf numFmtId="49" fontId="10" fillId="0" borderId="23" xfId="0" applyNumberFormat="1" applyFont="1" applyBorder="1" applyAlignment="1" applyProtection="1">
      <alignment horizontal="justify" vertical="top" wrapText="1"/>
    </xf>
    <xf numFmtId="1" fontId="11" fillId="0" borderId="23" xfId="0" applyNumberFormat="1" applyFont="1" applyBorder="1" applyAlignment="1" applyProtection="1">
      <alignment horizontal="left"/>
    </xf>
    <xf numFmtId="49" fontId="16" fillId="0" borderId="14" xfId="0" applyNumberFormat="1" applyFont="1" applyBorder="1" applyAlignment="1" applyProtection="1">
      <alignment horizontal="justify" vertical="top" wrapText="1"/>
    </xf>
    <xf numFmtId="1" fontId="17" fillId="0" borderId="14" xfId="42" applyNumberFormat="1" applyFont="1" applyBorder="1" applyAlignment="1" applyProtection="1">
      <alignment horizontal="left"/>
    </xf>
    <xf numFmtId="49" fontId="16" fillId="0" borderId="0" xfId="0" applyNumberFormat="1" applyFont="1" applyBorder="1" applyAlignment="1" applyProtection="1">
      <alignment horizontal="justify" vertical="top" wrapText="1"/>
    </xf>
    <xf numFmtId="1" fontId="17" fillId="0" borderId="0" xfId="42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>
      <alignment vertical="top" wrapText="1" readingOrder="1"/>
    </xf>
    <xf numFmtId="4" fontId="11" fillId="0" borderId="13" xfId="0" applyNumberFormat="1" applyFont="1" applyBorder="1" applyAlignment="1" applyProtection="1">
      <alignment horizontal="right" vertical="top" wrapText="1"/>
    </xf>
    <xf numFmtId="4" fontId="11" fillId="0" borderId="0" xfId="0" applyNumberFormat="1" applyFont="1" applyBorder="1" applyAlignment="1" applyProtection="1">
      <alignment horizontal="right" vertical="top" wrapText="1"/>
    </xf>
    <xf numFmtId="4" fontId="11" fillId="0" borderId="0" xfId="0" applyNumberFormat="1" applyFont="1" applyBorder="1" applyAlignment="1" applyProtection="1">
      <alignment horizontal="right" vertical="top"/>
    </xf>
    <xf numFmtId="4" fontId="11" fillId="0" borderId="13" xfId="0" applyNumberFormat="1" applyFont="1" applyBorder="1" applyAlignment="1" applyProtection="1">
      <alignment horizontal="right" vertical="top"/>
    </xf>
    <xf numFmtId="4" fontId="11" fillId="0" borderId="22" xfId="0" applyNumberFormat="1" applyFont="1" applyBorder="1" applyAlignment="1" applyProtection="1">
      <alignment horizontal="right" vertical="top"/>
    </xf>
    <xf numFmtId="4" fontId="11" fillId="0" borderId="23" xfId="0" applyNumberFormat="1" applyFont="1" applyBorder="1" applyAlignment="1" applyProtection="1">
      <alignment horizontal="right" vertical="top"/>
    </xf>
    <xf numFmtId="4" fontId="18" fillId="0" borderId="14" xfId="42" applyNumberFormat="1" applyFont="1" applyBorder="1" applyAlignment="1" applyProtection="1">
      <alignment horizontal="right" vertical="top"/>
    </xf>
    <xf numFmtId="4" fontId="18" fillId="0" borderId="0" xfId="42" applyNumberFormat="1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right"/>
      <protection locked="0"/>
    </xf>
    <xf numFmtId="49" fontId="10" fillId="0" borderId="11" xfId="42" applyNumberFormat="1" applyFont="1" applyBorder="1" applyAlignment="1" applyProtection="1">
      <alignment horizontal="right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49" fontId="10" fillId="0" borderId="15" xfId="42" applyNumberFormat="1" applyFont="1" applyBorder="1" applyAlignment="1" applyProtection="1">
      <alignment horizontal="right"/>
      <protection locked="0"/>
    </xf>
    <xf numFmtId="49" fontId="10" fillId="0" borderId="15" xfId="42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49" fontId="10" fillId="0" borderId="0" xfId="0" applyNumberFormat="1" applyFont="1" applyBorder="1" applyAlignment="1" applyProtection="1">
      <alignment horizontal="center" wrapText="1"/>
      <protection locked="0"/>
    </xf>
    <xf numFmtId="49" fontId="10" fillId="0" borderId="0" xfId="0" applyNumberFormat="1" applyFont="1" applyBorder="1" applyAlignment="1" applyProtection="1">
      <alignment wrapText="1"/>
      <protection locked="0"/>
    </xf>
    <xf numFmtId="4" fontId="10" fillId="0" borderId="11" xfId="43" applyNumberFormat="1" applyFont="1" applyBorder="1" applyAlignment="1" applyProtection="1">
      <alignment horizontal="right"/>
      <protection locked="0"/>
    </xf>
    <xf numFmtId="4" fontId="10" fillId="0" borderId="15" xfId="43" applyNumberFormat="1" applyFont="1" applyBorder="1" applyAlignment="1" applyProtection="1">
      <alignment horizontal="right"/>
      <protection locked="0"/>
    </xf>
    <xf numFmtId="4" fontId="10" fillId="0" borderId="15" xfId="43" applyNumberFormat="1" applyFont="1" applyBorder="1" applyAlignment="1" applyProtection="1">
      <alignment horizontal="right" wrapText="1"/>
      <protection locked="0"/>
    </xf>
    <xf numFmtId="4" fontId="10" fillId="0" borderId="13" xfId="43" applyNumberFormat="1" applyFont="1" applyBorder="1" applyAlignment="1" applyProtection="1">
      <alignment horizontal="right" vertical="top"/>
      <protection locked="0"/>
    </xf>
    <xf numFmtId="4" fontId="10" fillId="0" borderId="0" xfId="43" applyNumberFormat="1" applyFont="1" applyBorder="1" applyAlignment="1" applyProtection="1">
      <alignment horizontal="right" vertical="top"/>
      <protection locked="0"/>
    </xf>
    <xf numFmtId="4" fontId="10" fillId="0" borderId="11" xfId="42" applyNumberFormat="1" applyFont="1" applyBorder="1" applyAlignment="1" applyProtection="1">
      <alignment horizontal="right"/>
      <protection locked="0"/>
    </xf>
    <xf numFmtId="4" fontId="10" fillId="0" borderId="15" xfId="42" applyNumberFormat="1" applyFont="1" applyBorder="1" applyAlignment="1" applyProtection="1">
      <alignment horizontal="right"/>
      <protection locked="0"/>
    </xf>
    <xf numFmtId="49" fontId="10" fillId="0" borderId="16" xfId="43" applyNumberFormat="1" applyFont="1" applyBorder="1" applyAlignment="1" applyProtection="1">
      <alignment horizontal="center"/>
      <protection locked="0"/>
    </xf>
    <xf numFmtId="2" fontId="11" fillId="0" borderId="0" xfId="0" applyNumberFormat="1" applyFont="1" applyBorder="1" applyAlignment="1" applyProtection="1">
      <alignment horizontal="right"/>
      <protection locked="0"/>
    </xf>
    <xf numFmtId="49" fontId="10" fillId="0" borderId="18" xfId="43" applyNumberFormat="1" applyFont="1" applyBorder="1" applyAlignment="1" applyProtection="1">
      <alignment horizontal="center"/>
      <protection locked="0"/>
    </xf>
    <xf numFmtId="4" fontId="10" fillId="0" borderId="25" xfId="43" applyNumberFormat="1" applyFont="1" applyBorder="1" applyAlignment="1" applyProtection="1">
      <alignment horizontal="right"/>
      <protection locked="0"/>
    </xf>
    <xf numFmtId="4" fontId="11" fillId="0" borderId="0" xfId="0" applyNumberFormat="1" applyFont="1" applyBorder="1" applyAlignment="1" applyProtection="1">
      <alignment horizontal="right"/>
      <protection locked="0"/>
    </xf>
    <xf numFmtId="4" fontId="10" fillId="0" borderId="0" xfId="43" applyNumberFormat="1" applyFont="1" applyBorder="1" applyAlignment="1" applyProtection="1">
      <alignment horizontal="right"/>
      <protection locked="0"/>
    </xf>
    <xf numFmtId="49" fontId="5" fillId="0" borderId="11" xfId="0" applyNumberFormat="1" applyFont="1" applyBorder="1" applyAlignment="1" applyProtection="1">
      <alignment horizontal="right"/>
      <protection locked="0"/>
    </xf>
    <xf numFmtId="49" fontId="5" fillId="0" borderId="15" xfId="42" applyNumberFormat="1" applyFont="1" applyBorder="1" applyAlignment="1" applyProtection="1">
      <alignment horizontal="right"/>
      <protection locked="0"/>
    </xf>
    <xf numFmtId="49" fontId="5" fillId="0" borderId="12" xfId="42" applyNumberFormat="1" applyFont="1" applyBorder="1" applyAlignment="1" applyProtection="1">
      <alignment horizontal="right"/>
      <protection locked="0"/>
    </xf>
    <xf numFmtId="49" fontId="5" fillId="0" borderId="13" xfId="0" applyNumberFormat="1" applyFont="1" applyBorder="1" applyAlignment="1" applyProtection="1">
      <alignment horizontal="right"/>
      <protection locked="0"/>
    </xf>
    <xf numFmtId="49" fontId="5" fillId="0" borderId="15" xfId="43" applyNumberFormat="1" applyFont="1" applyBorder="1" applyAlignment="1" applyProtection="1">
      <alignment horizontal="right"/>
      <protection locked="0"/>
    </xf>
    <xf numFmtId="49" fontId="5" fillId="0" borderId="12" xfId="43" applyNumberFormat="1" applyFont="1" applyBorder="1" applyAlignment="1" applyProtection="1">
      <alignment horizontal="right"/>
      <protection locked="0"/>
    </xf>
    <xf numFmtId="49" fontId="5" fillId="0" borderId="15" xfId="0" applyNumberFormat="1" applyFont="1" applyBorder="1" applyAlignment="1" applyProtection="1">
      <alignment horizontal="right"/>
      <protection locked="0"/>
    </xf>
    <xf numFmtId="49" fontId="5" fillId="0" borderId="12" xfId="0" applyNumberFormat="1" applyFont="1" applyBorder="1" applyAlignment="1" applyProtection="1">
      <alignment horizontal="right"/>
      <protection locked="0"/>
    </xf>
    <xf numFmtId="4" fontId="10" fillId="0" borderId="11" xfId="0" applyNumberFormat="1" applyFont="1" applyBorder="1" applyAlignment="1" applyProtection="1">
      <alignment horizontal="right" vertical="top"/>
      <protection locked="0"/>
    </xf>
    <xf numFmtId="4" fontId="10" fillId="0" borderId="12" xfId="0" applyNumberFormat="1" applyFont="1" applyBorder="1" applyAlignment="1" applyProtection="1">
      <alignment horizontal="right" vertical="top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49" fontId="9" fillId="0" borderId="0" xfId="0" applyNumberFormat="1" applyFont="1" applyBorder="1" applyProtection="1">
      <protection locked="0"/>
    </xf>
    <xf numFmtId="4" fontId="5" fillId="0" borderId="13" xfId="42" applyNumberFormat="1" applyFont="1" applyBorder="1" applyAlignment="1" applyProtection="1">
      <alignment horizontal="right"/>
      <protection locked="0"/>
    </xf>
    <xf numFmtId="4" fontId="5" fillId="0" borderId="0" xfId="42" applyNumberFormat="1" applyFont="1" applyBorder="1" applyAlignment="1" applyProtection="1">
      <alignment horizontal="right"/>
      <protection locked="0"/>
    </xf>
    <xf numFmtId="4" fontId="5" fillId="0" borderId="11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3" xfId="43" applyNumberFormat="1" applyFont="1" applyBorder="1" applyAlignment="1" applyProtection="1">
      <alignment horizontal="right"/>
      <protection locked="0"/>
    </xf>
    <xf numFmtId="4" fontId="5" fillId="0" borderId="0" xfId="43" applyNumberFormat="1" applyFont="1" applyBorder="1" applyAlignment="1" applyProtection="1">
      <alignment horizontal="right"/>
      <protection locked="0"/>
    </xf>
    <xf numFmtId="4" fontId="5" fillId="0" borderId="15" xfId="0" applyNumberFormat="1" applyFont="1" applyBorder="1" applyProtection="1">
      <protection locked="0"/>
    </xf>
    <xf numFmtId="4" fontId="5" fillId="0" borderId="12" xfId="43" applyNumberFormat="1" applyFont="1" applyBorder="1" applyAlignment="1" applyProtection="1">
      <alignment horizontal="right"/>
      <protection locked="0"/>
    </xf>
    <xf numFmtId="4" fontId="10" fillId="0" borderId="13" xfId="42" applyNumberFormat="1" applyFont="1" applyBorder="1" applyAlignment="1" applyProtection="1">
      <alignment horizontal="right"/>
      <protection locked="0"/>
    </xf>
    <xf numFmtId="4" fontId="10" fillId="0" borderId="13" xfId="0" applyNumberFormat="1" applyFont="1" applyBorder="1" applyAlignment="1" applyProtection="1">
      <alignment horizontal="right"/>
      <protection locked="0"/>
    </xf>
    <xf numFmtId="4" fontId="10" fillId="0" borderId="0" xfId="0" applyNumberFormat="1" applyFont="1" applyBorder="1" applyAlignment="1" applyProtection="1">
      <alignment horizontal="right"/>
      <protection locked="0"/>
    </xf>
    <xf numFmtId="0" fontId="19" fillId="0" borderId="0" xfId="0" applyFont="1" applyBorder="1" applyAlignment="1" applyProtection="1">
      <alignment horizontal="left"/>
    </xf>
    <xf numFmtId="2" fontId="10" fillId="0" borderId="11" xfId="0" applyNumberFormat="1" applyFont="1" applyBorder="1" applyAlignment="1" applyProtection="1">
      <alignment horizontal="justify" vertical="top"/>
    </xf>
    <xf numFmtId="49" fontId="10" fillId="0" borderId="11" xfId="0" applyNumberFormat="1" applyFont="1" applyBorder="1" applyAlignment="1" applyProtection="1">
      <alignment horizontal="left" vertical="top" wrapText="1"/>
    </xf>
    <xf numFmtId="1" fontId="11" fillId="0" borderId="11" xfId="42" applyNumberFormat="1" applyFont="1" applyBorder="1" applyAlignment="1" applyProtection="1">
      <alignment horizontal="center"/>
    </xf>
    <xf numFmtId="4" fontId="10" fillId="0" borderId="15" xfId="0" applyNumberFormat="1" applyFont="1" applyBorder="1" applyAlignment="1" applyProtection="1">
      <alignment horizontal="center" vertical="top"/>
    </xf>
    <xf numFmtId="1" fontId="10" fillId="0" borderId="15" xfId="0" quotePrefix="1" applyNumberFormat="1" applyFont="1" applyBorder="1" applyAlignment="1" applyProtection="1">
      <alignment horizontal="left" vertical="top" wrapText="1"/>
    </xf>
    <xf numFmtId="1" fontId="11" fillId="0" borderId="15" xfId="42" applyNumberFormat="1" applyFont="1" applyBorder="1" applyAlignment="1" applyProtection="1">
      <alignment horizontal="center"/>
    </xf>
    <xf numFmtId="49" fontId="10" fillId="0" borderId="15" xfId="0" quotePrefix="1" applyNumberFormat="1" applyFont="1" applyBorder="1" applyAlignment="1" applyProtection="1">
      <alignment horizontal="left" vertical="top" wrapText="1"/>
    </xf>
    <xf numFmtId="1" fontId="11" fillId="0" borderId="15" xfId="42" applyNumberFormat="1" applyFont="1" applyBorder="1" applyAlignment="1" applyProtection="1">
      <alignment horizontal="center" wrapText="1"/>
    </xf>
    <xf numFmtId="1" fontId="11" fillId="0" borderId="15" xfId="0" applyNumberFormat="1" applyFont="1" applyBorder="1" applyAlignment="1" applyProtection="1">
      <alignment horizontal="center"/>
    </xf>
    <xf numFmtId="1" fontId="10" fillId="0" borderId="15" xfId="0" applyNumberFormat="1" applyFont="1" applyBorder="1" applyAlignment="1" applyProtection="1">
      <alignment horizontal="left" vertical="top" wrapText="1"/>
    </xf>
    <xf numFmtId="49" fontId="10" fillId="0" borderId="0" xfId="0" applyNumberFormat="1" applyFont="1" applyBorder="1" applyAlignment="1" applyProtection="1">
      <alignment horizontal="left" vertical="top" wrapText="1"/>
    </xf>
    <xf numFmtId="4" fontId="5" fillId="0" borderId="11" xfId="0" applyNumberFormat="1" applyFont="1" applyBorder="1" applyAlignment="1" applyProtection="1">
      <alignment horizontal="center" vertical="top"/>
    </xf>
    <xf numFmtId="1" fontId="11" fillId="0" borderId="11" xfId="43" applyNumberFormat="1" applyFont="1" applyBorder="1" applyAlignment="1" applyProtection="1">
      <alignment horizontal="center"/>
    </xf>
    <xf numFmtId="1" fontId="11" fillId="0" borderId="15" xfId="43" applyNumberFormat="1" applyFont="1" applyBorder="1" applyAlignment="1" applyProtection="1">
      <alignment horizontal="center"/>
    </xf>
    <xf numFmtId="1" fontId="11" fillId="0" borderId="15" xfId="43" applyNumberFormat="1" applyFont="1" applyBorder="1" applyAlignment="1" applyProtection="1">
      <alignment horizontal="center" wrapText="1"/>
    </xf>
    <xf numFmtId="1" fontId="11" fillId="0" borderId="13" xfId="43" applyNumberFormat="1" applyFont="1" applyBorder="1" applyAlignment="1" applyProtection="1">
      <alignment horizontal="left"/>
    </xf>
    <xf numFmtId="1" fontId="11" fillId="0" borderId="0" xfId="43" applyNumberFormat="1" applyFont="1" applyBorder="1" applyAlignment="1" applyProtection="1">
      <alignment horizontal="left"/>
    </xf>
    <xf numFmtId="0" fontId="10" fillId="0" borderId="11" xfId="0" applyNumberFormat="1" applyFont="1" applyBorder="1" applyAlignment="1" applyProtection="1">
      <alignment horizontal="left" vertical="top" wrapText="1"/>
    </xf>
    <xf numFmtId="49" fontId="10" fillId="0" borderId="15" xfId="0" applyNumberFormat="1" applyFont="1" applyBorder="1" applyAlignment="1" applyProtection="1">
      <alignment horizontal="left" vertical="top" wrapText="1"/>
    </xf>
    <xf numFmtId="49" fontId="5" fillId="0" borderId="11" xfId="0" applyNumberFormat="1" applyFont="1" applyBorder="1" applyAlignment="1" applyProtection="1">
      <alignment horizontal="left" wrapText="1"/>
    </xf>
    <xf numFmtId="1" fontId="7" fillId="0" borderId="11" xfId="0" applyNumberFormat="1" applyFont="1" applyBorder="1" applyAlignment="1" applyProtection="1">
      <alignment horizontal="left"/>
    </xf>
    <xf numFmtId="49" fontId="5" fillId="0" borderId="15" xfId="0" applyNumberFormat="1" applyFont="1" applyBorder="1" applyAlignment="1" applyProtection="1">
      <alignment horizontal="center"/>
    </xf>
    <xf numFmtId="49" fontId="5" fillId="0" borderId="15" xfId="0" quotePrefix="1" applyNumberFormat="1" applyFont="1" applyBorder="1" applyAlignment="1" applyProtection="1">
      <alignment horizontal="left" wrapText="1"/>
    </xf>
    <xf numFmtId="1" fontId="7" fillId="0" borderId="15" xfId="0" applyNumberFormat="1" applyFont="1" applyBorder="1" applyAlignment="1" applyProtection="1">
      <alignment horizontal="left"/>
    </xf>
    <xf numFmtId="49" fontId="5" fillId="0" borderId="12" xfId="0" applyNumberFormat="1" applyFont="1" applyBorder="1" applyAlignment="1" applyProtection="1">
      <alignment horizontal="center"/>
    </xf>
    <xf numFmtId="49" fontId="5" fillId="0" borderId="12" xfId="0" quotePrefix="1" applyNumberFormat="1" applyFont="1" applyBorder="1" applyAlignment="1" applyProtection="1">
      <alignment horizontal="left" wrapText="1"/>
    </xf>
    <xf numFmtId="1" fontId="7" fillId="0" borderId="12" xfId="0" applyNumberFormat="1" applyFont="1" applyBorder="1" applyAlignment="1" applyProtection="1">
      <alignment horizontal="left"/>
    </xf>
    <xf numFmtId="49" fontId="5" fillId="0" borderId="13" xfId="0" applyNumberFormat="1" applyFont="1" applyBorder="1" applyAlignment="1" applyProtection="1">
      <alignment horizontal="center"/>
    </xf>
    <xf numFmtId="1" fontId="5" fillId="0" borderId="13" xfId="0" applyNumberFormat="1" applyFont="1" applyBorder="1" applyAlignment="1" applyProtection="1">
      <alignment horizontal="left" wrapText="1"/>
    </xf>
    <xf numFmtId="49" fontId="5" fillId="0" borderId="0" xfId="0" applyNumberFormat="1" applyFont="1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left" wrapText="1"/>
    </xf>
    <xf numFmtId="1" fontId="7" fillId="0" borderId="15" xfId="43" applyNumberFormat="1" applyFont="1" applyBorder="1" applyAlignment="1" applyProtection="1">
      <alignment horizontal="left"/>
    </xf>
    <xf numFmtId="2" fontId="5" fillId="0" borderId="11" xfId="0" applyNumberFormat="1" applyFont="1" applyBorder="1" applyAlignment="1" applyProtection="1">
      <alignment horizontal="justify" vertical="top"/>
    </xf>
    <xf numFmtId="1" fontId="11" fillId="0" borderId="11" xfId="0" applyNumberFormat="1" applyFont="1" applyBorder="1" applyAlignment="1" applyProtection="1">
      <alignment horizontal="left"/>
    </xf>
    <xf numFmtId="2" fontId="5" fillId="0" borderId="12" xfId="0" applyNumberFormat="1" applyFont="1" applyBorder="1" applyAlignment="1" applyProtection="1">
      <alignment horizontal="justify" vertical="top"/>
    </xf>
    <xf numFmtId="49" fontId="10" fillId="0" borderId="12" xfId="0" applyNumberFormat="1" applyFont="1" applyBorder="1" applyAlignment="1" applyProtection="1">
      <alignment horizontal="left" vertical="top" wrapText="1"/>
    </xf>
    <xf numFmtId="1" fontId="11" fillId="0" borderId="12" xfId="0" applyNumberFormat="1" applyFont="1" applyBorder="1" applyAlignment="1" applyProtection="1">
      <alignment horizontal="left"/>
    </xf>
    <xf numFmtId="0" fontId="10" fillId="0" borderId="13" xfId="0" applyNumberFormat="1" applyFont="1" applyBorder="1" applyAlignment="1" applyProtection="1">
      <alignment horizontal="left" vertical="top" wrapText="1"/>
    </xf>
    <xf numFmtId="1" fontId="7" fillId="0" borderId="13" xfId="0" applyNumberFormat="1" applyFont="1" applyBorder="1" applyAlignment="1" applyProtection="1">
      <alignment horizontal="center"/>
    </xf>
    <xf numFmtId="49" fontId="10" fillId="0" borderId="13" xfId="0" applyNumberFormat="1" applyFont="1" applyBorder="1" applyAlignment="1" applyProtection="1">
      <alignment horizontal="left"/>
    </xf>
    <xf numFmtId="1" fontId="7" fillId="0" borderId="13" xfId="0" applyNumberFormat="1" applyFont="1" applyFill="1" applyBorder="1" applyAlignment="1" applyProtection="1">
      <alignment horizontal="left"/>
    </xf>
    <xf numFmtId="1" fontId="7" fillId="0" borderId="0" xfId="0" applyNumberFormat="1" applyFont="1" applyBorder="1" applyAlignment="1" applyProtection="1">
      <alignment horizontal="center"/>
    </xf>
    <xf numFmtId="49" fontId="10" fillId="0" borderId="0" xfId="0" applyNumberFormat="1" applyFont="1" applyBorder="1" applyAlignment="1" applyProtection="1">
      <alignment horizontal="left"/>
    </xf>
    <xf numFmtId="1" fontId="7" fillId="0" borderId="0" xfId="0" applyNumberFormat="1" applyFont="1" applyFill="1" applyBorder="1" applyAlignment="1" applyProtection="1">
      <alignment horizontal="left"/>
    </xf>
    <xf numFmtId="1" fontId="7" fillId="0" borderId="10" xfId="0" applyNumberFormat="1" applyFont="1" applyBorder="1" applyAlignment="1" applyProtection="1">
      <alignment horizontal="left"/>
    </xf>
    <xf numFmtId="49" fontId="5" fillId="0" borderId="11" xfId="0" applyNumberFormat="1" applyFont="1" applyBorder="1" applyAlignment="1" applyProtection="1">
      <alignment wrapText="1"/>
    </xf>
    <xf numFmtId="1" fontId="7" fillId="0" borderId="12" xfId="0" applyNumberFormat="1" applyFont="1" applyBorder="1" applyAlignment="1" applyProtection="1">
      <alignment horizontal="center"/>
    </xf>
    <xf numFmtId="49" fontId="5" fillId="0" borderId="12" xfId="0" applyNumberFormat="1" applyFont="1" applyBorder="1" applyProtection="1"/>
    <xf numFmtId="1" fontId="7" fillId="0" borderId="11" xfId="0" applyNumberFormat="1" applyFont="1" applyBorder="1" applyAlignment="1" applyProtection="1">
      <alignment horizontal="center"/>
    </xf>
    <xf numFmtId="49" fontId="5" fillId="0" borderId="11" xfId="0" applyNumberFormat="1" applyFont="1" applyBorder="1" applyProtection="1"/>
    <xf numFmtId="1" fontId="7" fillId="0" borderId="15" xfId="0" applyNumberFormat="1" applyFont="1" applyBorder="1" applyAlignment="1" applyProtection="1">
      <alignment horizontal="center"/>
    </xf>
    <xf numFmtId="49" fontId="5" fillId="0" borderId="15" xfId="0" applyNumberFormat="1" applyFont="1" applyBorder="1" applyProtection="1"/>
    <xf numFmtId="1" fontId="10" fillId="0" borderId="0" xfId="0" applyNumberFormat="1" applyFont="1" applyBorder="1" applyAlignment="1" applyProtection="1">
      <alignment horizontal="left"/>
    </xf>
    <xf numFmtId="49" fontId="16" fillId="0" borderId="14" xfId="0" applyNumberFormat="1" applyFont="1" applyBorder="1" applyAlignment="1" applyProtection="1">
      <alignment horizontal="left" vertical="top" wrapText="1"/>
    </xf>
    <xf numFmtId="1" fontId="18" fillId="0" borderId="14" xfId="0" applyNumberFormat="1" applyFont="1" applyBorder="1" applyAlignment="1" applyProtection="1">
      <alignment horizontal="left"/>
    </xf>
    <xf numFmtId="4" fontId="8" fillId="0" borderId="0" xfId="0" applyNumberFormat="1" applyFont="1" applyBorder="1" applyAlignment="1" applyProtection="1">
      <alignment horizontal="center"/>
    </xf>
    <xf numFmtId="4" fontId="11" fillId="0" borderId="11" xfId="0" applyNumberFormat="1" applyFont="1" applyBorder="1" applyAlignment="1" applyProtection="1">
      <alignment horizontal="right"/>
    </xf>
    <xf numFmtId="4" fontId="11" fillId="0" borderId="15" xfId="0" applyNumberFormat="1" applyFont="1" applyBorder="1" applyAlignment="1" applyProtection="1">
      <alignment horizontal="right"/>
    </xf>
    <xf numFmtId="4" fontId="11" fillId="0" borderId="15" xfId="0" applyNumberFormat="1" applyFont="1" applyBorder="1" applyAlignment="1" applyProtection="1">
      <alignment horizontal="right" wrapText="1"/>
    </xf>
    <xf numFmtId="4" fontId="7" fillId="0" borderId="11" xfId="0" applyNumberFormat="1" applyFont="1" applyBorder="1" applyProtection="1"/>
    <xf numFmtId="4" fontId="7" fillId="0" borderId="15" xfId="0" applyNumberFormat="1" applyFont="1" applyBorder="1" applyAlignment="1" applyProtection="1">
      <alignment horizontal="right"/>
    </xf>
    <xf numFmtId="4" fontId="7" fillId="0" borderId="12" xfId="0" applyNumberFormat="1" applyFont="1" applyBorder="1" applyAlignment="1" applyProtection="1">
      <alignment horizontal="right"/>
    </xf>
    <xf numFmtId="4" fontId="7" fillId="0" borderId="13" xfId="0" applyNumberFormat="1" applyFont="1" applyBorder="1" applyAlignment="1" applyProtection="1">
      <alignment horizontal="right"/>
    </xf>
    <xf numFmtId="4" fontId="7" fillId="0" borderId="0" xfId="0" applyNumberFormat="1" applyFont="1" applyBorder="1" applyAlignment="1" applyProtection="1">
      <alignment horizontal="right"/>
    </xf>
    <xf numFmtId="4" fontId="7" fillId="0" borderId="11" xfId="0" applyNumberFormat="1" applyFont="1" applyBorder="1" applyAlignment="1" applyProtection="1">
      <alignment horizontal="right"/>
    </xf>
    <xf numFmtId="4" fontId="7" fillId="0" borderId="15" xfId="0" applyNumberFormat="1" applyFont="1" applyBorder="1" applyProtection="1"/>
    <xf numFmtId="4" fontId="7" fillId="0" borderId="12" xfId="0" applyNumberFormat="1" applyFont="1" applyBorder="1" applyProtection="1"/>
    <xf numFmtId="4" fontId="11" fillId="0" borderId="11" xfId="0" applyNumberFormat="1" applyFont="1" applyBorder="1" applyAlignment="1" applyProtection="1">
      <alignment horizontal="right" vertical="top"/>
    </xf>
    <xf numFmtId="4" fontId="11" fillId="0" borderId="12" xfId="0" applyNumberFormat="1" applyFont="1" applyBorder="1" applyAlignment="1" applyProtection="1">
      <alignment horizontal="right" vertical="top"/>
    </xf>
    <xf numFmtId="4" fontId="10" fillId="0" borderId="0" xfId="0" applyNumberFormat="1" applyFont="1" applyBorder="1" applyAlignment="1" applyProtection="1">
      <alignment horizontal="right" vertical="top"/>
    </xf>
    <xf numFmtId="4" fontId="11" fillId="0" borderId="13" xfId="0" applyNumberFormat="1" applyFont="1" applyBorder="1" applyAlignment="1" applyProtection="1">
      <alignment horizontal="right"/>
    </xf>
    <xf numFmtId="4" fontId="11" fillId="0" borderId="0" xfId="0" applyNumberFormat="1" applyFont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right"/>
    </xf>
    <xf numFmtId="4" fontId="18" fillId="0" borderId="14" xfId="0" applyNumberFormat="1" applyFont="1" applyBorder="1" applyAlignment="1" applyProtection="1">
      <alignment horizontal="right" vertical="top"/>
    </xf>
    <xf numFmtId="0" fontId="51" fillId="0" borderId="0" xfId="0" applyNumberFormat="1" applyFont="1" applyAlignment="1" applyProtection="1">
      <alignment horizontal="left" vertical="top"/>
      <protection locked="0"/>
    </xf>
    <xf numFmtId="0" fontId="52" fillId="0" borderId="0" xfId="0" applyFont="1" applyBorder="1" applyAlignment="1">
      <alignment horizontal="right" wrapText="1"/>
    </xf>
    <xf numFmtId="4" fontId="53" fillId="0" borderId="0" xfId="0" applyNumberFormat="1" applyFont="1" applyBorder="1" applyAlignment="1" applyProtection="1">
      <protection locked="0"/>
    </xf>
    <xf numFmtId="0" fontId="54" fillId="0" borderId="0" xfId="0" applyFont="1" applyBorder="1" applyAlignment="1" applyProtection="1">
      <protection locked="0"/>
    </xf>
    <xf numFmtId="166" fontId="55" fillId="0" borderId="0" xfId="0" applyNumberFormat="1" applyFont="1" applyBorder="1" applyAlignment="1" applyProtection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52" fillId="0" borderId="0" xfId="0" applyFont="1" applyBorder="1" applyAlignment="1">
      <alignment horizontal="center" wrapText="1"/>
    </xf>
    <xf numFmtId="4" fontId="53" fillId="0" borderId="23" xfId="0" applyNumberFormat="1" applyFont="1" applyBorder="1" applyAlignment="1" applyProtection="1">
      <alignment horizontal="right"/>
      <protection locked="0"/>
    </xf>
    <xf numFmtId="4" fontId="54" fillId="0" borderId="23" xfId="0" applyNumberFormat="1" applyFont="1" applyBorder="1" applyAlignment="1" applyProtection="1">
      <protection locked="0"/>
    </xf>
    <xf numFmtId="10" fontId="53" fillId="0" borderId="23" xfId="0" applyNumberFormat="1" applyFont="1" applyBorder="1" applyAlignment="1" applyProtection="1">
      <protection locked="0"/>
    </xf>
    <xf numFmtId="166" fontId="55" fillId="0" borderId="23" xfId="0" applyNumberFormat="1" applyFont="1" applyBorder="1" applyAlignment="1" applyProtection="1"/>
    <xf numFmtId="4" fontId="53" fillId="0" borderId="0" xfId="0" applyNumberFormat="1" applyFont="1" applyBorder="1" applyAlignment="1" applyProtection="1">
      <alignment horizontal="right"/>
      <protection locked="0"/>
    </xf>
    <xf numFmtId="4" fontId="54" fillId="0" borderId="0" xfId="0" applyNumberFormat="1" applyFont="1" applyBorder="1" applyAlignment="1" applyProtection="1">
      <protection locked="0"/>
    </xf>
    <xf numFmtId="9" fontId="54" fillId="0" borderId="0" xfId="0" applyNumberFormat="1" applyFont="1" applyBorder="1" applyAlignment="1" applyProtection="1">
      <protection locked="0"/>
    </xf>
    <xf numFmtId="10" fontId="54" fillId="0" borderId="0" xfId="0" applyNumberFormat="1" applyFont="1" applyBorder="1" applyAlignment="1" applyProtection="1">
      <protection locked="0"/>
    </xf>
    <xf numFmtId="0" fontId="4" fillId="0" borderId="26" xfId="0" applyFont="1" applyBorder="1" applyProtection="1"/>
    <xf numFmtId="0" fontId="2" fillId="0" borderId="27" xfId="0" applyFont="1" applyBorder="1" applyProtection="1"/>
    <xf numFmtId="165" fontId="25" fillId="20" borderId="28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24" fillId="0" borderId="0" xfId="0" applyFont="1" applyBorder="1" applyAlignment="1">
      <alignment wrapText="1"/>
    </xf>
    <xf numFmtId="0" fontId="0" fillId="0" borderId="0" xfId="0" applyAlignment="1"/>
  </cellXfs>
  <cellStyles count="46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/>
    <cellStyle name="Navadno 3" xfId="27"/>
    <cellStyle name="Nevtralno" xfId="28" builtinId="28" customBuiltin="1"/>
    <cellStyle name="Opomba" xfId="29" builtinId="10" customBuiltin="1"/>
    <cellStyle name="Opozorilo" xfId="30" builtinId="11" customBuiltin="1"/>
    <cellStyle name="Pojasnjevalno besedilo" xfId="31" builtinId="53" customBuiltin="1"/>
    <cellStyle name="Poudarek1" xfId="32" builtinId="29" customBuiltin="1"/>
    <cellStyle name="Poudarek2" xfId="33" builtinId="33" customBuiltin="1"/>
    <cellStyle name="Poudarek3" xfId="34" builtinId="37" customBuiltin="1"/>
    <cellStyle name="Poudarek4" xfId="35" builtinId="41" customBuiltin="1"/>
    <cellStyle name="Poudarek5" xfId="36" builtinId="45" customBuiltin="1"/>
    <cellStyle name="Poudarek6" xfId="37" builtinId="49" customBuiltin="1"/>
    <cellStyle name="Povezana celica" xfId="38" builtinId="24" customBuiltin="1"/>
    <cellStyle name="Preveri celico" xfId="39" builtinId="23" customBuiltin="1"/>
    <cellStyle name="Računanje" xfId="40" builtinId="22" customBuiltin="1"/>
    <cellStyle name="Slabo" xfId="41" builtinId="27" customBuiltin="1"/>
    <cellStyle name="Vejica" xfId="42" builtinId="3"/>
    <cellStyle name="Vejica 3" xfId="43"/>
    <cellStyle name="Vnos" xfId="44" builtinId="20" customBuiltin="1"/>
    <cellStyle name="Vsota" xfId="4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B35"/>
  <sheetViews>
    <sheetView view="pageBreakPreview" topLeftCell="A19" zoomScale="75" zoomScaleNormal="75" workbookViewId="0">
      <selection activeCell="D24" sqref="D24"/>
    </sheetView>
  </sheetViews>
  <sheetFormatPr defaultRowHeight="12.75" x14ac:dyDescent="0.2"/>
  <cols>
    <col min="1" max="1" width="17.5703125" customWidth="1"/>
    <col min="2" max="2" width="51.42578125" customWidth="1"/>
  </cols>
  <sheetData>
    <row r="1" spans="1:2" ht="20.25" x14ac:dyDescent="0.3">
      <c r="A1" s="1"/>
    </row>
    <row r="2" spans="1:2" ht="20.25" x14ac:dyDescent="0.3">
      <c r="B2" s="1"/>
    </row>
    <row r="3" spans="1:2" ht="20.25" x14ac:dyDescent="0.3">
      <c r="B3" s="4" t="s">
        <v>180</v>
      </c>
    </row>
    <row r="4" spans="1:2" ht="20.25" x14ac:dyDescent="0.3">
      <c r="B4" s="4"/>
    </row>
    <row r="5" spans="1:2" ht="20.25" x14ac:dyDescent="0.3">
      <c r="B5" s="4" t="s">
        <v>34</v>
      </c>
    </row>
    <row r="6" spans="1:2" ht="20.25" x14ac:dyDescent="0.3">
      <c r="B6" s="4"/>
    </row>
    <row r="7" spans="1:2" ht="20.25" x14ac:dyDescent="0.3">
      <c r="B7" s="4" t="s">
        <v>35</v>
      </c>
    </row>
    <row r="8" spans="1:2" ht="20.25" x14ac:dyDescent="0.3">
      <c r="B8" s="4"/>
    </row>
    <row r="9" spans="1:2" ht="20.25" x14ac:dyDescent="0.3">
      <c r="B9" s="1"/>
    </row>
    <row r="11" spans="1:2" ht="20.25" x14ac:dyDescent="0.3">
      <c r="B11" s="5"/>
    </row>
    <row r="12" spans="1:2" ht="20.25" x14ac:dyDescent="0.3">
      <c r="B12" s="5" t="s">
        <v>147</v>
      </c>
    </row>
    <row r="13" spans="1:2" ht="20.25" x14ac:dyDescent="0.3">
      <c r="B13" s="5"/>
    </row>
    <row r="14" spans="1:2" ht="49.5" x14ac:dyDescent="0.2">
      <c r="B14" s="30" t="s">
        <v>148</v>
      </c>
    </row>
    <row r="16" spans="1:2" ht="15" x14ac:dyDescent="0.25">
      <c r="B16" s="31" t="s">
        <v>149</v>
      </c>
    </row>
    <row r="17" spans="2:2" ht="16.5" x14ac:dyDescent="0.25">
      <c r="B17" s="28"/>
    </row>
    <row r="18" spans="2:2" ht="20.25" x14ac:dyDescent="0.3">
      <c r="B18" s="1"/>
    </row>
    <row r="19" spans="2:2" ht="20.25" x14ac:dyDescent="0.3">
      <c r="B19" s="4" t="s">
        <v>36</v>
      </c>
    </row>
    <row r="20" spans="2:2" s="6" customFormat="1" ht="20.25" x14ac:dyDescent="0.3">
      <c r="B20" s="7"/>
    </row>
    <row r="21" spans="2:2" s="6" customFormat="1" ht="20.25" x14ac:dyDescent="0.3">
      <c r="B21" s="7"/>
    </row>
    <row r="22" spans="2:2" s="6" customFormat="1" ht="20.25" x14ac:dyDescent="0.3">
      <c r="B22" s="7"/>
    </row>
    <row r="24" spans="2:2" ht="30" customHeight="1" x14ac:dyDescent="0.25">
      <c r="B24" s="8" t="s">
        <v>46</v>
      </c>
    </row>
    <row r="25" spans="2:2" ht="15.75" x14ac:dyDescent="0.25">
      <c r="B25" s="9"/>
    </row>
    <row r="26" spans="2:2" ht="29.25" customHeight="1" x14ac:dyDescent="0.25">
      <c r="B26" s="10" t="s">
        <v>47</v>
      </c>
    </row>
    <row r="27" spans="2:2" ht="63" x14ac:dyDescent="0.25">
      <c r="B27" s="10" t="s">
        <v>48</v>
      </c>
    </row>
    <row r="28" spans="2:2" ht="15.75" x14ac:dyDescent="0.25">
      <c r="B28" s="9"/>
    </row>
    <row r="32" spans="2:2" x14ac:dyDescent="0.2">
      <c r="B32" s="29" t="s">
        <v>179</v>
      </c>
    </row>
    <row r="35" spans="2:2" ht="20.25" x14ac:dyDescent="0.3">
      <c r="B35" s="1"/>
    </row>
  </sheetData>
  <phoneticPr fontId="0" type="noConversion"/>
  <pageMargins left="0.98425196850393704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4:L28"/>
  <sheetViews>
    <sheetView view="pageBreakPreview" topLeftCell="A13" zoomScale="75" zoomScaleNormal="100" workbookViewId="0">
      <selection activeCell="B26" sqref="B26"/>
    </sheetView>
  </sheetViews>
  <sheetFormatPr defaultColWidth="8.85546875" defaultRowHeight="12.75" x14ac:dyDescent="0.2"/>
  <cols>
    <col min="1" max="1" width="8.85546875" style="2" customWidth="1"/>
    <col min="2" max="2" width="49.42578125" style="2" customWidth="1"/>
    <col min="3" max="3" width="10.42578125" style="2" customWidth="1"/>
    <col min="4" max="4" width="12.28515625" style="2" customWidth="1"/>
    <col min="5" max="5" width="26.7109375" style="15" customWidth="1"/>
    <col min="6" max="16384" width="8.85546875" style="2"/>
  </cols>
  <sheetData>
    <row r="4" spans="1:12" ht="18" x14ac:dyDescent="0.25">
      <c r="A4" s="11" t="s">
        <v>33</v>
      </c>
    </row>
    <row r="6" spans="1:12" ht="15" x14ac:dyDescent="0.2">
      <c r="B6" s="3"/>
      <c r="C6" s="3"/>
      <c r="D6" s="3"/>
    </row>
    <row r="7" spans="1:12" x14ac:dyDescent="0.2">
      <c r="E7" s="15" t="s">
        <v>68</v>
      </c>
    </row>
    <row r="9" spans="1:12" ht="15.75" x14ac:dyDescent="0.25">
      <c r="A9" s="24">
        <v>1</v>
      </c>
      <c r="B9" s="13" t="s">
        <v>176</v>
      </c>
      <c r="C9" s="13"/>
      <c r="D9" s="13"/>
      <c r="E9" s="14">
        <f>' ogrevanje B'!E108</f>
        <v>0</v>
      </c>
    </row>
    <row r="10" spans="1:12" ht="15.75" x14ac:dyDescent="0.25">
      <c r="A10" s="25"/>
      <c r="B10" s="12"/>
      <c r="C10" s="12"/>
      <c r="D10" s="12"/>
    </row>
    <row r="11" spans="1:12" ht="15.75" x14ac:dyDescent="0.25">
      <c r="A11" s="24">
        <v>2</v>
      </c>
      <c r="B11" s="13" t="s">
        <v>177</v>
      </c>
      <c r="C11" s="13"/>
      <c r="D11" s="13"/>
      <c r="E11" s="14">
        <f>'prezračevanje prostorov B'!E26</f>
        <v>0</v>
      </c>
    </row>
    <row r="12" spans="1:12" ht="15.75" x14ac:dyDescent="0.25">
      <c r="A12" s="24"/>
      <c r="B12" s="13"/>
      <c r="C12" s="13"/>
      <c r="D12" s="13"/>
      <c r="E12" s="14"/>
    </row>
    <row r="13" spans="1:12" ht="15.75" x14ac:dyDescent="0.25">
      <c r="A13" s="24">
        <v>3</v>
      </c>
      <c r="B13" s="13" t="s">
        <v>178</v>
      </c>
      <c r="C13" s="13"/>
      <c r="D13" s="13"/>
      <c r="E13" s="14">
        <f>'vodovod, kanalizacija B'!E226</f>
        <v>0</v>
      </c>
    </row>
    <row r="14" spans="1:12" ht="15.95" customHeight="1" x14ac:dyDescent="0.2">
      <c r="A14" s="26"/>
    </row>
    <row r="15" spans="1:12" s="22" customFormat="1" ht="39" customHeight="1" x14ac:dyDescent="0.2">
      <c r="A15" s="27" t="s">
        <v>99</v>
      </c>
      <c r="B15" s="16" t="s">
        <v>55</v>
      </c>
      <c r="C15" s="16"/>
      <c r="D15" s="16"/>
      <c r="E15" s="23">
        <v>0</v>
      </c>
      <c r="F15" s="17"/>
      <c r="G15" s="18"/>
      <c r="H15" s="19"/>
      <c r="I15" s="20"/>
      <c r="J15" s="18"/>
      <c r="K15" s="21"/>
      <c r="L15" s="18"/>
    </row>
    <row r="16" spans="1:12" s="22" customFormat="1" ht="16.5" customHeight="1" thickBot="1" x14ac:dyDescent="0.25">
      <c r="A16" s="27"/>
      <c r="B16" s="16"/>
      <c r="C16" s="16"/>
      <c r="D16" s="16"/>
      <c r="E16" s="23"/>
      <c r="F16" s="17"/>
      <c r="G16" s="18"/>
      <c r="H16" s="19"/>
      <c r="I16" s="20"/>
      <c r="J16" s="18"/>
      <c r="K16" s="21"/>
      <c r="L16" s="18"/>
    </row>
    <row r="17" spans="1:11" s="317" customFormat="1" ht="18.75" thickBot="1" x14ac:dyDescent="0.3">
      <c r="A17" s="314"/>
      <c r="B17" s="315" t="s">
        <v>69</v>
      </c>
      <c r="C17" s="315"/>
      <c r="D17" s="315"/>
      <c r="E17" s="316">
        <f>SUM(E9:E16)</f>
        <v>0</v>
      </c>
    </row>
    <row r="18" spans="1:11" s="303" customFormat="1" ht="15.75" x14ac:dyDescent="0.25">
      <c r="A18" s="298"/>
      <c r="B18" s="299" t="s">
        <v>181</v>
      </c>
      <c r="C18" s="300">
        <v>0.19</v>
      </c>
      <c r="D18" s="301"/>
      <c r="E18" s="302">
        <f>E17*C18</f>
        <v>0</v>
      </c>
      <c r="I18" s="304"/>
      <c r="J18" s="305"/>
      <c r="K18" s="304"/>
    </row>
    <row r="19" spans="1:11" s="303" customFormat="1" ht="15.75" x14ac:dyDescent="0.25">
      <c r="A19" s="298"/>
      <c r="B19" s="306" t="s">
        <v>70</v>
      </c>
      <c r="C19" s="307"/>
      <c r="D19" s="308">
        <v>0.22</v>
      </c>
      <c r="E19" s="309">
        <f>E18*D19</f>
        <v>0</v>
      </c>
      <c r="I19" s="304"/>
      <c r="J19" s="305"/>
      <c r="K19" s="304"/>
    </row>
    <row r="20" spans="1:11" s="303" customFormat="1" ht="15.75" x14ac:dyDescent="0.25">
      <c r="A20" s="298"/>
      <c r="B20" s="310" t="s">
        <v>182</v>
      </c>
      <c r="C20" s="311"/>
      <c r="D20" s="312"/>
      <c r="E20" s="302">
        <f>SUM(E18:E19)</f>
        <v>0</v>
      </c>
      <c r="I20" s="304"/>
      <c r="J20" s="305"/>
      <c r="K20" s="304"/>
    </row>
    <row r="21" spans="1:11" s="303" customFormat="1" ht="15.75" x14ac:dyDescent="0.25">
      <c r="A21" s="298"/>
      <c r="B21" s="310"/>
      <c r="C21" s="311"/>
      <c r="D21" s="312"/>
      <c r="E21" s="302"/>
      <c r="I21" s="304"/>
      <c r="J21" s="305"/>
      <c r="K21" s="304"/>
    </row>
    <row r="22" spans="1:11" s="303" customFormat="1" ht="15.75" x14ac:dyDescent="0.25">
      <c r="A22" s="298"/>
      <c r="B22" s="299" t="s">
        <v>183</v>
      </c>
      <c r="C22" s="300">
        <v>0.81</v>
      </c>
      <c r="D22" s="301"/>
      <c r="E22" s="302">
        <f>E17*C22</f>
        <v>0</v>
      </c>
      <c r="I22" s="304"/>
      <c r="J22" s="305"/>
      <c r="K22" s="304"/>
    </row>
    <row r="23" spans="1:11" s="303" customFormat="1" ht="15.75" x14ac:dyDescent="0.25">
      <c r="A23" s="298"/>
      <c r="B23" s="306" t="s">
        <v>70</v>
      </c>
      <c r="C23" s="307"/>
      <c r="D23" s="308">
        <v>9.5000000000000001E-2</v>
      </c>
      <c r="E23" s="309">
        <f>E22*D23</f>
        <v>0</v>
      </c>
      <c r="I23" s="304"/>
      <c r="J23" s="305"/>
      <c r="K23" s="304"/>
    </row>
    <row r="24" spans="1:11" s="303" customFormat="1" ht="15.75" x14ac:dyDescent="0.25">
      <c r="A24" s="298"/>
      <c r="B24" s="310" t="s">
        <v>182</v>
      </c>
      <c r="C24" s="311"/>
      <c r="D24" s="313"/>
      <c r="E24" s="302">
        <f>SUM(E22:E23)</f>
        <v>0</v>
      </c>
      <c r="I24" s="304"/>
      <c r="J24" s="305"/>
      <c r="K24" s="304"/>
    </row>
    <row r="25" spans="1:11" ht="13.5" thickBot="1" x14ac:dyDescent="0.25"/>
    <row r="26" spans="1:11" s="317" customFormat="1" ht="18.75" thickBot="1" x14ac:dyDescent="0.3">
      <c r="A26" s="314"/>
      <c r="B26" s="315" t="s">
        <v>184</v>
      </c>
      <c r="C26" s="315"/>
      <c r="D26" s="315"/>
      <c r="E26" s="316">
        <f>E20+E24</f>
        <v>0</v>
      </c>
    </row>
    <row r="28" spans="1:11" ht="40.5" customHeight="1" x14ac:dyDescent="0.2">
      <c r="A28" s="318" t="s">
        <v>89</v>
      </c>
      <c r="B28" s="319"/>
      <c r="C28" s="319"/>
      <c r="D28" s="319"/>
      <c r="E28" s="319"/>
    </row>
  </sheetData>
  <mergeCells count="1">
    <mergeCell ref="A28:E28"/>
  </mergeCells>
  <phoneticPr fontId="0" type="noConversion"/>
  <pageMargins left="0.98425196850393704" right="0.74803149606299213" top="0.98425196850393704" bottom="0.98425196850393704" header="0.51181102362204722" footer="0.51181102362204722"/>
  <pageSetup paperSize="9" scale="79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view="pageBreakPreview" zoomScale="55" zoomScaleNormal="100" zoomScaleSheetLayoutView="55" workbookViewId="0">
      <selection activeCell="F46" sqref="F46"/>
    </sheetView>
  </sheetViews>
  <sheetFormatPr defaultColWidth="8.85546875" defaultRowHeight="15" x14ac:dyDescent="0.25"/>
  <cols>
    <col min="1" max="1" width="9.5703125" style="74" customWidth="1"/>
    <col min="2" max="2" width="53.42578125" style="95" customWidth="1"/>
    <col min="3" max="3" width="8.7109375" style="67" customWidth="1"/>
    <col min="4" max="4" width="10.85546875" style="33" customWidth="1"/>
    <col min="5" max="5" width="13.7109375" style="117" customWidth="1"/>
    <col min="6" max="8" width="9.5703125" style="33" customWidth="1"/>
    <col min="9" max="9" width="9.140625" style="33" customWidth="1"/>
    <col min="10" max="10" width="9.42578125" style="33" customWidth="1"/>
    <col min="11" max="250" width="9.140625" style="33" customWidth="1"/>
    <col min="251" max="16384" width="8.85546875" style="33"/>
  </cols>
  <sheetData>
    <row r="1" spans="1:8" x14ac:dyDescent="0.25">
      <c r="A1" s="58"/>
      <c r="B1" s="59" t="str">
        <f>NASLOVNICA!B12</f>
        <v>OBČINA VOJNIK Kerševa 8, VOJNIK</v>
      </c>
      <c r="C1" s="60"/>
      <c r="D1" s="32"/>
      <c r="E1" s="105"/>
    </row>
    <row r="2" spans="1:8" x14ac:dyDescent="0.25">
      <c r="A2" s="61"/>
      <c r="B2" s="62" t="str">
        <f>NASLOVNICA!B14</f>
        <v>REKONSTRUKCIJA POSLOVNO STANOVANJSKEGA OBJEKTA NOVA CERKEV 22</v>
      </c>
      <c r="C2" s="60"/>
      <c r="D2" s="32"/>
      <c r="E2" s="105"/>
    </row>
    <row r="3" spans="1:8" x14ac:dyDescent="0.25">
      <c r="A3" s="63"/>
      <c r="B3" s="64" t="str">
        <f>NASLOVNICA!B16</f>
        <v>Št. projekta 2016-07</v>
      </c>
      <c r="C3" s="60"/>
      <c r="D3" s="32"/>
      <c r="E3" s="105"/>
    </row>
    <row r="4" spans="1:8" ht="12.95" customHeight="1" x14ac:dyDescent="0.25">
      <c r="A4" s="65" t="s">
        <v>49</v>
      </c>
      <c r="B4" s="66" t="s">
        <v>160</v>
      </c>
      <c r="D4" s="34"/>
      <c r="E4" s="106"/>
      <c r="F4" s="35"/>
      <c r="G4" s="36"/>
    </row>
    <row r="5" spans="1:8" ht="12.95" customHeight="1" x14ac:dyDescent="0.25">
      <c r="A5" s="65"/>
      <c r="B5" s="68"/>
      <c r="C5" s="69"/>
      <c r="D5" s="36"/>
      <c r="E5" s="106"/>
      <c r="F5" s="35"/>
      <c r="G5" s="36"/>
    </row>
    <row r="6" spans="1:8" ht="12.95" customHeight="1" x14ac:dyDescent="0.25">
      <c r="A6" s="70" t="s">
        <v>28</v>
      </c>
      <c r="B6" s="71" t="s">
        <v>26</v>
      </c>
      <c r="C6" s="69" t="s">
        <v>27</v>
      </c>
      <c r="D6" s="37" t="s">
        <v>100</v>
      </c>
      <c r="E6" s="107" t="s">
        <v>101</v>
      </c>
      <c r="F6" s="38"/>
      <c r="G6" s="39"/>
      <c r="H6" s="38"/>
    </row>
    <row r="7" spans="1:8" ht="12.95" customHeight="1" x14ac:dyDescent="0.25">
      <c r="A7" s="70"/>
      <c r="B7" s="71"/>
      <c r="C7" s="69"/>
      <c r="D7" s="35"/>
      <c r="E7" s="107"/>
      <c r="F7" s="38"/>
      <c r="G7" s="39"/>
      <c r="H7" s="38"/>
    </row>
    <row r="8" spans="1:8" ht="12.95" customHeight="1" x14ac:dyDescent="0.25">
      <c r="A8" s="70"/>
      <c r="B8" s="72" t="s">
        <v>31</v>
      </c>
      <c r="C8" s="69"/>
      <c r="D8" s="35"/>
      <c r="E8" s="107"/>
      <c r="F8" s="38"/>
      <c r="G8" s="39"/>
      <c r="H8" s="38"/>
    </row>
    <row r="9" spans="1:8" ht="12.95" customHeight="1" x14ac:dyDescent="0.25">
      <c r="A9" s="73"/>
      <c r="B9" s="74"/>
      <c r="C9" s="75"/>
      <c r="D9" s="40"/>
      <c r="E9" s="108"/>
      <c r="F9" s="38"/>
      <c r="G9" s="42"/>
      <c r="H9" s="42"/>
    </row>
    <row r="10" spans="1:8" ht="79.5" customHeight="1" x14ac:dyDescent="0.25">
      <c r="A10" s="76">
        <v>6.01</v>
      </c>
      <c r="B10" s="77" t="s">
        <v>150</v>
      </c>
      <c r="C10" s="78" t="s">
        <v>39</v>
      </c>
      <c r="D10" s="43"/>
      <c r="E10" s="109"/>
    </row>
    <row r="11" spans="1:8" ht="17.25" customHeight="1" x14ac:dyDescent="0.25">
      <c r="A11" s="76"/>
      <c r="B11" s="79" t="s">
        <v>151</v>
      </c>
      <c r="C11" s="80">
        <v>1</v>
      </c>
      <c r="D11" s="43"/>
      <c r="E11" s="109">
        <f t="shared" ref="E11:E15" si="0">C11*D11</f>
        <v>0</v>
      </c>
    </row>
    <row r="12" spans="1:8" ht="17.25" customHeight="1" x14ac:dyDescent="0.25">
      <c r="A12" s="76"/>
      <c r="B12" s="79" t="s">
        <v>152</v>
      </c>
      <c r="C12" s="80">
        <v>6</v>
      </c>
      <c r="D12" s="43"/>
      <c r="E12" s="109">
        <f t="shared" si="0"/>
        <v>0</v>
      </c>
    </row>
    <row r="13" spans="1:8" ht="17.25" customHeight="1" x14ac:dyDescent="0.25">
      <c r="A13" s="76"/>
      <c r="B13" s="79" t="s">
        <v>161</v>
      </c>
      <c r="C13" s="80">
        <v>1</v>
      </c>
      <c r="D13" s="43"/>
      <c r="E13" s="109">
        <f t="shared" si="0"/>
        <v>0</v>
      </c>
    </row>
    <row r="14" spans="1:8" ht="17.25" customHeight="1" x14ac:dyDescent="0.25">
      <c r="A14" s="76"/>
      <c r="B14" s="79" t="s">
        <v>162</v>
      </c>
      <c r="C14" s="80">
        <v>5</v>
      </c>
      <c r="D14" s="43"/>
      <c r="E14" s="109">
        <f t="shared" si="0"/>
        <v>0</v>
      </c>
    </row>
    <row r="15" spans="1:8" ht="17.25" customHeight="1" x14ac:dyDescent="0.25">
      <c r="A15" s="76"/>
      <c r="B15" s="79" t="s">
        <v>163</v>
      </c>
      <c r="C15" s="80">
        <v>2</v>
      </c>
      <c r="D15" s="43"/>
      <c r="E15" s="109">
        <f t="shared" si="0"/>
        <v>0</v>
      </c>
    </row>
    <row r="16" spans="1:8" ht="12.95" customHeight="1" x14ac:dyDescent="0.25">
      <c r="A16" s="81"/>
      <c r="B16" s="73"/>
      <c r="C16" s="67">
        <f>SUM(C11:C15)</f>
        <v>15</v>
      </c>
      <c r="D16" s="45"/>
      <c r="E16" s="110"/>
    </row>
    <row r="17" spans="1:5" ht="12.95" customHeight="1" x14ac:dyDescent="0.25">
      <c r="A17" s="81"/>
      <c r="B17" s="74"/>
      <c r="C17" s="75"/>
      <c r="D17" s="45"/>
      <c r="E17" s="110"/>
    </row>
    <row r="18" spans="1:5" ht="15.4" customHeight="1" x14ac:dyDescent="0.25">
      <c r="A18" s="76">
        <f>A10+0.01</f>
        <v>6.02</v>
      </c>
      <c r="B18" s="82" t="s">
        <v>153</v>
      </c>
      <c r="C18" s="83"/>
      <c r="D18" s="47"/>
      <c r="E18" s="111"/>
    </row>
    <row r="19" spans="1:5" ht="15.4" customHeight="1" x14ac:dyDescent="0.25">
      <c r="A19" s="84"/>
      <c r="B19" s="73" t="s">
        <v>20</v>
      </c>
      <c r="C19" s="85"/>
      <c r="D19" s="48"/>
      <c r="E19" s="112"/>
    </row>
    <row r="20" spans="1:5" ht="15.4" customHeight="1" x14ac:dyDescent="0.25">
      <c r="A20" s="86"/>
      <c r="B20" s="73" t="s">
        <v>21</v>
      </c>
      <c r="C20" s="85"/>
      <c r="D20" s="48"/>
      <c r="E20" s="112"/>
    </row>
    <row r="21" spans="1:5" ht="14.25" customHeight="1" x14ac:dyDescent="0.25">
      <c r="A21" s="86"/>
      <c r="B21" s="87" t="s">
        <v>22</v>
      </c>
      <c r="C21" s="88"/>
      <c r="D21" s="49"/>
      <c r="E21" s="113"/>
    </row>
    <row r="22" spans="1:5" ht="12.75" customHeight="1" x14ac:dyDescent="0.25">
      <c r="A22" s="86"/>
      <c r="B22" s="89"/>
      <c r="C22" s="88"/>
      <c r="D22" s="49"/>
      <c r="E22" s="113"/>
    </row>
    <row r="23" spans="1:5" ht="14.25" customHeight="1" x14ac:dyDescent="0.25">
      <c r="A23" s="86"/>
      <c r="B23" s="90" t="s">
        <v>23</v>
      </c>
      <c r="C23" s="78"/>
      <c r="D23" s="50"/>
      <c r="E23" s="114"/>
    </row>
    <row r="24" spans="1:5" ht="14.25" customHeight="1" x14ac:dyDescent="0.25">
      <c r="A24" s="91" t="s">
        <v>24</v>
      </c>
      <c r="B24" s="90"/>
      <c r="C24" s="78"/>
      <c r="D24" s="50"/>
      <c r="E24" s="114"/>
    </row>
    <row r="25" spans="1:5" ht="15.4" customHeight="1" x14ac:dyDescent="0.25">
      <c r="A25" s="92"/>
      <c r="B25" s="93" t="s">
        <v>154</v>
      </c>
      <c r="C25" s="78">
        <v>3</v>
      </c>
      <c r="D25" s="52"/>
      <c r="E25" s="114">
        <f>D25*C25</f>
        <v>0</v>
      </c>
    </row>
    <row r="26" spans="1:5" ht="12.95" customHeight="1" x14ac:dyDescent="0.25">
      <c r="A26" s="81"/>
      <c r="B26" s="73"/>
      <c r="D26" s="45"/>
      <c r="E26" s="110"/>
    </row>
    <row r="27" spans="1:5" ht="12.95" customHeight="1" x14ac:dyDescent="0.25">
      <c r="A27" s="81"/>
      <c r="B27" s="74"/>
      <c r="C27" s="75"/>
      <c r="D27" s="45"/>
      <c r="E27" s="110"/>
    </row>
    <row r="28" spans="1:5" ht="60.75" customHeight="1" x14ac:dyDescent="0.25">
      <c r="A28" s="76">
        <f>A18+0.01</f>
        <v>6.0299999999999994</v>
      </c>
      <c r="B28" s="77" t="s">
        <v>114</v>
      </c>
      <c r="C28" s="78" t="s">
        <v>39</v>
      </c>
      <c r="D28" s="43"/>
      <c r="E28" s="109"/>
    </row>
    <row r="29" spans="1:5" x14ac:dyDescent="0.25">
      <c r="A29" s="76"/>
      <c r="B29" s="94" t="s">
        <v>97</v>
      </c>
      <c r="C29" s="80">
        <v>18</v>
      </c>
      <c r="D29" s="54"/>
      <c r="E29" s="109">
        <f>D29*C29</f>
        <v>0</v>
      </c>
    </row>
    <row r="30" spans="1:5" x14ac:dyDescent="0.25">
      <c r="A30" s="81"/>
      <c r="D30" s="55"/>
      <c r="E30" s="110"/>
    </row>
    <row r="31" spans="1:5" x14ac:dyDescent="0.25">
      <c r="A31" s="81"/>
      <c r="D31" s="55"/>
      <c r="E31" s="110"/>
    </row>
    <row r="32" spans="1:5" ht="33.4" customHeight="1" x14ac:dyDescent="0.25">
      <c r="A32" s="76">
        <f>A28+0.01</f>
        <v>6.0399999999999991</v>
      </c>
      <c r="B32" s="96" t="s">
        <v>25</v>
      </c>
      <c r="C32" s="78" t="s">
        <v>39</v>
      </c>
      <c r="D32" s="43"/>
      <c r="E32" s="109"/>
    </row>
    <row r="33" spans="1:5" x14ac:dyDescent="0.25">
      <c r="A33" s="76"/>
      <c r="B33" s="94" t="s">
        <v>97</v>
      </c>
      <c r="C33" s="80">
        <v>18</v>
      </c>
      <c r="D33" s="54"/>
      <c r="E33" s="109">
        <f>D33*C33</f>
        <v>0</v>
      </c>
    </row>
    <row r="34" spans="1:5" x14ac:dyDescent="0.25">
      <c r="A34" s="81"/>
      <c r="D34" s="55"/>
      <c r="E34" s="110"/>
    </row>
    <row r="35" spans="1:5" x14ac:dyDescent="0.25">
      <c r="A35" s="81"/>
      <c r="D35" s="55"/>
      <c r="E35" s="110"/>
    </row>
    <row r="36" spans="1:5" x14ac:dyDescent="0.25">
      <c r="A36" s="76">
        <f>A32+0.01</f>
        <v>6.0499999999999989</v>
      </c>
      <c r="B36" s="94" t="s">
        <v>44</v>
      </c>
      <c r="C36" s="80" t="s">
        <v>29</v>
      </c>
      <c r="D36" s="54"/>
      <c r="E36" s="109"/>
    </row>
    <row r="37" spans="1:5" x14ac:dyDescent="0.25">
      <c r="A37" s="76"/>
      <c r="B37" s="94" t="s">
        <v>155</v>
      </c>
      <c r="C37" s="79">
        <v>24</v>
      </c>
      <c r="D37" s="44"/>
      <c r="E37" s="109">
        <f>C37*D37</f>
        <v>0</v>
      </c>
    </row>
    <row r="38" spans="1:5" x14ac:dyDescent="0.25">
      <c r="A38" s="76"/>
      <c r="B38" s="94" t="s">
        <v>115</v>
      </c>
      <c r="C38" s="79">
        <v>6</v>
      </c>
      <c r="D38" s="44"/>
      <c r="E38" s="109">
        <f>C38*D38</f>
        <v>0</v>
      </c>
    </row>
    <row r="39" spans="1:5" x14ac:dyDescent="0.25">
      <c r="A39" s="76"/>
      <c r="B39" s="94" t="s">
        <v>71</v>
      </c>
      <c r="C39" s="79">
        <v>6</v>
      </c>
      <c r="D39" s="44"/>
      <c r="E39" s="109">
        <f>C39*D39</f>
        <v>0</v>
      </c>
    </row>
    <row r="40" spans="1:5" x14ac:dyDescent="0.25">
      <c r="A40" s="81"/>
      <c r="C40" s="73"/>
      <c r="D40" s="46"/>
      <c r="E40" s="110"/>
    </row>
    <row r="41" spans="1:5" x14ac:dyDescent="0.25">
      <c r="A41" s="81"/>
      <c r="D41" s="55"/>
      <c r="E41" s="110"/>
    </row>
    <row r="42" spans="1:5" ht="28.5" customHeight="1" x14ac:dyDescent="0.25">
      <c r="A42" s="76">
        <f>A36+0.01</f>
        <v>6.0599999999999987</v>
      </c>
      <c r="B42" s="97" t="s">
        <v>45</v>
      </c>
      <c r="C42" s="80"/>
      <c r="D42" s="54"/>
      <c r="E42" s="109"/>
    </row>
    <row r="43" spans="1:5" x14ac:dyDescent="0.25">
      <c r="A43" s="76"/>
      <c r="B43" s="94" t="s">
        <v>29</v>
      </c>
      <c r="C43" s="80">
        <v>18</v>
      </c>
      <c r="D43" s="54"/>
      <c r="E43" s="109">
        <f>C43*D43</f>
        <v>0</v>
      </c>
    </row>
    <row r="44" spans="1:5" x14ac:dyDescent="0.25">
      <c r="A44" s="81"/>
      <c r="D44" s="55"/>
      <c r="E44" s="110"/>
    </row>
    <row r="45" spans="1:5" x14ac:dyDescent="0.25">
      <c r="A45" s="81"/>
      <c r="D45" s="55"/>
      <c r="E45" s="110"/>
    </row>
    <row r="46" spans="1:5" ht="38.25" customHeight="1" x14ac:dyDescent="0.25">
      <c r="A46" s="76">
        <f>A42+0.01</f>
        <v>6.0699999999999985</v>
      </c>
      <c r="B46" s="97" t="s">
        <v>1</v>
      </c>
      <c r="C46" s="80"/>
      <c r="D46" s="53"/>
      <c r="E46" s="114"/>
    </row>
    <row r="47" spans="1:5" x14ac:dyDescent="0.25">
      <c r="A47" s="92"/>
      <c r="B47" s="94" t="s">
        <v>93</v>
      </c>
      <c r="C47" s="80">
        <v>6</v>
      </c>
      <c r="D47" s="53"/>
      <c r="E47" s="114">
        <f>D47*C47</f>
        <v>0</v>
      </c>
    </row>
    <row r="48" spans="1:5" x14ac:dyDescent="0.25">
      <c r="E48" s="108"/>
    </row>
    <row r="49" spans="1:7" x14ac:dyDescent="0.25">
      <c r="E49" s="108"/>
    </row>
    <row r="50" spans="1:7" ht="50.25" customHeight="1" x14ac:dyDescent="0.25">
      <c r="A50" s="98">
        <f>A46+0.01</f>
        <v>6.0799999999999983</v>
      </c>
      <c r="B50" s="97" t="s">
        <v>156</v>
      </c>
      <c r="C50" s="80"/>
      <c r="D50" s="53"/>
      <c r="E50" s="115"/>
    </row>
    <row r="51" spans="1:7" x14ac:dyDescent="0.25">
      <c r="A51" s="98"/>
      <c r="B51" s="94" t="s">
        <v>93</v>
      </c>
      <c r="C51" s="80">
        <v>3</v>
      </c>
      <c r="D51" s="53"/>
      <c r="E51" s="114">
        <f>D51*C51</f>
        <v>0</v>
      </c>
    </row>
    <row r="52" spans="1:7" x14ac:dyDescent="0.25">
      <c r="A52" s="99"/>
      <c r="E52" s="108"/>
    </row>
    <row r="53" spans="1:7" ht="50.25" customHeight="1" x14ac:dyDescent="0.25">
      <c r="A53" s="98">
        <f>A50+0.01</f>
        <v>6.0899999999999981</v>
      </c>
      <c r="B53" s="97" t="s">
        <v>157</v>
      </c>
      <c r="C53" s="80"/>
      <c r="D53" s="53"/>
      <c r="E53" s="115"/>
    </row>
    <row r="54" spans="1:7" x14ac:dyDescent="0.25">
      <c r="A54" s="98"/>
      <c r="B54" s="94" t="s">
        <v>29</v>
      </c>
      <c r="C54" s="80">
        <v>3</v>
      </c>
      <c r="D54" s="53"/>
      <c r="E54" s="114">
        <f>D54*C54</f>
        <v>0</v>
      </c>
    </row>
    <row r="55" spans="1:7" x14ac:dyDescent="0.25">
      <c r="A55" s="99"/>
      <c r="E55" s="108"/>
    </row>
    <row r="56" spans="1:7" ht="43.5" customHeight="1" x14ac:dyDescent="0.25">
      <c r="A56" s="76">
        <f>A53+0.01</f>
        <v>6.0999999999999979</v>
      </c>
      <c r="B56" s="97" t="s">
        <v>117</v>
      </c>
      <c r="C56" s="80" t="s">
        <v>37</v>
      </c>
      <c r="D56" s="54"/>
      <c r="E56" s="109"/>
    </row>
    <row r="57" spans="1:7" x14ac:dyDescent="0.25">
      <c r="A57" s="76"/>
      <c r="B57" s="94" t="s">
        <v>38</v>
      </c>
      <c r="C57" s="80">
        <v>224</v>
      </c>
      <c r="D57" s="44"/>
      <c r="E57" s="109">
        <f>C57*D57</f>
        <v>0</v>
      </c>
    </row>
    <row r="58" spans="1:7" x14ac:dyDescent="0.25">
      <c r="A58" s="76"/>
      <c r="B58" s="94" t="s">
        <v>54</v>
      </c>
      <c r="C58" s="80">
        <v>44</v>
      </c>
      <c r="D58" s="44"/>
      <c r="E58" s="109">
        <f>C58*D58</f>
        <v>0</v>
      </c>
    </row>
    <row r="59" spans="1:7" x14ac:dyDescent="0.25">
      <c r="A59" s="76"/>
      <c r="B59" s="94" t="s">
        <v>116</v>
      </c>
      <c r="C59" s="80">
        <v>196</v>
      </c>
      <c r="D59" s="44"/>
      <c r="E59" s="109">
        <f>C59*D59</f>
        <v>0</v>
      </c>
    </row>
    <row r="60" spans="1:7" x14ac:dyDescent="0.25">
      <c r="A60" s="81"/>
      <c r="D60" s="46"/>
      <c r="E60" s="110"/>
    </row>
    <row r="61" spans="1:7" x14ac:dyDescent="0.25">
      <c r="A61" s="81"/>
      <c r="D61" s="46"/>
      <c r="E61" s="110"/>
    </row>
    <row r="62" spans="1:7" ht="33" customHeight="1" x14ac:dyDescent="0.25">
      <c r="A62" s="76">
        <f>A56+0.01</f>
        <v>6.1099999999999977</v>
      </c>
      <c r="B62" s="97" t="s">
        <v>158</v>
      </c>
      <c r="C62" s="80" t="s">
        <v>37</v>
      </c>
      <c r="D62" s="51"/>
      <c r="E62" s="114"/>
    </row>
    <row r="63" spans="1:7" x14ac:dyDescent="0.25">
      <c r="A63" s="100"/>
      <c r="B63" s="94" t="s">
        <v>116</v>
      </c>
      <c r="C63" s="80">
        <v>92</v>
      </c>
      <c r="D63" s="51"/>
      <c r="E63" s="114">
        <f>D63*C63</f>
        <v>0</v>
      </c>
      <c r="G63" s="56"/>
    </row>
    <row r="64" spans="1:7" x14ac:dyDescent="0.25">
      <c r="A64" s="101"/>
      <c r="D64" s="41"/>
      <c r="E64" s="108"/>
    </row>
    <row r="65" spans="1:5" ht="36" customHeight="1" x14ac:dyDescent="0.25">
      <c r="A65" s="76">
        <f>A62+0.01</f>
        <v>6.1199999999999974</v>
      </c>
      <c r="B65" s="97" t="s">
        <v>164</v>
      </c>
      <c r="C65" s="80"/>
      <c r="D65" s="54"/>
      <c r="E65" s="109"/>
    </row>
    <row r="66" spans="1:5" x14ac:dyDescent="0.25">
      <c r="A66" s="76"/>
      <c r="B66" s="94" t="s">
        <v>32</v>
      </c>
      <c r="C66" s="80">
        <v>2</v>
      </c>
      <c r="D66" s="54"/>
      <c r="E66" s="109">
        <f>D66*C66</f>
        <v>0</v>
      </c>
    </row>
    <row r="67" spans="1:5" x14ac:dyDescent="0.25">
      <c r="A67" s="81"/>
      <c r="D67" s="55"/>
      <c r="E67" s="110"/>
    </row>
    <row r="68" spans="1:5" x14ac:dyDescent="0.25">
      <c r="A68" s="81"/>
      <c r="D68" s="55"/>
      <c r="E68" s="110"/>
    </row>
    <row r="69" spans="1:5" ht="73.5" customHeight="1" x14ac:dyDescent="0.25">
      <c r="A69" s="76">
        <f>A65+0.01</f>
        <v>6.1299999999999972</v>
      </c>
      <c r="B69" s="97" t="s">
        <v>103</v>
      </c>
      <c r="C69" s="80" t="s">
        <v>39</v>
      </c>
      <c r="D69" s="54"/>
      <c r="E69" s="109"/>
    </row>
    <row r="70" spans="1:5" x14ac:dyDescent="0.25">
      <c r="A70" s="76"/>
      <c r="B70" s="94" t="s">
        <v>102</v>
      </c>
      <c r="C70" s="80">
        <v>12</v>
      </c>
      <c r="D70" s="54"/>
      <c r="E70" s="109">
        <f>C70*D70</f>
        <v>0</v>
      </c>
    </row>
    <row r="71" spans="1:5" x14ac:dyDescent="0.25">
      <c r="A71" s="76"/>
      <c r="B71" s="94" t="s">
        <v>38</v>
      </c>
      <c r="C71" s="80">
        <v>50</v>
      </c>
      <c r="D71" s="44"/>
      <c r="E71" s="109">
        <f>C71*D71</f>
        <v>0</v>
      </c>
    </row>
    <row r="72" spans="1:5" x14ac:dyDescent="0.25">
      <c r="A72" s="76"/>
      <c r="B72" s="94" t="s">
        <v>54</v>
      </c>
      <c r="C72" s="80">
        <v>20</v>
      </c>
      <c r="D72" s="44"/>
      <c r="E72" s="109">
        <f>C72*D72</f>
        <v>0</v>
      </c>
    </row>
    <row r="73" spans="1:5" x14ac:dyDescent="0.25">
      <c r="A73" s="76"/>
      <c r="B73" s="94" t="s">
        <v>116</v>
      </c>
      <c r="C73" s="80">
        <v>84</v>
      </c>
      <c r="D73" s="44"/>
      <c r="E73" s="109">
        <f>C73*D73</f>
        <v>0</v>
      </c>
    </row>
    <row r="74" spans="1:5" x14ac:dyDescent="0.25">
      <c r="A74" s="81"/>
      <c r="D74" s="55"/>
      <c r="E74" s="110"/>
    </row>
    <row r="75" spans="1:5" x14ac:dyDescent="0.25">
      <c r="A75" s="81"/>
      <c r="D75" s="55"/>
      <c r="E75" s="110"/>
    </row>
    <row r="76" spans="1:5" ht="39.4" customHeight="1" x14ac:dyDescent="0.25">
      <c r="A76" s="76">
        <f>A69+0.01</f>
        <v>6.139999999999997</v>
      </c>
      <c r="B76" s="97" t="s">
        <v>63</v>
      </c>
      <c r="C76" s="80"/>
      <c r="D76" s="53"/>
      <c r="E76" s="115"/>
    </row>
    <row r="77" spans="1:5" x14ac:dyDescent="0.25">
      <c r="A77" s="92"/>
      <c r="B77" s="94" t="s">
        <v>32</v>
      </c>
      <c r="C77" s="80">
        <v>1</v>
      </c>
      <c r="D77" s="53"/>
      <c r="E77" s="109">
        <f>C77*D77</f>
        <v>0</v>
      </c>
    </row>
    <row r="80" spans="1:5" ht="34.5" customHeight="1" x14ac:dyDescent="0.25">
      <c r="A80" s="76">
        <f>A76+0.01</f>
        <v>6.1499999999999968</v>
      </c>
      <c r="B80" s="97" t="s">
        <v>61</v>
      </c>
      <c r="C80" s="80"/>
      <c r="D80" s="54"/>
      <c r="E80" s="109"/>
    </row>
    <row r="81" spans="1:5" x14ac:dyDescent="0.25">
      <c r="A81" s="76"/>
      <c r="B81" s="94" t="s">
        <v>62</v>
      </c>
      <c r="C81" s="80">
        <v>12</v>
      </c>
      <c r="D81" s="54"/>
      <c r="E81" s="109">
        <f>C81*D81</f>
        <v>0</v>
      </c>
    </row>
    <row r="82" spans="1:5" x14ac:dyDescent="0.25">
      <c r="A82" s="81"/>
      <c r="D82" s="55"/>
      <c r="E82" s="110"/>
    </row>
    <row r="83" spans="1:5" x14ac:dyDescent="0.25">
      <c r="A83" s="81"/>
      <c r="D83" s="55"/>
      <c r="E83" s="110"/>
    </row>
    <row r="84" spans="1:5" ht="34.5" customHeight="1" x14ac:dyDescent="0.25">
      <c r="A84" s="76">
        <f>A80+0.01</f>
        <v>6.1599999999999966</v>
      </c>
      <c r="B84" s="97" t="s">
        <v>0</v>
      </c>
      <c r="C84" s="80"/>
      <c r="D84" s="54"/>
      <c r="E84" s="109"/>
    </row>
    <row r="85" spans="1:5" x14ac:dyDescent="0.25">
      <c r="A85" s="76"/>
      <c r="B85" s="94" t="s">
        <v>41</v>
      </c>
      <c r="C85" s="80"/>
      <c r="D85" s="54"/>
      <c r="E85" s="109">
        <v>0</v>
      </c>
    </row>
    <row r="86" spans="1:5" x14ac:dyDescent="0.25">
      <c r="A86" s="81"/>
      <c r="D86" s="55"/>
      <c r="E86" s="110"/>
    </row>
    <row r="87" spans="1:5" x14ac:dyDescent="0.25">
      <c r="A87" s="81"/>
      <c r="D87" s="55"/>
      <c r="E87" s="110"/>
    </row>
    <row r="88" spans="1:5" ht="30" x14ac:dyDescent="0.25">
      <c r="A88" s="76">
        <f>A84+0.01</f>
        <v>6.1699999999999964</v>
      </c>
      <c r="B88" s="97" t="s">
        <v>42</v>
      </c>
      <c r="C88" s="80"/>
      <c r="D88" s="54"/>
      <c r="E88" s="109"/>
    </row>
    <row r="89" spans="1:5" x14ac:dyDescent="0.25">
      <c r="A89" s="76"/>
      <c r="B89" s="94" t="s">
        <v>41</v>
      </c>
      <c r="C89" s="80"/>
      <c r="D89" s="54"/>
      <c r="E89" s="109">
        <v>0</v>
      </c>
    </row>
    <row r="90" spans="1:5" x14ac:dyDescent="0.25">
      <c r="A90" s="81"/>
      <c r="D90" s="55"/>
      <c r="E90" s="110"/>
    </row>
    <row r="91" spans="1:5" x14ac:dyDescent="0.25">
      <c r="A91" s="81"/>
      <c r="D91" s="55"/>
      <c r="E91" s="110"/>
    </row>
    <row r="92" spans="1:5" ht="30" customHeight="1" x14ac:dyDescent="0.25">
      <c r="A92" s="76">
        <f>A88+0.01</f>
        <v>6.1799999999999962</v>
      </c>
      <c r="B92" s="97" t="s">
        <v>88</v>
      </c>
      <c r="C92" s="80"/>
      <c r="D92" s="54"/>
      <c r="E92" s="109"/>
    </row>
    <row r="93" spans="1:5" x14ac:dyDescent="0.25">
      <c r="A93" s="76"/>
      <c r="B93" s="94" t="s">
        <v>39</v>
      </c>
      <c r="C93" s="80">
        <v>16</v>
      </c>
      <c r="D93" s="54"/>
      <c r="E93" s="109">
        <f>C93*D93</f>
        <v>0</v>
      </c>
    </row>
    <row r="94" spans="1:5" x14ac:dyDescent="0.25">
      <c r="A94" s="81"/>
      <c r="D94" s="55"/>
      <c r="E94" s="110"/>
    </row>
    <row r="95" spans="1:5" x14ac:dyDescent="0.25">
      <c r="A95" s="81"/>
      <c r="D95" s="55"/>
      <c r="E95" s="110"/>
    </row>
    <row r="96" spans="1:5" ht="55.5" customHeight="1" x14ac:dyDescent="0.25">
      <c r="A96" s="76">
        <f>A92+0.01</f>
        <v>6.1899999999999959</v>
      </c>
      <c r="B96" s="102" t="s">
        <v>159</v>
      </c>
      <c r="C96" s="80"/>
      <c r="D96" s="54"/>
      <c r="E96" s="109"/>
    </row>
    <row r="97" spans="1:5" x14ac:dyDescent="0.25">
      <c r="A97" s="76"/>
      <c r="B97" s="94" t="s">
        <v>51</v>
      </c>
      <c r="C97" s="80">
        <v>12</v>
      </c>
      <c r="D97" s="54"/>
      <c r="E97" s="109">
        <f>C97*D97</f>
        <v>0</v>
      </c>
    </row>
    <row r="98" spans="1:5" x14ac:dyDescent="0.25">
      <c r="A98" s="81"/>
      <c r="D98" s="55"/>
      <c r="E98" s="110"/>
    </row>
    <row r="99" spans="1:5" x14ac:dyDescent="0.25">
      <c r="A99" s="81"/>
      <c r="D99" s="55"/>
      <c r="E99" s="110"/>
    </row>
    <row r="100" spans="1:5" x14ac:dyDescent="0.25">
      <c r="A100" s="76">
        <f>A96+0.01</f>
        <v>6.1999999999999957</v>
      </c>
      <c r="B100" s="94" t="s">
        <v>104</v>
      </c>
      <c r="C100" s="80"/>
      <c r="D100" s="54"/>
      <c r="E100" s="109"/>
    </row>
    <row r="101" spans="1:5" x14ac:dyDescent="0.25">
      <c r="A101" s="76"/>
      <c r="B101" s="94" t="s">
        <v>105</v>
      </c>
      <c r="C101" s="80"/>
      <c r="D101" s="54"/>
      <c r="E101" s="109">
        <f>SUM(E9:E98)*0.01</f>
        <v>0</v>
      </c>
    </row>
    <row r="102" spans="1:5" x14ac:dyDescent="0.25">
      <c r="A102" s="81"/>
      <c r="D102" s="55"/>
      <c r="E102" s="110"/>
    </row>
    <row r="103" spans="1:5" x14ac:dyDescent="0.25">
      <c r="A103" s="81"/>
      <c r="D103" s="55"/>
      <c r="E103" s="110"/>
    </row>
    <row r="104" spans="1:5" x14ac:dyDescent="0.25">
      <c r="A104" s="76">
        <f>A100+0.01</f>
        <v>6.2099999999999955</v>
      </c>
      <c r="B104" s="94" t="s">
        <v>43</v>
      </c>
      <c r="C104" s="80"/>
      <c r="D104" s="54"/>
      <c r="E104" s="109"/>
    </row>
    <row r="105" spans="1:5" x14ac:dyDescent="0.25">
      <c r="A105" s="76"/>
      <c r="B105" s="94" t="s">
        <v>105</v>
      </c>
      <c r="C105" s="80"/>
      <c r="D105" s="54"/>
      <c r="E105" s="109">
        <f>SUM(E13:E102)*0.02</f>
        <v>0</v>
      </c>
    </row>
    <row r="106" spans="1:5" x14ac:dyDescent="0.25">
      <c r="A106" s="81"/>
      <c r="D106" s="55"/>
      <c r="E106" s="110"/>
    </row>
    <row r="107" spans="1:5" x14ac:dyDescent="0.25">
      <c r="A107" s="81"/>
      <c r="D107" s="55"/>
      <c r="E107" s="110"/>
    </row>
    <row r="108" spans="1:5" ht="15.75" thickBot="1" x14ac:dyDescent="0.3">
      <c r="A108" s="81"/>
      <c r="B108" s="103" t="s">
        <v>87</v>
      </c>
      <c r="C108" s="104"/>
      <c r="D108" s="57"/>
      <c r="E108" s="116">
        <f>SUM(E11:E107)</f>
        <v>0</v>
      </c>
    </row>
    <row r="109" spans="1:5" ht="15.75" thickTop="1" x14ac:dyDescent="0.25">
      <c r="A109" s="81"/>
      <c r="D109" s="55"/>
      <c r="E109" s="110"/>
    </row>
    <row r="110" spans="1:5" x14ac:dyDescent="0.25">
      <c r="A110" s="81"/>
      <c r="D110" s="55"/>
      <c r="E110" s="110"/>
    </row>
    <row r="111" spans="1:5" x14ac:dyDescent="0.25">
      <c r="E111" s="108"/>
    </row>
  </sheetData>
  <pageMargins left="0.98425196850393704" right="0.74803149606299213" top="0.98425196850393704" bottom="0.98425196850393704" header="0.51181102362204722" footer="0.51181102362204722"/>
  <pageSetup paperSize="9" scale="85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  <rowBreaks count="3" manualBreakCount="3">
    <brk id="35" max="4" man="1"/>
    <brk id="68" max="4" man="1"/>
    <brk id="9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="90" zoomScaleNormal="100" zoomScaleSheetLayoutView="50" workbookViewId="0">
      <selection activeCell="G19" sqref="G19"/>
    </sheetView>
  </sheetViews>
  <sheetFormatPr defaultColWidth="8.85546875" defaultRowHeight="15" x14ac:dyDescent="0.25"/>
  <cols>
    <col min="1" max="1" width="6.7109375" style="95" customWidth="1"/>
    <col min="2" max="2" width="53.42578125" style="95" customWidth="1"/>
    <col min="3" max="3" width="8.5703125" style="67" customWidth="1"/>
    <col min="4" max="4" width="13.7109375" style="33" customWidth="1"/>
    <col min="5" max="5" width="13.7109375" style="117" customWidth="1"/>
    <col min="6" max="7" width="9.5703125" style="33" customWidth="1"/>
    <col min="8" max="8" width="9.140625" style="33" customWidth="1"/>
    <col min="9" max="9" width="9.42578125" style="33" customWidth="1"/>
    <col min="10" max="249" width="9.140625" style="33" customWidth="1"/>
    <col min="250" max="16384" width="8.85546875" style="33"/>
  </cols>
  <sheetData>
    <row r="1" spans="1:8" x14ac:dyDescent="0.25">
      <c r="A1" s="133"/>
      <c r="B1" s="59" t="str">
        <f>NASLOVNICA!B12</f>
        <v>OBČINA VOJNIK Kerševa 8, VOJNIK</v>
      </c>
      <c r="C1" s="60"/>
      <c r="D1" s="32"/>
      <c r="E1" s="105"/>
    </row>
    <row r="2" spans="1:8" x14ac:dyDescent="0.25">
      <c r="A2" s="134"/>
      <c r="B2" s="62" t="str">
        <f>NASLOVNICA!B14</f>
        <v>REKONSTRUKCIJA POSLOVNO STANOVANJSKEGA OBJEKTA NOVA CERKEV 22</v>
      </c>
      <c r="C2" s="60"/>
      <c r="D2" s="32"/>
      <c r="E2" s="105"/>
    </row>
    <row r="3" spans="1:8" x14ac:dyDescent="0.25">
      <c r="A3" s="135"/>
      <c r="B3" s="64" t="str">
        <f>NASLOVNICA!B16</f>
        <v>Št. projekta 2016-07</v>
      </c>
      <c r="C3" s="60"/>
      <c r="D3" s="32"/>
      <c r="E3" s="105"/>
    </row>
    <row r="4" spans="1:8" ht="12.95" customHeight="1" x14ac:dyDescent="0.25">
      <c r="A4" s="136" t="s">
        <v>143</v>
      </c>
      <c r="B4" s="66" t="s">
        <v>171</v>
      </c>
      <c r="D4" s="34"/>
      <c r="E4" s="106"/>
      <c r="F4" s="35"/>
      <c r="G4" s="36"/>
    </row>
    <row r="5" spans="1:8" ht="12.95" customHeight="1" x14ac:dyDescent="0.25">
      <c r="A5" s="137"/>
      <c r="B5" s="68"/>
      <c r="C5" s="69"/>
      <c r="D5" s="36"/>
      <c r="E5" s="106"/>
      <c r="F5" s="35"/>
      <c r="G5" s="36"/>
    </row>
    <row r="6" spans="1:8" ht="12.95" customHeight="1" x14ac:dyDescent="0.25">
      <c r="A6" s="138" t="s">
        <v>28</v>
      </c>
      <c r="B6" s="71" t="s">
        <v>26</v>
      </c>
      <c r="C6" s="69" t="s">
        <v>27</v>
      </c>
      <c r="D6" s="37" t="s">
        <v>100</v>
      </c>
      <c r="E6" s="107" t="s">
        <v>101</v>
      </c>
      <c r="F6" s="38"/>
      <c r="G6" s="39"/>
      <c r="H6" s="38"/>
    </row>
    <row r="7" spans="1:8" ht="12.95" customHeight="1" x14ac:dyDescent="0.25">
      <c r="A7" s="138"/>
      <c r="B7" s="71"/>
      <c r="C7" s="69"/>
      <c r="D7" s="35"/>
      <c r="E7" s="107"/>
      <c r="F7" s="39"/>
      <c r="G7" s="38"/>
    </row>
    <row r="8" spans="1:8" ht="12.95" customHeight="1" x14ac:dyDescent="0.25">
      <c r="A8" s="138"/>
      <c r="B8" s="72" t="s">
        <v>31</v>
      </c>
      <c r="C8" s="69"/>
      <c r="D8" s="35"/>
      <c r="E8" s="107"/>
      <c r="F8" s="39"/>
      <c r="G8" s="38"/>
    </row>
    <row r="9" spans="1:8" ht="12.95" customHeight="1" x14ac:dyDescent="0.25">
      <c r="A9" s="139"/>
      <c r="B9" s="74"/>
      <c r="C9" s="75"/>
      <c r="D9" s="40"/>
      <c r="E9" s="108"/>
      <c r="F9" s="42"/>
      <c r="G9" s="42"/>
    </row>
    <row r="10" spans="1:8" s="119" customFormat="1" ht="120" x14ac:dyDescent="0.2">
      <c r="A10" s="140">
        <v>7.01</v>
      </c>
      <c r="B10" s="140" t="s">
        <v>9</v>
      </c>
      <c r="C10" s="141"/>
      <c r="D10" s="118"/>
      <c r="E10" s="169"/>
    </row>
    <row r="11" spans="1:8" s="123" customFormat="1" x14ac:dyDescent="0.25">
      <c r="A11" s="142"/>
      <c r="B11" s="143" t="s">
        <v>5</v>
      </c>
      <c r="C11" s="144">
        <v>1</v>
      </c>
      <c r="D11" s="120"/>
      <c r="E11" s="170">
        <f>D11*C11</f>
        <v>0</v>
      </c>
      <c r="F11" s="121"/>
      <c r="G11" s="122"/>
      <c r="H11" s="122"/>
    </row>
    <row r="12" spans="1:8" s="123" customFormat="1" x14ac:dyDescent="0.25">
      <c r="A12" s="145"/>
      <c r="B12" s="146"/>
      <c r="C12" s="147"/>
      <c r="D12" s="124"/>
      <c r="E12" s="171"/>
      <c r="F12" s="121"/>
      <c r="G12" s="122"/>
      <c r="H12" s="122"/>
    </row>
    <row r="13" spans="1:8" s="123" customFormat="1" x14ac:dyDescent="0.25">
      <c r="A13" s="148"/>
      <c r="B13" s="146"/>
      <c r="C13" s="149"/>
      <c r="D13" s="125"/>
      <c r="E13" s="172"/>
      <c r="F13" s="121"/>
      <c r="G13" s="122"/>
      <c r="H13" s="122"/>
    </row>
    <row r="14" spans="1:8" s="123" customFormat="1" ht="45" x14ac:dyDescent="0.25">
      <c r="A14" s="150">
        <f>A10+0.01</f>
        <v>7.02</v>
      </c>
      <c r="B14" s="151" t="s">
        <v>10</v>
      </c>
      <c r="C14" s="152" t="s">
        <v>98</v>
      </c>
      <c r="D14" s="126"/>
      <c r="E14" s="173"/>
      <c r="F14" s="122"/>
      <c r="G14" s="122"/>
    </row>
    <row r="15" spans="1:8" s="123" customFormat="1" x14ac:dyDescent="0.25">
      <c r="A15" s="153"/>
      <c r="B15" s="154" t="s">
        <v>106</v>
      </c>
      <c r="C15" s="152">
        <v>1</v>
      </c>
      <c r="D15" s="126"/>
      <c r="E15" s="173">
        <f>D15*C15</f>
        <v>0</v>
      </c>
      <c r="F15" s="122"/>
      <c r="G15" s="122"/>
    </row>
    <row r="16" spans="1:8" s="123" customFormat="1" x14ac:dyDescent="0.25">
      <c r="A16" s="148"/>
      <c r="B16" s="155"/>
      <c r="C16" s="156"/>
      <c r="D16" s="125"/>
      <c r="E16" s="172"/>
      <c r="F16" s="122"/>
      <c r="G16" s="122"/>
    </row>
    <row r="17" spans="1:7" s="123" customFormat="1" x14ac:dyDescent="0.25">
      <c r="A17" s="148"/>
      <c r="B17" s="155"/>
      <c r="C17" s="156"/>
      <c r="D17" s="125"/>
      <c r="E17" s="172"/>
      <c r="F17" s="122"/>
      <c r="G17" s="122"/>
    </row>
    <row r="18" spans="1:7" s="123" customFormat="1" x14ac:dyDescent="0.25">
      <c r="A18" s="157">
        <f>A14+0.01</f>
        <v>7.0299999999999994</v>
      </c>
      <c r="B18" s="94" t="s">
        <v>11</v>
      </c>
      <c r="C18" s="158"/>
      <c r="D18" s="127"/>
      <c r="E18" s="173"/>
    </row>
    <row r="19" spans="1:7" s="123" customFormat="1" x14ac:dyDescent="0.25">
      <c r="A19" s="153"/>
      <c r="B19" s="143" t="s">
        <v>41</v>
      </c>
      <c r="C19" s="158"/>
      <c r="D19" s="127"/>
      <c r="E19" s="173">
        <v>0</v>
      </c>
    </row>
    <row r="20" spans="1:7" s="123" customFormat="1" x14ac:dyDescent="0.25">
      <c r="A20" s="159"/>
      <c r="B20" s="160"/>
      <c r="C20" s="161"/>
      <c r="D20" s="128"/>
      <c r="E20" s="174"/>
    </row>
    <row r="21" spans="1:7" s="123" customFormat="1" x14ac:dyDescent="0.25">
      <c r="A21" s="162"/>
      <c r="B21" s="163"/>
      <c r="C21" s="164"/>
      <c r="D21" s="129"/>
      <c r="E21" s="175"/>
    </row>
    <row r="22" spans="1:7" s="123" customFormat="1" x14ac:dyDescent="0.25">
      <c r="A22" s="157">
        <f>A18+0.01</f>
        <v>7.0399999999999991</v>
      </c>
      <c r="B22" s="143" t="s">
        <v>2</v>
      </c>
      <c r="C22" s="158"/>
      <c r="D22" s="127"/>
      <c r="E22" s="173"/>
    </row>
    <row r="23" spans="1:7" s="123" customFormat="1" x14ac:dyDescent="0.25">
      <c r="A23" s="153"/>
      <c r="B23" s="143" t="s">
        <v>41</v>
      </c>
      <c r="C23" s="158"/>
      <c r="D23" s="127"/>
      <c r="E23" s="173">
        <f>SUM(E11:E20)*0.01</f>
        <v>0</v>
      </c>
    </row>
    <row r="24" spans="1:7" s="123" customFormat="1" x14ac:dyDescent="0.25">
      <c r="A24" s="148"/>
      <c r="B24" s="146"/>
      <c r="C24" s="149"/>
      <c r="D24" s="130"/>
      <c r="E24" s="172"/>
    </row>
    <row r="25" spans="1:7" s="123" customFormat="1" x14ac:dyDescent="0.25">
      <c r="A25" s="148"/>
      <c r="B25" s="146"/>
      <c r="C25" s="149"/>
      <c r="D25" s="130"/>
      <c r="E25" s="172"/>
    </row>
    <row r="26" spans="1:7" s="123" customFormat="1" ht="15.75" thickBot="1" x14ac:dyDescent="0.3">
      <c r="A26" s="148"/>
      <c r="B26" s="165" t="s">
        <v>72</v>
      </c>
      <c r="C26" s="166"/>
      <c r="D26" s="131"/>
      <c r="E26" s="176">
        <f>SUM(E10:E25)</f>
        <v>0</v>
      </c>
    </row>
    <row r="27" spans="1:7" s="123" customFormat="1" ht="15.75" thickTop="1" x14ac:dyDescent="0.25">
      <c r="A27" s="148"/>
      <c r="B27" s="167"/>
      <c r="C27" s="168"/>
      <c r="D27" s="132"/>
      <c r="E27" s="177"/>
    </row>
  </sheetData>
  <pageMargins left="0.98425196850393704" right="0.74803149606299213" top="0.98425196850393704" bottom="0.98425196850393704" header="0.51181102362204722" footer="0.51181102362204722"/>
  <pageSetup paperSize="9" scale="86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tabSelected="1" view="pageBreakPreview" zoomScale="70" zoomScaleNormal="100" zoomScaleSheetLayoutView="70" workbookViewId="0">
      <selection activeCell="H29" sqref="H29"/>
    </sheetView>
  </sheetViews>
  <sheetFormatPr defaultColWidth="8.85546875" defaultRowHeight="15" x14ac:dyDescent="0.25"/>
  <cols>
    <col min="1" max="1" width="5.5703125" style="95" customWidth="1"/>
    <col min="2" max="2" width="53.42578125" style="95" customWidth="1"/>
    <col min="3" max="3" width="8.5703125" style="67" customWidth="1"/>
    <col min="4" max="4" width="13.42578125" style="33" customWidth="1"/>
    <col min="5" max="5" width="13.42578125" style="117" customWidth="1"/>
    <col min="6" max="7" width="9.5703125" style="33" customWidth="1"/>
    <col min="8" max="8" width="9.140625" style="33" customWidth="1"/>
    <col min="9" max="9" width="9.42578125" style="33" customWidth="1"/>
    <col min="10" max="249" width="9.140625" style="33" customWidth="1"/>
    <col min="250" max="16384" width="8.85546875" style="33"/>
  </cols>
  <sheetData>
    <row r="1" spans="1:8" x14ac:dyDescent="0.25">
      <c r="A1" s="133"/>
      <c r="B1" s="59" t="str">
        <f>NASLOVNICA!B12</f>
        <v>OBČINA VOJNIK Kerševa 8, VOJNIK</v>
      </c>
      <c r="C1" s="60"/>
      <c r="D1" s="32"/>
      <c r="E1" s="105"/>
    </row>
    <row r="2" spans="1:8" x14ac:dyDescent="0.25">
      <c r="A2" s="134"/>
      <c r="B2" s="62" t="str">
        <f>NASLOVNICA!B14</f>
        <v>REKONSTRUKCIJA POSLOVNO STANOVANJSKEGA OBJEKTA NOVA CERKEV 22</v>
      </c>
      <c r="C2" s="60"/>
      <c r="D2" s="32"/>
      <c r="E2" s="105"/>
    </row>
    <row r="3" spans="1:8" x14ac:dyDescent="0.25">
      <c r="A3" s="135"/>
      <c r="B3" s="64" t="str">
        <f>NASLOVNICA!B16</f>
        <v>Št. projekta 2016-07</v>
      </c>
      <c r="C3" s="60"/>
      <c r="D3" s="32"/>
      <c r="E3" s="105"/>
    </row>
    <row r="4" spans="1:8" ht="12.95" customHeight="1" x14ac:dyDescent="0.25">
      <c r="A4" s="136" t="s">
        <v>99</v>
      </c>
      <c r="B4" s="66" t="s">
        <v>172</v>
      </c>
      <c r="D4" s="34"/>
      <c r="E4" s="106"/>
      <c r="F4" s="35"/>
      <c r="G4" s="36"/>
    </row>
    <row r="5" spans="1:8" ht="12.95" customHeight="1" x14ac:dyDescent="0.25">
      <c r="A5" s="137"/>
      <c r="B5" s="68"/>
      <c r="C5" s="69"/>
      <c r="D5" s="36"/>
      <c r="E5" s="106"/>
      <c r="F5" s="35"/>
      <c r="G5" s="36"/>
    </row>
    <row r="6" spans="1:8" ht="12.95" customHeight="1" x14ac:dyDescent="0.25">
      <c r="A6" s="138" t="s">
        <v>28</v>
      </c>
      <c r="B6" s="71" t="s">
        <v>26</v>
      </c>
      <c r="C6" s="69" t="s">
        <v>27</v>
      </c>
      <c r="D6" s="37" t="s">
        <v>100</v>
      </c>
      <c r="E6" s="107" t="s">
        <v>101</v>
      </c>
      <c r="F6" s="39"/>
      <c r="G6" s="38"/>
    </row>
    <row r="7" spans="1:8" ht="12.95" customHeight="1" x14ac:dyDescent="0.25">
      <c r="A7" s="138"/>
      <c r="B7" s="71"/>
      <c r="C7" s="69"/>
      <c r="D7" s="35"/>
      <c r="E7" s="107"/>
      <c r="F7" s="39"/>
      <c r="G7" s="38"/>
    </row>
    <row r="8" spans="1:8" ht="15.4" customHeight="1" x14ac:dyDescent="0.25">
      <c r="A8" s="71"/>
      <c r="B8" s="72" t="s">
        <v>31</v>
      </c>
      <c r="C8" s="69"/>
      <c r="D8" s="35"/>
      <c r="E8" s="107"/>
      <c r="F8" s="39"/>
      <c r="G8" s="38"/>
    </row>
    <row r="9" spans="1:8" ht="15.4" customHeight="1" x14ac:dyDescent="0.25">
      <c r="A9" s="71"/>
      <c r="B9" s="72"/>
      <c r="C9" s="69"/>
      <c r="D9" s="35"/>
      <c r="E9" s="107"/>
      <c r="F9" s="39"/>
      <c r="G9" s="38"/>
    </row>
    <row r="10" spans="1:8" ht="15.4" customHeight="1" x14ac:dyDescent="0.25">
      <c r="A10" s="71"/>
      <c r="B10" s="223" t="s">
        <v>64</v>
      </c>
      <c r="C10" s="69"/>
      <c r="D10" s="178"/>
      <c r="E10" s="279"/>
      <c r="F10" s="39"/>
      <c r="G10" s="38"/>
    </row>
    <row r="11" spans="1:8" ht="15.4" customHeight="1" x14ac:dyDescent="0.25">
      <c r="A11" s="71"/>
      <c r="B11" s="223" t="s">
        <v>65</v>
      </c>
      <c r="C11" s="69"/>
      <c r="D11" s="178"/>
      <c r="E11" s="279"/>
      <c r="F11" s="39"/>
      <c r="G11" s="38"/>
    </row>
    <row r="12" spans="1:8" ht="15.4" customHeight="1" x14ac:dyDescent="0.25">
      <c r="A12" s="71"/>
      <c r="B12" s="223"/>
      <c r="C12" s="69"/>
      <c r="D12" s="178"/>
      <c r="E12" s="279"/>
      <c r="F12" s="39"/>
      <c r="G12" s="38"/>
    </row>
    <row r="13" spans="1:8" s="123" customFormat="1" ht="30" customHeight="1" x14ac:dyDescent="0.25">
      <c r="A13" s="224">
        <v>8.01</v>
      </c>
      <c r="B13" s="225" t="s">
        <v>15</v>
      </c>
      <c r="C13" s="226"/>
      <c r="D13" s="179"/>
      <c r="E13" s="280"/>
      <c r="F13" s="180"/>
      <c r="G13" s="122"/>
      <c r="H13" s="122"/>
    </row>
    <row r="14" spans="1:8" s="123" customFormat="1" ht="30" customHeight="1" x14ac:dyDescent="0.25">
      <c r="A14" s="227"/>
      <c r="B14" s="228" t="s">
        <v>118</v>
      </c>
      <c r="C14" s="229"/>
      <c r="D14" s="181"/>
      <c r="E14" s="281"/>
      <c r="F14" s="180"/>
      <c r="G14" s="122"/>
      <c r="H14" s="122"/>
    </row>
    <row r="15" spans="1:8" s="185" customFormat="1" ht="30" customHeight="1" x14ac:dyDescent="0.25">
      <c r="A15" s="227"/>
      <c r="B15" s="230" t="s">
        <v>12</v>
      </c>
      <c r="C15" s="231"/>
      <c r="D15" s="182"/>
      <c r="E15" s="282"/>
      <c r="F15" s="183"/>
      <c r="G15" s="184"/>
      <c r="H15" s="184"/>
    </row>
    <row r="16" spans="1:8" s="185" customFormat="1" ht="30" customHeight="1" x14ac:dyDescent="0.25">
      <c r="A16" s="227"/>
      <c r="B16" s="228" t="s">
        <v>56</v>
      </c>
      <c r="C16" s="231"/>
      <c r="D16" s="182"/>
      <c r="E16" s="282"/>
      <c r="F16" s="183"/>
      <c r="G16" s="184"/>
      <c r="H16" s="184"/>
    </row>
    <row r="17" spans="1:8" s="123" customFormat="1" ht="15" customHeight="1" x14ac:dyDescent="0.25">
      <c r="A17" s="227"/>
      <c r="B17" s="228" t="s">
        <v>57</v>
      </c>
      <c r="C17" s="229"/>
      <c r="D17" s="181"/>
      <c r="E17" s="281"/>
      <c r="F17" s="180"/>
      <c r="G17" s="122"/>
      <c r="H17" s="122"/>
    </row>
    <row r="18" spans="1:8" s="123" customFormat="1" ht="30" customHeight="1" x14ac:dyDescent="0.25">
      <c r="A18" s="227"/>
      <c r="B18" s="228" t="s">
        <v>16</v>
      </c>
      <c r="C18" s="229"/>
      <c r="D18" s="181"/>
      <c r="E18" s="281"/>
      <c r="F18" s="180"/>
      <c r="G18" s="122"/>
      <c r="H18" s="122"/>
    </row>
    <row r="19" spans="1:8" s="123" customFormat="1" ht="15" customHeight="1" x14ac:dyDescent="0.25">
      <c r="A19" s="227"/>
      <c r="B19" s="228" t="s">
        <v>58</v>
      </c>
      <c r="C19" s="229"/>
      <c r="D19" s="181"/>
      <c r="E19" s="281"/>
      <c r="F19" s="180"/>
      <c r="G19" s="122"/>
      <c r="H19" s="122"/>
    </row>
    <row r="20" spans="1:8" s="123" customFormat="1" ht="15" customHeight="1" x14ac:dyDescent="0.25">
      <c r="A20" s="227"/>
      <c r="B20" s="228" t="s">
        <v>3</v>
      </c>
      <c r="C20" s="232"/>
      <c r="D20" s="181"/>
      <c r="E20" s="281"/>
      <c r="F20" s="180"/>
      <c r="G20" s="122"/>
      <c r="H20" s="122"/>
    </row>
    <row r="21" spans="1:8" s="123" customFormat="1" ht="30" customHeight="1" x14ac:dyDescent="0.25">
      <c r="A21" s="227"/>
      <c r="B21" s="228" t="s">
        <v>4</v>
      </c>
      <c r="C21" s="229"/>
      <c r="D21" s="181"/>
      <c r="E21" s="281"/>
      <c r="F21" s="180"/>
      <c r="G21" s="122"/>
      <c r="H21" s="122"/>
    </row>
    <row r="22" spans="1:8" s="123" customFormat="1" ht="15" customHeight="1" x14ac:dyDescent="0.25">
      <c r="A22" s="227"/>
      <c r="B22" s="228" t="s">
        <v>13</v>
      </c>
      <c r="C22" s="229"/>
      <c r="D22" s="181"/>
      <c r="E22" s="281"/>
      <c r="F22" s="180"/>
      <c r="G22" s="122"/>
      <c r="H22" s="122"/>
    </row>
    <row r="23" spans="1:8" s="123" customFormat="1" ht="15" customHeight="1" x14ac:dyDescent="0.25">
      <c r="A23" s="227"/>
      <c r="B23" s="233" t="s">
        <v>17</v>
      </c>
      <c r="C23" s="229"/>
      <c r="D23" s="181"/>
      <c r="E23" s="281"/>
      <c r="F23" s="121"/>
      <c r="G23" s="122"/>
      <c r="H23" s="122"/>
    </row>
    <row r="24" spans="1:8" s="123" customFormat="1" ht="15" customHeight="1" x14ac:dyDescent="0.25">
      <c r="A24" s="153"/>
      <c r="B24" s="102" t="s">
        <v>59</v>
      </c>
      <c r="C24" s="152">
        <v>5</v>
      </c>
      <c r="D24" s="126"/>
      <c r="E24" s="173">
        <f>D24*C24</f>
        <v>0</v>
      </c>
      <c r="F24" s="121"/>
      <c r="G24" s="122"/>
      <c r="H24" s="122"/>
    </row>
    <row r="25" spans="1:8" s="123" customFormat="1" ht="15" customHeight="1" x14ac:dyDescent="0.25">
      <c r="A25" s="148"/>
      <c r="B25" s="234"/>
      <c r="C25" s="156"/>
      <c r="D25" s="125"/>
      <c r="E25" s="172"/>
      <c r="F25" s="121"/>
      <c r="G25" s="122"/>
      <c r="H25" s="122"/>
    </row>
    <row r="26" spans="1:8" s="123" customFormat="1" ht="15" customHeight="1" x14ac:dyDescent="0.25">
      <c r="A26" s="148"/>
      <c r="B26" s="234"/>
      <c r="C26" s="156"/>
      <c r="D26" s="125"/>
      <c r="E26" s="172"/>
      <c r="F26" s="121"/>
      <c r="G26" s="122"/>
      <c r="H26" s="122"/>
    </row>
    <row r="27" spans="1:8" s="123" customFormat="1" ht="15" customHeight="1" x14ac:dyDescent="0.25">
      <c r="A27" s="235">
        <f>A13+0.01</f>
        <v>8.02</v>
      </c>
      <c r="B27" s="225" t="s">
        <v>15</v>
      </c>
      <c r="C27" s="236"/>
      <c r="D27" s="186"/>
      <c r="E27" s="280"/>
      <c r="F27" s="121"/>
      <c r="G27" s="122"/>
      <c r="H27" s="122"/>
    </row>
    <row r="28" spans="1:8" s="123" customFormat="1" ht="30" customHeight="1" x14ac:dyDescent="0.25">
      <c r="A28" s="227"/>
      <c r="B28" s="228" t="s">
        <v>120</v>
      </c>
      <c r="C28" s="237"/>
      <c r="D28" s="187"/>
      <c r="E28" s="281"/>
      <c r="F28" s="121"/>
      <c r="G28" s="122"/>
      <c r="H28" s="122"/>
    </row>
    <row r="29" spans="1:8" s="123" customFormat="1" ht="30" customHeight="1" x14ac:dyDescent="0.25">
      <c r="A29" s="227"/>
      <c r="B29" s="230" t="s">
        <v>12</v>
      </c>
      <c r="C29" s="238"/>
      <c r="D29" s="188"/>
      <c r="E29" s="282"/>
      <c r="F29" s="121"/>
      <c r="G29" s="122"/>
      <c r="H29" s="122"/>
    </row>
    <row r="30" spans="1:8" s="123" customFormat="1" ht="30" customHeight="1" x14ac:dyDescent="0.25">
      <c r="A30" s="227"/>
      <c r="B30" s="228" t="s">
        <v>56</v>
      </c>
      <c r="C30" s="238"/>
      <c r="D30" s="188"/>
      <c r="E30" s="282"/>
      <c r="F30" s="121"/>
      <c r="G30" s="122"/>
      <c r="H30" s="122"/>
    </row>
    <row r="31" spans="1:8" s="123" customFormat="1" ht="30" customHeight="1" x14ac:dyDescent="0.25">
      <c r="A31" s="227"/>
      <c r="B31" s="228" t="s">
        <v>57</v>
      </c>
      <c r="C31" s="237"/>
      <c r="D31" s="187"/>
      <c r="E31" s="281"/>
      <c r="F31" s="121"/>
      <c r="G31" s="122"/>
      <c r="H31" s="122"/>
    </row>
    <row r="32" spans="1:8" s="123" customFormat="1" ht="30" customHeight="1" x14ac:dyDescent="0.25">
      <c r="A32" s="227"/>
      <c r="B32" s="228" t="s">
        <v>16</v>
      </c>
      <c r="C32" s="237"/>
      <c r="D32" s="187"/>
      <c r="E32" s="281"/>
      <c r="F32" s="121"/>
      <c r="G32" s="122"/>
      <c r="H32" s="122"/>
    </row>
    <row r="33" spans="1:8" s="123" customFormat="1" ht="30" customHeight="1" x14ac:dyDescent="0.25">
      <c r="A33" s="227"/>
      <c r="B33" s="228" t="s">
        <v>58</v>
      </c>
      <c r="C33" s="237"/>
      <c r="D33" s="187"/>
      <c r="E33" s="281"/>
      <c r="F33" s="121"/>
      <c r="G33" s="122"/>
      <c r="H33" s="122"/>
    </row>
    <row r="34" spans="1:8" s="123" customFormat="1" ht="30" customHeight="1" x14ac:dyDescent="0.25">
      <c r="A34" s="227"/>
      <c r="B34" s="228" t="s">
        <v>3</v>
      </c>
      <c r="C34" s="232"/>
      <c r="D34" s="187"/>
      <c r="E34" s="281"/>
      <c r="F34" s="121"/>
      <c r="G34" s="122"/>
      <c r="H34" s="122"/>
    </row>
    <row r="35" spans="1:8" s="123" customFormat="1" ht="30" customHeight="1" x14ac:dyDescent="0.25">
      <c r="A35" s="227"/>
      <c r="B35" s="228" t="s">
        <v>4</v>
      </c>
      <c r="C35" s="237"/>
      <c r="D35" s="187"/>
      <c r="E35" s="281"/>
      <c r="F35" s="121"/>
      <c r="G35" s="122"/>
      <c r="H35" s="122"/>
    </row>
    <row r="36" spans="1:8" s="123" customFormat="1" ht="30" customHeight="1" x14ac:dyDescent="0.25">
      <c r="A36" s="227"/>
      <c r="B36" s="228" t="s">
        <v>13</v>
      </c>
      <c r="C36" s="237"/>
      <c r="D36" s="187"/>
      <c r="E36" s="281"/>
      <c r="F36" s="121"/>
      <c r="G36" s="122"/>
      <c r="H36" s="122"/>
    </row>
    <row r="37" spans="1:8" s="123" customFormat="1" ht="15" customHeight="1" x14ac:dyDescent="0.25">
      <c r="A37" s="227"/>
      <c r="B37" s="233" t="s">
        <v>17</v>
      </c>
      <c r="C37" s="237"/>
      <c r="D37" s="187"/>
      <c r="E37" s="281"/>
      <c r="F37" s="121"/>
      <c r="G37" s="122"/>
      <c r="H37" s="122"/>
    </row>
    <row r="38" spans="1:8" s="123" customFormat="1" ht="15" customHeight="1" x14ac:dyDescent="0.25">
      <c r="A38" s="153"/>
      <c r="B38" s="102" t="s">
        <v>59</v>
      </c>
      <c r="C38" s="239">
        <v>1</v>
      </c>
      <c r="D38" s="189"/>
      <c r="E38" s="173">
        <f>D38*C38</f>
        <v>0</v>
      </c>
      <c r="F38" s="121"/>
      <c r="G38" s="122"/>
      <c r="H38" s="122"/>
    </row>
    <row r="39" spans="1:8" s="123" customFormat="1" ht="15" customHeight="1" x14ac:dyDescent="0.25">
      <c r="A39" s="148"/>
      <c r="B39" s="234"/>
      <c r="C39" s="240"/>
      <c r="D39" s="190"/>
      <c r="E39" s="172"/>
      <c r="F39" s="121"/>
      <c r="G39" s="122"/>
      <c r="H39" s="122"/>
    </row>
    <row r="40" spans="1:8" s="123" customFormat="1" ht="15" customHeight="1" x14ac:dyDescent="0.25">
      <c r="A40" s="148"/>
      <c r="B40" s="234"/>
      <c r="C40" s="240"/>
      <c r="D40" s="190"/>
      <c r="E40" s="172"/>
      <c r="F40" s="121"/>
      <c r="G40" s="122"/>
      <c r="H40" s="122"/>
    </row>
    <row r="41" spans="1:8" s="123" customFormat="1" ht="15" customHeight="1" x14ac:dyDescent="0.25">
      <c r="A41" s="235">
        <f>A27+0.01</f>
        <v>8.0299999999999994</v>
      </c>
      <c r="B41" s="241" t="s">
        <v>131</v>
      </c>
      <c r="C41" s="236"/>
      <c r="D41" s="186"/>
      <c r="E41" s="280"/>
      <c r="F41" s="121"/>
      <c r="G41" s="122"/>
      <c r="H41" s="122"/>
    </row>
    <row r="42" spans="1:8" s="123" customFormat="1" ht="15" customHeight="1" x14ac:dyDescent="0.25">
      <c r="A42" s="227"/>
      <c r="B42" s="242" t="s">
        <v>119</v>
      </c>
      <c r="C42" s="237"/>
      <c r="D42" s="187"/>
      <c r="E42" s="281"/>
      <c r="F42" s="121"/>
      <c r="G42" s="122"/>
      <c r="H42" s="122"/>
    </row>
    <row r="43" spans="1:8" s="123" customFormat="1" ht="15" customHeight="1" x14ac:dyDescent="0.25">
      <c r="A43" s="153"/>
      <c r="B43" s="102" t="s">
        <v>59</v>
      </c>
      <c r="C43" s="239">
        <v>1</v>
      </c>
      <c r="D43" s="189"/>
      <c r="E43" s="173">
        <f>D43*C43</f>
        <v>0</v>
      </c>
      <c r="F43" s="121"/>
      <c r="G43" s="122"/>
      <c r="H43" s="122"/>
    </row>
    <row r="44" spans="1:8" s="123" customFormat="1" ht="15" customHeight="1" x14ac:dyDescent="0.25">
      <c r="A44" s="148"/>
      <c r="B44" s="234"/>
      <c r="C44" s="240"/>
      <c r="D44" s="190"/>
      <c r="E44" s="172"/>
      <c r="F44" s="121"/>
      <c r="G44" s="122"/>
      <c r="H44" s="122"/>
    </row>
    <row r="45" spans="1:8" s="123" customFormat="1" ht="15" customHeight="1" x14ac:dyDescent="0.25">
      <c r="A45" s="148"/>
      <c r="B45" s="234"/>
      <c r="C45" s="240"/>
      <c r="D45" s="190"/>
      <c r="E45" s="172"/>
      <c r="F45" s="121"/>
      <c r="G45" s="122"/>
      <c r="H45" s="122"/>
    </row>
    <row r="46" spans="1:8" s="123" customFormat="1" ht="15" customHeight="1" x14ac:dyDescent="0.25">
      <c r="A46" s="235">
        <f>A41+0.01</f>
        <v>8.0399999999999991</v>
      </c>
      <c r="B46" s="225" t="s">
        <v>6</v>
      </c>
      <c r="C46" s="226"/>
      <c r="D46" s="191"/>
      <c r="E46" s="280"/>
      <c r="F46" s="180"/>
      <c r="G46" s="122"/>
      <c r="H46" s="122"/>
    </row>
    <row r="47" spans="1:8" s="123" customFormat="1" ht="48" customHeight="1" x14ac:dyDescent="0.25">
      <c r="A47" s="227"/>
      <c r="B47" s="230" t="s">
        <v>121</v>
      </c>
      <c r="C47" s="229"/>
      <c r="D47" s="192"/>
      <c r="E47" s="281"/>
      <c r="F47" s="180"/>
      <c r="G47" s="122"/>
      <c r="H47" s="122"/>
    </row>
    <row r="48" spans="1:8" s="123" customFormat="1" ht="27.75" customHeight="1" x14ac:dyDescent="0.25">
      <c r="A48" s="227"/>
      <c r="B48" s="228" t="s">
        <v>122</v>
      </c>
      <c r="C48" s="229"/>
      <c r="D48" s="192"/>
      <c r="E48" s="281"/>
      <c r="F48" s="180"/>
      <c r="G48" s="122"/>
      <c r="H48" s="122"/>
    </row>
    <row r="49" spans="1:10" s="123" customFormat="1" ht="45" customHeight="1" x14ac:dyDescent="0.25">
      <c r="A49" s="227"/>
      <c r="B49" s="228" t="s">
        <v>18</v>
      </c>
      <c r="C49" s="229"/>
      <c r="D49" s="192"/>
      <c r="E49" s="281"/>
      <c r="F49" s="180"/>
      <c r="G49" s="122"/>
      <c r="H49" s="122"/>
    </row>
    <row r="50" spans="1:10" s="123" customFormat="1" ht="30" customHeight="1" x14ac:dyDescent="0.25">
      <c r="A50" s="227"/>
      <c r="B50" s="228" t="s">
        <v>19</v>
      </c>
      <c r="C50" s="229"/>
      <c r="D50" s="192"/>
      <c r="E50" s="281"/>
      <c r="F50" s="180"/>
      <c r="G50" s="122"/>
      <c r="H50" s="122"/>
    </row>
    <row r="51" spans="1:10" s="123" customFormat="1" ht="15" customHeight="1" x14ac:dyDescent="0.25">
      <c r="A51" s="227"/>
      <c r="B51" s="228" t="s">
        <v>66</v>
      </c>
      <c r="C51" s="229"/>
      <c r="D51" s="192"/>
      <c r="E51" s="281"/>
      <c r="F51" s="180"/>
      <c r="G51" s="122"/>
      <c r="H51" s="122"/>
    </row>
    <row r="52" spans="1:10" s="123" customFormat="1" ht="15" customHeight="1" x14ac:dyDescent="0.25">
      <c r="A52" s="153"/>
      <c r="B52" s="102" t="s">
        <v>59</v>
      </c>
      <c r="C52" s="152">
        <v>5</v>
      </c>
      <c r="D52" s="126"/>
      <c r="E52" s="173">
        <f>D52*C52</f>
        <v>0</v>
      </c>
      <c r="F52" s="121"/>
      <c r="G52" s="122"/>
      <c r="H52" s="122"/>
    </row>
    <row r="53" spans="1:10" s="123" customFormat="1" ht="15" customHeight="1" x14ac:dyDescent="0.25">
      <c r="A53" s="148"/>
      <c r="B53" s="234"/>
      <c r="C53" s="156"/>
      <c r="D53" s="125"/>
      <c r="E53" s="172"/>
      <c r="F53" s="121"/>
      <c r="G53" s="122"/>
      <c r="H53" s="122"/>
    </row>
    <row r="54" spans="1:10" s="123" customFormat="1" ht="32.25" customHeight="1" x14ac:dyDescent="0.25">
      <c r="A54" s="148"/>
      <c r="B54" s="234"/>
      <c r="C54" s="156"/>
      <c r="D54" s="125"/>
      <c r="E54" s="172"/>
      <c r="F54" s="121"/>
      <c r="G54" s="122"/>
      <c r="H54" s="122"/>
    </row>
    <row r="55" spans="1:10" s="123" customFormat="1" ht="30" customHeight="1" x14ac:dyDescent="0.25">
      <c r="A55" s="235">
        <f>A46+0.01</f>
        <v>8.0499999999999989</v>
      </c>
      <c r="B55" s="225" t="s">
        <v>123</v>
      </c>
      <c r="C55" s="236"/>
      <c r="D55" s="186"/>
      <c r="E55" s="280"/>
      <c r="F55" s="193"/>
      <c r="G55" s="194"/>
      <c r="H55" s="121"/>
      <c r="I55" s="122"/>
      <c r="J55" s="122"/>
    </row>
    <row r="56" spans="1:10" s="123" customFormat="1" ht="30" customHeight="1" x14ac:dyDescent="0.25">
      <c r="A56" s="227"/>
      <c r="B56" s="230" t="s">
        <v>128</v>
      </c>
      <c r="C56" s="237"/>
      <c r="D56" s="187"/>
      <c r="E56" s="281"/>
      <c r="F56" s="195"/>
      <c r="G56" s="194"/>
      <c r="H56" s="121"/>
      <c r="I56" s="122"/>
      <c r="J56" s="122"/>
    </row>
    <row r="57" spans="1:10" s="123" customFormat="1" ht="30" customHeight="1" x14ac:dyDescent="0.25">
      <c r="A57" s="227"/>
      <c r="B57" s="228" t="s">
        <v>124</v>
      </c>
      <c r="C57" s="237"/>
      <c r="D57" s="187"/>
      <c r="E57" s="281"/>
      <c r="F57" s="195"/>
      <c r="G57" s="194"/>
      <c r="H57" s="121"/>
      <c r="I57" s="122"/>
      <c r="J57" s="122"/>
    </row>
    <row r="58" spans="1:10" s="123" customFormat="1" ht="15" customHeight="1" x14ac:dyDescent="0.25">
      <c r="A58" s="227"/>
      <c r="B58" s="228" t="s">
        <v>125</v>
      </c>
      <c r="C58" s="237"/>
      <c r="D58" s="187"/>
      <c r="E58" s="281"/>
      <c r="F58" s="195"/>
      <c r="G58" s="194"/>
      <c r="H58" s="121"/>
      <c r="I58" s="122"/>
      <c r="J58" s="122"/>
    </row>
    <row r="59" spans="1:10" s="123" customFormat="1" ht="15" customHeight="1" x14ac:dyDescent="0.25">
      <c r="A59" s="227"/>
      <c r="B59" s="228" t="s">
        <v>126</v>
      </c>
      <c r="C59" s="237"/>
      <c r="D59" s="187"/>
      <c r="E59" s="281"/>
      <c r="F59" s="195"/>
      <c r="G59" s="194"/>
      <c r="H59" s="121"/>
      <c r="I59" s="122"/>
      <c r="J59" s="122"/>
    </row>
    <row r="60" spans="1:10" s="123" customFormat="1" ht="30" customHeight="1" x14ac:dyDescent="0.25">
      <c r="A60" s="227"/>
      <c r="B60" s="228" t="s">
        <v>129</v>
      </c>
      <c r="C60" s="237"/>
      <c r="D60" s="187"/>
      <c r="E60" s="281"/>
      <c r="F60" s="195"/>
      <c r="G60" s="194"/>
      <c r="H60" s="121"/>
      <c r="I60" s="122"/>
      <c r="J60" s="122"/>
    </row>
    <row r="61" spans="1:10" s="123" customFormat="1" ht="45" customHeight="1" x14ac:dyDescent="0.25">
      <c r="A61" s="227"/>
      <c r="B61" s="228" t="s">
        <v>18</v>
      </c>
      <c r="C61" s="237"/>
      <c r="D61" s="187"/>
      <c r="E61" s="281"/>
      <c r="F61" s="195"/>
      <c r="G61" s="194"/>
      <c r="H61" s="121"/>
      <c r="I61" s="122"/>
      <c r="J61" s="122"/>
    </row>
    <row r="62" spans="1:10" s="123" customFormat="1" ht="30" customHeight="1" x14ac:dyDescent="0.25">
      <c r="A62" s="227"/>
      <c r="B62" s="228" t="s">
        <v>127</v>
      </c>
      <c r="C62" s="237"/>
      <c r="D62" s="187"/>
      <c r="E62" s="281"/>
      <c r="F62" s="195"/>
      <c r="G62" s="194"/>
      <c r="H62" s="121"/>
      <c r="I62" s="122"/>
      <c r="J62" s="122"/>
    </row>
    <row r="63" spans="1:10" s="123" customFormat="1" ht="15" customHeight="1" x14ac:dyDescent="0.25">
      <c r="A63" s="227"/>
      <c r="B63" s="228" t="s">
        <v>60</v>
      </c>
      <c r="C63" s="237"/>
      <c r="D63" s="187"/>
      <c r="E63" s="281"/>
      <c r="F63" s="195"/>
      <c r="G63" s="194"/>
      <c r="H63" s="121"/>
      <c r="I63" s="122"/>
      <c r="J63" s="122"/>
    </row>
    <row r="64" spans="1:10" s="123" customFormat="1" ht="15" customHeight="1" x14ac:dyDescent="0.25">
      <c r="A64" s="227"/>
      <c r="B64" s="233" t="s">
        <v>17</v>
      </c>
      <c r="C64" s="237"/>
      <c r="D64" s="187"/>
      <c r="E64" s="281"/>
      <c r="F64" s="195"/>
      <c r="G64" s="194"/>
      <c r="H64" s="121"/>
      <c r="I64" s="122"/>
      <c r="J64" s="122"/>
    </row>
    <row r="65" spans="1:10" s="123" customFormat="1" ht="15" customHeight="1" x14ac:dyDescent="0.25">
      <c r="A65" s="153"/>
      <c r="B65" s="102" t="s">
        <v>59</v>
      </c>
      <c r="C65" s="239">
        <v>1</v>
      </c>
      <c r="D65" s="189"/>
      <c r="E65" s="173">
        <f>D65*C65</f>
        <v>0</v>
      </c>
      <c r="F65" s="196"/>
      <c r="G65" s="197"/>
      <c r="H65" s="121"/>
      <c r="I65" s="122"/>
      <c r="J65" s="122"/>
    </row>
    <row r="66" spans="1:10" s="123" customFormat="1" ht="15" customHeight="1" x14ac:dyDescent="0.25">
      <c r="A66" s="148"/>
      <c r="B66" s="234"/>
      <c r="C66" s="240"/>
      <c r="D66" s="190"/>
      <c r="E66" s="172"/>
      <c r="F66" s="198"/>
      <c r="G66" s="197"/>
      <c r="H66" s="121"/>
      <c r="I66" s="122"/>
      <c r="J66" s="122"/>
    </row>
    <row r="67" spans="1:10" s="123" customFormat="1" ht="15" customHeight="1" x14ac:dyDescent="0.25">
      <c r="A67" s="148"/>
      <c r="B67" s="234"/>
      <c r="C67" s="240"/>
      <c r="D67" s="190"/>
      <c r="E67" s="172"/>
      <c r="F67" s="198"/>
      <c r="G67" s="197"/>
      <c r="H67" s="121"/>
      <c r="I67" s="122"/>
      <c r="J67" s="122"/>
    </row>
    <row r="68" spans="1:10" s="123" customFormat="1" ht="45" customHeight="1" x14ac:dyDescent="0.25">
      <c r="A68" s="235">
        <f>A55+0.01</f>
        <v>8.0599999999999987</v>
      </c>
      <c r="B68" s="241" t="s">
        <v>132</v>
      </c>
      <c r="C68" s="236"/>
      <c r="D68" s="186"/>
      <c r="E68" s="280"/>
      <c r="F68" s="193"/>
      <c r="G68" s="194"/>
      <c r="H68" s="121"/>
      <c r="I68" s="122"/>
      <c r="J68" s="122"/>
    </row>
    <row r="69" spans="1:10" s="123" customFormat="1" ht="15" customHeight="1" x14ac:dyDescent="0.25">
      <c r="A69" s="227"/>
      <c r="B69" s="242" t="s">
        <v>119</v>
      </c>
      <c r="C69" s="237"/>
      <c r="D69" s="187"/>
      <c r="E69" s="281"/>
      <c r="F69" s="195"/>
      <c r="G69" s="194"/>
      <c r="H69" s="121"/>
      <c r="I69" s="122"/>
      <c r="J69" s="122"/>
    </row>
    <row r="70" spans="1:10" s="123" customFormat="1" ht="15" customHeight="1" x14ac:dyDescent="0.25">
      <c r="A70" s="153"/>
      <c r="B70" s="102" t="s">
        <v>59</v>
      </c>
      <c r="C70" s="239">
        <v>1</v>
      </c>
      <c r="D70" s="189"/>
      <c r="E70" s="173">
        <f>D70*C70</f>
        <v>0</v>
      </c>
      <c r="F70" s="196"/>
      <c r="G70" s="197"/>
      <c r="H70" s="121"/>
      <c r="I70" s="122"/>
      <c r="J70" s="122"/>
    </row>
    <row r="71" spans="1:10" s="123" customFormat="1" ht="15" customHeight="1" x14ac:dyDescent="0.25">
      <c r="A71" s="148"/>
      <c r="B71" s="234"/>
      <c r="C71" s="240"/>
      <c r="D71" s="190"/>
      <c r="E71" s="172"/>
      <c r="F71" s="198"/>
      <c r="G71" s="197"/>
      <c r="H71" s="121"/>
      <c r="I71" s="122"/>
      <c r="J71" s="122"/>
    </row>
    <row r="72" spans="1:10" s="123" customFormat="1" ht="15" customHeight="1" x14ac:dyDescent="0.25">
      <c r="A72" s="148"/>
      <c r="B72" s="234"/>
      <c r="C72" s="240"/>
      <c r="D72" s="190"/>
      <c r="E72" s="172"/>
      <c r="F72" s="121"/>
      <c r="G72" s="122"/>
      <c r="H72" s="122"/>
    </row>
    <row r="73" spans="1:10" ht="15.75" customHeight="1" x14ac:dyDescent="0.25">
      <c r="A73" s="235">
        <f>A68+0.01</f>
        <v>8.0699999999999985</v>
      </c>
      <c r="B73" s="243" t="s">
        <v>14</v>
      </c>
      <c r="C73" s="244"/>
      <c r="D73" s="199"/>
      <c r="E73" s="283"/>
    </row>
    <row r="74" spans="1:10" ht="30" customHeight="1" x14ac:dyDescent="0.25">
      <c r="A74" s="245"/>
      <c r="B74" s="246" t="s">
        <v>165</v>
      </c>
      <c r="C74" s="247"/>
      <c r="D74" s="200"/>
      <c r="E74" s="284"/>
      <c r="F74" s="38"/>
      <c r="G74" s="42"/>
      <c r="H74" s="42"/>
    </row>
    <row r="75" spans="1:10" ht="32.25" customHeight="1" x14ac:dyDescent="0.25">
      <c r="A75" s="245"/>
      <c r="B75" s="246" t="s">
        <v>130</v>
      </c>
      <c r="C75" s="85"/>
      <c r="D75" s="200"/>
      <c r="E75" s="284"/>
      <c r="F75" s="38"/>
      <c r="G75" s="42"/>
      <c r="H75" s="42"/>
    </row>
    <row r="76" spans="1:10" ht="15" customHeight="1" x14ac:dyDescent="0.25">
      <c r="A76" s="245"/>
      <c r="B76" s="246" t="s">
        <v>73</v>
      </c>
      <c r="C76" s="247"/>
      <c r="D76" s="200"/>
      <c r="E76" s="284"/>
      <c r="F76" s="38"/>
      <c r="G76" s="42"/>
      <c r="H76" s="42"/>
    </row>
    <row r="77" spans="1:10" ht="15" customHeight="1" x14ac:dyDescent="0.25">
      <c r="A77" s="245"/>
      <c r="B77" s="246" t="s">
        <v>107</v>
      </c>
      <c r="C77" s="247"/>
      <c r="D77" s="200"/>
      <c r="E77" s="284"/>
      <c r="F77" s="38"/>
      <c r="G77" s="42"/>
      <c r="H77" s="42"/>
    </row>
    <row r="78" spans="1:10" ht="15" customHeight="1" x14ac:dyDescent="0.25">
      <c r="A78" s="248"/>
      <c r="B78" s="249" t="s">
        <v>60</v>
      </c>
      <c r="C78" s="250"/>
      <c r="D78" s="201"/>
      <c r="E78" s="285"/>
      <c r="F78" s="38"/>
      <c r="G78" s="42"/>
      <c r="H78" s="42"/>
    </row>
    <row r="79" spans="1:10" ht="15" customHeight="1" x14ac:dyDescent="0.25">
      <c r="A79" s="248"/>
      <c r="B79" s="249" t="s">
        <v>133</v>
      </c>
      <c r="C79" s="250"/>
      <c r="D79" s="201"/>
      <c r="E79" s="285"/>
      <c r="F79" s="38"/>
      <c r="G79" s="42"/>
      <c r="H79" s="42"/>
    </row>
    <row r="80" spans="1:10" ht="15" customHeight="1" x14ac:dyDescent="0.25">
      <c r="A80" s="248"/>
      <c r="B80" s="249" t="s">
        <v>134</v>
      </c>
      <c r="C80" s="250"/>
      <c r="D80" s="201"/>
      <c r="E80" s="285"/>
      <c r="F80" s="38"/>
      <c r="G80" s="42"/>
      <c r="H80" s="42"/>
    </row>
    <row r="81" spans="1:8" ht="15" customHeight="1" x14ac:dyDescent="0.25">
      <c r="A81" s="248"/>
      <c r="B81" s="249" t="s">
        <v>135</v>
      </c>
      <c r="C81" s="250"/>
      <c r="D81" s="201"/>
      <c r="E81" s="285"/>
      <c r="F81" s="38"/>
      <c r="G81" s="42"/>
      <c r="H81" s="42"/>
    </row>
    <row r="82" spans="1:8" ht="15" customHeight="1" x14ac:dyDescent="0.25">
      <c r="A82" s="248"/>
      <c r="B82" s="249" t="s">
        <v>136</v>
      </c>
      <c r="C82" s="250"/>
      <c r="D82" s="201"/>
      <c r="E82" s="285"/>
      <c r="F82" s="38"/>
      <c r="G82" s="42"/>
      <c r="H82" s="42"/>
    </row>
    <row r="83" spans="1:8" ht="15" customHeight="1" x14ac:dyDescent="0.25">
      <c r="A83" s="248"/>
      <c r="B83" s="249" t="s">
        <v>137</v>
      </c>
      <c r="C83" s="250"/>
      <c r="D83" s="201"/>
      <c r="E83" s="285"/>
      <c r="F83" s="38"/>
      <c r="G83" s="42"/>
      <c r="H83" s="42"/>
    </row>
    <row r="84" spans="1:8" ht="15" customHeight="1" x14ac:dyDescent="0.25">
      <c r="A84" s="248"/>
      <c r="B84" s="249" t="s">
        <v>138</v>
      </c>
      <c r="C84" s="250"/>
      <c r="D84" s="201"/>
      <c r="E84" s="285"/>
      <c r="F84" s="38"/>
      <c r="G84" s="42"/>
      <c r="H84" s="42"/>
    </row>
    <row r="85" spans="1:8" ht="15" customHeight="1" x14ac:dyDescent="0.25">
      <c r="A85" s="251"/>
      <c r="B85" s="252" t="s">
        <v>29</v>
      </c>
      <c r="C85" s="80">
        <v>2</v>
      </c>
      <c r="D85" s="202"/>
      <c r="E85" s="286">
        <f>D85*C85</f>
        <v>0</v>
      </c>
    </row>
    <row r="86" spans="1:8" ht="15" customHeight="1" x14ac:dyDescent="0.25">
      <c r="A86" s="253"/>
      <c r="B86" s="254"/>
      <c r="D86" s="34"/>
      <c r="E86" s="287"/>
    </row>
    <row r="87" spans="1:8" s="123" customFormat="1" ht="15" customHeight="1" x14ac:dyDescent="0.25">
      <c r="A87" s="148"/>
      <c r="B87" s="234"/>
      <c r="C87" s="156"/>
      <c r="D87" s="125"/>
      <c r="E87" s="172"/>
      <c r="F87" s="121"/>
      <c r="G87" s="122"/>
      <c r="H87" s="122"/>
    </row>
    <row r="88" spans="1:8" ht="15.75" customHeight="1" x14ac:dyDescent="0.25">
      <c r="A88" s="235">
        <f>A73+0.01</f>
        <v>8.0799999999999983</v>
      </c>
      <c r="B88" s="243" t="s">
        <v>14</v>
      </c>
      <c r="C88" s="244"/>
      <c r="D88" s="199"/>
      <c r="E88" s="283"/>
    </row>
    <row r="89" spans="1:8" ht="30" customHeight="1" x14ac:dyDescent="0.25">
      <c r="A89" s="245"/>
      <c r="B89" s="246" t="s">
        <v>173</v>
      </c>
      <c r="C89" s="247"/>
      <c r="D89" s="203"/>
      <c r="E89" s="284"/>
      <c r="F89" s="38"/>
      <c r="G89" s="42"/>
      <c r="H89" s="42"/>
    </row>
    <row r="90" spans="1:8" ht="32.25" customHeight="1" x14ac:dyDescent="0.25">
      <c r="A90" s="245"/>
      <c r="B90" s="246" t="s">
        <v>130</v>
      </c>
      <c r="C90" s="255"/>
      <c r="D90" s="203"/>
      <c r="E90" s="284"/>
      <c r="F90" s="38"/>
      <c r="G90" s="42"/>
      <c r="H90" s="42"/>
    </row>
    <row r="91" spans="1:8" ht="15" customHeight="1" x14ac:dyDescent="0.25">
      <c r="A91" s="245"/>
      <c r="B91" s="246" t="s">
        <v>73</v>
      </c>
      <c r="C91" s="247"/>
      <c r="D91" s="203"/>
      <c r="E91" s="284"/>
      <c r="F91" s="38"/>
      <c r="G91" s="42"/>
      <c r="H91" s="42"/>
    </row>
    <row r="92" spans="1:8" ht="15" customHeight="1" x14ac:dyDescent="0.25">
      <c r="A92" s="245"/>
      <c r="B92" s="246" t="s">
        <v>107</v>
      </c>
      <c r="C92" s="247"/>
      <c r="D92" s="203"/>
      <c r="E92" s="284"/>
      <c r="F92" s="38"/>
      <c r="G92" s="42"/>
      <c r="H92" s="42"/>
    </row>
    <row r="93" spans="1:8" ht="15" customHeight="1" x14ac:dyDescent="0.25">
      <c r="A93" s="248"/>
      <c r="B93" s="249" t="s">
        <v>60</v>
      </c>
      <c r="C93" s="250"/>
      <c r="D93" s="204"/>
      <c r="E93" s="285"/>
      <c r="F93" s="38"/>
      <c r="G93" s="42"/>
      <c r="H93" s="42"/>
    </row>
    <row r="94" spans="1:8" ht="15" customHeight="1" x14ac:dyDescent="0.25">
      <c r="A94" s="248"/>
      <c r="B94" s="249" t="s">
        <v>133</v>
      </c>
      <c r="C94" s="250"/>
      <c r="D94" s="204"/>
      <c r="E94" s="285"/>
      <c r="F94" s="38"/>
      <c r="G94" s="42"/>
      <c r="H94" s="42"/>
    </row>
    <row r="95" spans="1:8" ht="15" customHeight="1" x14ac:dyDescent="0.25">
      <c r="A95" s="248"/>
      <c r="B95" s="249" t="s">
        <v>134</v>
      </c>
      <c r="C95" s="250"/>
      <c r="D95" s="204"/>
      <c r="E95" s="285"/>
      <c r="F95" s="38"/>
      <c r="G95" s="42"/>
      <c r="H95" s="42"/>
    </row>
    <row r="96" spans="1:8" ht="15" customHeight="1" x14ac:dyDescent="0.25">
      <c r="A96" s="248"/>
      <c r="B96" s="249" t="s">
        <v>135</v>
      </c>
      <c r="C96" s="250"/>
      <c r="D96" s="204"/>
      <c r="E96" s="285"/>
      <c r="F96" s="38"/>
      <c r="G96" s="42"/>
      <c r="H96" s="42"/>
    </row>
    <row r="97" spans="1:8" ht="15" customHeight="1" x14ac:dyDescent="0.25">
      <c r="A97" s="248"/>
      <c r="B97" s="249" t="s">
        <v>136</v>
      </c>
      <c r="C97" s="250"/>
      <c r="D97" s="204"/>
      <c r="E97" s="285"/>
      <c r="F97" s="38"/>
      <c r="G97" s="42"/>
      <c r="H97" s="42"/>
    </row>
    <row r="98" spans="1:8" ht="15" customHeight="1" x14ac:dyDescent="0.25">
      <c r="A98" s="248"/>
      <c r="B98" s="249" t="s">
        <v>137</v>
      </c>
      <c r="C98" s="250"/>
      <c r="D98" s="204"/>
      <c r="E98" s="285"/>
      <c r="F98" s="38"/>
      <c r="G98" s="42"/>
      <c r="H98" s="42"/>
    </row>
    <row r="99" spans="1:8" ht="15" customHeight="1" x14ac:dyDescent="0.25">
      <c r="A99" s="248"/>
      <c r="B99" s="249" t="s">
        <v>138</v>
      </c>
      <c r="C99" s="250"/>
      <c r="D99" s="204"/>
      <c r="E99" s="285"/>
      <c r="F99" s="38"/>
      <c r="G99" s="42"/>
      <c r="H99" s="42"/>
    </row>
    <row r="100" spans="1:8" ht="15" customHeight="1" x14ac:dyDescent="0.25">
      <c r="A100" s="251"/>
      <c r="B100" s="252" t="s">
        <v>29</v>
      </c>
      <c r="C100" s="80">
        <v>1</v>
      </c>
      <c r="D100" s="202"/>
      <c r="E100" s="286">
        <f>D100*C100</f>
        <v>0</v>
      </c>
    </row>
    <row r="101" spans="1:8" ht="15" customHeight="1" x14ac:dyDescent="0.25">
      <c r="A101" s="253"/>
      <c r="B101" s="254"/>
      <c r="D101" s="34"/>
      <c r="E101" s="287"/>
    </row>
    <row r="102" spans="1:8" s="123" customFormat="1" ht="15" customHeight="1" x14ac:dyDescent="0.25">
      <c r="A102" s="148"/>
      <c r="B102" s="234"/>
      <c r="C102" s="240"/>
      <c r="D102" s="190"/>
      <c r="E102" s="172"/>
      <c r="F102" s="121"/>
      <c r="G102" s="122"/>
      <c r="H102" s="122"/>
    </row>
    <row r="103" spans="1:8" ht="15" customHeight="1" x14ac:dyDescent="0.25">
      <c r="A103" s="235">
        <f>A88+0.01</f>
        <v>8.0899999999999981</v>
      </c>
      <c r="B103" s="243" t="s">
        <v>74</v>
      </c>
      <c r="C103" s="244"/>
      <c r="D103" s="199"/>
      <c r="E103" s="288"/>
    </row>
    <row r="104" spans="1:8" s="123" customFormat="1" ht="45" customHeight="1" x14ac:dyDescent="0.25">
      <c r="A104" s="227"/>
      <c r="B104" s="228" t="s">
        <v>108</v>
      </c>
      <c r="C104" s="229"/>
      <c r="D104" s="192"/>
      <c r="E104" s="281"/>
      <c r="F104" s="180"/>
      <c r="G104" s="122"/>
      <c r="H104" s="122"/>
    </row>
    <row r="105" spans="1:8" s="123" customFormat="1" ht="30" customHeight="1" x14ac:dyDescent="0.25">
      <c r="A105" s="227"/>
      <c r="B105" s="228" t="s">
        <v>19</v>
      </c>
      <c r="C105" s="229"/>
      <c r="D105" s="192"/>
      <c r="E105" s="281"/>
      <c r="F105" s="180"/>
      <c r="G105" s="122"/>
      <c r="H105" s="122"/>
    </row>
    <row r="106" spans="1:8" s="123" customFormat="1" ht="15" customHeight="1" x14ac:dyDescent="0.25">
      <c r="A106" s="227"/>
      <c r="B106" s="228" t="s">
        <v>60</v>
      </c>
      <c r="C106" s="229"/>
      <c r="D106" s="192"/>
      <c r="E106" s="281"/>
      <c r="F106" s="180"/>
      <c r="G106" s="122"/>
      <c r="H106" s="122"/>
    </row>
    <row r="107" spans="1:8" ht="15" customHeight="1" x14ac:dyDescent="0.25">
      <c r="A107" s="251"/>
      <c r="B107" s="252" t="s">
        <v>29</v>
      </c>
      <c r="C107" s="80">
        <v>5</v>
      </c>
      <c r="D107" s="202"/>
      <c r="E107" s="286">
        <f>D107*C107</f>
        <v>0</v>
      </c>
    </row>
    <row r="108" spans="1:8" ht="15" customHeight="1" x14ac:dyDescent="0.25">
      <c r="A108" s="253"/>
      <c r="B108" s="254"/>
      <c r="D108" s="34"/>
      <c r="E108" s="287"/>
    </row>
    <row r="109" spans="1:8" ht="15" customHeight="1" x14ac:dyDescent="0.25">
      <c r="A109" s="253"/>
      <c r="B109" s="254"/>
      <c r="D109" s="34"/>
      <c r="E109" s="287"/>
    </row>
    <row r="110" spans="1:8" ht="15" customHeight="1" x14ac:dyDescent="0.25">
      <c r="A110" s="256">
        <f>A103+0.01</f>
        <v>8.0999999999999979</v>
      </c>
      <c r="B110" s="243" t="s">
        <v>75</v>
      </c>
      <c r="C110" s="244"/>
      <c r="D110" s="199"/>
      <c r="E110" s="283"/>
    </row>
    <row r="111" spans="1:8" ht="15" customHeight="1" x14ac:dyDescent="0.25">
      <c r="A111" s="245"/>
      <c r="B111" s="246" t="s">
        <v>76</v>
      </c>
      <c r="C111" s="247"/>
      <c r="D111" s="205"/>
      <c r="E111" s="289"/>
    </row>
    <row r="112" spans="1:8" ht="15" customHeight="1" x14ac:dyDescent="0.25">
      <c r="A112" s="248"/>
      <c r="B112" s="249" t="s">
        <v>77</v>
      </c>
      <c r="C112" s="250"/>
      <c r="D112" s="206"/>
      <c r="E112" s="290"/>
    </row>
    <row r="113" spans="1:5" ht="15" customHeight="1" x14ac:dyDescent="0.25">
      <c r="A113" s="251"/>
      <c r="B113" s="252" t="s">
        <v>29</v>
      </c>
      <c r="C113" s="80">
        <v>3</v>
      </c>
      <c r="D113" s="202"/>
      <c r="E113" s="286">
        <f>D113*C113</f>
        <v>0</v>
      </c>
    </row>
    <row r="114" spans="1:5" ht="15" customHeight="1" x14ac:dyDescent="0.25">
      <c r="A114" s="253"/>
      <c r="B114" s="254"/>
      <c r="D114" s="34"/>
      <c r="E114" s="287"/>
    </row>
    <row r="115" spans="1:5" ht="15" customHeight="1" x14ac:dyDescent="0.25">
      <c r="A115" s="253"/>
      <c r="B115" s="254"/>
      <c r="D115" s="34"/>
      <c r="E115" s="287"/>
    </row>
    <row r="116" spans="1:5" ht="15" customHeight="1" x14ac:dyDescent="0.25">
      <c r="A116" s="256">
        <f>A110+0.01</f>
        <v>8.1099999999999977</v>
      </c>
      <c r="B116" s="243" t="s">
        <v>78</v>
      </c>
      <c r="C116" s="244"/>
      <c r="D116" s="199"/>
      <c r="E116" s="283"/>
    </row>
    <row r="117" spans="1:5" ht="15" customHeight="1" x14ac:dyDescent="0.25">
      <c r="A117" s="245"/>
      <c r="B117" s="246" t="s">
        <v>79</v>
      </c>
      <c r="C117" s="247"/>
      <c r="D117" s="205"/>
      <c r="E117" s="289"/>
    </row>
    <row r="118" spans="1:5" ht="15" customHeight="1" x14ac:dyDescent="0.25">
      <c r="A118" s="248"/>
      <c r="B118" s="249" t="s">
        <v>77</v>
      </c>
      <c r="C118" s="250"/>
      <c r="D118" s="206"/>
      <c r="E118" s="290"/>
    </row>
    <row r="119" spans="1:5" ht="15" customHeight="1" x14ac:dyDescent="0.25">
      <c r="A119" s="251"/>
      <c r="B119" s="252" t="s">
        <v>29</v>
      </c>
      <c r="C119" s="80">
        <v>3</v>
      </c>
      <c r="D119" s="202"/>
      <c r="E119" s="286">
        <f>D119*C119</f>
        <v>0</v>
      </c>
    </row>
    <row r="120" spans="1:5" ht="15" customHeight="1" x14ac:dyDescent="0.25">
      <c r="A120" s="253"/>
      <c r="B120" s="254"/>
      <c r="D120" s="34"/>
      <c r="E120" s="287"/>
    </row>
    <row r="121" spans="1:5" ht="15" customHeight="1" x14ac:dyDescent="0.25">
      <c r="A121" s="253"/>
      <c r="B121" s="254"/>
      <c r="D121" s="34"/>
      <c r="E121" s="287"/>
    </row>
    <row r="122" spans="1:5" ht="15" customHeight="1" x14ac:dyDescent="0.25">
      <c r="A122" s="256">
        <f>A116+0.01</f>
        <v>8.1199999999999974</v>
      </c>
      <c r="B122" s="243" t="s">
        <v>113</v>
      </c>
      <c r="C122" s="244"/>
      <c r="D122" s="199"/>
      <c r="E122" s="283"/>
    </row>
    <row r="123" spans="1:5" ht="15" customHeight="1" x14ac:dyDescent="0.25">
      <c r="A123" s="245"/>
      <c r="B123" s="246" t="s">
        <v>79</v>
      </c>
      <c r="C123" s="247"/>
      <c r="D123" s="205"/>
      <c r="E123" s="289"/>
    </row>
    <row r="124" spans="1:5" ht="15" customHeight="1" x14ac:dyDescent="0.25">
      <c r="A124" s="251"/>
      <c r="B124" s="252" t="s">
        <v>29</v>
      </c>
      <c r="C124" s="80">
        <v>5</v>
      </c>
      <c r="D124" s="202"/>
      <c r="E124" s="286">
        <f>D124*C124</f>
        <v>0</v>
      </c>
    </row>
    <row r="125" spans="1:5" ht="15" customHeight="1" x14ac:dyDescent="0.25">
      <c r="A125" s="253"/>
      <c r="B125" s="254"/>
      <c r="D125" s="34"/>
      <c r="E125" s="287"/>
    </row>
    <row r="126" spans="1:5" ht="15" customHeight="1" x14ac:dyDescent="0.25">
      <c r="A126" s="253"/>
      <c r="B126" s="254"/>
      <c r="D126" s="34"/>
      <c r="E126" s="287"/>
    </row>
    <row r="127" spans="1:5" s="123" customFormat="1" ht="15" customHeight="1" x14ac:dyDescent="0.25">
      <c r="A127" s="256">
        <f>A122+0.01</f>
        <v>8.1299999999999972</v>
      </c>
      <c r="B127" s="225" t="s">
        <v>109</v>
      </c>
      <c r="C127" s="257"/>
      <c r="D127" s="207"/>
      <c r="E127" s="291"/>
    </row>
    <row r="128" spans="1:5" s="123" customFormat="1" ht="15" customHeight="1" x14ac:dyDescent="0.25">
      <c r="A128" s="258"/>
      <c r="B128" s="259" t="s">
        <v>139</v>
      </c>
      <c r="C128" s="260"/>
      <c r="D128" s="208"/>
      <c r="E128" s="292"/>
    </row>
    <row r="129" spans="1:5" s="123" customFormat="1" ht="15" customHeight="1" x14ac:dyDescent="0.25">
      <c r="A129" s="153"/>
      <c r="B129" s="102" t="s">
        <v>29</v>
      </c>
      <c r="C129" s="158">
        <v>5</v>
      </c>
      <c r="D129" s="126"/>
      <c r="E129" s="173">
        <f>D129*C129</f>
        <v>0</v>
      </c>
    </row>
    <row r="130" spans="1:5" s="123" customFormat="1" ht="15" customHeight="1" x14ac:dyDescent="0.25">
      <c r="A130" s="148"/>
      <c r="B130" s="234"/>
      <c r="C130" s="149"/>
      <c r="D130" s="125"/>
      <c r="E130" s="172"/>
    </row>
    <row r="131" spans="1:5" s="123" customFormat="1" ht="15" customHeight="1" x14ac:dyDescent="0.25">
      <c r="A131" s="148"/>
      <c r="B131" s="234"/>
      <c r="C131" s="149"/>
      <c r="D131" s="125"/>
      <c r="E131" s="172"/>
    </row>
    <row r="132" spans="1:5" s="123" customFormat="1" ht="29.25" customHeight="1" x14ac:dyDescent="0.25">
      <c r="A132" s="150">
        <f>A127+0.01</f>
        <v>8.139999999999997</v>
      </c>
      <c r="B132" s="102" t="s">
        <v>141</v>
      </c>
      <c r="C132" s="158"/>
      <c r="D132" s="127"/>
      <c r="E132" s="173"/>
    </row>
    <row r="133" spans="1:5" s="123" customFormat="1" ht="15" customHeight="1" x14ac:dyDescent="0.25">
      <c r="A133" s="153"/>
      <c r="B133" s="102" t="s">
        <v>29</v>
      </c>
      <c r="C133" s="158">
        <v>6</v>
      </c>
      <c r="D133" s="126"/>
      <c r="E133" s="173">
        <f>D133*C133</f>
        <v>0</v>
      </c>
    </row>
    <row r="134" spans="1:5" s="123" customFormat="1" ht="15" customHeight="1" x14ac:dyDescent="0.25">
      <c r="A134" s="148"/>
      <c r="B134" s="234"/>
      <c r="C134" s="149"/>
      <c r="D134" s="125"/>
      <c r="E134" s="172"/>
    </row>
    <row r="135" spans="1:5" s="123" customFormat="1" ht="15" customHeight="1" x14ac:dyDescent="0.25">
      <c r="A135" s="148"/>
      <c r="B135" s="234"/>
      <c r="C135" s="149"/>
      <c r="D135" s="125"/>
      <c r="E135" s="172"/>
    </row>
    <row r="136" spans="1:5" s="123" customFormat="1" ht="29.25" customHeight="1" x14ac:dyDescent="0.25">
      <c r="A136" s="150">
        <f>A132+0.01</f>
        <v>8.1499999999999968</v>
      </c>
      <c r="B136" s="102" t="s">
        <v>140</v>
      </c>
      <c r="C136" s="158"/>
      <c r="D136" s="127"/>
      <c r="E136" s="173"/>
    </row>
    <row r="137" spans="1:5" s="123" customFormat="1" ht="15" customHeight="1" x14ac:dyDescent="0.25">
      <c r="A137" s="153"/>
      <c r="B137" s="102" t="s">
        <v>29</v>
      </c>
      <c r="C137" s="158">
        <v>5</v>
      </c>
      <c r="D137" s="126"/>
      <c r="E137" s="173">
        <f>D137*C137</f>
        <v>0</v>
      </c>
    </row>
    <row r="138" spans="1:5" s="123" customFormat="1" ht="15" customHeight="1" x14ac:dyDescent="0.25">
      <c r="A138" s="148"/>
      <c r="B138" s="234"/>
      <c r="C138" s="149"/>
      <c r="D138" s="125"/>
      <c r="E138" s="172"/>
    </row>
    <row r="139" spans="1:5" s="123" customFormat="1" ht="15" customHeight="1" x14ac:dyDescent="0.25">
      <c r="A139" s="148"/>
      <c r="B139" s="234"/>
      <c r="C139" s="149"/>
      <c r="D139" s="125"/>
      <c r="E139" s="172"/>
    </row>
    <row r="140" spans="1:5" s="123" customFormat="1" ht="29.25" customHeight="1" x14ac:dyDescent="0.25">
      <c r="A140" s="150">
        <f>A136+0.01</f>
        <v>8.1599999999999966</v>
      </c>
      <c r="B140" s="102" t="s">
        <v>142</v>
      </c>
      <c r="C140" s="158"/>
      <c r="D140" s="127"/>
      <c r="E140" s="173"/>
    </row>
    <row r="141" spans="1:5" s="123" customFormat="1" ht="15" customHeight="1" x14ac:dyDescent="0.25">
      <c r="A141" s="153"/>
      <c r="B141" s="102" t="s">
        <v>29</v>
      </c>
      <c r="C141" s="158">
        <v>5</v>
      </c>
      <c r="D141" s="126"/>
      <c r="E141" s="173">
        <f>D141*C141</f>
        <v>0</v>
      </c>
    </row>
    <row r="142" spans="1:5" s="123" customFormat="1" ht="15" customHeight="1" x14ac:dyDescent="0.25">
      <c r="A142" s="148"/>
      <c r="B142" s="234"/>
      <c r="C142" s="149"/>
      <c r="D142" s="125"/>
      <c r="E142" s="172"/>
    </row>
    <row r="143" spans="1:5" s="123" customFormat="1" ht="15" customHeight="1" x14ac:dyDescent="0.25">
      <c r="A143" s="148"/>
      <c r="B143" s="234"/>
      <c r="C143" s="149"/>
      <c r="D143" s="125"/>
      <c r="E143" s="172"/>
    </row>
    <row r="144" spans="1:5" s="123" customFormat="1" ht="15" customHeight="1" x14ac:dyDescent="0.25">
      <c r="A144" s="150">
        <f>A140+0.01</f>
        <v>8.1699999999999964</v>
      </c>
      <c r="B144" s="102" t="s">
        <v>80</v>
      </c>
      <c r="C144" s="158"/>
      <c r="D144" s="127"/>
      <c r="E144" s="173"/>
    </row>
    <row r="145" spans="1:9" s="123" customFormat="1" ht="15" customHeight="1" x14ac:dyDescent="0.25">
      <c r="A145" s="153"/>
      <c r="B145" s="102" t="s">
        <v>29</v>
      </c>
      <c r="C145" s="158">
        <v>6</v>
      </c>
      <c r="D145" s="126"/>
      <c r="E145" s="173">
        <f>D145*C145</f>
        <v>0</v>
      </c>
    </row>
    <row r="146" spans="1:9" s="123" customFormat="1" ht="15" customHeight="1" x14ac:dyDescent="0.25">
      <c r="A146" s="148"/>
      <c r="B146" s="234"/>
      <c r="C146" s="149"/>
      <c r="D146" s="125"/>
      <c r="E146" s="172"/>
    </row>
    <row r="147" spans="1:9" s="123" customFormat="1" ht="15" customHeight="1" x14ac:dyDescent="0.25">
      <c r="A147" s="148"/>
      <c r="B147" s="234"/>
      <c r="C147" s="149"/>
      <c r="D147" s="125"/>
      <c r="E147" s="172"/>
    </row>
    <row r="148" spans="1:9" s="123" customFormat="1" ht="75" customHeight="1" x14ac:dyDescent="0.25">
      <c r="A148" s="256">
        <f>A144+0.01</f>
        <v>8.1799999999999962</v>
      </c>
      <c r="B148" s="261" t="s">
        <v>144</v>
      </c>
      <c r="C148" s="158" t="s">
        <v>37</v>
      </c>
      <c r="D148" s="126"/>
      <c r="E148" s="173"/>
      <c r="F148" s="121"/>
      <c r="H148" s="122"/>
      <c r="I148" s="33"/>
    </row>
    <row r="149" spans="1:9" s="211" customFormat="1" ht="15" customHeight="1" x14ac:dyDescent="0.25">
      <c r="A149" s="262"/>
      <c r="B149" s="263" t="s">
        <v>81</v>
      </c>
      <c r="C149" s="264">
        <v>62</v>
      </c>
      <c r="D149" s="202"/>
      <c r="E149" s="286">
        <f>D149*C149</f>
        <v>0</v>
      </c>
      <c r="F149" s="209"/>
      <c r="G149" s="210"/>
      <c r="H149" s="210"/>
    </row>
    <row r="150" spans="1:9" s="211" customFormat="1" ht="15" customHeight="1" x14ac:dyDescent="0.25">
      <c r="A150" s="262"/>
      <c r="B150" s="263" t="s">
        <v>82</v>
      </c>
      <c r="C150" s="264">
        <v>42</v>
      </c>
      <c r="D150" s="202"/>
      <c r="E150" s="286">
        <f>D150*C150</f>
        <v>0</v>
      </c>
      <c r="F150" s="209"/>
      <c r="G150" s="210"/>
      <c r="H150" s="210"/>
    </row>
    <row r="151" spans="1:9" s="211" customFormat="1" ht="15" customHeight="1" x14ac:dyDescent="0.25">
      <c r="A151" s="262"/>
      <c r="B151" s="263" t="s">
        <v>83</v>
      </c>
      <c r="C151" s="264">
        <v>24</v>
      </c>
      <c r="D151" s="202"/>
      <c r="E151" s="286">
        <f>D151*C151</f>
        <v>0</v>
      </c>
      <c r="F151" s="209"/>
      <c r="G151" s="210"/>
      <c r="H151" s="210"/>
    </row>
    <row r="152" spans="1:9" s="211" customFormat="1" ht="15" customHeight="1" x14ac:dyDescent="0.25">
      <c r="A152" s="265"/>
      <c r="B152" s="266"/>
      <c r="C152" s="267"/>
      <c r="D152" s="34"/>
      <c r="E152" s="287"/>
      <c r="F152" s="209"/>
      <c r="G152" s="210"/>
      <c r="H152" s="210"/>
    </row>
    <row r="153" spans="1:9" s="211" customFormat="1" ht="15" customHeight="1" x14ac:dyDescent="0.25">
      <c r="A153" s="265"/>
      <c r="B153" s="266"/>
      <c r="C153" s="267"/>
      <c r="D153" s="34"/>
      <c r="E153" s="287"/>
      <c r="F153" s="209"/>
      <c r="G153" s="210"/>
      <c r="H153" s="210"/>
    </row>
    <row r="154" spans="1:9" s="123" customFormat="1" ht="45" customHeight="1" x14ac:dyDescent="0.25">
      <c r="A154" s="256">
        <f>A148+0.01</f>
        <v>8.1899999999999959</v>
      </c>
      <c r="B154" s="102" t="s">
        <v>67</v>
      </c>
      <c r="C154" s="144" t="s">
        <v>90</v>
      </c>
      <c r="D154" s="126"/>
      <c r="E154" s="173"/>
      <c r="F154" s="121"/>
      <c r="G154" s="122"/>
      <c r="H154" s="122"/>
    </row>
    <row r="155" spans="1:9" s="123" customFormat="1" ht="15" customHeight="1" x14ac:dyDescent="0.25">
      <c r="A155" s="153"/>
      <c r="B155" s="92" t="s">
        <v>40</v>
      </c>
      <c r="C155" s="268">
        <v>10</v>
      </c>
      <c r="D155" s="127"/>
      <c r="E155" s="173">
        <f>D155*C155</f>
        <v>0</v>
      </c>
    </row>
    <row r="156" spans="1:9" s="123" customFormat="1" ht="15" customHeight="1" x14ac:dyDescent="0.25">
      <c r="A156" s="153"/>
      <c r="B156" s="92" t="s">
        <v>145</v>
      </c>
      <c r="C156" s="268">
        <v>6</v>
      </c>
      <c r="D156" s="127"/>
      <c r="E156" s="173">
        <f t="shared" ref="E156:E157" si="0">D156*C156</f>
        <v>0</v>
      </c>
    </row>
    <row r="157" spans="1:9" s="123" customFormat="1" ht="15" customHeight="1" x14ac:dyDescent="0.25">
      <c r="A157" s="153"/>
      <c r="B157" s="92" t="s">
        <v>146</v>
      </c>
      <c r="C157" s="268">
        <v>2</v>
      </c>
      <c r="D157" s="127"/>
      <c r="E157" s="173">
        <f t="shared" si="0"/>
        <v>0</v>
      </c>
    </row>
    <row r="158" spans="1:9" s="123" customFormat="1" ht="15" customHeight="1" x14ac:dyDescent="0.25">
      <c r="A158" s="148"/>
      <c r="B158" s="74"/>
      <c r="C158" s="67"/>
      <c r="D158" s="130"/>
      <c r="E158" s="172"/>
    </row>
    <row r="159" spans="1:9" s="123" customFormat="1" ht="15" customHeight="1" x14ac:dyDescent="0.25">
      <c r="A159" s="148"/>
      <c r="B159" s="74"/>
      <c r="C159" s="67"/>
      <c r="D159" s="130"/>
      <c r="E159" s="172"/>
    </row>
    <row r="160" spans="1:9" s="123" customFormat="1" ht="45" customHeight="1" x14ac:dyDescent="0.25">
      <c r="A160" s="150">
        <f>A154+0.01</f>
        <v>8.1999999999999957</v>
      </c>
      <c r="B160" s="102" t="s">
        <v>7</v>
      </c>
      <c r="C160" s="158" t="s">
        <v>37</v>
      </c>
      <c r="D160" s="127"/>
      <c r="E160" s="173"/>
    </row>
    <row r="161" spans="1:8" ht="15" customHeight="1" x14ac:dyDescent="0.25">
      <c r="A161" s="251"/>
      <c r="B161" s="92" t="s">
        <v>92</v>
      </c>
      <c r="C161" s="80">
        <v>6</v>
      </c>
      <c r="D161" s="127"/>
      <c r="E161" s="286">
        <f>D161*C161</f>
        <v>0</v>
      </c>
    </row>
    <row r="162" spans="1:8" ht="15" customHeight="1" x14ac:dyDescent="0.25">
      <c r="A162" s="251"/>
      <c r="B162" s="92" t="s">
        <v>110</v>
      </c>
      <c r="C162" s="80">
        <v>8</v>
      </c>
      <c r="D162" s="127"/>
      <c r="E162" s="286">
        <f>D162*C162</f>
        <v>0</v>
      </c>
    </row>
    <row r="163" spans="1:8" ht="15" customHeight="1" x14ac:dyDescent="0.25">
      <c r="A163" s="251"/>
      <c r="B163" s="92" t="s">
        <v>84</v>
      </c>
      <c r="C163" s="80">
        <v>62</v>
      </c>
      <c r="D163" s="127"/>
      <c r="E163" s="286">
        <f>D163*C163</f>
        <v>0</v>
      </c>
    </row>
    <row r="164" spans="1:8" ht="15" customHeight="1" x14ac:dyDescent="0.25">
      <c r="A164" s="251"/>
      <c r="B164" s="92" t="s">
        <v>8</v>
      </c>
      <c r="C164" s="80">
        <v>24</v>
      </c>
      <c r="D164" s="127"/>
      <c r="E164" s="286">
        <f>D164*C164</f>
        <v>0</v>
      </c>
    </row>
    <row r="165" spans="1:8" s="123" customFormat="1" ht="15" customHeight="1" x14ac:dyDescent="0.25">
      <c r="A165" s="148"/>
      <c r="B165" s="74"/>
      <c r="C165" s="67"/>
      <c r="D165" s="130"/>
      <c r="E165" s="172"/>
    </row>
    <row r="166" spans="1:8" s="123" customFormat="1" ht="15" customHeight="1" x14ac:dyDescent="0.25">
      <c r="A166" s="148"/>
      <c r="B166" s="74"/>
      <c r="C166" s="67"/>
      <c r="D166" s="130"/>
      <c r="E166" s="172"/>
    </row>
    <row r="167" spans="1:8" s="123" customFormat="1" ht="45" customHeight="1" x14ac:dyDescent="0.25">
      <c r="A167" s="150">
        <f>A160+0.01</f>
        <v>8.2099999999999955</v>
      </c>
      <c r="B167" s="102" t="s">
        <v>111</v>
      </c>
      <c r="C167" s="158" t="s">
        <v>37</v>
      </c>
      <c r="D167" s="127"/>
      <c r="E167" s="173"/>
    </row>
    <row r="168" spans="1:8" ht="15" customHeight="1" x14ac:dyDescent="0.25">
      <c r="A168" s="251"/>
      <c r="B168" s="92" t="s">
        <v>91</v>
      </c>
      <c r="C168" s="80">
        <v>12</v>
      </c>
      <c r="D168" s="212"/>
      <c r="E168" s="286">
        <f>D168*C168</f>
        <v>0</v>
      </c>
    </row>
    <row r="169" spans="1:8" ht="15" customHeight="1" x14ac:dyDescent="0.25">
      <c r="A169" s="251"/>
      <c r="B169" s="92" t="s">
        <v>92</v>
      </c>
      <c r="C169" s="80">
        <v>12</v>
      </c>
      <c r="D169" s="212"/>
      <c r="E169" s="286">
        <f>D169*C169</f>
        <v>0</v>
      </c>
    </row>
    <row r="170" spans="1:8" ht="15" customHeight="1" x14ac:dyDescent="0.25">
      <c r="A170" s="253"/>
      <c r="B170" s="74"/>
      <c r="D170" s="213"/>
      <c r="E170" s="287"/>
    </row>
    <row r="171" spans="1:8" ht="15" customHeight="1" x14ac:dyDescent="0.25">
      <c r="A171" s="253"/>
      <c r="B171" s="74"/>
      <c r="D171" s="213"/>
      <c r="E171" s="287"/>
    </row>
    <row r="172" spans="1:8" ht="39" customHeight="1" x14ac:dyDescent="0.25">
      <c r="A172" s="256">
        <f>A167+0.01</f>
        <v>8.2199999999999953</v>
      </c>
      <c r="B172" s="269" t="s">
        <v>174</v>
      </c>
      <c r="C172" s="244"/>
      <c r="D172" s="214"/>
      <c r="E172" s="283"/>
      <c r="F172" s="38"/>
      <c r="G172" s="42"/>
      <c r="H172" s="42"/>
    </row>
    <row r="173" spans="1:8" ht="15" customHeight="1" x14ac:dyDescent="0.25">
      <c r="A173" s="270"/>
      <c r="B173" s="271" t="s">
        <v>166</v>
      </c>
      <c r="C173" s="250"/>
      <c r="D173" s="215"/>
      <c r="E173" s="290"/>
      <c r="F173" s="38"/>
      <c r="G173" s="42"/>
      <c r="H173" s="42"/>
    </row>
    <row r="174" spans="1:8" ht="15" customHeight="1" x14ac:dyDescent="0.25">
      <c r="A174" s="251"/>
      <c r="B174" s="94" t="s">
        <v>29</v>
      </c>
      <c r="C174" s="80">
        <v>3</v>
      </c>
      <c r="D174" s="216"/>
      <c r="E174" s="286">
        <f>D174*C174</f>
        <v>0</v>
      </c>
    </row>
    <row r="175" spans="1:8" ht="15" customHeight="1" x14ac:dyDescent="0.25">
      <c r="A175" s="253"/>
      <c r="D175" s="217"/>
      <c r="E175" s="287"/>
    </row>
    <row r="176" spans="1:8" ht="15" customHeight="1" x14ac:dyDescent="0.25">
      <c r="A176" s="272"/>
      <c r="B176" s="273" t="s">
        <v>167</v>
      </c>
      <c r="C176" s="244"/>
      <c r="D176" s="214"/>
      <c r="E176" s="288"/>
      <c r="F176" s="38"/>
      <c r="G176" s="42"/>
      <c r="H176" s="42"/>
    </row>
    <row r="177" spans="1:8" ht="15" customHeight="1" x14ac:dyDescent="0.25">
      <c r="A177" s="274"/>
      <c r="B177" s="275" t="s">
        <v>168</v>
      </c>
      <c r="C177" s="247"/>
      <c r="D177" s="218"/>
      <c r="E177" s="284"/>
      <c r="F177" s="38"/>
      <c r="G177" s="42"/>
      <c r="H177" s="42"/>
    </row>
    <row r="178" spans="1:8" ht="15" customHeight="1" x14ac:dyDescent="0.25">
      <c r="A178" s="274"/>
      <c r="B178" s="275" t="s">
        <v>169</v>
      </c>
      <c r="C178" s="247"/>
      <c r="D178" s="218"/>
      <c r="E178" s="284"/>
      <c r="F178" s="38"/>
      <c r="G178" s="42"/>
      <c r="H178" s="42"/>
    </row>
    <row r="179" spans="1:8" ht="15" customHeight="1" x14ac:dyDescent="0.25">
      <c r="A179" s="274"/>
      <c r="B179" s="275" t="s">
        <v>170</v>
      </c>
      <c r="C179" s="247"/>
      <c r="D179" s="218"/>
      <c r="E179" s="284"/>
      <c r="F179" s="38"/>
      <c r="G179" s="42"/>
      <c r="H179" s="42"/>
    </row>
    <row r="180" spans="1:8" ht="15" customHeight="1" x14ac:dyDescent="0.25">
      <c r="A180" s="248"/>
      <c r="B180" s="271" t="s">
        <v>29</v>
      </c>
      <c r="C180" s="250">
        <v>3</v>
      </c>
      <c r="D180" s="219"/>
      <c r="E180" s="285">
        <f>D180*C180</f>
        <v>0</v>
      </c>
    </row>
    <row r="181" spans="1:8" ht="15" customHeight="1" x14ac:dyDescent="0.25">
      <c r="A181" s="253"/>
      <c r="D181" s="217"/>
      <c r="E181" s="287"/>
    </row>
    <row r="182" spans="1:8" ht="15" customHeight="1" x14ac:dyDescent="0.25">
      <c r="A182" s="253"/>
      <c r="D182" s="217"/>
      <c r="E182" s="287"/>
    </row>
    <row r="183" spans="1:8" ht="27.75" customHeight="1" x14ac:dyDescent="0.25">
      <c r="A183" s="256">
        <f>A172+0.01</f>
        <v>8.2299999999999951</v>
      </c>
      <c r="B183" s="269" t="s">
        <v>175</v>
      </c>
      <c r="C183" s="244"/>
      <c r="D183" s="214"/>
      <c r="E183" s="283"/>
      <c r="F183" s="38"/>
      <c r="G183" s="42"/>
      <c r="H183" s="42"/>
    </row>
    <row r="184" spans="1:8" ht="15" customHeight="1" x14ac:dyDescent="0.25">
      <c r="A184" s="251"/>
      <c r="B184" s="94" t="s">
        <v>29</v>
      </c>
      <c r="C184" s="80">
        <v>2</v>
      </c>
      <c r="D184" s="216"/>
      <c r="E184" s="286">
        <f>D184*C184</f>
        <v>0</v>
      </c>
    </row>
    <row r="185" spans="1:8" ht="15" customHeight="1" x14ac:dyDescent="0.25">
      <c r="A185" s="253"/>
      <c r="D185" s="217"/>
      <c r="E185" s="287"/>
    </row>
    <row r="186" spans="1:8" ht="15" customHeight="1" x14ac:dyDescent="0.25">
      <c r="A186" s="272"/>
      <c r="B186" s="273" t="s">
        <v>167</v>
      </c>
      <c r="C186" s="244"/>
      <c r="D186" s="214"/>
      <c r="E186" s="288"/>
      <c r="F186" s="38"/>
      <c r="G186" s="42"/>
      <c r="H186" s="42"/>
    </row>
    <row r="187" spans="1:8" ht="15" customHeight="1" x14ac:dyDescent="0.25">
      <c r="A187" s="274"/>
      <c r="B187" s="275" t="s">
        <v>168</v>
      </c>
      <c r="C187" s="247"/>
      <c r="D187" s="218"/>
      <c r="E187" s="284"/>
      <c r="F187" s="38"/>
      <c r="G187" s="42"/>
      <c r="H187" s="42"/>
    </row>
    <row r="188" spans="1:8" ht="15" customHeight="1" x14ac:dyDescent="0.25">
      <c r="A188" s="274"/>
      <c r="B188" s="275" t="s">
        <v>169</v>
      </c>
      <c r="C188" s="247"/>
      <c r="D188" s="218"/>
      <c r="E188" s="284"/>
      <c r="F188" s="38"/>
      <c r="G188" s="42"/>
      <c r="H188" s="42"/>
    </row>
    <row r="189" spans="1:8" ht="15" customHeight="1" x14ac:dyDescent="0.25">
      <c r="A189" s="274"/>
      <c r="B189" s="275" t="s">
        <v>170</v>
      </c>
      <c r="C189" s="247"/>
      <c r="D189" s="218"/>
      <c r="E189" s="284"/>
      <c r="F189" s="38"/>
      <c r="G189" s="42"/>
      <c r="H189" s="42"/>
    </row>
    <row r="190" spans="1:8" ht="15" customHeight="1" x14ac:dyDescent="0.25">
      <c r="A190" s="248"/>
      <c r="B190" s="271" t="s">
        <v>29</v>
      </c>
      <c r="C190" s="250">
        <v>2</v>
      </c>
      <c r="D190" s="219"/>
      <c r="E190" s="285">
        <f>D190*C190</f>
        <v>0</v>
      </c>
    </row>
    <row r="191" spans="1:8" ht="15" customHeight="1" x14ac:dyDescent="0.25">
      <c r="A191" s="253"/>
      <c r="D191" s="217"/>
      <c r="E191" s="287"/>
    </row>
    <row r="192" spans="1:8" ht="15" customHeight="1" x14ac:dyDescent="0.25">
      <c r="A192" s="253"/>
      <c r="D192" s="217"/>
      <c r="E192" s="287"/>
    </row>
    <row r="193" spans="1:8" s="123" customFormat="1" ht="30.75" customHeight="1" x14ac:dyDescent="0.25">
      <c r="A193" s="150">
        <f>A183+0.01</f>
        <v>8.2399999999999949</v>
      </c>
      <c r="B193" s="102" t="s">
        <v>94</v>
      </c>
      <c r="C193" s="158"/>
      <c r="D193" s="126"/>
      <c r="E193" s="173"/>
      <c r="F193" s="121"/>
      <c r="G193" s="122"/>
      <c r="H193" s="122"/>
    </row>
    <row r="194" spans="1:8" s="123" customFormat="1" ht="15" customHeight="1" x14ac:dyDescent="0.25">
      <c r="A194" s="153"/>
      <c r="B194" s="102" t="s">
        <v>50</v>
      </c>
      <c r="C194" s="158">
        <v>1</v>
      </c>
      <c r="D194" s="126"/>
      <c r="E194" s="173">
        <v>0</v>
      </c>
      <c r="F194" s="121"/>
      <c r="G194" s="122"/>
      <c r="H194" s="122"/>
    </row>
    <row r="195" spans="1:8" s="123" customFormat="1" ht="15" customHeight="1" x14ac:dyDescent="0.25">
      <c r="A195" s="148"/>
      <c r="B195" s="234"/>
      <c r="C195" s="149"/>
      <c r="D195" s="125"/>
      <c r="E195" s="172"/>
      <c r="F195" s="121"/>
      <c r="G195" s="122"/>
      <c r="H195" s="122"/>
    </row>
    <row r="196" spans="1:8" s="123" customFormat="1" ht="15" customHeight="1" x14ac:dyDescent="0.25">
      <c r="A196" s="148"/>
      <c r="B196" s="234"/>
      <c r="C196" s="149"/>
      <c r="D196" s="125"/>
      <c r="E196" s="172"/>
      <c r="F196" s="121"/>
      <c r="G196" s="122"/>
      <c r="H196" s="122"/>
    </row>
    <row r="197" spans="1:8" s="123" customFormat="1" ht="30.75" customHeight="1" x14ac:dyDescent="0.25">
      <c r="A197" s="150">
        <f>A193+0.01</f>
        <v>8.2499999999999947</v>
      </c>
      <c r="B197" s="102" t="s">
        <v>112</v>
      </c>
      <c r="C197" s="158"/>
      <c r="D197" s="126"/>
      <c r="E197" s="173"/>
      <c r="F197" s="121"/>
      <c r="G197" s="122"/>
      <c r="H197" s="122"/>
    </row>
    <row r="198" spans="1:8" s="123" customFormat="1" ht="15" customHeight="1" x14ac:dyDescent="0.25">
      <c r="A198" s="153"/>
      <c r="B198" s="102" t="s">
        <v>50</v>
      </c>
      <c r="C198" s="158">
        <v>4</v>
      </c>
      <c r="D198" s="126"/>
      <c r="E198" s="173">
        <f>C198*D198</f>
        <v>0</v>
      </c>
      <c r="F198" s="121"/>
      <c r="G198" s="122"/>
      <c r="H198" s="122"/>
    </row>
    <row r="199" spans="1:8" s="123" customFormat="1" ht="15" customHeight="1" x14ac:dyDescent="0.25">
      <c r="A199" s="148"/>
      <c r="B199" s="234"/>
      <c r="C199" s="149"/>
      <c r="D199" s="125"/>
      <c r="E199" s="172"/>
      <c r="F199" s="121"/>
      <c r="G199" s="122"/>
      <c r="H199" s="122"/>
    </row>
    <row r="200" spans="1:8" s="123" customFormat="1" ht="15" customHeight="1" x14ac:dyDescent="0.25">
      <c r="A200" s="148"/>
      <c r="B200" s="234"/>
      <c r="C200" s="149"/>
      <c r="D200" s="125"/>
      <c r="E200" s="172"/>
      <c r="F200" s="121"/>
      <c r="G200" s="122"/>
      <c r="H200" s="122"/>
    </row>
    <row r="201" spans="1:8" s="123" customFormat="1" ht="45" customHeight="1" x14ac:dyDescent="0.25">
      <c r="A201" s="150">
        <f>A197+0.01</f>
        <v>8.2599999999999945</v>
      </c>
      <c r="B201" s="102" t="s">
        <v>85</v>
      </c>
      <c r="C201" s="158"/>
      <c r="D201" s="126"/>
      <c r="E201" s="173"/>
      <c r="F201" s="121"/>
      <c r="G201" s="122"/>
      <c r="H201" s="122"/>
    </row>
    <row r="202" spans="1:8" s="123" customFormat="1" ht="15" customHeight="1" x14ac:dyDescent="0.25">
      <c r="A202" s="153"/>
      <c r="B202" s="102" t="s">
        <v>50</v>
      </c>
      <c r="C202" s="158">
        <v>1</v>
      </c>
      <c r="D202" s="127"/>
      <c r="E202" s="173">
        <v>0</v>
      </c>
      <c r="F202" s="121"/>
      <c r="G202" s="122"/>
      <c r="H202" s="122"/>
    </row>
    <row r="203" spans="1:8" s="123" customFormat="1" ht="15" customHeight="1" x14ac:dyDescent="0.25">
      <c r="A203" s="148"/>
      <c r="B203" s="234"/>
      <c r="C203" s="276"/>
      <c r="D203" s="130"/>
      <c r="E203" s="293"/>
      <c r="F203" s="121"/>
      <c r="G203" s="122"/>
      <c r="H203" s="122"/>
    </row>
    <row r="204" spans="1:8" s="123" customFormat="1" ht="15" customHeight="1" x14ac:dyDescent="0.25">
      <c r="A204" s="148"/>
      <c r="B204" s="234"/>
      <c r="C204" s="276"/>
      <c r="D204" s="130"/>
      <c r="E204" s="293"/>
      <c r="F204" s="121"/>
      <c r="G204" s="122"/>
      <c r="H204" s="122"/>
    </row>
    <row r="205" spans="1:8" s="123" customFormat="1" ht="15" customHeight="1" x14ac:dyDescent="0.25">
      <c r="A205" s="150">
        <f>A201+0.01</f>
        <v>8.2699999999999942</v>
      </c>
      <c r="B205" s="102" t="s">
        <v>95</v>
      </c>
      <c r="C205" s="158"/>
      <c r="D205" s="127"/>
      <c r="E205" s="173"/>
      <c r="F205" s="121"/>
      <c r="G205" s="122"/>
      <c r="H205" s="122"/>
    </row>
    <row r="206" spans="1:8" s="123" customFormat="1" ht="15" customHeight="1" x14ac:dyDescent="0.25">
      <c r="A206" s="153"/>
      <c r="B206" s="102" t="s">
        <v>41</v>
      </c>
      <c r="C206" s="158"/>
      <c r="D206" s="127"/>
      <c r="E206" s="173">
        <v>0</v>
      </c>
      <c r="F206" s="121"/>
      <c r="G206" s="122"/>
      <c r="H206" s="122"/>
    </row>
    <row r="207" spans="1:8" s="123" customFormat="1" ht="15" customHeight="1" x14ac:dyDescent="0.25">
      <c r="A207" s="148"/>
      <c r="B207" s="234"/>
      <c r="C207" s="149"/>
      <c r="D207" s="130"/>
      <c r="E207" s="172"/>
      <c r="F207" s="121"/>
      <c r="G207" s="122"/>
      <c r="H207" s="122"/>
    </row>
    <row r="208" spans="1:8" s="123" customFormat="1" ht="15" customHeight="1" x14ac:dyDescent="0.25">
      <c r="A208" s="148"/>
      <c r="B208" s="234"/>
      <c r="C208" s="149"/>
      <c r="D208" s="125"/>
      <c r="E208" s="172"/>
      <c r="F208" s="121"/>
      <c r="G208" s="122"/>
      <c r="H208" s="122"/>
    </row>
    <row r="209" spans="1:8" s="123" customFormat="1" ht="45" customHeight="1" x14ac:dyDescent="0.25">
      <c r="A209" s="150">
        <f>A205+0.01</f>
        <v>8.279999999999994</v>
      </c>
      <c r="B209" s="102" t="s">
        <v>96</v>
      </c>
      <c r="C209" s="158"/>
      <c r="D209" s="127"/>
      <c r="E209" s="173"/>
      <c r="F209" s="121"/>
      <c r="G209" s="122"/>
      <c r="H209" s="122"/>
    </row>
    <row r="210" spans="1:8" s="123" customFormat="1" ht="15" customHeight="1" x14ac:dyDescent="0.25">
      <c r="A210" s="153"/>
      <c r="B210" s="102" t="s">
        <v>51</v>
      </c>
      <c r="C210" s="158">
        <v>32</v>
      </c>
      <c r="D210" s="127"/>
      <c r="E210" s="173">
        <f>D210*C210</f>
        <v>0</v>
      </c>
      <c r="F210" s="121"/>
      <c r="G210" s="122"/>
      <c r="H210" s="122"/>
    </row>
    <row r="211" spans="1:8" s="123" customFormat="1" ht="15" customHeight="1" x14ac:dyDescent="0.25">
      <c r="A211" s="148"/>
      <c r="B211" s="234"/>
      <c r="C211" s="149"/>
      <c r="D211" s="130"/>
      <c r="E211" s="172"/>
      <c r="F211" s="121"/>
      <c r="G211" s="122"/>
      <c r="H211" s="122"/>
    </row>
    <row r="212" spans="1:8" s="123" customFormat="1" ht="15" customHeight="1" x14ac:dyDescent="0.25">
      <c r="A212" s="148"/>
      <c r="B212" s="234"/>
      <c r="C212" s="149"/>
      <c r="D212" s="130"/>
      <c r="E212" s="172"/>
      <c r="F212" s="121"/>
      <c r="G212" s="122"/>
      <c r="H212" s="122"/>
    </row>
    <row r="213" spans="1:8" s="123" customFormat="1" ht="15" customHeight="1" x14ac:dyDescent="0.25">
      <c r="A213" s="150">
        <f>A209+0.01</f>
        <v>8.2899999999999938</v>
      </c>
      <c r="B213" s="102" t="s">
        <v>86</v>
      </c>
      <c r="C213" s="158"/>
      <c r="D213" s="127"/>
      <c r="E213" s="173"/>
      <c r="F213" s="121"/>
      <c r="G213" s="122"/>
      <c r="H213" s="122"/>
    </row>
    <row r="214" spans="1:8" s="123" customFormat="1" ht="15" customHeight="1" x14ac:dyDescent="0.25">
      <c r="A214" s="153"/>
      <c r="B214" s="102" t="s">
        <v>41</v>
      </c>
      <c r="C214" s="158"/>
      <c r="D214" s="126"/>
      <c r="E214" s="173">
        <v>0</v>
      </c>
      <c r="F214" s="121"/>
      <c r="G214" s="122"/>
      <c r="H214" s="122"/>
    </row>
    <row r="215" spans="1:8" s="123" customFormat="1" ht="15" customHeight="1" x14ac:dyDescent="0.25">
      <c r="A215" s="148"/>
      <c r="B215" s="234"/>
      <c r="C215" s="149"/>
      <c r="D215" s="125"/>
      <c r="E215" s="172"/>
      <c r="F215" s="121"/>
      <c r="G215" s="122"/>
      <c r="H215" s="122"/>
    </row>
    <row r="216" spans="1:8" s="123" customFormat="1" ht="15" customHeight="1" x14ac:dyDescent="0.25">
      <c r="A216" s="148"/>
      <c r="B216" s="234"/>
      <c r="C216" s="149"/>
      <c r="D216" s="125"/>
      <c r="E216" s="172"/>
      <c r="F216" s="121"/>
      <c r="G216" s="122"/>
      <c r="H216" s="122"/>
    </row>
    <row r="217" spans="1:8" s="123" customFormat="1" ht="15" customHeight="1" x14ac:dyDescent="0.25">
      <c r="A217" s="150">
        <f>A213+0.01</f>
        <v>8.2999999999999936</v>
      </c>
      <c r="B217" s="102" t="s">
        <v>30</v>
      </c>
      <c r="C217" s="158"/>
      <c r="D217" s="220"/>
      <c r="E217" s="294"/>
      <c r="F217" s="121"/>
      <c r="G217" s="122"/>
      <c r="H217" s="122"/>
    </row>
    <row r="218" spans="1:8" s="123" customFormat="1" ht="15" customHeight="1" x14ac:dyDescent="0.25">
      <c r="A218" s="153"/>
      <c r="B218" s="102" t="s">
        <v>41</v>
      </c>
      <c r="C218" s="158"/>
      <c r="D218" s="221"/>
      <c r="E218" s="294">
        <f>SUM(E9:E216)*0.01</f>
        <v>0</v>
      </c>
      <c r="F218" s="121"/>
      <c r="G218" s="122"/>
      <c r="H218" s="122"/>
    </row>
    <row r="219" spans="1:8" s="123" customFormat="1" ht="15" customHeight="1" x14ac:dyDescent="0.25">
      <c r="A219" s="148"/>
      <c r="B219" s="234"/>
      <c r="C219" s="149"/>
      <c r="D219" s="222"/>
      <c r="E219" s="295"/>
      <c r="F219" s="121"/>
      <c r="G219" s="122"/>
      <c r="H219" s="122"/>
    </row>
    <row r="220" spans="1:8" s="123" customFormat="1" ht="15" customHeight="1" x14ac:dyDescent="0.25">
      <c r="A220" s="148"/>
      <c r="B220" s="234"/>
      <c r="C220" s="276"/>
      <c r="D220" s="222"/>
      <c r="E220" s="296"/>
      <c r="F220" s="121"/>
      <c r="G220" s="122"/>
      <c r="H220" s="122"/>
    </row>
    <row r="221" spans="1:8" s="123" customFormat="1" ht="15" customHeight="1" x14ac:dyDescent="0.25">
      <c r="A221" s="148"/>
      <c r="B221" s="234"/>
      <c r="C221" s="149"/>
      <c r="D221" s="125"/>
      <c r="E221" s="293"/>
      <c r="F221" s="121"/>
      <c r="G221" s="122"/>
      <c r="H221" s="122"/>
    </row>
    <row r="222" spans="1:8" s="123" customFormat="1" ht="15" customHeight="1" x14ac:dyDescent="0.25">
      <c r="A222" s="150">
        <f>A217+0.01</f>
        <v>8.3099999999999934</v>
      </c>
      <c r="B222" s="102" t="s">
        <v>52</v>
      </c>
      <c r="C222" s="158"/>
      <c r="D222" s="126"/>
      <c r="E222" s="173"/>
      <c r="F222" s="121"/>
      <c r="G222" s="122"/>
      <c r="H222" s="122"/>
    </row>
    <row r="223" spans="1:8" s="123" customFormat="1" ht="15" customHeight="1" x14ac:dyDescent="0.25">
      <c r="A223" s="153"/>
      <c r="B223" s="102"/>
      <c r="C223" s="158"/>
      <c r="D223" s="127"/>
      <c r="E223" s="294">
        <f>SUM(E12:E221)*0.02</f>
        <v>0</v>
      </c>
      <c r="F223" s="121"/>
      <c r="G223" s="122"/>
      <c r="H223" s="122"/>
    </row>
    <row r="224" spans="1:8" s="123" customFormat="1" ht="15" customHeight="1" x14ac:dyDescent="0.25">
      <c r="A224" s="148"/>
      <c r="B224" s="234"/>
      <c r="C224" s="149"/>
      <c r="D224" s="125"/>
      <c r="E224" s="172"/>
      <c r="F224" s="121"/>
      <c r="G224" s="122"/>
      <c r="H224" s="122"/>
    </row>
    <row r="225" spans="1:8" s="123" customFormat="1" ht="15" customHeight="1" x14ac:dyDescent="0.25">
      <c r="A225" s="148"/>
      <c r="B225" s="234"/>
      <c r="C225" s="149"/>
      <c r="D225" s="130"/>
      <c r="E225" s="172"/>
      <c r="F225" s="121"/>
      <c r="G225" s="122"/>
      <c r="H225" s="122"/>
    </row>
    <row r="226" spans="1:8" s="123" customFormat="1" ht="15" customHeight="1" thickBot="1" x14ac:dyDescent="0.3">
      <c r="A226" s="148"/>
      <c r="B226" s="277" t="s">
        <v>53</v>
      </c>
      <c r="C226" s="278"/>
      <c r="D226" s="131"/>
      <c r="E226" s="297">
        <f>SUM(E22:E223)</f>
        <v>0</v>
      </c>
      <c r="F226" s="121"/>
      <c r="G226" s="122"/>
      <c r="H226" s="122"/>
    </row>
    <row r="227" spans="1:8" s="123" customFormat="1" ht="15" customHeight="1" thickTop="1" x14ac:dyDescent="0.25">
      <c r="A227" s="148"/>
      <c r="B227" s="234"/>
      <c r="C227" s="149"/>
      <c r="D227" s="130"/>
      <c r="E227" s="172"/>
    </row>
    <row r="228" spans="1:8" s="123" customFormat="1" ht="15" customHeight="1" x14ac:dyDescent="0.25">
      <c r="A228" s="148"/>
      <c r="B228" s="234"/>
      <c r="C228" s="149"/>
      <c r="D228" s="130"/>
      <c r="E228" s="172"/>
    </row>
  </sheetData>
  <pageMargins left="0.98425196850393704" right="0.74803149606299213" top="0.98425196850393704" bottom="0.98425196850393704" header="0.51181102362204722" footer="0.51181102362204722"/>
  <pageSetup paperSize="9" scale="77" orientation="portrait" horizontalDpi="300" verticalDpi="300" r:id="rId1"/>
  <headerFooter alignWithMargins="0">
    <oddHeader xml:space="preserve">&amp;C&amp;"Times New Roman CE,Običajno"&amp;8RAZVOJ VIZIJE – gradbeni inženiring Renata Vežnaver s.p., Ulica talcev 35, Orehova vas&amp;"Arial,Navadno"&amp;10
</oddHeader>
    <oddFooter>&amp;L&amp;"Times New Roman CE,Regular"&amp;8&amp;F&amp;C&amp;A&amp;R&amp;P/&amp;N</oddFooter>
  </headerFooter>
  <rowBreaks count="4" manualBreakCount="4">
    <brk id="40" max="4" man="1"/>
    <brk id="72" max="6" man="1"/>
    <brk id="115" max="4" man="1"/>
    <brk id="15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7</vt:i4>
      </vt:variant>
    </vt:vector>
  </HeadingPairs>
  <TitlesOfParts>
    <vt:vector size="12" baseType="lpstr">
      <vt:lpstr>NASLOVNICA</vt:lpstr>
      <vt:lpstr>REKAPITULACIJA</vt:lpstr>
      <vt:lpstr> ogrevanje B</vt:lpstr>
      <vt:lpstr>prezračevanje prostorov B</vt:lpstr>
      <vt:lpstr>vodovod, kanalizacija B</vt:lpstr>
      <vt:lpstr>' ogrevanje B'!Področje_tiskanja</vt:lpstr>
      <vt:lpstr>'prezračevanje prostorov B'!Področje_tiskanja</vt:lpstr>
      <vt:lpstr>REKAPITULACIJA!Področje_tiskanja</vt:lpstr>
      <vt:lpstr>'vodovod, kanalizacija B'!Področje_tiskanja</vt:lpstr>
      <vt:lpstr>' ogrevanje B'!Tiskanje_naslovov</vt:lpstr>
      <vt:lpstr>'prezračevanje prostorov B'!Tiskanje_naslovov</vt:lpstr>
      <vt:lpstr>'vodovod, kanalizacija B'!Tiskanje_naslovov</vt:lpstr>
    </vt:vector>
  </TitlesOfParts>
  <Company>Hydrotech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</dc:creator>
  <cp:lastModifiedBy>Mojca Skale</cp:lastModifiedBy>
  <cp:lastPrinted>2016-06-09T05:03:33Z</cp:lastPrinted>
  <dcterms:created xsi:type="dcterms:W3CDTF">2000-04-11T09:42:02Z</dcterms:created>
  <dcterms:modified xsi:type="dcterms:W3CDTF">2016-10-26T06:50:17Z</dcterms:modified>
</cp:coreProperties>
</file>