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225" yWindow="255" windowWidth="13725" windowHeight="13170"/>
  </bookViews>
  <sheets>
    <sheet name="rekapitulacija" sheetId="6" r:id="rId1"/>
    <sheet name="mansarda" sheetId="4" r:id="rId2"/>
    <sheet name="2nadstropje" sheetId="7" r:id="rId3"/>
    <sheet name="1nadstropje" sheetId="10" r:id="rId4"/>
    <sheet name="klet" sheetId="8" r:id="rId5"/>
    <sheet name="vodovod" sheetId="9" r:id="rId6"/>
  </sheets>
  <definedNames>
    <definedName name="_xlnm.Print_Area" localSheetId="4">klet!$A$1:$F$117</definedName>
    <definedName name="_xlnm.Print_Area" localSheetId="1">mansarda!$A$1:$F$207</definedName>
    <definedName name="_xlnm.Print_Area" localSheetId="5">vodovod!$A$1:$F$64</definedName>
  </definedNames>
  <calcPr calcId="145621"/>
</workbook>
</file>

<file path=xl/calcChain.xml><?xml version="1.0" encoding="utf-8"?>
<calcChain xmlns="http://schemas.openxmlformats.org/spreadsheetml/2006/main">
  <c r="F158" i="10" l="1"/>
  <c r="F159" i="10" s="1"/>
  <c r="F24" i="10" s="1"/>
  <c r="F151" i="10"/>
  <c r="F149" i="10"/>
  <c r="E153" i="10" s="1"/>
  <c r="F153" i="10" s="1"/>
  <c r="F147" i="10"/>
  <c r="F145" i="10"/>
  <c r="F138" i="10"/>
  <c r="F136" i="10"/>
  <c r="F135" i="10"/>
  <c r="E140" i="10" s="1"/>
  <c r="F140" i="10" s="1"/>
  <c r="F132" i="10"/>
  <c r="F131" i="10"/>
  <c r="F125" i="10"/>
  <c r="F126" i="10" s="1"/>
  <c r="F21" i="10" s="1"/>
  <c r="F120" i="10"/>
  <c r="F118" i="10"/>
  <c r="F116" i="10"/>
  <c r="F111" i="10"/>
  <c r="F109" i="10"/>
  <c r="F107" i="10"/>
  <c r="F105" i="10"/>
  <c r="F103" i="10"/>
  <c r="F100" i="10"/>
  <c r="F98" i="10"/>
  <c r="F73" i="10"/>
  <c r="F71" i="10"/>
  <c r="F69" i="10"/>
  <c r="F67" i="10"/>
  <c r="F65" i="10"/>
  <c r="F63" i="10"/>
  <c r="F74" i="10" s="1"/>
  <c r="F56" i="10"/>
  <c r="F54" i="10"/>
  <c r="F52" i="10"/>
  <c r="F50" i="10"/>
  <c r="F48" i="10"/>
  <c r="F46" i="10"/>
  <c r="F44" i="10"/>
  <c r="F42" i="10"/>
  <c r="F40" i="10"/>
  <c r="F38" i="10"/>
  <c r="E58" i="10" s="1"/>
  <c r="F58" i="10" s="1"/>
  <c r="F59" i="10" s="1"/>
  <c r="F112" i="10" l="1"/>
  <c r="F19" i="10" s="1"/>
  <c r="F141" i="10"/>
  <c r="F22" i="10" s="1"/>
  <c r="F121" i="10"/>
  <c r="F20" i="10" s="1"/>
  <c r="F17" i="10"/>
  <c r="F18" i="10"/>
  <c r="F154" i="10"/>
  <c r="F23" i="10" s="1"/>
  <c r="F25" i="10" l="1"/>
  <c r="F141" i="7"/>
  <c r="F118" i="7"/>
  <c r="F139" i="7"/>
  <c r="F137" i="7"/>
  <c r="F135" i="7"/>
  <c r="F133" i="7"/>
  <c r="F131" i="7"/>
  <c r="F131" i="4"/>
  <c r="F129" i="4"/>
  <c r="F127" i="4"/>
  <c r="F124" i="4"/>
  <c r="F120" i="4"/>
  <c r="F135" i="4"/>
  <c r="F88" i="8"/>
  <c r="F58" i="8"/>
  <c r="F56" i="8"/>
  <c r="F84" i="8"/>
  <c r="F30" i="10" l="1"/>
  <c r="F26" i="10"/>
  <c r="F45" i="9"/>
  <c r="F43" i="9"/>
  <c r="F41" i="9"/>
  <c r="F63" i="9"/>
  <c r="F61" i="9"/>
  <c r="F56" i="9"/>
  <c r="F57" i="9" s="1"/>
  <c r="F18" i="9" s="1"/>
  <c r="F39" i="9"/>
  <c r="F33" i="9"/>
  <c r="F35" i="9"/>
  <c r="F37" i="9"/>
  <c r="F49" i="9"/>
  <c r="F47" i="9"/>
  <c r="F180" i="7"/>
  <c r="F31" i="10" l="1"/>
  <c r="F32" i="10"/>
  <c r="F27" i="10"/>
  <c r="F28" i="10" s="1"/>
  <c r="F19" i="6"/>
  <c r="F64" i="9"/>
  <c r="F19" i="9" s="1"/>
  <c r="E51" i="9"/>
  <c r="F51" i="9" s="1"/>
  <c r="F176" i="7"/>
  <c r="F172" i="7"/>
  <c r="F171" i="7"/>
  <c r="F175" i="7"/>
  <c r="F55" i="7"/>
  <c r="F182" i="7"/>
  <c r="F80" i="7"/>
  <c r="F63" i="7"/>
  <c r="F61" i="7"/>
  <c r="F59" i="7"/>
  <c r="F51" i="7"/>
  <c r="F116" i="8"/>
  <c r="F117" i="8" s="1"/>
  <c r="F23" i="8" s="1"/>
  <c r="F93" i="8"/>
  <c r="F94" i="8" s="1"/>
  <c r="F20" i="8" s="1"/>
  <c r="F52" i="9" l="1"/>
  <c r="F17" i="9" s="1"/>
  <c r="F20" i="9" s="1"/>
  <c r="F34" i="10"/>
  <c r="F86" i="4"/>
  <c r="F107" i="8"/>
  <c r="F43" i="8"/>
  <c r="F45" i="8"/>
  <c r="F109" i="8"/>
  <c r="F105" i="8"/>
  <c r="F100" i="8"/>
  <c r="F98" i="8"/>
  <c r="F86" i="8"/>
  <c r="F81" i="8"/>
  <c r="F62" i="8"/>
  <c r="F60" i="8"/>
  <c r="F54" i="8"/>
  <c r="F47" i="8"/>
  <c r="F41" i="8"/>
  <c r="F39" i="8"/>
  <c r="F37" i="8"/>
  <c r="F128" i="7"/>
  <c r="F124" i="7"/>
  <c r="F122" i="7"/>
  <c r="F82" i="7"/>
  <c r="F84" i="7"/>
  <c r="F78" i="7"/>
  <c r="F202" i="7"/>
  <c r="F203" i="7" s="1"/>
  <c r="F25" i="7" s="1"/>
  <c r="F195" i="7"/>
  <c r="F193" i="7"/>
  <c r="F191" i="7"/>
  <c r="F189" i="7"/>
  <c r="F178" i="7"/>
  <c r="F168" i="7"/>
  <c r="F167" i="7"/>
  <c r="F164" i="7"/>
  <c r="F163" i="7"/>
  <c r="F157" i="7"/>
  <c r="F152" i="7"/>
  <c r="F150" i="7"/>
  <c r="F148" i="7"/>
  <c r="F146" i="7"/>
  <c r="F126" i="7"/>
  <c r="F120" i="7"/>
  <c r="F142" i="7" s="1"/>
  <c r="F93" i="7"/>
  <c r="F88" i="7"/>
  <c r="F86" i="7"/>
  <c r="F76" i="7"/>
  <c r="F89" i="7" s="1"/>
  <c r="F69" i="7"/>
  <c r="F67" i="7"/>
  <c r="F65" i="7"/>
  <c r="F57" i="7"/>
  <c r="F53" i="7"/>
  <c r="F49" i="7"/>
  <c r="F47" i="7"/>
  <c r="F45" i="7"/>
  <c r="F43" i="7"/>
  <c r="F41" i="7"/>
  <c r="F39" i="7"/>
  <c r="F153" i="7" l="1"/>
  <c r="F89" i="8"/>
  <c r="F19" i="7"/>
  <c r="F94" i="7"/>
  <c r="F63" i="8"/>
  <c r="F25" i="9"/>
  <c r="F21" i="9"/>
  <c r="E184" i="7"/>
  <c r="F184" i="7" s="1"/>
  <c r="F185" i="7" s="1"/>
  <c r="F23" i="7" s="1"/>
  <c r="F21" i="6"/>
  <c r="F18" i="8"/>
  <c r="F101" i="8"/>
  <c r="F21" i="8" s="1"/>
  <c r="E49" i="8"/>
  <c r="F49" i="8" s="1"/>
  <c r="F19" i="8"/>
  <c r="E111" i="8"/>
  <c r="F111" i="8" s="1"/>
  <c r="F112" i="8" s="1"/>
  <c r="F22" i="8" s="1"/>
  <c r="F20" i="7"/>
  <c r="F21" i="7"/>
  <c r="F158" i="7"/>
  <c r="F22" i="7" s="1"/>
  <c r="E197" i="7"/>
  <c r="F197" i="7" s="1"/>
  <c r="F198" i="7" s="1"/>
  <c r="F24" i="7" s="1"/>
  <c r="F18" i="7"/>
  <c r="E71" i="7"/>
  <c r="F71" i="7" s="1"/>
  <c r="F72" i="7" s="1"/>
  <c r="F197" i="4"/>
  <c r="F193" i="4"/>
  <c r="F191" i="4"/>
  <c r="F189" i="4"/>
  <c r="F180" i="4"/>
  <c r="F182" i="4"/>
  <c r="F176" i="4"/>
  <c r="F178" i="4"/>
  <c r="F174" i="4"/>
  <c r="F172" i="4"/>
  <c r="F171" i="4"/>
  <c r="F168" i="4"/>
  <c r="F167" i="4"/>
  <c r="F164" i="4"/>
  <c r="F163" i="4"/>
  <c r="F160" i="4"/>
  <c r="F159" i="4"/>
  <c r="F151" i="4"/>
  <c r="F146" i="4"/>
  <c r="F144" i="4"/>
  <c r="F142" i="4"/>
  <c r="F140" i="4"/>
  <c r="F133" i="4"/>
  <c r="F122" i="4"/>
  <c r="F136" i="4" s="1"/>
  <c r="F95" i="4"/>
  <c r="F96" i="4" s="1"/>
  <c r="F84" i="4"/>
  <c r="F82" i="4"/>
  <c r="F88" i="4"/>
  <c r="F75" i="4"/>
  <c r="F73" i="4"/>
  <c r="F71" i="4"/>
  <c r="F60" i="4"/>
  <c r="F58" i="4"/>
  <c r="F52" i="4"/>
  <c r="F50" i="4"/>
  <c r="F48" i="4"/>
  <c r="F46" i="4"/>
  <c r="F40" i="4"/>
  <c r="F204" i="4"/>
  <c r="F50" i="8" l="1"/>
  <c r="F17" i="8" s="1"/>
  <c r="F24" i="8" s="1"/>
  <c r="F17" i="7"/>
  <c r="F26" i="7" s="1"/>
  <c r="F26" i="9"/>
  <c r="F27" i="9" s="1"/>
  <c r="F22" i="9"/>
  <c r="F23" i="9" s="1"/>
  <c r="E184" i="4"/>
  <c r="F184" i="4" s="1"/>
  <c r="F147" i="4"/>
  <c r="F29" i="9" l="1"/>
  <c r="F20" i="6"/>
  <c r="F29" i="8"/>
  <c r="F25" i="8"/>
  <c r="F18" i="6"/>
  <c r="F31" i="7"/>
  <c r="F32" i="7" s="1"/>
  <c r="F33" i="7" s="1"/>
  <c r="F27" i="7"/>
  <c r="F26" i="8" l="1"/>
  <c r="F27" i="8" s="1"/>
  <c r="F30" i="8"/>
  <c r="F31" i="8" s="1"/>
  <c r="F28" i="7"/>
  <c r="F153" i="4"/>
  <c r="F33" i="8" l="1"/>
  <c r="F29" i="7"/>
  <c r="F35" i="7" s="1"/>
  <c r="F205" i="4"/>
  <c r="F26" i="4" s="1"/>
  <c r="E90" i="4"/>
  <c r="F20" i="4"/>
  <c r="F154" i="4"/>
  <c r="F23" i="4" s="1"/>
  <c r="F22" i="4"/>
  <c r="F21" i="4"/>
  <c r="F90" i="4" l="1"/>
  <c r="F44" i="4"/>
  <c r="F42" i="4"/>
  <c r="F91" i="4" l="1"/>
  <c r="F19" i="4" s="1"/>
  <c r="F195" i="4"/>
  <c r="E199" i="4" s="1"/>
  <c r="F199" i="4" s="1"/>
  <c r="F185" i="4" l="1"/>
  <c r="F24" i="4" s="1"/>
  <c r="F56" i="4" l="1"/>
  <c r="F54" i="4"/>
  <c r="F77" i="4" l="1"/>
  <c r="F78" i="4" s="1"/>
  <c r="F64" i="4"/>
  <c r="F62" i="4"/>
  <c r="E66" i="4" l="1"/>
  <c r="F66" i="4" s="1"/>
  <c r="F18" i="4"/>
  <c r="F200" i="4"/>
  <c r="F25" i="4" s="1"/>
  <c r="F67" i="4" l="1"/>
  <c r="F17" i="4" s="1"/>
  <c r="F27" i="4" s="1"/>
  <c r="F32" i="4" l="1"/>
  <c r="F33" i="4" s="1"/>
  <c r="F34" i="4" s="1"/>
  <c r="F28" i="4"/>
  <c r="F17" i="6"/>
  <c r="F29" i="4" l="1"/>
  <c r="F30" i="4" s="1"/>
  <c r="F36" i="4" s="1"/>
  <c r="F22" i="6"/>
  <c r="F23" i="6" l="1"/>
  <c r="F27" i="6"/>
  <c r="F24" i="6" l="1"/>
  <c r="F25" i="6" s="1"/>
  <c r="F28" i="6"/>
  <c r="F29" i="6" s="1"/>
  <c r="F31" i="6" l="1"/>
</calcChain>
</file>

<file path=xl/sharedStrings.xml><?xml version="1.0" encoding="utf-8"?>
<sst xmlns="http://schemas.openxmlformats.org/spreadsheetml/2006/main" count="1009" uniqueCount="241">
  <si>
    <t>kpl</t>
  </si>
  <si>
    <t>kos</t>
  </si>
  <si>
    <t>ur</t>
  </si>
  <si>
    <t>€</t>
  </si>
  <si>
    <t>Skupaj</t>
  </si>
  <si>
    <t>I.</t>
  </si>
  <si>
    <t>II.</t>
  </si>
  <si>
    <t>III.</t>
  </si>
  <si>
    <t>Objekt:</t>
  </si>
  <si>
    <t>DDV</t>
  </si>
  <si>
    <t>1.</t>
  </si>
  <si>
    <t>2.</t>
  </si>
  <si>
    <t>3.</t>
  </si>
  <si>
    <t>4.</t>
  </si>
  <si>
    <t>5.</t>
  </si>
  <si>
    <t>6.</t>
  </si>
  <si>
    <t>7.</t>
  </si>
  <si>
    <t>8.</t>
  </si>
  <si>
    <t>Rušitvena dela</t>
  </si>
  <si>
    <t>IV.</t>
  </si>
  <si>
    <t>Stroški plačila takse za odlaganje gradbenih odpadkov na komunalni deponiji v skladu z zakonodajo in vodenje predpisane dokumentacije.</t>
  </si>
  <si>
    <t>9.</t>
  </si>
  <si>
    <t>10.</t>
  </si>
  <si>
    <t>V.</t>
  </si>
  <si>
    <t>Zidarska dela</t>
  </si>
  <si>
    <t>Razna gradbena pomoč v delu pri obrtniških in instalacijskih delih ter razna nepredvidena in dodatna dela potrjena s strani pooblaščenega nadzornika (NK, PK in KV).</t>
  </si>
  <si>
    <t>Investitor:</t>
  </si>
  <si>
    <t>Slikopleskarska dela</t>
  </si>
  <si>
    <t>VI.</t>
  </si>
  <si>
    <t>Stavbno mizarska dela</t>
  </si>
  <si>
    <t>VII.</t>
  </si>
  <si>
    <t>ton</t>
  </si>
  <si>
    <t>a.</t>
  </si>
  <si>
    <t>b.</t>
  </si>
  <si>
    <t>c.</t>
  </si>
  <si>
    <t>SPLOŠNI OPIS</t>
  </si>
  <si>
    <t xml:space="preserve"> vgrajena po sistemu RAL montaže,</t>
  </si>
  <si>
    <t>zagotavljanje vodotesnosti po SIST EN 1027,</t>
  </si>
  <si>
    <t>odpiranje po vertikalni in horizontalni osi, oziroma po posameznem opisu,</t>
  </si>
  <si>
    <t>kljuka inox,</t>
  </si>
  <si>
    <t>stran odpiranja smiselno prilagoditi prostoru,</t>
  </si>
  <si>
    <t>d.</t>
  </si>
  <si>
    <t>e.</t>
  </si>
  <si>
    <t>-</t>
  </si>
  <si>
    <t>VIII.</t>
  </si>
  <si>
    <t>IX.</t>
  </si>
  <si>
    <t>Tlakarska dela</t>
  </si>
  <si>
    <t>kg</t>
  </si>
  <si>
    <t xml:space="preserve">III. </t>
  </si>
  <si>
    <t>Suhomontažna dela</t>
  </si>
  <si>
    <t xml:space="preserve">VII. </t>
  </si>
  <si>
    <t>SKUPAJ z DDV</t>
  </si>
  <si>
    <t>Ključavničarska dela</t>
  </si>
  <si>
    <t>Slikanje obstoječih in novo ometanih sten s poldisperzijsko barvo Jupol ter 2x predhodnim kitanjem z disperzijskim kitom in brušenjem, površina mora biti gladka in ravna in enakomerno pobarvana. V ceno naj bo vključena tudi odstranitev obstoječe stare stenske barve in impregnacija površine.</t>
  </si>
  <si>
    <t>Keramičarska dela</t>
  </si>
  <si>
    <r>
      <t>m</t>
    </r>
    <r>
      <rPr>
        <vertAlign val="superscript"/>
        <sz val="11"/>
        <rFont val="Calibri"/>
        <family val="2"/>
        <charset val="238"/>
        <scheme val="minor"/>
      </rPr>
      <t>2</t>
    </r>
  </si>
  <si>
    <t>Slikanje novih sten iz mavčno-kartonskih plošč, s poldisperzijsko notranjo barvo, s predhodnim bandažiranjem, 2x kitanjem z disperzijskim kitom in brušenjem, površina mora biti gladka, ravna in enakomerno pobarvana.</t>
  </si>
  <si>
    <t>KV pogoji k obnovi objekta:</t>
  </si>
  <si>
    <t>Odstranitev obstoječih dotrajanih finalnih tlakov.</t>
  </si>
  <si>
    <t>%</t>
  </si>
  <si>
    <r>
      <t>m</t>
    </r>
    <r>
      <rPr>
        <vertAlign val="superscript"/>
        <sz val="11"/>
        <rFont val="Calibri"/>
        <family val="2"/>
        <charset val="238"/>
        <scheme val="minor"/>
      </rPr>
      <t>3</t>
    </r>
  </si>
  <si>
    <t>X.</t>
  </si>
  <si>
    <t>Prenos ruševin in odpadkov na gradbiščno deponijo, z nakladanjem ruševin v kontejner ter odvoz na deponijo.</t>
  </si>
  <si>
    <t>Izdelava, dobava in montaža novih lesenih oken z naslednjimi splošnimi zahtevami:</t>
  </si>
  <si>
    <t>Vsa okna so izdelana iz kvalitetnega masivnega ali lepljenega smrekovega lesa, sidrana v nosilno konstrukcijo objekta,</t>
  </si>
  <si>
    <t>zaščitenega z lazurnimi debeloslojnimi premazi na vodni osnovi, v tonih po navodilih ZVKDS.</t>
  </si>
  <si>
    <t xml:space="preserve">Zasteklitev z troslojnim prozornim izolacijskim steklom, </t>
  </si>
  <si>
    <r>
      <t xml:space="preserve"> - zahtevana tesnost oken: a </t>
    </r>
    <r>
      <rPr>
        <vertAlign val="subscript"/>
        <sz val="11"/>
        <rFont val="Calibri"/>
        <family val="2"/>
        <charset val="238"/>
        <scheme val="minor"/>
      </rPr>
      <t>max</t>
    </r>
    <r>
      <rPr>
        <sz val="11"/>
        <rFont val="Calibri"/>
        <family val="2"/>
        <charset val="238"/>
        <scheme val="minor"/>
      </rPr>
      <t xml:space="preserve"> = 2,0 m</t>
    </r>
    <r>
      <rPr>
        <vertAlign val="superscript"/>
        <sz val="11"/>
        <rFont val="Calibri"/>
        <family val="2"/>
        <charset val="238"/>
        <scheme val="minor"/>
      </rPr>
      <t>3</t>
    </r>
    <r>
      <rPr>
        <sz val="11"/>
        <rFont val="Calibri"/>
        <family val="2"/>
        <charset val="238"/>
        <scheme val="minor"/>
      </rPr>
      <t>/m</t>
    </r>
    <r>
      <rPr>
        <vertAlign val="superscript"/>
        <sz val="11"/>
        <rFont val="Calibri"/>
        <family val="2"/>
        <charset val="238"/>
        <scheme val="minor"/>
      </rPr>
      <t>2</t>
    </r>
    <r>
      <rPr>
        <sz val="11"/>
        <rFont val="Calibri"/>
        <family val="2"/>
        <charset val="238"/>
        <scheme val="minor"/>
      </rPr>
      <t>H,</t>
    </r>
  </si>
  <si>
    <r>
      <t xml:space="preserve"> - zahtevana zvočna izolativnost oken: R </t>
    </r>
    <r>
      <rPr>
        <vertAlign val="subscript"/>
        <sz val="11"/>
        <rFont val="Calibri"/>
        <family val="2"/>
        <charset val="238"/>
        <scheme val="minor"/>
      </rPr>
      <t>w</t>
    </r>
    <r>
      <rPr>
        <sz val="11"/>
        <rFont val="Calibri"/>
        <family val="2"/>
        <charset val="238"/>
        <scheme val="minor"/>
      </rPr>
      <t xml:space="preserve"> = 32 dB,</t>
    </r>
  </si>
  <si>
    <t>opremljena s tipskim okovjem,</t>
  </si>
  <si>
    <r>
      <t xml:space="preserve">Obravnava izdelkov je izključno po specifikaciji, v kateri so opisani vsi potrebni elementi za oceno, izdelavo, obdelavo in montažo. </t>
    </r>
    <r>
      <rPr>
        <u/>
        <sz val="11"/>
        <rFont val="Calibri"/>
        <family val="2"/>
        <charset val="238"/>
      </rPr>
      <t>Vse mere je potrebno kontrolirati na objektu.</t>
    </r>
  </si>
  <si>
    <t>f.</t>
  </si>
  <si>
    <t>Krovsko-kleparska dela</t>
  </si>
  <si>
    <t>Dobava in montaža strelovoda na strehi in priključek na ozemljitev, vključno z meritvami strelovodne upornosti in izdajo certifikata.</t>
  </si>
  <si>
    <t>Slikanje novih stropnih oblog iz mavčno-kartonskih plošč, s poldisperzijsko notranjo barvo, s predhodnim bandažiranjem, 2x kitanjem z disperzijskim kitom in brušenjem, površina mora biti gladka, ravna in enakomerno pobarvana.</t>
  </si>
  <si>
    <t>REKAPITULACIJA GRADBENIH IN ZAKLJUČNIH DEL</t>
  </si>
  <si>
    <t>Splošne opombe za vsa dela!</t>
  </si>
  <si>
    <t>Izvajalec del je pred oddajo ponudbe dolžan preveriti ustreznost samih popisov del in količin glede na vse projekte, ki so mu na vpogled pri investitorju ali projektantu. Prav tako je izvajalec dolžan preveriti vse detajle in sheme. V primeru odstopanj jih je dolžan zajeti v sklopu te ponudbe ločeno ali kot nepredvidena dela tako, da je objekt sposoben izvesti v skladu z razpisnimi pogoji in pogodbo.</t>
  </si>
  <si>
    <t>V vsaki ceni in za komplet je potrebno zajeti vse gotove montirane in finalno obdelane izdelke - objekt kot celoto v skladu s projektom, brez dodatnih del, z izdelavo vse montažne tehnične dokumentacije, detajlov izvedbe, katerih potrditev je  potrebno zagotoviti s strani odgovornega projektanta arhitekture.</t>
  </si>
  <si>
    <t>Za vsa navedena dela je potrebno gledati ustrezne opise del v sklopu drugih projektov PZI in jih je upoštevati v skupni rekapitulaciji del.</t>
  </si>
  <si>
    <t>V primeru kakršnihkoli nejasnosti iz popisa del ali iz projekta je le te razčistiti pred oddajo ponudbe z odgovornim projektantom arhitekture.</t>
  </si>
  <si>
    <t>V ceni posameznih postavk je potrebno zajeti vse elemente, ki so navedene v opisu, ne glede na različnost zahtevanih obrtniških (gradbenih) del, razen kjer je eksplicitno navedeno, da so določeni elementi zajeti v drugi postavki oz. pri drugih delih.</t>
  </si>
  <si>
    <t>Izvajalec naj na podlagi načrtov sam oceni možne načine in težavnost del in to upošteva v cenah posameznih postavk.</t>
  </si>
  <si>
    <t xml:space="preserve">Ponudnik mora v enotnih cenah upoštevati tudi stroške čiščenja v času gradnje in končno čiščenje, pred predajo izvedenih del naročniku. Izvajalec mora ves čas gradnje skrbeti za urejen izgled gradbišča. </t>
  </si>
  <si>
    <t>Vsa hrupna dela je potrebno izvajati po dogovoru z investitorjem.</t>
  </si>
  <si>
    <t>Ponudba mora vsebovati tudi:</t>
  </si>
  <si>
    <t xml:space="preserve"> - vsi splošni in stalni stroški povezani z organizacijo in delo na gradbišču,</t>
  </si>
  <si>
    <t xml:space="preserve"> - izvedbo varovanja gradbišča v skladu s predpisi in standardi,</t>
  </si>
  <si>
    <t xml:space="preserve"> - transportne stroške v območju in izven območja gradbišča,</t>
  </si>
  <si>
    <t xml:space="preserve"> - stroške nakladanja in raskladanja odvoza odpadkov in ostalega materiala na stalno deponijo izvajalca, raskladanje, eventuelno razgrinjanje ter plačila komunalnih taks,</t>
  </si>
  <si>
    <t xml:space="preserve"> - stroške vmesnega in finalnega čiščenja prostorov,</t>
  </si>
  <si>
    <t xml:space="preserve"> - izdelavo detajlnih načrtov jeklenih konstrukcij (potrdi jih odg. projektant gradbenih konstrukcij).</t>
  </si>
  <si>
    <t>Posamezni ponudnik z oddajo ponudbe izjavlja, da bo predmetno zgradbo izvajal izključno skladno s PZI projektno dokumentacijo, ki jo je izdelal avtor. Vse morebitne spremembe in dopolnitve lahko izdela izključno avtor, pri čemer mora biti vsaka sprememba in dopolnitev pisno zavedena v gradbeni dnevnik, ožigosana in podpisana s strani odgovornega projektanta arhitekture ter odgovornega nadzornika.</t>
  </si>
  <si>
    <t>Izdelava grobega in finega ometa obstoječih in novih notranjih sten, v podaljšani apneno cementni malti s predhodnim obrizgom in vstavitvijo armirne mrežice, vključno s predhodnim preverjanjem oprijema obstoječih ometov s pretrkavanjem, odstranitvijo odstopajočih ometov in ustrezno pripravo podlage.</t>
  </si>
  <si>
    <t>Ponudba mora vsebovati izvedbo drobnih gradbenih, obrtniških in inštalacijskih del ter ostalega četudi to ni neposredno navedeno v popisu, a je kljub temu razvidno iz grafičnih prilog in ostalih sestavnih delov PZI projekta. Zajeti je potrebno odstranitev ruševin po izvedbi utorov za instalacije, zazidavo in omet sten in stropov na mestih izvedenih instalacij.</t>
  </si>
  <si>
    <r>
      <t>Opisi pozicij so skrajšani. Ponudba za izvedbo mora vsebovati</t>
    </r>
    <r>
      <rPr>
        <u/>
        <sz val="11"/>
        <rFont val="Calibri"/>
        <family val="2"/>
        <charset val="238"/>
        <scheme val="minor"/>
      </rPr>
      <t xml:space="preserve"> vse stroške za kompletno izdelavo pozicije</t>
    </r>
    <r>
      <rPr>
        <sz val="11"/>
        <rFont val="Calibri"/>
        <family val="2"/>
        <charset val="238"/>
        <scheme val="minor"/>
      </rPr>
      <t>, tudi če v popisu niso eksplicitno navedeni.</t>
    </r>
  </si>
  <si>
    <t>Odstranitev obstoječih notranjih lesenih talnih opažev iz desk, vključno z odstranitvijo nasipa med stropniki.</t>
  </si>
  <si>
    <t>12.</t>
  </si>
  <si>
    <t>11.</t>
  </si>
  <si>
    <t>13.</t>
  </si>
  <si>
    <t>Občina Vojnik</t>
  </si>
  <si>
    <t>Keršova ulica 8, 3212 VOJNIK</t>
  </si>
  <si>
    <t>Rekonstrukcija, delna sprememba namembnosti</t>
  </si>
  <si>
    <t>in energetska sanacija</t>
  </si>
  <si>
    <t>Nova Cerkev 22</t>
  </si>
  <si>
    <t>poslovno stanovanjskega objekta</t>
  </si>
  <si>
    <t>Številka projekta:</t>
  </si>
  <si>
    <t>2016-07</t>
  </si>
  <si>
    <t>mansarda</t>
  </si>
  <si>
    <t>II. nadstropje</t>
  </si>
  <si>
    <t>klet</t>
  </si>
  <si>
    <t>Kamnoseška dela</t>
  </si>
  <si>
    <r>
      <t>Odstranitev obstoječih oken z okvirjem velikosti do 2m</t>
    </r>
    <r>
      <rPr>
        <vertAlign val="superscript"/>
        <sz val="11"/>
        <rFont val="Calibri"/>
        <family val="2"/>
        <charset val="238"/>
        <scheme val="minor"/>
      </rPr>
      <t>2</t>
    </r>
    <r>
      <rPr>
        <sz val="11"/>
        <rFont val="Calibri"/>
        <family val="2"/>
        <charset val="238"/>
        <scheme val="minor"/>
      </rPr>
      <t>.</t>
    </r>
  </si>
  <si>
    <r>
      <t>Odstranitev obstoječih oken okvirjem v velikosti nad 2m</t>
    </r>
    <r>
      <rPr>
        <vertAlign val="superscript"/>
        <sz val="11"/>
        <rFont val="Calibri"/>
        <family val="2"/>
        <charset val="238"/>
        <scheme val="minor"/>
      </rPr>
      <t>2</t>
    </r>
    <r>
      <rPr>
        <sz val="11"/>
        <rFont val="Calibri"/>
        <family val="2"/>
        <charset val="238"/>
        <scheme val="minor"/>
      </rPr>
      <t>.</t>
    </r>
  </si>
  <si>
    <r>
      <t>Odstranitev obstoječih vratnih okvirjev in kril v velikosti do 2m</t>
    </r>
    <r>
      <rPr>
        <vertAlign val="superscript"/>
        <sz val="11"/>
        <rFont val="Calibri"/>
        <family val="2"/>
        <charset val="238"/>
        <scheme val="minor"/>
      </rPr>
      <t>2</t>
    </r>
    <r>
      <rPr>
        <sz val="11"/>
        <rFont val="Calibri"/>
        <family val="2"/>
        <charset val="238"/>
        <scheme val="minor"/>
      </rPr>
      <t>.</t>
    </r>
  </si>
  <si>
    <r>
      <t>Odstranitev obstoječih vratnih okvirjev in kril v velikosti nad 2m</t>
    </r>
    <r>
      <rPr>
        <vertAlign val="superscript"/>
        <sz val="11"/>
        <rFont val="Calibri"/>
        <family val="2"/>
        <charset val="238"/>
        <scheme val="minor"/>
      </rPr>
      <t>2</t>
    </r>
    <r>
      <rPr>
        <sz val="11"/>
        <rFont val="Calibri"/>
        <family val="2"/>
        <charset val="238"/>
        <scheme val="minor"/>
      </rPr>
      <t>.</t>
    </r>
  </si>
  <si>
    <t>Odstranitev sanitarnih elementov in predmetov.</t>
  </si>
  <si>
    <t>Odstranitev obzidanih kadi.</t>
  </si>
  <si>
    <t>Ročno rušenje predelnih sten iz NF opeke debeline do 12 cm, v apneno cementni malti.</t>
  </si>
  <si>
    <t>Ročno rušenje predelnih sten iz NF opeke debeline nad 12 cm, v apneno cementni malti.</t>
  </si>
  <si>
    <t>Odstranitev obstoječih notranjih lesenih etažnih konstrukcij - stropov, vključno z opažem, stropnim ometom ter eventuelnim vmesnim nasutjem.</t>
  </si>
  <si>
    <t>Razna nepredvidena in dodatna rušitvena dela potrjena s strani pooblaščenega nadzornika, ocena 10% rušitvenih del.</t>
  </si>
  <si>
    <t>Izdelava plavajočih podlog mikroarmiranega estriha debeline 7,00 cm in polaganje podloge iz stiropora debeline 8,00 cm, vključno s PE folijo, raztezanjem, ravnanjem in nabijanjem podloge ter zagladitev kot podlaga za polaganje talnih oblog.</t>
  </si>
  <si>
    <t>Dobava in montaža strešnih oken, kot npr. Velux GGU MK 06 (78/118 cm) ali ustrezno podobno, vključno s tipskim izolacijskim okvirjem in tipsko strešno obrobo.</t>
  </si>
  <si>
    <t>Dobava in montaža strešnih oken, kot npr. Velux GGU MK 06 (78/118 cm) ali ustrezno podobno, vključno s tipskim izolacijskim okvirjem in tipsko strešno obrobo. Z dodatnim sistemom za odvod dima in toplote z že vgrajenim elektromotorjem in kontrolnim sistemom KFX 100 alu ustrezno podobno.</t>
  </si>
  <si>
    <t>Izdelava, dobava in montaža nosilne kovinske konstrukcije ob obstoječih stropnikih iz tipskih jeklenih profilov HEA 140 - 200 in pločevine, protikorozijsko zaščiteno, po predhodnem ogledu in izračunu projektanta gradbenih konstrukcij. (ocena)</t>
  </si>
  <si>
    <r>
      <t>U = 0,7 W/m</t>
    </r>
    <r>
      <rPr>
        <vertAlign val="superscript"/>
        <sz val="11"/>
        <rFont val="Calibri"/>
        <family val="2"/>
        <charset val="238"/>
        <scheme val="minor"/>
      </rPr>
      <t>2</t>
    </r>
    <r>
      <rPr>
        <sz val="11"/>
        <rFont val="Calibri"/>
        <family val="2"/>
        <charset val="238"/>
        <scheme val="minor"/>
      </rPr>
      <t xml:space="preserve"> K,  </t>
    </r>
  </si>
  <si>
    <t>s tipskimi zunanjimi roletami v imitaciji lesnega dekorja, v skritih, nevidnih omaricah nad okni in z notranjim ročnim upravljanjem.</t>
  </si>
  <si>
    <r>
      <t>Dobava in oblaganje sten s kvalitetno stensko keramiko, po izbiri investitorja, vključno z dobavo in polaganjem vogalnih fazonskih kosov in dilatacijskih letev, nabavna cena keramike od 18,00 do 20,00 €/m</t>
    </r>
    <r>
      <rPr>
        <vertAlign val="superscript"/>
        <sz val="11"/>
        <rFont val="Calibri"/>
        <family val="2"/>
        <charset val="238"/>
        <scheme val="minor"/>
      </rPr>
      <t>2</t>
    </r>
    <r>
      <rPr>
        <sz val="11"/>
        <rFont val="Calibri"/>
        <family val="2"/>
        <charset val="238"/>
        <scheme val="minor"/>
      </rPr>
      <t>, v sanitarijah do višine stropa in pas med elementi v kuhinji.</t>
    </r>
  </si>
  <si>
    <r>
      <t>Dobava in polaganje kvalitetne nedrseče talne keramike, po izbiri investitorja, vključno s tipskimi zaključnimi kosi in nizkostensko obrobo z zaokrožnico, nabavna cena keramike od 22,00 do 25,00 €/m</t>
    </r>
    <r>
      <rPr>
        <vertAlign val="superscript"/>
        <sz val="11"/>
        <rFont val="Calibri"/>
        <family val="2"/>
        <charset val="238"/>
        <scheme val="minor"/>
      </rPr>
      <t>2</t>
    </r>
    <r>
      <rPr>
        <sz val="11"/>
        <rFont val="Calibri"/>
        <family val="2"/>
        <charset val="238"/>
        <scheme val="minor"/>
      </rPr>
      <t>. Polaganje na elastično lepilo na predhodno ustrezno pripravljeno podlago z izvedenim hidrostop premazom.</t>
    </r>
  </si>
  <si>
    <r>
      <t>Dobava in polaganje kvalitetne nedrseče talne granitogres keramike, po izbiri investitorja, vključno z nizkostensko obrobo višine 10 cm, nabavna cena keramike od 22,00 do 25,00 €/m</t>
    </r>
    <r>
      <rPr>
        <vertAlign val="superscript"/>
        <sz val="11"/>
        <rFont val="Calibri"/>
        <family val="2"/>
        <charset val="238"/>
        <scheme val="minor"/>
      </rPr>
      <t>2</t>
    </r>
    <r>
      <rPr>
        <sz val="11"/>
        <rFont val="Calibri"/>
        <family val="2"/>
        <charset val="238"/>
        <scheme val="minor"/>
      </rPr>
      <t xml:space="preserve"> , polaganje na lepilo na prednodno ustrezno pripravljeno podlago.</t>
    </r>
  </si>
  <si>
    <r>
      <t>Dobava in polaganje kvalitetne nedrseče zunanje talne keramike na balkonu, po izbiri investitorja, vključno s tipskimi zaključnimi kosi in nizkostensko obrobo  višine 10 cm, nabavna cena keramike od 22,00 do 25,00 €/m</t>
    </r>
    <r>
      <rPr>
        <vertAlign val="superscript"/>
        <sz val="11"/>
        <rFont val="Calibri"/>
        <family val="2"/>
        <charset val="238"/>
        <scheme val="minor"/>
      </rPr>
      <t>2</t>
    </r>
    <r>
      <rPr>
        <sz val="11"/>
        <rFont val="Calibri"/>
        <family val="2"/>
        <charset val="238"/>
        <scheme val="minor"/>
      </rPr>
      <t>, polaganje na zmrzlinsko odporno lepilo na prednodno ustrezno pripravljeno podlago.</t>
    </r>
  </si>
  <si>
    <t>Dobava in montaža prefabriciranega tro slojnega parketa, v desenu bukve, hrasta ali jesena, vključno z akustičnim ločilnim slojem, ustrezno pripravo podlage, napenjanjem in vsemi potrebnimi obrobnimi letvami ter dilatacijami.</t>
  </si>
  <si>
    <t>Dobava in montaža prefabriciranega tro slojnega parketa, v desenu bukve, hrasta ali jesena, vključno z lepilom, ustrezno pripravo podlage, napenjanjem in vsemi potrebnimi obrobnimi letvami ter dilatacijami.</t>
  </si>
  <si>
    <t>Kompletna obnova notranjih stopnic iz naravnega kamna, z brušenjem in štokanjem, s predhodno sanacijo enetuelnih poškodb in finalno zaščito z utreznim impregnacijskim premazom.</t>
  </si>
  <si>
    <t>navadne plošče</t>
  </si>
  <si>
    <t>vlagoodporne plošče</t>
  </si>
  <si>
    <t>Izdelava predelnih sten mavčno kartonskih plošč, vključno s tipsko kovinsko nosilno podkonstrukcijo in vmesno toplotno izolacijo, dvoslojno dvostransko zaprto; debelina stene 7,5 cm. Izvedba po standardu.</t>
  </si>
  <si>
    <t>Izdelava predelnih sten mavčno kartonskih plošč, vključno s tipsko kovinsko nosilno podkonstrukcijo in vmesno toplotno izolacijo, dvoslojno dvostransko zaprto; debelina stene 10,0 cm. Izvedba po standardu.</t>
  </si>
  <si>
    <t>Izdelava predelnih sten mavčno kartonskih plošč, vključno s tipsko kovinsko nosilno podkonstrukcijo in vmesno toplotno izolacijo, dvoslojno dvostransko zaprto; debelina stene 15,0 cm. Izvedba po standardu. Pri stenah med stanovanji je potrebno upoštevati posebno zvočno izolacijo za učinkovito izolacijo pred hrupom med stanovanji.</t>
  </si>
  <si>
    <t>Izdelava predelnih sten mavčno kartonskih plošč, vključno s tipsko kovinsko nosilno podkonstrukcijo in vmesno toplotno izolacijo, dvoslojno dvostransko zaprto; debelina stene 20,5 cm. Izvedba po standardu. Pri stenah med stanovanji je potrebno upoštevati posebno zvočno izolacijo za učinkovito izolacijo pred hrupom med stanovanji.</t>
  </si>
  <si>
    <t>Izdelava ravnih stropnih oblog iz mavčno kartonskih plošč, vključno s tipsko kovinsko nosilno podkonstrukcijo, parno zaporo z alu folijo in vmesno toplotno izolacijo s faktorjem toplotne prevodnosti min. 0,040 W/mK, debeline 25 cm, enoslojno enostransko zaprto. Izvedba po standardu.</t>
  </si>
  <si>
    <t>Izdelava poševnih stropnih oblog iz mavčno kartonskih plošč, vključno s tipsko kovinsko nosilno podkonstrukcijo, parno zaporo z alu folijo in vmesno toplotno izolacijo s faktorjem toplotne prevodnosti min. 0,040 W/mK, debeline 25 cm, enoslojno enostransko zaprto. Izvedba po standardu.</t>
  </si>
  <si>
    <t>Izdelava suhomontažnega estriha iz OSB plošč v debelini 2x 15 mm, križno položene, na toplotno zvočno izolacijo iz kamene volne TPST v debelini 4,0 cm in predhodno izravnavo podlage z OSB ploščami debeline 25 mm.</t>
  </si>
  <si>
    <t>Dodatno slikanje novo poslikanih sten, z zaščitno latex barvo, do višine 1,50 m, površina mora biti gladka, ravna in enakomerno pobarvana.</t>
  </si>
  <si>
    <t>Razna manjša slikopleskarska dela, ocena 10 % slikopleskarski del.</t>
  </si>
  <si>
    <t>Premaz obstoječih elementov lesenega ostrešja s premazi proti insektom, plesni in gljivam ter peremazom za orpornost lesa proti začetnemu požaru (po navodilih v elaboratu zasnove požarne varnosti).</t>
  </si>
  <si>
    <t>Odstranitev obstoječih notranjih lesenih predelnih sten, vključno z odstranitvijo nosilne podkonstrukcije.</t>
  </si>
  <si>
    <t>Odstranitev obstoječe stenske keramike, lepljene na obstoječo ometano steno.</t>
  </si>
  <si>
    <t>14.</t>
  </si>
  <si>
    <t>Izdelava horizontalne hidroizolacije pod tlaki v kopalnicah pred polaganjem talne keramike s hidroizolacijskim premazom na cementni osnovi kot npr. Mapelastic ali ustrezno podobno.</t>
  </si>
  <si>
    <t>Zazidava raznih odprtin z modularnim opečnim votlakom, v apneno cementni malti.</t>
  </si>
  <si>
    <t>Izdelava plavajočih podlog mikroarmiranega estriha debeline 8,00 cm in polaganje podloge iz stiropora debeline 10,00 cm, vključno s PE folijo, raztezanjem, ravnanjem in nabijanjem podloge ter zagladitev kot podlaga za polaganje talnih oblog.</t>
  </si>
  <si>
    <t>Zidanje notranjih stopnic z bloki iz plinobetona - siporeks, z lepilom.</t>
  </si>
  <si>
    <t>Izdelava predelnih sten iz mavčno kartonskih plošč, vključno s tipsko kovinsko nosilno podkonstrukcijo, parno zaporo z alu folijo in vmesno toplotno izolacijo s faktorjem toplotne prevodnosti min. 0,040 W/mK, debeline 25 cm, dvoslojno dvostransko zaprto. Izvedba po standardu.</t>
  </si>
  <si>
    <t>Izdelava ravnih stropnih oblog iz mavčno kartonskih plošč, vključno s tipsko kovinsko nosilno podkonstrukcijo in parno zaporo z alu folijo, enoslojno enostransko zaprto. Izvedba po standardu.</t>
  </si>
  <si>
    <t>Razna manjša nepredvidena in dodatna suhomontažna dela, ocena 10 % suhomontažnih del.</t>
  </si>
  <si>
    <t>Odstranitev starih, od vlage poškodovanih ometov (vprostoru pralnice in podpostaje) ročno, s pranjem sten z visokim pritiskom in sušenjem površine pred izvedbo novega ometa.</t>
  </si>
  <si>
    <t>Izdelava horizontalne hidroizolacije pod tlaki v pralnici in podpostaji pred polaganjem talne keramike s hidroizolacijskim premazom na cementni osnovi kot npr. Mapelastic ali ustrezno podobno.</t>
  </si>
  <si>
    <t>Izdelava grobega in finega sušilnega ometa dela obstoječih notranjih sten, s specialnim sušilnim ometom s predhodnim obrizgom in vstavitvijo armirne mrežice, vključno z ustrezno pripravo podlage.</t>
  </si>
  <si>
    <t>Odstranitev obzidanih peči oziroma kotlov.</t>
  </si>
  <si>
    <t>Slikanje obstoječih ometanih stropov s paroprepustno barvo, s predhodnim brušenjem, površina mora biti gladka in ravna in enakomerno pobarvana. V ceno naj bo vključena tudi odstranitev obstoječe stare stenske barve in impregnacija površine.</t>
  </si>
  <si>
    <t>Slikanje obstoječih ometanih sten s paroprepustno barvo, s predhodnim brušenjem, površina mora biti gladka in ravna in enakomerno pobarvana. V ceno naj bo vključena tudi odstranitev obstoječe stare stenske barve in impregnacija površine.</t>
  </si>
  <si>
    <t>Slikanje novo ometanih sten s paropropustno barvo, z predhodnim brušenjem, površina mora biti gladka in ravna in enakomerno pobarvana.</t>
  </si>
  <si>
    <t>Kompletno pokrivanje dela strehe na mestu odstranitve dimnika z opečno kritino bobrovec, v tipu proizvajalca in barvi enaki obstoječi strešni kritini, vključno z izvedbo vseh potrebnih letev opažev in strešno folijo.</t>
  </si>
  <si>
    <t>Izdelava, dobava in montaža novih notranjih vrat z naslednjimi splošnimi zahtevami:</t>
  </si>
  <si>
    <t>Izdelava, dobava in montaža kovinskega okvirja z vrati iz kovinskih profilov in jeklene mreže s kvadrati max. 5 x 5 cm, za zapiranje niše, kjer bodo števci za vodo - vodomeri, s ključavnico, protikorozijsko in dekorativno zaščiteno.</t>
  </si>
  <si>
    <t>Jašek za črpalko</t>
  </si>
  <si>
    <r>
      <t xml:space="preserve">Kompletna dobava in montaža jaška iz umetnih mas, </t>
    </r>
    <r>
      <rPr>
        <sz val="11"/>
        <rFont val="Calibri"/>
        <family val="2"/>
        <charset val="238"/>
      </rPr>
      <t>Ø</t>
    </r>
    <r>
      <rPr>
        <sz val="11"/>
        <rFont val="Calibri"/>
        <family val="2"/>
        <charset val="238"/>
        <scheme val="minor"/>
      </rPr>
      <t xml:space="preserve"> 80 cm in globine 1,00 m, za črpalko, v tleh kleti, z vsemi potrebnimi rušitvami, izkopom, zasipom in krpanjem podložnega betona ter namestitvijo ustreznega pohodnega pokrova.</t>
    </r>
  </si>
  <si>
    <t>Odstranitev zidanih lončenih peči.</t>
  </si>
  <si>
    <t>15.</t>
  </si>
  <si>
    <t>16.</t>
  </si>
  <si>
    <t>Ročno prebijanje odprtin v stenah iz NF opeke debeline 25 cm in več, v apneno cementni malti, vključno z ustreznim začasnim podpiranjem do izvedbe premostivenega elementa.</t>
  </si>
  <si>
    <r>
      <t>m</t>
    </r>
    <r>
      <rPr>
        <vertAlign val="superscript"/>
        <sz val="11"/>
        <rFont val="Calibri"/>
        <family val="2"/>
        <charset val="238"/>
        <scheme val="minor"/>
      </rPr>
      <t>1</t>
    </r>
  </si>
  <si>
    <t>17.</t>
  </si>
  <si>
    <t>Izdelava predelnih sten mavčno kartonskih plošč, vključno s tipsko kovinsko nosilno podkonstrukcijo in vmesno toplotno izolacijo, dvoslojno dvostransko zaprto; debelina stene 12,5 cm. Izvedba po standardu. Pri stenah med stanovanji je potrebno upoštevati posebno zvočno izolacijo za učinkovito izolacijo pred hrupom med stanovanji.</t>
  </si>
  <si>
    <t>ognjeodporne plošče</t>
  </si>
  <si>
    <t>Dobava in montaža toplotne izolacije iz kamene volne s faktorjem toplotne prevodnosti min. 0,040 W/mK, med stopnike obstoječe stropne konstrukcije debeline 18 cm.</t>
  </si>
  <si>
    <t>Zemeljska dela</t>
  </si>
  <si>
    <t>Rezanje obstoječega asfalta v skupni debelini do 8 cm.</t>
  </si>
  <si>
    <t>Odstranitev obstoječega asfalta v skupni debelini do 8 cm.</t>
  </si>
  <si>
    <t>Organizacija gradbišča, začasna zapora ceste s postavitevijo prometne signalizacije obvoza v času del.</t>
  </si>
  <si>
    <t>Betonska dela</t>
  </si>
  <si>
    <t>Zgornji ustroj</t>
  </si>
  <si>
    <t>Strojno-ročni izkop kanala širine 50 cm in globine 1,00 m, v terenu III. ktg., z odmetom  izkopanega materiala na rob izkopa.</t>
  </si>
  <si>
    <r>
      <t>Vgrajevanje betona C 16/20, prerez do 0,08 do 0,12 m</t>
    </r>
    <r>
      <rPr>
        <vertAlign val="superscript"/>
        <sz val="11"/>
        <rFont val="Calibri"/>
        <family val="2"/>
        <charset val="238"/>
        <scheme val="minor"/>
      </rPr>
      <t>3</t>
    </r>
    <r>
      <rPr>
        <sz val="11"/>
        <rFont val="Calibri"/>
        <family val="2"/>
        <charset val="238"/>
        <scheme val="minor"/>
      </rPr>
      <t>/m</t>
    </r>
    <r>
      <rPr>
        <vertAlign val="superscript"/>
        <sz val="11"/>
        <rFont val="Calibri"/>
        <family val="2"/>
        <charset val="238"/>
        <scheme val="minor"/>
      </rPr>
      <t>1</t>
    </r>
    <r>
      <rPr>
        <sz val="11"/>
        <rFont val="Calibri"/>
        <family val="2"/>
        <charset val="238"/>
        <scheme val="minor"/>
      </rPr>
      <t>, nearmiran beton preko zaščitne cevi.</t>
    </r>
  </si>
  <si>
    <t>Izdelava bitumenske nosilne plasti zunanjih površin z AC 22 base B70/100 A4 (BD22) 5 cm, vključno z ustrezno pripravo podlage.</t>
  </si>
  <si>
    <t>Izdelava krovne bitumenske plasti zunanjih površin z AC 8 surf B70/100 (BB8k) 4 cm.</t>
  </si>
  <si>
    <t>Nakladanje in prevoz ruševin in ostanka izkopanega materiala v predelavo gradbenih odpadkov.</t>
  </si>
  <si>
    <t>Stroški plačila takse za predelavo gradbenih odpadkov v skladu z zakonodajo in vodenje predpisane dokumentacije.</t>
  </si>
  <si>
    <t>Planiranje in utrjevanje dna izkopa.</t>
  </si>
  <si>
    <t>Dobava in vgrajevanje tamponskega sloja skupne debeline 70 cm v dveh fazah pod povozne površine, kamnolomski material debeline 0/60mm, zbitosti 100 MPa.</t>
  </si>
  <si>
    <t>Zaklinjanje tampona s peskom pred polaganjem asfaltnega sloja.</t>
  </si>
  <si>
    <t>Razna nepredvidena in dodatna zemeljska dela potrjena s strani pooblaščenega nadzornika, ocena 10% zemeljskih del.</t>
  </si>
  <si>
    <t>I. nadstropje</t>
  </si>
  <si>
    <t>Dobava in vgradnja tipskih opečno cementnih prednapetih tipskih preklad nad nove odprtine v obstoječih stenah, vključno z zapolnitvijo rege z nabrekujočo hitro sušečo malto.</t>
  </si>
  <si>
    <t>Krpanje plavajočih podlog z mikroarmiranim estrihov debeline kot obstoječi estrih, na mestih rušitev in prebojev notranjih sten, vključno s polaganjem podloge iz stiropora v debelini kot obstoječa, vključno s PE folijo, raztezanjem, ravnanjem in nabijanjem podloge ter zagladitev kot podlaga za polaganje talnih oblog.</t>
  </si>
  <si>
    <t>Vse po shemi oken in vrat.</t>
  </si>
  <si>
    <t>nekatera s tipskimi zunanjimi roletami v imitaciji lesnega dekorja, v skritih, nevidnih omaricah nad okni in z notranjim ročnim upravljanjem.</t>
  </si>
  <si>
    <t>notranje okenske police so Postforming, debeline 3,00 cm ter morajo biti vgrajene zrakotesno, zunanje okenske police se dobavijo in montirajo ob izvedbi novega fasadnega ovoja,</t>
  </si>
  <si>
    <t>O11 - Dvokrilno leseno okno, kombinirano odpiranje, z roleto, proizvodne dimenzije 136 x 150 cm.</t>
  </si>
  <si>
    <t>BV3 - Enokrilna lesena balkonska vrata, kombinirano odpiranje, z roleto, proizvodne dimenzije 106 x 230 cm.</t>
  </si>
  <si>
    <t>V2 - Enokrilna lesena notranja vrata, proizvodne dimenzije 90 x 215 cm, gladko furnirano krilo delno zastekleno, s suhomontažnim lesenim vratnim okvirjem in kovinskim okovjem, inox kljuko z dvodelno rozeto in ključavnico.</t>
  </si>
  <si>
    <t>V4 - Enokrilna lesena notranja vrata, proizvodne dimenzije 80 x 215 cm, gladko furnirano krilo, s suhomontažnim lesenim vratnim okvirjem in kovinskim okovjem, inox kljuko z dvodelno rozeto in ključavnico, z vgrajeno prezračevalno rešetko.</t>
  </si>
  <si>
    <t>V1 - Enokrilna lesena notranja vrata, proizvodne dimenzije 90 x 215 cm, gladko furnirano krilo, s suhomontažnim lesenim vratnim okvirjem in kovinskim okovjem, inox kljuko z dvodelno rozeto in ključavnico, nekatera z vgrajeno prezračevalno rešetko.</t>
  </si>
  <si>
    <t>notranje okenske police so Postforming, debeline 3,00 cm ter morajo biti vgrajene zrakotesno, zunanje okenske police so iz barvane pocinkane pločevine debeline 0,6 mm v barvi po izbiri ZVKDS,</t>
  </si>
  <si>
    <t>O17 - enokrilno okno, kombinirano odpiranje, po shemi oken in vrat, proizvodne dimenzije 130 x 90 cm.</t>
  </si>
  <si>
    <r>
      <t>U = 1,1 W/m</t>
    </r>
    <r>
      <rPr>
        <vertAlign val="superscript"/>
        <sz val="11"/>
        <rFont val="Calibri"/>
        <family val="2"/>
        <charset val="238"/>
        <scheme val="minor"/>
      </rPr>
      <t>2</t>
    </r>
    <r>
      <rPr>
        <sz val="11"/>
        <rFont val="Calibri"/>
        <family val="2"/>
        <charset val="238"/>
        <scheme val="minor"/>
      </rPr>
      <t xml:space="preserve"> K,  </t>
    </r>
  </si>
  <si>
    <t>Vsa kletna okna so izdelana iz tipskih šestkomornih profilov iz umetnih mas, sidrana v nosilno konstrukcijo objekta,</t>
  </si>
  <si>
    <t xml:space="preserve">Zasteklitev z dvoslojnim prozornim izolacijskim steklom, </t>
  </si>
  <si>
    <t>odpiranje po horizontalni osi, oziroma po posameznem opisu,</t>
  </si>
  <si>
    <t>KV2 - Enokrilna notranja pločevinasta ognje odporna vrata, proizvodne dimenzije 100 x 200 cm, gladko izolirano krilo, Ei 60 SC, s suhomontažnim kovinskim vratnim okvirjem s kovinskim okovjem, inox kljuko z dvodelno rezeto in cilindrično ključavnico s sistemskim ključem, s samozapiralom.</t>
  </si>
  <si>
    <t>KV1 - Enokrilna notranja pločevinasta vrata, proizvodne dimenzije 100 x 200 cm, gladko izolirano krilo, s suhomontažnim kovinskim vratnim okvirjem s kovinskim okovjem, inox kljuko z dvodelno rezeto in cilindrično ključavnico s sistemskim ključem.</t>
  </si>
  <si>
    <t>Izdelava grobega in finega ometa novih notranjih sten - zazidav, v podaljšani apneno cementni malti s predhodnim obrizgom, vključno z ustrezno pripravo podlage.</t>
  </si>
  <si>
    <t>K0 - Kompletna mizarska in pleskarska obnova enokrilnih notranjih lesenih vrat, dimenzije 100 x 200 cm, vključno z zamenjavo okovja, kljuke z rozeto in ključavnice.</t>
  </si>
  <si>
    <t>VV1 - Enokrilna lesena notranja vhodna vrata, ognjeodporna Ei 30, protivlomna, proizvodne dimenzije 90 x 215 cm, gladko furnirano krilo z vgrajenim kukalom, s suhomontažnim kovinskim vratnim okvirjem in kovinskim protivlomnim okovjem, inox kljuko z dvodelno rezeto in cilindrično ključavnico s sistemskim ključem, s samozapiralom, zvočna izolativnost Rw 27 dB.</t>
  </si>
  <si>
    <t>O0 - Kompletna mizarska in pleskarska obnova dvokrilnih lesenih oken, dimenzije 120 x 130 cm, vključno z zamenjavo okovja, kljuke in rolete.</t>
  </si>
  <si>
    <t>O1 - Dvokrilno leseno okno, kombinirano odpiranje, z roleto, proizvodne dimenzije 136 x 150 cm. Vključno z dobavo in montažo zunanje kovinske ograje višine cca 60 cm (po opisu v shemi oken).</t>
  </si>
  <si>
    <t>O2 - Enokrilno leseno okno, kombinirano odpiranje, z roleto, proizvodne dimenzije 60 x 125 cm.</t>
  </si>
  <si>
    <t>V3 - Enokrilna lesena notranja drsna vrata, proizvodne dimenzije 90 x 215 cm, gladko furnirano krilo, s suhomontažnim vratnim okvirjem s kaseto za skrito montažo v mavčno kartonsko steno, s kovinskim drsnim okovjem, inox vgreznjeno kljuko in ključavnico.</t>
  </si>
  <si>
    <t>O0 - Kompletna mizarska in pleskarska obnova dvokrilnih lesenih oken, dimenzije 81 x 91 cm, vključno z zamenjavo okovja, kljuke in rolete.</t>
  </si>
  <si>
    <t>O0 - Kompletna mizarska in pleskarska obnova dvokrilnih lesenih oken, dimenzije 140 x 150 cm, vključno z zamenjavo okovja, kljuke in rolete.</t>
  </si>
  <si>
    <t>O3 - Dvokrilno leseno okno, kombinirano odpiranje, z roleto, proizvodne dimenzije 136 x 150 cm.</t>
  </si>
  <si>
    <t>O4 - Enokrilno leseno okno, kombinirano odpiranje, proizvodne dimenzije 67 x 142 cm.</t>
  </si>
  <si>
    <t>O5 - Enokrilno leseno okno, kombinirano odpiranje, z roleto, proizvodne dimenzije 40 x 150 cm.</t>
  </si>
  <si>
    <t>O6 - Dvokrilno leseno okno, kombinirano odpiranje, z roleto, proizvodne dimenzije 197 x 150 cm.</t>
  </si>
  <si>
    <t>BV1 - Enokrilna lesena balkonska vrata, kombinirano odpiranje, z roleto, proizvodne dimenzije 99 x 179 cm.</t>
  </si>
  <si>
    <t>BV2 - Enokrilna lesena balkonska vrata, kombinirano odpiranje, z roleto, proizvodne dimenzije 80 x 230 cm.</t>
  </si>
  <si>
    <t>BV 2 - Enokrilna lesena balkonska vrata, kombinirano odpiranje, z roleto, proizvodne dimenzije 106 x 230 cm.</t>
  </si>
  <si>
    <t>VBO - Kompletna mizarska in pleskarska obnova enokrilnih lesenih balkonskih vrat, kombinirano odpiranje, z roleto, proizvodne dimenzije 80 x 230 cm, vključno z zamenjavo okovja, kljuke in rolete.</t>
  </si>
  <si>
    <t>vodovodni priključek - gradbeno</t>
  </si>
  <si>
    <t>Ročno rušenje predelnih sten (dimnik) iz NF opeke debeline nad 12 cm, v apneno cementni malti.</t>
  </si>
  <si>
    <t>V0 - Kompletna mizarska in pleskarska obnova enokrilnih notranjih lesenih vrat, dimenzije 100 x 200 cm, vključno z zamenjavo okovja, kljuke z rozeto in ključavnice.</t>
  </si>
  <si>
    <t>I. nadstropje - stanovanje C1, hodnik in stopnice</t>
  </si>
  <si>
    <t>FAZA I</t>
  </si>
  <si>
    <t xml:space="preserve">Upoštevati projektne in kulturno varstvene pogoje ZVKDS OE Celje </t>
  </si>
  <si>
    <t>12203 – druge poslovne stavbe</t>
  </si>
  <si>
    <t>11220 – večstanovanjske stavbe</t>
  </si>
  <si>
    <t xml:space="preserve"> </t>
  </si>
  <si>
    <t xml:space="preserve">SKUPAJ z DDV </t>
  </si>
  <si>
    <t>Razna nepredvidena in dodatna krovsko-kleparska dela potrjena s strani pooblaščenega nadzornika, ocena 10% krovsko-klepararskih del.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</si>
</sst>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
    <numFmt numFmtId="165" formatCode="#,##0.00\ &quot;€&quot;"/>
    <numFmt numFmtId="166" formatCode="#,##0.00\ [$€-1]"/>
  </numFmts>
  <fonts count="23" x14ac:knownFonts="1">
    <font>
      <sz val="11"/>
      <color theme="1"/>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vertAlign val="subscript"/>
      <sz val="11"/>
      <name val="Calibri"/>
      <family val="2"/>
      <charset val="238"/>
      <scheme val="minor"/>
    </font>
    <font>
      <i/>
      <u/>
      <sz val="11"/>
      <name val="Calibri"/>
      <family val="2"/>
      <charset val="238"/>
      <scheme val="minor"/>
    </font>
    <font>
      <sz val="10"/>
      <name val="Arial"/>
      <family val="2"/>
      <charset val="238"/>
    </font>
    <font>
      <i/>
      <sz val="10"/>
      <name val="Calibri"/>
      <family val="2"/>
      <charset val="238"/>
      <scheme val="minor"/>
    </font>
    <font>
      <i/>
      <sz val="11"/>
      <name val="Calibri"/>
      <family val="2"/>
      <charset val="238"/>
      <scheme val="minor"/>
    </font>
    <font>
      <sz val="11"/>
      <name val="Calibri"/>
      <family val="2"/>
      <charset val="238"/>
    </font>
    <font>
      <u/>
      <sz val="11"/>
      <name val="Calibri"/>
      <family val="2"/>
      <charset val="238"/>
    </font>
    <font>
      <sz val="10"/>
      <name val="Calibri"/>
      <family val="2"/>
      <charset val="238"/>
      <scheme val="minor"/>
    </font>
    <font>
      <sz val="12"/>
      <name val="Calibri"/>
      <family val="2"/>
      <charset val="238"/>
      <scheme val="minor"/>
    </font>
    <font>
      <b/>
      <sz val="12"/>
      <name val="Calibri"/>
      <family val="2"/>
      <charset val="238"/>
      <scheme val="minor"/>
    </font>
    <font>
      <b/>
      <u/>
      <sz val="11"/>
      <name val="Calibri"/>
      <family val="2"/>
      <charset val="238"/>
      <scheme val="minor"/>
    </font>
    <font>
      <u/>
      <sz val="11"/>
      <name val="Calibri"/>
      <family val="2"/>
      <charset val="238"/>
      <scheme val="minor"/>
    </font>
    <font>
      <b/>
      <sz val="14"/>
      <name val="Calibri"/>
      <family val="2"/>
      <charset val="238"/>
      <scheme val="minor"/>
    </font>
    <font>
      <b/>
      <u/>
      <sz val="14"/>
      <name val="Calibri"/>
      <family val="2"/>
      <charset val="238"/>
      <scheme val="minor"/>
    </font>
    <font>
      <i/>
      <u/>
      <sz val="12"/>
      <name val="Calibri"/>
      <family val="2"/>
      <charset val="238"/>
      <scheme val="minor"/>
    </font>
    <font>
      <sz val="11"/>
      <color rgb="FF000000"/>
      <name val="Calibri"/>
      <family val="2"/>
      <charset val="238"/>
      <scheme val="minor"/>
    </font>
    <font>
      <sz val="11"/>
      <color rgb="FFFF0000"/>
      <name val="Calibri"/>
      <family val="2"/>
      <charset val="238"/>
      <scheme val="minor"/>
    </font>
    <font>
      <b/>
      <sz val="14"/>
      <color rgb="FFFF0000"/>
      <name val="Calibri"/>
      <family val="2"/>
      <charset val="238"/>
      <scheme val="minor"/>
    </font>
    <font>
      <sz val="7"/>
      <color theme="1"/>
      <name val="Arial"/>
      <family val="2"/>
      <charset val="238"/>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cellStyleXfs>
  <cellXfs count="170">
    <xf numFmtId="0" fontId="0" fillId="0" borderId="0" xfId="0"/>
    <xf numFmtId="0" fontId="1" fillId="0" borderId="0" xfId="0" applyFont="1" applyFill="1" applyAlignment="1" applyProtection="1">
      <alignment horizontal="left" vertical="top" wrapText="1"/>
    </xf>
    <xf numFmtId="0" fontId="1" fillId="0" borderId="0" xfId="0" applyFont="1" applyAlignment="1" applyProtection="1">
      <alignment horizontal="left" vertical="top"/>
    </xf>
    <xf numFmtId="0" fontId="9"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3" fillId="0" borderId="0" xfId="0" applyFont="1" applyFill="1" applyAlignment="1" applyProtection="1">
      <alignment horizontal="left" vertical="top" wrapText="1"/>
    </xf>
    <xf numFmtId="0" fontId="0" fillId="0" borderId="0" xfId="0" applyProtection="1">
      <protection locked="0"/>
    </xf>
    <xf numFmtId="0" fontId="1" fillId="0" borderId="0" xfId="0" applyFont="1" applyProtection="1">
      <protection locked="0"/>
    </xf>
    <xf numFmtId="0" fontId="12" fillId="0" borderId="0" xfId="0" applyFont="1" applyAlignment="1" applyProtection="1">
      <protection locked="0"/>
    </xf>
    <xf numFmtId="0" fontId="12" fillId="0" borderId="0" xfId="0" applyFont="1" applyProtection="1">
      <protection locked="0"/>
    </xf>
    <xf numFmtId="0" fontId="1" fillId="0" borderId="0" xfId="0" applyFont="1" applyAlignment="1" applyProtection="1">
      <alignment horizontal="left" vertical="top" wrapText="1"/>
      <protection locked="0"/>
    </xf>
    <xf numFmtId="164" fontId="1" fillId="0" borderId="0" xfId="0" applyNumberFormat="1" applyFont="1" applyAlignment="1" applyProtection="1">
      <alignment horizontal="right"/>
      <protection locked="0"/>
    </xf>
    <xf numFmtId="0" fontId="1" fillId="0" borderId="0" xfId="0" applyFont="1" applyAlignment="1" applyProtection="1">
      <protection locked="0"/>
    </xf>
    <xf numFmtId="0" fontId="5" fillId="0" borderId="0" xfId="0" applyNumberFormat="1" applyFont="1" applyAlignment="1" applyProtection="1">
      <alignment horizontal="left" vertical="top"/>
      <protection locked="0"/>
    </xf>
    <xf numFmtId="164" fontId="12" fillId="0" borderId="0" xfId="0" applyNumberFormat="1" applyFont="1" applyAlignment="1" applyProtection="1">
      <alignment horizontal="right"/>
      <protection locked="0"/>
    </xf>
    <xf numFmtId="0" fontId="18" fillId="0" borderId="0" xfId="0" applyNumberFormat="1" applyFont="1" applyAlignment="1" applyProtection="1">
      <alignment horizontal="left" vertical="top"/>
      <protection locked="0"/>
    </xf>
    <xf numFmtId="0" fontId="1" fillId="0" borderId="0" xfId="0" applyNumberFormat="1" applyFont="1" applyAlignment="1" applyProtection="1">
      <alignment horizontal="left" vertical="top"/>
      <protection locked="0"/>
    </xf>
    <xf numFmtId="0" fontId="7" fillId="0" borderId="0" xfId="1" applyNumberFormat="1" applyFont="1" applyAlignment="1" applyProtection="1">
      <alignment horizontal="left" vertical="top"/>
      <protection locked="0"/>
    </xf>
    <xf numFmtId="0" fontId="0" fillId="0" borderId="0" xfId="0" applyProtection="1"/>
    <xf numFmtId="0" fontId="1" fillId="0" borderId="0" xfId="0" applyFont="1" applyProtection="1"/>
    <xf numFmtId="164" fontId="1" fillId="0" borderId="0" xfId="0" applyNumberFormat="1" applyFont="1" applyAlignment="1" applyProtection="1">
      <alignment horizontal="right"/>
    </xf>
    <xf numFmtId="165" fontId="12" fillId="0" borderId="0" xfId="0" applyNumberFormat="1" applyFont="1" applyAlignment="1" applyProtection="1">
      <alignment horizontal="right"/>
    </xf>
    <xf numFmtId="165" fontId="1" fillId="0" borderId="0" xfId="0" applyNumberFormat="1" applyFont="1" applyAlignment="1" applyProtection="1">
      <alignment horizontal="right"/>
      <protection locked="0"/>
    </xf>
    <xf numFmtId="0" fontId="3" fillId="0" borderId="3" xfId="0" applyFont="1" applyBorder="1" applyAlignment="1" applyProtection="1">
      <protection locked="0"/>
    </xf>
    <xf numFmtId="0" fontId="3" fillId="0" borderId="2" xfId="0" applyFont="1" applyBorder="1" applyAlignment="1" applyProtection="1">
      <protection locked="0"/>
    </xf>
    <xf numFmtId="164" fontId="15" fillId="0" borderId="0" xfId="0" applyNumberFormat="1" applyFont="1" applyAlignment="1" applyProtection="1">
      <alignment horizontal="right"/>
      <protection locked="0"/>
    </xf>
    <xf numFmtId="164" fontId="1" fillId="0" borderId="0" xfId="0" applyNumberFormat="1" applyFont="1" applyBorder="1" applyAlignment="1" applyProtection="1">
      <alignment horizontal="right"/>
      <protection locked="0"/>
    </xf>
    <xf numFmtId="165" fontId="1" fillId="0" borderId="0" xfId="0" applyNumberFormat="1" applyFont="1" applyBorder="1" applyAlignment="1" applyProtection="1">
      <alignment horizontal="right"/>
      <protection locked="0"/>
    </xf>
    <xf numFmtId="164" fontId="3" fillId="0" borderId="3" xfId="0" applyNumberFormat="1" applyFont="1" applyBorder="1" applyAlignment="1" applyProtection="1">
      <alignment horizontal="right"/>
      <protection locked="0"/>
    </xf>
    <xf numFmtId="165" fontId="3" fillId="0" borderId="3" xfId="0" applyNumberFormat="1" applyFont="1" applyBorder="1" applyAlignment="1" applyProtection="1">
      <alignment horizontal="right"/>
      <protection locked="0"/>
    </xf>
    <xf numFmtId="164" fontId="3" fillId="0" borderId="0" xfId="0" applyNumberFormat="1" applyFont="1" applyBorder="1" applyAlignment="1" applyProtection="1">
      <alignment horizontal="right"/>
      <protection locked="0"/>
    </xf>
    <xf numFmtId="165" fontId="1" fillId="0" borderId="3" xfId="0" applyNumberFormat="1" applyFont="1" applyBorder="1" applyAlignment="1" applyProtection="1">
      <alignment horizontal="right"/>
      <protection locked="0"/>
    </xf>
    <xf numFmtId="164" fontId="1" fillId="0" borderId="0" xfId="0" applyNumberFormat="1" applyFont="1" applyProtection="1">
      <protection locked="0"/>
    </xf>
    <xf numFmtId="165" fontId="1" fillId="0" borderId="1" xfId="0" applyNumberFormat="1" applyFont="1" applyBorder="1" applyAlignment="1" applyProtection="1">
      <alignment horizontal="right"/>
      <protection locked="0"/>
    </xf>
    <xf numFmtId="164" fontId="3" fillId="0" borderId="0" xfId="0" applyNumberFormat="1" applyFont="1" applyAlignment="1" applyProtection="1">
      <alignment horizontal="right"/>
      <protection locked="0"/>
    </xf>
    <xf numFmtId="165" fontId="3" fillId="0" borderId="0" xfId="0" applyNumberFormat="1" applyFont="1" applyAlignment="1" applyProtection="1">
      <alignment horizontal="right"/>
      <protection locked="0"/>
    </xf>
    <xf numFmtId="165" fontId="1" fillId="0" borderId="0" xfId="0" applyNumberFormat="1" applyFont="1" applyFill="1" applyAlignment="1" applyProtection="1">
      <alignment horizontal="right"/>
      <protection locked="0"/>
    </xf>
    <xf numFmtId="164" fontId="1" fillId="0" borderId="0" xfId="0" applyNumberFormat="1" applyFont="1" applyBorder="1" applyProtection="1">
      <protection locked="0"/>
    </xf>
    <xf numFmtId="0" fontId="21" fillId="0" borderId="0" xfId="0" applyFont="1" applyProtection="1"/>
    <xf numFmtId="0" fontId="12" fillId="0" borderId="0" xfId="0" applyFont="1" applyAlignment="1" applyProtection="1"/>
    <xf numFmtId="0" fontId="13" fillId="0" borderId="0" xfId="0" applyFont="1" applyAlignment="1" applyProtection="1"/>
    <xf numFmtId="0" fontId="12" fillId="0" borderId="0" xfId="0" applyFont="1" applyProtection="1"/>
    <xf numFmtId="0" fontId="1" fillId="0" borderId="0" xfId="0" applyFont="1" applyAlignment="1" applyProtection="1">
      <alignment horizontal="left" vertical="top" wrapText="1"/>
    </xf>
    <xf numFmtId="0" fontId="16" fillId="0" borderId="0" xfId="0" applyFont="1" applyProtection="1"/>
    <xf numFmtId="0" fontId="1" fillId="0" borderId="0" xfId="0" applyFont="1" applyAlignment="1" applyProtection="1"/>
    <xf numFmtId="0" fontId="3" fillId="0" borderId="0" xfId="0" applyFont="1" applyAlignment="1" applyProtection="1"/>
    <xf numFmtId="0" fontId="16" fillId="0" borderId="0" xfId="0" applyFont="1" applyAlignment="1" applyProtection="1"/>
    <xf numFmtId="0" fontId="5" fillId="0" borderId="0" xfId="0" applyNumberFormat="1" applyFont="1" applyAlignment="1" applyProtection="1">
      <alignment horizontal="left" vertical="top"/>
    </xf>
    <xf numFmtId="0" fontId="16" fillId="0" borderId="0" xfId="0" applyFont="1" applyAlignment="1" applyProtection="1">
      <alignment horizontal="left" vertical="top"/>
    </xf>
    <xf numFmtId="0" fontId="1" fillId="0" borderId="0" xfId="0" applyFont="1" applyAlignment="1" applyProtection="1">
      <alignment horizontal="left"/>
    </xf>
    <xf numFmtId="0" fontId="17" fillId="0" borderId="0" xfId="0" applyFont="1" applyAlignment="1" applyProtection="1">
      <alignment horizontal="left" vertical="top"/>
    </xf>
    <xf numFmtId="17" fontId="16" fillId="0" borderId="0" xfId="0" applyNumberFormat="1" applyFont="1" applyProtection="1"/>
    <xf numFmtId="0" fontId="14" fillId="0" borderId="0" xfId="0" applyFont="1" applyAlignment="1" applyProtection="1">
      <alignment horizontal="left" vertical="top"/>
    </xf>
    <xf numFmtId="0" fontId="1" fillId="0" borderId="0" xfId="0" applyFont="1" applyAlignment="1" applyProtection="1">
      <alignment horizontal="justify" wrapText="1"/>
    </xf>
    <xf numFmtId="0" fontId="1" fillId="0" borderId="0" xfId="0" applyFont="1" applyBorder="1" applyAlignment="1" applyProtection="1">
      <alignment horizontal="justify" wrapText="1"/>
    </xf>
    <xf numFmtId="0" fontId="1" fillId="0" borderId="0" xfId="0" applyNumberFormat="1" applyFont="1" applyAlignment="1" applyProtection="1">
      <alignment horizontal="left" vertical="top"/>
    </xf>
    <xf numFmtId="0" fontId="3" fillId="0" borderId="3" xfId="0" applyFont="1" applyBorder="1" applyAlignment="1" applyProtection="1">
      <alignment horizontal="justify" wrapText="1"/>
    </xf>
    <xf numFmtId="0" fontId="3" fillId="0" borderId="3" xfId="0" applyFont="1" applyBorder="1" applyAlignment="1" applyProtection="1"/>
    <xf numFmtId="165" fontId="3" fillId="0" borderId="3" xfId="0" applyNumberFormat="1" applyFont="1" applyBorder="1" applyAlignment="1" applyProtection="1"/>
    <xf numFmtId="0" fontId="3" fillId="0" borderId="2" xfId="0" applyFont="1" applyBorder="1" applyAlignment="1" applyProtection="1"/>
    <xf numFmtId="165" fontId="3" fillId="0" borderId="2" xfId="0" applyNumberFormat="1" applyFont="1" applyBorder="1" applyAlignment="1" applyProtection="1"/>
    <xf numFmtId="0" fontId="14" fillId="0" borderId="0" xfId="0" applyFont="1" applyAlignment="1" applyProtection="1">
      <alignment horizontal="left" vertical="top" wrapText="1"/>
    </xf>
    <xf numFmtId="0" fontId="15" fillId="0" borderId="0" xfId="0" applyFont="1" applyAlignment="1" applyProtection="1">
      <alignment horizontal="left"/>
    </xf>
    <xf numFmtId="164" fontId="15" fillId="0" borderId="0" xfId="0" applyNumberFormat="1" applyFont="1" applyAlignment="1" applyProtection="1">
      <alignment horizontal="right"/>
    </xf>
    <xf numFmtId="0" fontId="3" fillId="0" borderId="0" xfId="0" applyFont="1" applyAlignment="1" applyProtection="1">
      <alignment horizontal="left" vertical="top" wrapText="1"/>
    </xf>
    <xf numFmtId="49" fontId="1" fillId="0" borderId="0" xfId="0" applyNumberFormat="1" applyFont="1" applyAlignment="1" applyProtection="1">
      <alignment horizontal="left" vertical="top" wrapText="1"/>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xf>
    <xf numFmtId="164" fontId="1" fillId="0" borderId="0" xfId="0" applyNumberFormat="1" applyFont="1" applyBorder="1" applyAlignment="1" applyProtection="1">
      <alignment horizontal="right"/>
    </xf>
    <xf numFmtId="2" fontId="1" fillId="0" borderId="0" xfId="0" applyNumberFormat="1" applyFont="1" applyAlignment="1" applyProtection="1">
      <alignment vertical="top" wrapText="1"/>
    </xf>
    <xf numFmtId="0" fontId="1" fillId="0" borderId="0" xfId="0" applyNumberFormat="1" applyFont="1" applyAlignment="1" applyProtection="1">
      <alignment horizontal="center"/>
    </xf>
    <xf numFmtId="0" fontId="3" fillId="0" borderId="3" xfId="0" applyFont="1" applyBorder="1" applyAlignment="1" applyProtection="1">
      <alignment horizontal="left" vertical="top" wrapText="1"/>
    </xf>
    <xf numFmtId="0" fontId="3" fillId="0" borderId="3" xfId="0" applyFont="1" applyBorder="1" applyAlignment="1" applyProtection="1">
      <alignment horizontal="left"/>
    </xf>
    <xf numFmtId="164" fontId="3" fillId="0" borderId="3" xfId="0" applyNumberFormat="1" applyFont="1" applyBorder="1" applyAlignment="1" applyProtection="1">
      <alignment horizontal="right"/>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xf>
    <xf numFmtId="164" fontId="3" fillId="0" borderId="0" xfId="0" applyNumberFormat="1" applyFont="1" applyBorder="1" applyAlignment="1" applyProtection="1">
      <alignment horizontal="right"/>
    </xf>
    <xf numFmtId="0" fontId="1" fillId="0" borderId="0" xfId="0" applyNumberFormat="1" applyFont="1" applyAlignment="1" applyProtection="1">
      <alignment horizontal="left" vertical="top" wrapText="1"/>
    </xf>
    <xf numFmtId="0" fontId="1" fillId="0" borderId="0" xfId="0" applyNumberFormat="1" applyFont="1" applyAlignment="1" applyProtection="1">
      <alignment vertical="top" wrapText="1"/>
    </xf>
    <xf numFmtId="0" fontId="9" fillId="0" borderId="0" xfId="0" applyFont="1" applyBorder="1" applyAlignment="1" applyProtection="1">
      <alignment wrapText="1"/>
    </xf>
    <xf numFmtId="4" fontId="9" fillId="0" borderId="0" xfId="0" applyNumberFormat="1" applyFont="1" applyBorder="1" applyAlignment="1" applyProtection="1">
      <alignment wrapText="1"/>
    </xf>
    <xf numFmtId="0" fontId="9" fillId="0" borderId="0" xfId="0" applyFont="1" applyBorder="1" applyAlignment="1" applyProtection="1">
      <alignment horizontal="left" vertical="top" wrapText="1"/>
    </xf>
    <xf numFmtId="0" fontId="1" fillId="0" borderId="0" xfId="0" applyFont="1" applyBorder="1" applyAlignment="1" applyProtection="1"/>
    <xf numFmtId="4" fontId="1" fillId="0" borderId="0" xfId="0" applyNumberFormat="1" applyFont="1" applyBorder="1" applyAlignment="1" applyProtection="1"/>
    <xf numFmtId="0" fontId="1" fillId="0" borderId="3" xfId="0" applyFont="1" applyBorder="1" applyAlignment="1" applyProtection="1">
      <alignment horizontal="left"/>
    </xf>
    <xf numFmtId="164" fontId="1" fillId="0" borderId="3" xfId="0" applyNumberFormat="1" applyFont="1" applyBorder="1" applyAlignment="1" applyProtection="1">
      <alignment horizontal="right"/>
    </xf>
    <xf numFmtId="0" fontId="1" fillId="0" borderId="0" xfId="0" applyFont="1" applyAlignment="1" applyProtection="1">
      <alignment vertical="top" wrapText="1"/>
    </xf>
    <xf numFmtId="2" fontId="1" fillId="0" borderId="0" xfId="0" applyNumberFormat="1" applyFont="1" applyAlignment="1" applyProtection="1">
      <alignment horizontal="left" vertical="top" wrapText="1"/>
    </xf>
    <xf numFmtId="2" fontId="1" fillId="0" borderId="0" xfId="0" applyNumberFormat="1" applyFont="1" applyAlignment="1" applyProtection="1">
      <alignment horizontal="righ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xf>
    <xf numFmtId="0" fontId="1" fillId="0" borderId="1" xfId="0" applyNumberFormat="1" applyFont="1" applyBorder="1" applyAlignment="1" applyProtection="1">
      <alignment horizontal="center"/>
    </xf>
    <xf numFmtId="0" fontId="3" fillId="0" borderId="0" xfId="0" applyFont="1" applyAlignment="1" applyProtection="1">
      <alignment horizontal="left"/>
    </xf>
    <xf numFmtId="164" fontId="3" fillId="0" borderId="0" xfId="0" applyNumberFormat="1" applyFont="1" applyAlignment="1" applyProtection="1">
      <alignment horizontal="right"/>
    </xf>
    <xf numFmtId="4" fontId="1" fillId="0" borderId="0" xfId="0" applyNumberFormat="1" applyFont="1" applyAlignment="1" applyProtection="1">
      <alignment vertical="top" wrapText="1"/>
    </xf>
    <xf numFmtId="0" fontId="9" fillId="0" borderId="0" xfId="0" applyFont="1" applyBorder="1" applyAlignment="1" applyProtection="1">
      <alignment vertical="top" wrapText="1"/>
    </xf>
    <xf numFmtId="4" fontId="9" fillId="0" borderId="0" xfId="0" applyNumberFormat="1" applyFont="1" applyBorder="1" applyAlignment="1" applyProtection="1">
      <alignment vertical="top" wrapText="1"/>
    </xf>
    <xf numFmtId="0" fontId="1" fillId="0" borderId="0" xfId="0" applyFont="1" applyBorder="1" applyAlignment="1" applyProtection="1">
      <alignment vertical="top" wrapText="1"/>
    </xf>
    <xf numFmtId="49" fontId="1" fillId="0" borderId="0" xfId="0" applyNumberFormat="1" applyFont="1" applyBorder="1" applyAlignment="1" applyProtection="1">
      <alignment horizontal="left" vertical="top" wrapText="1"/>
    </xf>
    <xf numFmtId="0" fontId="1" fillId="0" borderId="0" xfId="0" applyNumberFormat="1" applyFont="1" applyFill="1" applyBorder="1" applyAlignment="1" applyProtection="1">
      <alignment horizontal="left" vertical="top" wrapText="1"/>
    </xf>
    <xf numFmtId="0" fontId="1" fillId="0" borderId="0" xfId="0" applyFont="1" applyBorder="1" applyProtection="1"/>
    <xf numFmtId="2" fontId="1" fillId="0" borderId="0" xfId="0" applyNumberFormat="1" applyFont="1" applyBorder="1" applyAlignment="1" applyProtection="1">
      <alignment wrapText="1"/>
    </xf>
    <xf numFmtId="2" fontId="1" fillId="0" borderId="0" xfId="0" applyNumberFormat="1" applyFont="1" applyBorder="1" applyAlignment="1" applyProtection="1">
      <alignment vertical="top" wrapText="1"/>
    </xf>
    <xf numFmtId="165" fontId="1" fillId="0" borderId="0" xfId="0" applyNumberFormat="1" applyFont="1" applyAlignment="1" applyProtection="1">
      <alignment horizontal="right"/>
    </xf>
    <xf numFmtId="165" fontId="1" fillId="0" borderId="0" xfId="0" applyNumberFormat="1" applyFont="1" applyBorder="1" applyAlignment="1" applyProtection="1">
      <alignment horizontal="right"/>
    </xf>
    <xf numFmtId="165" fontId="3" fillId="0" borderId="3" xfId="0" applyNumberFormat="1" applyFont="1" applyBorder="1" applyAlignment="1" applyProtection="1">
      <alignment horizontal="right"/>
    </xf>
    <xf numFmtId="165" fontId="3" fillId="0" borderId="0" xfId="0" applyNumberFormat="1" applyFont="1" applyBorder="1" applyAlignment="1" applyProtection="1">
      <alignment horizontal="right"/>
    </xf>
    <xf numFmtId="164" fontId="1" fillId="0" borderId="0" xfId="0" applyNumberFormat="1" applyFont="1" applyProtection="1"/>
    <xf numFmtId="165" fontId="1" fillId="0" borderId="1" xfId="0" applyNumberFormat="1" applyFont="1" applyBorder="1" applyAlignment="1" applyProtection="1">
      <alignment horizontal="right"/>
    </xf>
    <xf numFmtId="165" fontId="3" fillId="0" borderId="0" xfId="0" applyNumberFormat="1" applyFont="1" applyAlignment="1" applyProtection="1">
      <alignment horizontal="right"/>
    </xf>
    <xf numFmtId="164" fontId="1" fillId="0" borderId="0" xfId="0" applyNumberFormat="1" applyFont="1" applyBorder="1" applyProtection="1"/>
    <xf numFmtId="164" fontId="20" fillId="0" borderId="0" xfId="0" applyNumberFormat="1" applyFont="1" applyAlignment="1" applyProtection="1">
      <alignment horizontal="right"/>
    </xf>
    <xf numFmtId="165" fontId="1" fillId="0" borderId="0" xfId="0" applyNumberFormat="1" applyFont="1" applyFill="1" applyAlignment="1" applyProtection="1">
      <alignment wrapText="1"/>
      <protection locked="0"/>
    </xf>
    <xf numFmtId="2" fontId="1" fillId="0" borderId="0" xfId="0" applyNumberFormat="1" applyFont="1" applyAlignment="1" applyProtection="1">
      <alignment wrapText="1"/>
    </xf>
    <xf numFmtId="2" fontId="1" fillId="0" borderId="0" xfId="0" applyNumberFormat="1" applyFont="1" applyFill="1" applyBorder="1" applyAlignment="1" applyProtection="1">
      <alignment horizontal="center" wrapText="1"/>
    </xf>
    <xf numFmtId="4" fontId="1" fillId="0" borderId="0" xfId="0" applyNumberFormat="1" applyFont="1" applyFill="1" applyBorder="1" applyAlignment="1" applyProtection="1">
      <alignment horizontal="center" wrapText="1"/>
    </xf>
    <xf numFmtId="2" fontId="19" fillId="0" borderId="0" xfId="0" applyNumberFormat="1" applyFont="1" applyAlignment="1" applyProtection="1">
      <alignment horizontal="left" vertical="top" wrapText="1"/>
    </xf>
    <xf numFmtId="164" fontId="1" fillId="0" borderId="0" xfId="0" applyNumberFormat="1" applyFont="1" applyAlignment="1" applyProtection="1">
      <alignment horizontal="center"/>
    </xf>
    <xf numFmtId="2" fontId="19" fillId="0" borderId="0" xfId="0" applyNumberFormat="1" applyFont="1" applyAlignment="1" applyProtection="1">
      <alignment wrapText="1"/>
    </xf>
    <xf numFmtId="164" fontId="1" fillId="0" borderId="0" xfId="0" applyNumberFormat="1" applyFont="1" applyAlignment="1" applyProtection="1"/>
    <xf numFmtId="164" fontId="1" fillId="0" borderId="0" xfId="0" applyNumberFormat="1" applyFont="1" applyBorder="1" applyAlignment="1" applyProtection="1"/>
    <xf numFmtId="0" fontId="1" fillId="0" borderId="0" xfId="0" applyNumberFormat="1" applyFont="1" applyFill="1" applyAlignment="1" applyProtection="1">
      <alignment vertical="top" wrapText="1"/>
    </xf>
    <xf numFmtId="166" fontId="1" fillId="0" borderId="0" xfId="0" applyNumberFormat="1" applyFont="1" applyAlignment="1" applyProtection="1"/>
    <xf numFmtId="166" fontId="3" fillId="0" borderId="0" xfId="0" applyNumberFormat="1" applyFont="1" applyAlignment="1" applyProtection="1"/>
    <xf numFmtId="0" fontId="13" fillId="0" borderId="0" xfId="0" applyFont="1" applyBorder="1" applyAlignment="1" applyProtection="1">
      <protection locked="0"/>
    </xf>
    <xf numFmtId="165" fontId="13" fillId="0" borderId="0" xfId="0" applyNumberFormat="1" applyFont="1" applyBorder="1" applyAlignment="1" applyProtection="1"/>
    <xf numFmtId="9" fontId="13" fillId="0" borderId="0" xfId="0" applyNumberFormat="1" applyFont="1" applyBorder="1" applyAlignment="1" applyProtection="1">
      <protection locked="0"/>
    </xf>
    <xf numFmtId="0" fontId="0" fillId="0" borderId="0" xfId="0" applyBorder="1" applyProtection="1">
      <protection locked="0"/>
    </xf>
    <xf numFmtId="0" fontId="22" fillId="0" borderId="0" xfId="0" applyFont="1" applyBorder="1" applyAlignment="1">
      <alignment horizontal="center" wrapText="1"/>
    </xf>
    <xf numFmtId="0" fontId="12" fillId="0" borderId="0" xfId="0" applyFont="1" applyBorder="1" applyAlignment="1" applyProtection="1">
      <protection locked="0"/>
    </xf>
    <xf numFmtId="0" fontId="22" fillId="0" borderId="0" xfId="0" applyFont="1" applyBorder="1" applyAlignment="1">
      <alignment horizontal="right" wrapText="1"/>
    </xf>
    <xf numFmtId="0" fontId="13" fillId="0" borderId="5" xfId="0" applyFont="1" applyBorder="1" applyAlignment="1" applyProtection="1">
      <protection locked="0"/>
    </xf>
    <xf numFmtId="165" fontId="13" fillId="0" borderId="5" xfId="0" applyNumberFormat="1" applyFont="1" applyBorder="1" applyAlignment="1" applyProtection="1">
      <protection locked="0"/>
    </xf>
    <xf numFmtId="165" fontId="13" fillId="0" borderId="5" xfId="0" applyNumberFormat="1" applyFont="1" applyBorder="1" applyAlignment="1" applyProtection="1"/>
    <xf numFmtId="4" fontId="12" fillId="0" borderId="0" xfId="0" applyNumberFormat="1" applyFont="1" applyBorder="1" applyAlignment="1" applyProtection="1">
      <protection locked="0"/>
    </xf>
    <xf numFmtId="9" fontId="12" fillId="0" borderId="0" xfId="0" applyNumberFormat="1" applyFont="1" applyBorder="1" applyAlignment="1" applyProtection="1">
      <protection locked="0"/>
    </xf>
    <xf numFmtId="10" fontId="12" fillId="0" borderId="0" xfId="0" applyNumberFormat="1" applyFont="1" applyBorder="1" applyAlignment="1" applyProtection="1">
      <protection locked="0"/>
    </xf>
    <xf numFmtId="4" fontId="11" fillId="0" borderId="0" xfId="0" applyNumberFormat="1" applyFont="1" applyBorder="1" applyAlignment="1" applyProtection="1">
      <protection locked="0"/>
    </xf>
    <xf numFmtId="4" fontId="11" fillId="0" borderId="0" xfId="0" applyNumberFormat="1" applyFont="1" applyBorder="1" applyAlignment="1" applyProtection="1">
      <alignment horizontal="right"/>
      <protection locked="0"/>
    </xf>
    <xf numFmtId="4" fontId="11" fillId="0" borderId="1" xfId="0" applyNumberFormat="1" applyFont="1" applyBorder="1" applyAlignment="1" applyProtection="1">
      <alignment horizontal="right"/>
      <protection locked="0"/>
    </xf>
    <xf numFmtId="9" fontId="13" fillId="0" borderId="1" xfId="0" applyNumberFormat="1" applyFont="1" applyBorder="1" applyAlignment="1" applyProtection="1">
      <protection locked="0"/>
    </xf>
    <xf numFmtId="4" fontId="12" fillId="0" borderId="1" xfId="0" applyNumberFormat="1" applyFont="1" applyBorder="1" applyAlignment="1" applyProtection="1">
      <protection locked="0"/>
    </xf>
    <xf numFmtId="165" fontId="13" fillId="0" borderId="1" xfId="0" applyNumberFormat="1" applyFont="1" applyBorder="1" applyAlignment="1" applyProtection="1"/>
    <xf numFmtId="0" fontId="13" fillId="0" borderId="1" xfId="0" applyFont="1" applyBorder="1" applyAlignment="1" applyProtection="1">
      <protection locked="0"/>
    </xf>
    <xf numFmtId="9" fontId="11" fillId="0" borderId="1" xfId="0" applyNumberFormat="1" applyFont="1" applyBorder="1" applyAlignment="1" applyProtection="1">
      <protection locked="0"/>
    </xf>
    <xf numFmtId="10" fontId="11" fillId="0" borderId="1" xfId="0" applyNumberFormat="1" applyFont="1" applyBorder="1" applyAlignment="1" applyProtection="1">
      <protection locked="0"/>
    </xf>
    <xf numFmtId="0" fontId="16" fillId="0" borderId="7" xfId="0" applyFont="1" applyBorder="1" applyAlignment="1" applyProtection="1">
      <protection locked="0"/>
    </xf>
    <xf numFmtId="165" fontId="16" fillId="0" borderId="7" xfId="0" applyNumberFormat="1" applyFont="1" applyBorder="1" applyAlignment="1" applyProtection="1">
      <protection locked="0"/>
    </xf>
    <xf numFmtId="165" fontId="16" fillId="0" borderId="4" xfId="0" applyNumberFormat="1" applyFont="1" applyBorder="1" applyAlignment="1" applyProtection="1"/>
    <xf numFmtId="0" fontId="12" fillId="0" borderId="0" xfId="0" applyFont="1" applyAlignment="1" applyProtection="1">
      <alignment horizontal="justify" wrapText="1"/>
    </xf>
    <xf numFmtId="0" fontId="12" fillId="0" borderId="0" xfId="0" applyFont="1" applyAlignment="1" applyProtection="1">
      <alignment horizontal="left"/>
    </xf>
    <xf numFmtId="0" fontId="13" fillId="0" borderId="5" xfId="0" applyFont="1" applyBorder="1" applyAlignment="1" applyProtection="1">
      <alignment horizontal="justify" wrapText="1"/>
    </xf>
    <xf numFmtId="0" fontId="13" fillId="0" borderId="5" xfId="0" applyFont="1" applyBorder="1" applyAlignment="1" applyProtection="1"/>
    <xf numFmtId="0" fontId="22" fillId="0" borderId="0" xfId="0" applyFont="1" applyBorder="1" applyAlignment="1" applyProtection="1">
      <alignment horizontal="right" wrapText="1"/>
    </xf>
    <xf numFmtId="9" fontId="13" fillId="0" borderId="0" xfId="0" applyNumberFormat="1" applyFont="1" applyBorder="1" applyAlignment="1" applyProtection="1"/>
    <xf numFmtId="4" fontId="11" fillId="0" borderId="1" xfId="0" applyNumberFormat="1" applyFont="1" applyBorder="1" applyAlignment="1" applyProtection="1">
      <alignment horizontal="right"/>
    </xf>
    <xf numFmtId="9" fontId="13" fillId="0" borderId="1" xfId="0" applyNumberFormat="1" applyFont="1" applyBorder="1" applyAlignment="1" applyProtection="1"/>
    <xf numFmtId="4" fontId="11" fillId="0" borderId="0" xfId="0" applyNumberFormat="1" applyFont="1" applyBorder="1" applyAlignment="1" applyProtection="1">
      <alignment horizontal="right"/>
    </xf>
    <xf numFmtId="0" fontId="13" fillId="0" borderId="0" xfId="0" applyFont="1" applyBorder="1" applyAlignment="1" applyProtection="1"/>
    <xf numFmtId="0" fontId="13" fillId="0" borderId="1" xfId="0" applyFont="1" applyBorder="1" applyAlignment="1" applyProtection="1"/>
    <xf numFmtId="0" fontId="16" fillId="0" borderId="6" xfId="0" applyFont="1" applyBorder="1" applyAlignment="1" applyProtection="1"/>
    <xf numFmtId="0" fontId="16" fillId="0" borderId="7" xfId="0" applyFont="1" applyBorder="1" applyAlignment="1" applyProtection="1"/>
    <xf numFmtId="0" fontId="3" fillId="0" borderId="0" xfId="0" applyNumberFormat="1" applyFont="1" applyAlignment="1" applyProtection="1">
      <alignment vertical="top"/>
    </xf>
    <xf numFmtId="0" fontId="11" fillId="0" borderId="0" xfId="0" applyNumberFormat="1" applyFont="1" applyAlignment="1" applyProtection="1"/>
    <xf numFmtId="2" fontId="1" fillId="0" borderId="0" xfId="0" applyNumberFormat="1" applyFont="1" applyFill="1" applyAlignment="1" applyProtection="1">
      <alignment vertical="top" wrapText="1"/>
    </xf>
    <xf numFmtId="2" fontId="11" fillId="0" borderId="0" xfId="0" applyNumberFormat="1" applyFont="1" applyFill="1" applyAlignment="1" applyProtection="1">
      <alignment vertical="top" wrapText="1"/>
    </xf>
    <xf numFmtId="0" fontId="11" fillId="0" borderId="0" xfId="0" applyNumberFormat="1" applyFont="1" applyAlignment="1" applyProtection="1">
      <alignment vertical="top" wrapText="1"/>
    </xf>
    <xf numFmtId="0" fontId="11" fillId="0" borderId="0" xfId="0" applyNumberFormat="1" applyFont="1" applyAlignment="1" applyProtection="1">
      <alignment vertical="top"/>
    </xf>
    <xf numFmtId="0" fontId="1" fillId="0" borderId="0" xfId="0" applyFont="1" applyAlignment="1" applyProtection="1">
      <alignment horizontal="justify" vertical="top" wrapText="1"/>
    </xf>
    <xf numFmtId="0" fontId="8" fillId="0" borderId="0" xfId="1" applyNumberFormat="1" applyFont="1" applyAlignment="1" applyProtection="1">
      <alignment horizontal="left" wrapText="1"/>
    </xf>
  </cellXfs>
  <cellStyles count="2">
    <cellStyle name="Navadno" xfId="0" builtinId="0"/>
    <cellStyle name="Navadno_Župančičeva 10 12 - popis del"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view="pageBreakPreview" zoomScale="55" zoomScaleNormal="100" zoomScaleSheetLayoutView="55" workbookViewId="0">
      <selection activeCell="B35" sqref="B35"/>
    </sheetView>
  </sheetViews>
  <sheetFormatPr defaultColWidth="8.85546875" defaultRowHeight="15" x14ac:dyDescent="0.25"/>
  <cols>
    <col min="1" max="1" width="5.28515625" style="6" customWidth="1"/>
    <col min="2" max="2" width="42.28515625" style="18" customWidth="1"/>
    <col min="3" max="3" width="3.85546875" style="18" customWidth="1"/>
    <col min="4" max="4" width="9.7109375" style="6" customWidth="1"/>
    <col min="5" max="5" width="9.140625" style="6" customWidth="1"/>
    <col min="6" max="6" width="16.85546875" style="18" customWidth="1"/>
    <col min="7" max="16384" width="8.85546875" style="6"/>
  </cols>
  <sheetData>
    <row r="1" spans="1:6" ht="18.75" x14ac:dyDescent="0.3">
      <c r="B1" s="38" t="s">
        <v>234</v>
      </c>
    </row>
    <row r="2" spans="1:6" ht="15.75" x14ac:dyDescent="0.25">
      <c r="A2" s="7"/>
      <c r="B2" s="39" t="s">
        <v>26</v>
      </c>
      <c r="C2" s="40"/>
      <c r="D2" s="9"/>
      <c r="E2" s="7"/>
      <c r="F2" s="19"/>
    </row>
    <row r="3" spans="1:6" ht="18.75" x14ac:dyDescent="0.3">
      <c r="A3" s="10"/>
      <c r="B3" s="43" t="s">
        <v>100</v>
      </c>
      <c r="C3" s="40"/>
      <c r="D3" s="9"/>
      <c r="E3" s="11"/>
      <c r="F3" s="20"/>
    </row>
    <row r="4" spans="1:6" ht="18.75" x14ac:dyDescent="0.3">
      <c r="A4" s="10"/>
      <c r="B4" s="43" t="s">
        <v>101</v>
      </c>
      <c r="C4" s="40"/>
      <c r="D4" s="9"/>
      <c r="E4" s="11"/>
      <c r="F4" s="20"/>
    </row>
    <row r="5" spans="1:6" x14ac:dyDescent="0.25">
      <c r="A5" s="10"/>
      <c r="B5" s="44"/>
      <c r="C5" s="45"/>
      <c r="D5" s="12"/>
      <c r="E5" s="11"/>
      <c r="F5" s="20"/>
    </row>
    <row r="6" spans="1:6" ht="15.75" x14ac:dyDescent="0.25">
      <c r="A6" s="10"/>
      <c r="B6" s="39" t="s">
        <v>8</v>
      </c>
      <c r="C6" s="40"/>
      <c r="D6" s="9"/>
      <c r="E6" s="11"/>
      <c r="F6" s="20"/>
    </row>
    <row r="7" spans="1:6" ht="18.75" x14ac:dyDescent="0.3">
      <c r="A7" s="10"/>
      <c r="B7" s="43" t="s">
        <v>102</v>
      </c>
      <c r="C7" s="40"/>
      <c r="D7" s="9"/>
      <c r="E7" s="11"/>
      <c r="F7" s="20"/>
    </row>
    <row r="8" spans="1:6" ht="18.75" x14ac:dyDescent="0.3">
      <c r="A8" s="10"/>
      <c r="B8" s="46" t="s">
        <v>103</v>
      </c>
      <c r="C8" s="40"/>
      <c r="D8" s="9"/>
      <c r="E8" s="11"/>
      <c r="F8" s="20"/>
    </row>
    <row r="9" spans="1:6" ht="18.75" x14ac:dyDescent="0.3">
      <c r="A9" s="10"/>
      <c r="B9" s="43" t="s">
        <v>105</v>
      </c>
      <c r="C9" s="19"/>
      <c r="D9" s="7"/>
      <c r="E9" s="11"/>
      <c r="F9" s="20"/>
    </row>
    <row r="10" spans="1:6" ht="18.75" x14ac:dyDescent="0.25">
      <c r="A10" s="13"/>
      <c r="B10" s="48" t="s">
        <v>104</v>
      </c>
      <c r="C10" s="49"/>
      <c r="D10" s="11"/>
      <c r="E10" s="11"/>
      <c r="F10" s="20"/>
    </row>
    <row r="11" spans="1:6" ht="18.75" x14ac:dyDescent="0.25">
      <c r="A11" s="13"/>
      <c r="B11" s="50"/>
      <c r="C11" s="49"/>
      <c r="D11" s="11"/>
      <c r="E11" s="11"/>
      <c r="F11" s="20"/>
    </row>
    <row r="12" spans="1:6" ht="18.75" x14ac:dyDescent="0.25">
      <c r="A12" s="13"/>
      <c r="B12" s="48"/>
      <c r="C12" s="49"/>
      <c r="D12" s="11"/>
      <c r="E12" s="11"/>
      <c r="F12" s="20"/>
    </row>
    <row r="13" spans="1:6" ht="15.75" x14ac:dyDescent="0.25">
      <c r="A13" s="13"/>
      <c r="B13" s="39" t="s">
        <v>106</v>
      </c>
      <c r="C13" s="49"/>
      <c r="D13" s="11"/>
      <c r="E13" s="11"/>
      <c r="F13" s="20"/>
    </row>
    <row r="14" spans="1:6" ht="18.75" x14ac:dyDescent="0.3">
      <c r="A14" s="13"/>
      <c r="B14" s="51" t="s">
        <v>107</v>
      </c>
      <c r="C14" s="49"/>
      <c r="D14" s="11"/>
      <c r="E14" s="11"/>
      <c r="F14" s="20"/>
    </row>
    <row r="15" spans="1:6" x14ac:dyDescent="0.25">
      <c r="A15" s="13"/>
      <c r="B15" s="52"/>
      <c r="C15" s="49"/>
      <c r="D15" s="11"/>
      <c r="E15" s="11"/>
      <c r="F15" s="20"/>
    </row>
    <row r="16" spans="1:6" ht="18.75" x14ac:dyDescent="0.25">
      <c r="A16" s="13"/>
      <c r="B16" s="50" t="s">
        <v>75</v>
      </c>
      <c r="C16" s="49"/>
      <c r="D16" s="11"/>
      <c r="E16" s="11"/>
      <c r="F16" s="20"/>
    </row>
    <row r="17" spans="1:9" ht="15.75" x14ac:dyDescent="0.25">
      <c r="A17" s="8"/>
      <c r="B17" s="149" t="s">
        <v>108</v>
      </c>
      <c r="C17" s="150"/>
      <c r="D17" s="14"/>
      <c r="E17" s="14"/>
      <c r="F17" s="21">
        <f>mansarda!F27</f>
        <v>0</v>
      </c>
    </row>
    <row r="18" spans="1:9" ht="15.75" x14ac:dyDescent="0.25">
      <c r="A18" s="8"/>
      <c r="B18" s="149" t="s">
        <v>109</v>
      </c>
      <c r="C18" s="150"/>
      <c r="D18" s="14"/>
      <c r="E18" s="14"/>
      <c r="F18" s="21">
        <f>'2nadstropje'!F26</f>
        <v>0</v>
      </c>
    </row>
    <row r="19" spans="1:9" ht="15.75" x14ac:dyDescent="0.25">
      <c r="A19" s="8"/>
      <c r="B19" s="149" t="s">
        <v>194</v>
      </c>
      <c r="C19" s="150"/>
      <c r="D19" s="14"/>
      <c r="E19" s="14"/>
      <c r="F19" s="21">
        <f>'1nadstropje'!F25</f>
        <v>0</v>
      </c>
    </row>
    <row r="20" spans="1:9" ht="15.75" x14ac:dyDescent="0.25">
      <c r="A20" s="8"/>
      <c r="B20" s="149" t="s">
        <v>110</v>
      </c>
      <c r="C20" s="150"/>
      <c r="D20" s="14"/>
      <c r="E20" s="14"/>
      <c r="F20" s="21">
        <f>klet!F24</f>
        <v>0</v>
      </c>
    </row>
    <row r="21" spans="1:9" ht="15.75" x14ac:dyDescent="0.25">
      <c r="A21" s="8"/>
      <c r="B21" s="149" t="s">
        <v>230</v>
      </c>
      <c r="C21" s="150"/>
      <c r="D21" s="14"/>
      <c r="E21" s="14"/>
      <c r="F21" s="21">
        <f>vodovod!F20</f>
        <v>0</v>
      </c>
    </row>
    <row r="22" spans="1:9" ht="15.75" x14ac:dyDescent="0.25">
      <c r="A22" s="15"/>
      <c r="B22" s="151" t="s">
        <v>4</v>
      </c>
      <c r="C22" s="152"/>
      <c r="D22" s="132"/>
      <c r="E22" s="131"/>
      <c r="F22" s="133">
        <f>SUM(F17:F21)</f>
        <v>0</v>
      </c>
      <c r="G22" s="127"/>
      <c r="H22" s="127"/>
      <c r="I22" s="127"/>
    </row>
    <row r="23" spans="1:9" ht="15.75" x14ac:dyDescent="0.25">
      <c r="A23" s="15"/>
      <c r="B23" s="153" t="s">
        <v>236</v>
      </c>
      <c r="C23" s="154"/>
      <c r="D23" s="137">
        <v>0.19</v>
      </c>
      <c r="E23" s="129"/>
      <c r="F23" s="125">
        <f>F22*D23</f>
        <v>0</v>
      </c>
      <c r="G23" s="127"/>
      <c r="H23" s="128"/>
      <c r="I23" s="127"/>
    </row>
    <row r="24" spans="1:9" ht="15.75" x14ac:dyDescent="0.25">
      <c r="A24" s="15"/>
      <c r="B24" s="155" t="s">
        <v>9</v>
      </c>
      <c r="C24" s="156"/>
      <c r="D24" s="141"/>
      <c r="E24" s="145">
        <v>0.22</v>
      </c>
      <c r="F24" s="142">
        <f>F23*E24</f>
        <v>0</v>
      </c>
      <c r="G24" s="127"/>
      <c r="H24" s="128"/>
      <c r="I24" s="127"/>
    </row>
    <row r="25" spans="1:9" ht="15.75" x14ac:dyDescent="0.25">
      <c r="A25" s="15"/>
      <c r="B25" s="157" t="s">
        <v>239</v>
      </c>
      <c r="C25" s="154" t="s">
        <v>238</v>
      </c>
      <c r="D25" s="134"/>
      <c r="E25" s="135"/>
      <c r="F25" s="125">
        <f>SUM(F23:F24)</f>
        <v>0</v>
      </c>
      <c r="G25" s="127"/>
      <c r="H25" s="128"/>
      <c r="I25" s="127"/>
    </row>
    <row r="26" spans="1:9" ht="15.75" x14ac:dyDescent="0.25">
      <c r="A26" s="15"/>
      <c r="B26" s="157"/>
      <c r="C26" s="154"/>
      <c r="D26" s="134"/>
      <c r="E26" s="135"/>
      <c r="F26" s="125"/>
      <c r="G26" s="127"/>
      <c r="H26" s="128"/>
      <c r="I26" s="127"/>
    </row>
    <row r="27" spans="1:9" ht="15.75" x14ac:dyDescent="0.25">
      <c r="A27" s="15"/>
      <c r="B27" s="153" t="s">
        <v>237</v>
      </c>
      <c r="C27" s="158"/>
      <c r="D27" s="137">
        <v>0.81</v>
      </c>
      <c r="E27" s="129"/>
      <c r="F27" s="125">
        <f>F22*D27</f>
        <v>0</v>
      </c>
      <c r="G27" s="127"/>
      <c r="H27" s="128"/>
      <c r="I27" s="127"/>
    </row>
    <row r="28" spans="1:9" ht="15.75" x14ac:dyDescent="0.25">
      <c r="A28" s="15"/>
      <c r="B28" s="155" t="s">
        <v>9</v>
      </c>
      <c r="C28" s="159"/>
      <c r="D28" s="141"/>
      <c r="E28" s="145">
        <v>9.5000000000000001E-2</v>
      </c>
      <c r="F28" s="142">
        <f>F27*E28</f>
        <v>0</v>
      </c>
      <c r="G28" s="127"/>
      <c r="H28" s="128"/>
      <c r="I28" s="127"/>
    </row>
    <row r="29" spans="1:9" ht="15.75" x14ac:dyDescent="0.25">
      <c r="A29" s="15"/>
      <c r="B29" s="157" t="s">
        <v>239</v>
      </c>
      <c r="C29" s="158"/>
      <c r="D29" s="134"/>
      <c r="E29" s="136"/>
      <c r="F29" s="125">
        <f>SUM(F27:F28)</f>
        <v>0</v>
      </c>
      <c r="G29" s="127"/>
      <c r="H29" s="128"/>
      <c r="I29" s="127"/>
    </row>
    <row r="30" spans="1:9" ht="16.5" thickBot="1" x14ac:dyDescent="0.3">
      <c r="A30" s="15"/>
      <c r="B30" s="157"/>
      <c r="C30" s="158"/>
      <c r="D30" s="134"/>
      <c r="E30" s="136"/>
      <c r="F30" s="125"/>
      <c r="G30" s="127"/>
      <c r="H30" s="128"/>
      <c r="I30" s="127"/>
    </row>
    <row r="31" spans="1:9" ht="19.5" thickBot="1" x14ac:dyDescent="0.35">
      <c r="A31" s="15"/>
      <c r="B31" s="160" t="s">
        <v>51</v>
      </c>
      <c r="C31" s="161"/>
      <c r="D31" s="147"/>
      <c r="E31" s="146"/>
      <c r="F31" s="148">
        <f>F25+F29</f>
        <v>0</v>
      </c>
    </row>
    <row r="32" spans="1:9" x14ac:dyDescent="0.25">
      <c r="A32" s="13"/>
      <c r="B32" s="52"/>
      <c r="C32" s="49"/>
      <c r="D32" s="11"/>
      <c r="E32" s="11"/>
      <c r="F32" s="20"/>
    </row>
    <row r="33" spans="1:6" x14ac:dyDescent="0.25">
      <c r="A33" s="16"/>
      <c r="B33" s="162" t="s">
        <v>76</v>
      </c>
      <c r="C33" s="163"/>
      <c r="D33" s="11"/>
      <c r="E33" s="11"/>
      <c r="F33" s="20"/>
    </row>
    <row r="34" spans="1:6" x14ac:dyDescent="0.25">
      <c r="A34" s="16"/>
      <c r="B34" s="162"/>
      <c r="C34" s="163"/>
      <c r="D34" s="11"/>
      <c r="E34" s="11"/>
      <c r="F34" s="20"/>
    </row>
    <row r="35" spans="1:6" ht="60" x14ac:dyDescent="0.25">
      <c r="A35" s="16"/>
      <c r="B35" s="164" t="s">
        <v>95</v>
      </c>
      <c r="C35" s="165"/>
      <c r="D35" s="11"/>
      <c r="E35" s="11"/>
      <c r="F35" s="20"/>
    </row>
    <row r="36" spans="1:6" ht="114.75" x14ac:dyDescent="0.25">
      <c r="A36" s="16"/>
      <c r="B36" s="166" t="s">
        <v>77</v>
      </c>
      <c r="C36" s="166"/>
      <c r="D36" s="11"/>
      <c r="E36" s="11"/>
      <c r="F36" s="20"/>
    </row>
    <row r="37" spans="1:6" ht="89.25" x14ac:dyDescent="0.25">
      <c r="A37" s="16"/>
      <c r="B37" s="166" t="s">
        <v>78</v>
      </c>
      <c r="C37" s="166"/>
      <c r="D37" s="11"/>
      <c r="E37" s="11"/>
      <c r="F37" s="20"/>
    </row>
    <row r="38" spans="1:6" ht="102" x14ac:dyDescent="0.25">
      <c r="A38" s="16"/>
      <c r="B38" s="166" t="s">
        <v>94</v>
      </c>
      <c r="C38" s="166"/>
      <c r="D38" s="11"/>
      <c r="E38" s="11"/>
      <c r="F38" s="20"/>
    </row>
    <row r="39" spans="1:6" ht="38.25" x14ac:dyDescent="0.25">
      <c r="A39" s="16"/>
      <c r="B39" s="166" t="s">
        <v>79</v>
      </c>
      <c r="C39" s="166"/>
      <c r="D39" s="11"/>
      <c r="E39" s="11"/>
      <c r="F39" s="20"/>
    </row>
    <row r="40" spans="1:6" ht="38.25" x14ac:dyDescent="0.25">
      <c r="A40" s="16"/>
      <c r="B40" s="166" t="s">
        <v>80</v>
      </c>
      <c r="C40" s="166"/>
      <c r="D40" s="11"/>
      <c r="E40" s="11"/>
      <c r="F40" s="20"/>
    </row>
    <row r="41" spans="1:6" ht="63.75" x14ac:dyDescent="0.25">
      <c r="A41" s="16"/>
      <c r="B41" s="166" t="s">
        <v>81</v>
      </c>
      <c r="C41" s="166"/>
      <c r="D41" s="11"/>
      <c r="E41" s="11"/>
      <c r="F41" s="20"/>
    </row>
    <row r="42" spans="1:6" ht="38.25" x14ac:dyDescent="0.25">
      <c r="A42" s="16"/>
      <c r="B42" s="166" t="s">
        <v>82</v>
      </c>
      <c r="C42" s="166"/>
      <c r="D42" s="11"/>
      <c r="E42" s="11"/>
      <c r="F42" s="20"/>
    </row>
    <row r="43" spans="1:6" ht="55.15" customHeight="1" x14ac:dyDescent="0.25">
      <c r="A43" s="16"/>
      <c r="B43" s="166" t="s">
        <v>83</v>
      </c>
      <c r="C43" s="166"/>
      <c r="D43" s="11"/>
      <c r="E43" s="11"/>
      <c r="F43" s="20"/>
    </row>
    <row r="44" spans="1:6" ht="25.5" x14ac:dyDescent="0.25">
      <c r="A44" s="16"/>
      <c r="B44" s="166" t="s">
        <v>84</v>
      </c>
      <c r="C44" s="166"/>
      <c r="D44" s="11"/>
      <c r="E44" s="11"/>
      <c r="F44" s="20"/>
    </row>
    <row r="45" spans="1:6" x14ac:dyDescent="0.25">
      <c r="A45" s="16"/>
      <c r="B45" s="167" t="s">
        <v>85</v>
      </c>
      <c r="C45" s="167"/>
      <c r="D45" s="11"/>
      <c r="E45" s="11"/>
      <c r="F45" s="20"/>
    </row>
    <row r="46" spans="1:6" ht="25.5" x14ac:dyDescent="0.25">
      <c r="A46" s="16"/>
      <c r="B46" s="166" t="s">
        <v>86</v>
      </c>
      <c r="C46" s="166"/>
      <c r="D46" s="11"/>
      <c r="E46" s="11"/>
      <c r="F46" s="20"/>
    </row>
    <row r="47" spans="1:6" ht="25.5" x14ac:dyDescent="0.25">
      <c r="A47" s="16"/>
      <c r="B47" s="166" t="s">
        <v>87</v>
      </c>
      <c r="C47" s="166"/>
      <c r="D47" s="11"/>
      <c r="E47" s="11"/>
      <c r="F47" s="20"/>
    </row>
    <row r="48" spans="1:6" ht="25.5" x14ac:dyDescent="0.25">
      <c r="A48" s="16"/>
      <c r="B48" s="166" t="s">
        <v>88</v>
      </c>
      <c r="C48" s="167"/>
      <c r="D48" s="11"/>
      <c r="E48" s="11"/>
      <c r="F48" s="20"/>
    </row>
    <row r="49" spans="1:6" ht="51" x14ac:dyDescent="0.25">
      <c r="A49" s="16"/>
      <c r="B49" s="166" t="s">
        <v>89</v>
      </c>
      <c r="C49" s="166"/>
      <c r="D49" s="11"/>
      <c r="E49" s="11"/>
      <c r="F49" s="20"/>
    </row>
    <row r="50" spans="1:6" x14ac:dyDescent="0.25">
      <c r="A50" s="16"/>
      <c r="B50" s="167" t="s">
        <v>90</v>
      </c>
      <c r="C50" s="167"/>
      <c r="D50" s="11"/>
      <c r="E50" s="11"/>
      <c r="F50" s="20"/>
    </row>
    <row r="51" spans="1:6" ht="25.5" x14ac:dyDescent="0.25">
      <c r="A51" s="16"/>
      <c r="B51" s="166" t="s">
        <v>91</v>
      </c>
      <c r="C51" s="166"/>
      <c r="D51" s="11"/>
      <c r="E51" s="11"/>
      <c r="F51" s="20"/>
    </row>
    <row r="52" spans="1:6" ht="114.75" x14ac:dyDescent="0.25">
      <c r="A52" s="16"/>
      <c r="B52" s="166" t="s">
        <v>92</v>
      </c>
      <c r="C52" s="166"/>
      <c r="D52" s="11"/>
      <c r="E52" s="11"/>
      <c r="F52" s="20"/>
    </row>
    <row r="53" spans="1:6" x14ac:dyDescent="0.25">
      <c r="A53" s="13"/>
      <c r="B53" s="168"/>
      <c r="C53" s="49"/>
      <c r="D53" s="11"/>
      <c r="E53" s="11"/>
      <c r="F53" s="20"/>
    </row>
    <row r="54" spans="1:6" x14ac:dyDescent="0.25">
      <c r="A54" s="17" t="s">
        <v>43</v>
      </c>
      <c r="B54" s="47" t="s">
        <v>57</v>
      </c>
      <c r="C54" s="49"/>
      <c r="D54" s="11"/>
      <c r="E54" s="11"/>
      <c r="F54" s="20"/>
    </row>
    <row r="55" spans="1:6" ht="30" x14ac:dyDescent="0.25">
      <c r="A55" s="10"/>
      <c r="B55" s="169" t="s">
        <v>235</v>
      </c>
      <c r="C55" s="49"/>
      <c r="D55" s="11"/>
      <c r="E55" s="11"/>
      <c r="F55" s="20"/>
    </row>
  </sheetData>
  <sheetProtection password="DD4D" sheet="1" objects="1" scenarios="1"/>
  <pageMargins left="0.70866141732283472" right="0.70866141732283472" top="0.74803149606299213" bottom="0.74803149606299213" header="0.31496062992125984" footer="0.31496062992125984"/>
  <pageSetup paperSize="9" scale="81" orientation="portrait" r:id="rId1"/>
  <headerFooter>
    <oddFooter>&amp;R&amp;P/&amp;N</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2"/>
  <sheetViews>
    <sheetView view="pageBreakPreview" topLeftCell="A195" zoomScale="70" zoomScaleNormal="100" zoomScaleSheetLayoutView="70" workbookViewId="0">
      <selection activeCell="B204" sqref="B204"/>
    </sheetView>
  </sheetViews>
  <sheetFormatPr defaultColWidth="9.140625" defaultRowHeight="15" x14ac:dyDescent="0.25"/>
  <cols>
    <col min="1" max="1" width="5.28515625" style="19" customWidth="1"/>
    <col min="2" max="2" width="42.28515625" style="19" customWidth="1"/>
    <col min="3" max="3" width="3.85546875" style="19" customWidth="1"/>
    <col min="4" max="4" width="9.7109375" style="19" customWidth="1"/>
    <col min="5" max="5" width="11.5703125" style="7" customWidth="1"/>
    <col min="6" max="6" width="14" style="19" customWidth="1"/>
    <col min="7" max="16384" width="9.140625" style="7"/>
  </cols>
  <sheetData>
    <row r="1" spans="1:6" ht="18.75" x14ac:dyDescent="0.3">
      <c r="B1" s="38" t="s">
        <v>234</v>
      </c>
    </row>
    <row r="2" spans="1:6" ht="15.75" x14ac:dyDescent="0.25">
      <c r="B2" s="39" t="s">
        <v>26</v>
      </c>
      <c r="C2" s="40"/>
      <c r="D2" s="41"/>
    </row>
    <row r="3" spans="1:6" ht="18.75" x14ac:dyDescent="0.3">
      <c r="A3" s="42"/>
      <c r="B3" s="43" t="s">
        <v>100</v>
      </c>
      <c r="C3" s="40"/>
      <c r="D3" s="41"/>
      <c r="E3" s="11"/>
      <c r="F3" s="20"/>
    </row>
    <row r="4" spans="1:6" ht="18.75" x14ac:dyDescent="0.3">
      <c r="A4" s="42"/>
      <c r="B4" s="43" t="s">
        <v>101</v>
      </c>
      <c r="C4" s="40"/>
      <c r="D4" s="41"/>
      <c r="E4" s="11"/>
      <c r="F4" s="20"/>
    </row>
    <row r="5" spans="1:6" x14ac:dyDescent="0.25">
      <c r="A5" s="42"/>
      <c r="B5" s="44"/>
      <c r="C5" s="45"/>
      <c r="D5" s="44"/>
      <c r="E5" s="11"/>
      <c r="F5" s="20"/>
    </row>
    <row r="6" spans="1:6" ht="15.75" x14ac:dyDescent="0.25">
      <c r="A6" s="42"/>
      <c r="B6" s="39" t="s">
        <v>8</v>
      </c>
      <c r="C6" s="40"/>
      <c r="D6" s="41"/>
      <c r="E6" s="11"/>
      <c r="F6" s="20"/>
    </row>
    <row r="7" spans="1:6" ht="18.75" x14ac:dyDescent="0.3">
      <c r="A7" s="42"/>
      <c r="B7" s="43" t="s">
        <v>102</v>
      </c>
      <c r="C7" s="40"/>
      <c r="D7" s="41"/>
      <c r="E7" s="11"/>
      <c r="F7" s="20"/>
    </row>
    <row r="8" spans="1:6" ht="18.75" x14ac:dyDescent="0.3">
      <c r="A8" s="42"/>
      <c r="B8" s="46" t="s">
        <v>103</v>
      </c>
      <c r="C8" s="40"/>
      <c r="D8" s="41"/>
      <c r="E8" s="11"/>
      <c r="F8" s="20"/>
    </row>
    <row r="9" spans="1:6" ht="18.75" x14ac:dyDescent="0.3">
      <c r="A9" s="42"/>
      <c r="B9" s="43" t="s">
        <v>105</v>
      </c>
      <c r="E9" s="11"/>
      <c r="F9" s="20"/>
    </row>
    <row r="10" spans="1:6" ht="18.75" x14ac:dyDescent="0.25">
      <c r="A10" s="47"/>
      <c r="B10" s="48" t="s">
        <v>104</v>
      </c>
      <c r="C10" s="49"/>
      <c r="D10" s="20"/>
      <c r="E10" s="11"/>
      <c r="F10" s="20"/>
    </row>
    <row r="11" spans="1:6" ht="18.75" x14ac:dyDescent="0.25">
      <c r="A11" s="47"/>
      <c r="B11" s="50" t="s">
        <v>108</v>
      </c>
      <c r="C11" s="49"/>
      <c r="D11" s="20"/>
      <c r="E11" s="11"/>
      <c r="F11" s="20"/>
    </row>
    <row r="12" spans="1:6" ht="18.75" x14ac:dyDescent="0.25">
      <c r="A12" s="47"/>
      <c r="B12" s="48"/>
      <c r="C12" s="49"/>
      <c r="D12" s="20"/>
      <c r="E12" s="11"/>
      <c r="F12" s="20"/>
    </row>
    <row r="13" spans="1:6" ht="15.75" x14ac:dyDescent="0.25">
      <c r="A13" s="47"/>
      <c r="B13" s="39" t="s">
        <v>106</v>
      </c>
      <c r="C13" s="49"/>
      <c r="D13" s="20"/>
      <c r="E13" s="11"/>
      <c r="F13" s="20"/>
    </row>
    <row r="14" spans="1:6" ht="18.75" x14ac:dyDescent="0.3">
      <c r="A14" s="47"/>
      <c r="B14" s="51" t="s">
        <v>107</v>
      </c>
      <c r="C14" s="49"/>
      <c r="D14" s="20"/>
      <c r="E14" s="11"/>
      <c r="F14" s="20"/>
    </row>
    <row r="16" spans="1:6" x14ac:dyDescent="0.25">
      <c r="A16" s="47"/>
      <c r="B16" s="52" t="s">
        <v>75</v>
      </c>
      <c r="C16" s="49"/>
      <c r="D16" s="20"/>
      <c r="E16" s="11"/>
      <c r="F16" s="20"/>
    </row>
    <row r="17" spans="1:9" x14ac:dyDescent="0.25">
      <c r="A17" s="44" t="s">
        <v>5</v>
      </c>
      <c r="B17" s="53" t="s">
        <v>18</v>
      </c>
      <c r="C17" s="49"/>
      <c r="D17" s="20"/>
      <c r="E17" s="11"/>
      <c r="F17" s="103">
        <f>F67</f>
        <v>0</v>
      </c>
    </row>
    <row r="18" spans="1:9" x14ac:dyDescent="0.25">
      <c r="A18" s="44" t="s">
        <v>6</v>
      </c>
      <c r="B18" s="54" t="s">
        <v>24</v>
      </c>
      <c r="C18" s="49"/>
      <c r="D18" s="20"/>
      <c r="E18" s="11"/>
      <c r="F18" s="103">
        <f>F78</f>
        <v>0</v>
      </c>
    </row>
    <row r="19" spans="1:9" x14ac:dyDescent="0.25">
      <c r="A19" s="44" t="s">
        <v>48</v>
      </c>
      <c r="B19" s="54" t="s">
        <v>72</v>
      </c>
      <c r="C19" s="49"/>
      <c r="D19" s="20"/>
      <c r="E19" s="11"/>
      <c r="F19" s="103">
        <f>F91</f>
        <v>0</v>
      </c>
    </row>
    <row r="20" spans="1:9" x14ac:dyDescent="0.25">
      <c r="A20" s="44" t="s">
        <v>19</v>
      </c>
      <c r="B20" s="54" t="s">
        <v>52</v>
      </c>
      <c r="C20" s="49"/>
      <c r="D20" s="20"/>
      <c r="E20" s="11"/>
      <c r="F20" s="103">
        <f>F96</f>
        <v>0</v>
      </c>
    </row>
    <row r="21" spans="1:9" x14ac:dyDescent="0.25">
      <c r="A21" s="44" t="s">
        <v>23</v>
      </c>
      <c r="B21" s="54" t="s">
        <v>29</v>
      </c>
      <c r="C21" s="49"/>
      <c r="D21" s="20"/>
      <c r="E21" s="11"/>
      <c r="F21" s="103">
        <f>F136</f>
        <v>0</v>
      </c>
    </row>
    <row r="22" spans="1:9" x14ac:dyDescent="0.25">
      <c r="A22" s="44" t="s">
        <v>28</v>
      </c>
      <c r="B22" s="54" t="s">
        <v>54</v>
      </c>
      <c r="C22" s="49"/>
      <c r="D22" s="20"/>
      <c r="E22" s="11"/>
      <c r="F22" s="103">
        <f>F147</f>
        <v>0</v>
      </c>
    </row>
    <row r="23" spans="1:9" x14ac:dyDescent="0.25">
      <c r="A23" s="44" t="s">
        <v>50</v>
      </c>
      <c r="B23" s="54" t="s">
        <v>46</v>
      </c>
      <c r="C23" s="49"/>
      <c r="D23" s="20"/>
      <c r="E23" s="11"/>
      <c r="F23" s="103">
        <f>F154</f>
        <v>0</v>
      </c>
    </row>
    <row r="24" spans="1:9" x14ac:dyDescent="0.25">
      <c r="A24" s="44" t="s">
        <v>44</v>
      </c>
      <c r="B24" s="53" t="s">
        <v>49</v>
      </c>
      <c r="C24" s="49"/>
      <c r="D24" s="20"/>
      <c r="E24" s="11"/>
      <c r="F24" s="103">
        <f>F185</f>
        <v>0</v>
      </c>
    </row>
    <row r="25" spans="1:9" x14ac:dyDescent="0.25">
      <c r="A25" s="44" t="s">
        <v>45</v>
      </c>
      <c r="B25" s="53" t="s">
        <v>27</v>
      </c>
      <c r="C25" s="49"/>
      <c r="D25" s="20"/>
      <c r="E25" s="11"/>
      <c r="F25" s="103">
        <f>F200</f>
        <v>0</v>
      </c>
    </row>
    <row r="26" spans="1:9" x14ac:dyDescent="0.25">
      <c r="A26" s="55" t="s">
        <v>61</v>
      </c>
      <c r="B26" s="54" t="s">
        <v>111</v>
      </c>
      <c r="C26" s="49"/>
      <c r="D26" s="20"/>
      <c r="E26" s="11"/>
      <c r="F26" s="103">
        <f>F205</f>
        <v>0</v>
      </c>
    </row>
    <row r="27" spans="1:9" x14ac:dyDescent="0.25">
      <c r="A27" s="47"/>
      <c r="B27" s="56" t="s">
        <v>4</v>
      </c>
      <c r="C27" s="57"/>
      <c r="D27" s="58"/>
      <c r="E27" s="23"/>
      <c r="F27" s="58">
        <f>SUM(F17:F26)</f>
        <v>0</v>
      </c>
    </row>
    <row r="28" spans="1:9" s="6" customFormat="1" ht="15.75" x14ac:dyDescent="0.25">
      <c r="A28" s="15"/>
      <c r="B28" s="130" t="s">
        <v>236</v>
      </c>
      <c r="C28" s="126"/>
      <c r="D28" s="137">
        <v>0.19</v>
      </c>
      <c r="E28" s="129"/>
      <c r="F28" s="125">
        <f>F27*D28</f>
        <v>0</v>
      </c>
      <c r="G28" s="127"/>
      <c r="H28" s="128"/>
      <c r="I28" s="127"/>
    </row>
    <row r="29" spans="1:9" s="6" customFormat="1" ht="15.75" x14ac:dyDescent="0.25">
      <c r="A29" s="15"/>
      <c r="B29" s="139" t="s">
        <v>9</v>
      </c>
      <c r="C29" s="140"/>
      <c r="D29" s="141"/>
      <c r="E29" s="144">
        <v>0.22</v>
      </c>
      <c r="F29" s="142">
        <f>F28*E29</f>
        <v>0</v>
      </c>
      <c r="G29" s="127"/>
      <c r="H29" s="128"/>
      <c r="I29" s="127"/>
    </row>
    <row r="30" spans="1:9" s="6" customFormat="1" ht="15.75" x14ac:dyDescent="0.25">
      <c r="A30" s="15"/>
      <c r="B30" s="138" t="s">
        <v>239</v>
      </c>
      <c r="C30" s="126" t="s">
        <v>238</v>
      </c>
      <c r="D30" s="134"/>
      <c r="E30" s="135"/>
      <c r="F30" s="125">
        <f>SUM(F28:F29)</f>
        <v>0</v>
      </c>
      <c r="G30" s="127"/>
      <c r="H30" s="128"/>
      <c r="I30" s="127"/>
    </row>
    <row r="31" spans="1:9" s="6" customFormat="1" ht="15.75" x14ac:dyDescent="0.25">
      <c r="A31" s="15"/>
      <c r="B31" s="138"/>
      <c r="C31" s="126"/>
      <c r="D31" s="134"/>
      <c r="E31" s="135"/>
      <c r="F31" s="125"/>
      <c r="G31" s="127"/>
      <c r="H31" s="128"/>
      <c r="I31" s="127"/>
    </row>
    <row r="32" spans="1:9" s="6" customFormat="1" ht="15.75" x14ac:dyDescent="0.25">
      <c r="A32" s="15"/>
      <c r="B32" s="130" t="s">
        <v>237</v>
      </c>
      <c r="C32" s="124"/>
      <c r="D32" s="137">
        <v>0.81</v>
      </c>
      <c r="E32" s="129"/>
      <c r="F32" s="125">
        <f>F27*D32</f>
        <v>0</v>
      </c>
      <c r="G32" s="127"/>
      <c r="H32" s="128"/>
      <c r="I32" s="127"/>
    </row>
    <row r="33" spans="1:9" s="6" customFormat="1" ht="15.75" x14ac:dyDescent="0.25">
      <c r="A33" s="15"/>
      <c r="B33" s="139" t="s">
        <v>9</v>
      </c>
      <c r="C33" s="143"/>
      <c r="D33" s="141"/>
      <c r="E33" s="145">
        <v>9.5000000000000001E-2</v>
      </c>
      <c r="F33" s="142">
        <f>F32*E33</f>
        <v>0</v>
      </c>
      <c r="G33" s="127"/>
      <c r="H33" s="128"/>
      <c r="I33" s="127"/>
    </row>
    <row r="34" spans="1:9" s="6" customFormat="1" ht="15.75" x14ac:dyDescent="0.25">
      <c r="A34" s="15"/>
      <c r="B34" s="138" t="s">
        <v>239</v>
      </c>
      <c r="C34" s="124"/>
      <c r="D34" s="134"/>
      <c r="E34" s="136"/>
      <c r="F34" s="125">
        <f>SUM(F32:F33)</f>
        <v>0</v>
      </c>
      <c r="G34" s="127"/>
      <c r="H34" s="128"/>
      <c r="I34" s="127"/>
    </row>
    <row r="35" spans="1:9" s="6" customFormat="1" ht="15.75" x14ac:dyDescent="0.25">
      <c r="A35" s="15"/>
      <c r="B35" s="138"/>
      <c r="C35" s="124"/>
      <c r="D35" s="134"/>
      <c r="E35" s="136"/>
      <c r="F35" s="125"/>
      <c r="G35" s="127"/>
      <c r="H35" s="128"/>
      <c r="I35" s="127"/>
    </row>
    <row r="36" spans="1:9" ht="15.75" thickBot="1" x14ac:dyDescent="0.3">
      <c r="A36" s="47"/>
      <c r="B36" s="59" t="s">
        <v>51</v>
      </c>
      <c r="C36" s="59"/>
      <c r="D36" s="60"/>
      <c r="E36" s="24"/>
      <c r="F36" s="60">
        <f>F30+F34</f>
        <v>0</v>
      </c>
    </row>
    <row r="37" spans="1:9" ht="15.75" thickTop="1" x14ac:dyDescent="0.25">
      <c r="A37" s="47"/>
      <c r="B37" s="52"/>
      <c r="C37" s="49"/>
      <c r="D37" s="20"/>
      <c r="E37" s="11"/>
      <c r="F37" s="20"/>
    </row>
    <row r="38" spans="1:9" x14ac:dyDescent="0.25">
      <c r="A38" s="61"/>
      <c r="B38" s="61"/>
      <c r="C38" s="62"/>
      <c r="D38" s="63"/>
      <c r="E38" s="25"/>
      <c r="F38" s="63"/>
    </row>
    <row r="39" spans="1:9" x14ac:dyDescent="0.25">
      <c r="A39" s="64" t="s">
        <v>5</v>
      </c>
      <c r="B39" s="64" t="s">
        <v>18</v>
      </c>
      <c r="C39" s="49"/>
      <c r="D39" s="20"/>
      <c r="E39" s="11"/>
      <c r="F39" s="20"/>
    </row>
    <row r="40" spans="1:9" ht="32.25" x14ac:dyDescent="0.25">
      <c r="A40" s="42" t="s">
        <v>10</v>
      </c>
      <c r="B40" s="42" t="s">
        <v>112</v>
      </c>
      <c r="C40" s="49" t="s">
        <v>1</v>
      </c>
      <c r="D40" s="20">
        <v>2</v>
      </c>
      <c r="E40" s="22">
        <v>0</v>
      </c>
      <c r="F40" s="103">
        <f>(D40*E40)</f>
        <v>0</v>
      </c>
    </row>
    <row r="41" spans="1:9" x14ac:dyDescent="0.25">
      <c r="A41" s="42"/>
      <c r="B41" s="65"/>
      <c r="C41" s="49"/>
      <c r="D41" s="20"/>
      <c r="E41" s="22"/>
      <c r="F41" s="103"/>
    </row>
    <row r="42" spans="1:9" ht="32.25" x14ac:dyDescent="0.25">
      <c r="A42" s="42" t="s">
        <v>11</v>
      </c>
      <c r="B42" s="42" t="s">
        <v>113</v>
      </c>
      <c r="C42" s="49" t="s">
        <v>1</v>
      </c>
      <c r="D42" s="20">
        <v>4</v>
      </c>
      <c r="E42" s="22">
        <v>0</v>
      </c>
      <c r="F42" s="103">
        <f>(D42*E42)</f>
        <v>0</v>
      </c>
    </row>
    <row r="43" spans="1:9" x14ac:dyDescent="0.25">
      <c r="A43" s="42"/>
      <c r="B43" s="65"/>
      <c r="C43" s="49"/>
      <c r="D43" s="20"/>
      <c r="E43" s="22"/>
      <c r="F43" s="103"/>
    </row>
    <row r="44" spans="1:9" ht="32.25" x14ac:dyDescent="0.25">
      <c r="A44" s="42" t="s">
        <v>12</v>
      </c>
      <c r="B44" s="42" t="s">
        <v>114</v>
      </c>
      <c r="C44" s="49" t="s">
        <v>1</v>
      </c>
      <c r="D44" s="20">
        <v>11</v>
      </c>
      <c r="E44" s="22">
        <v>0</v>
      </c>
      <c r="F44" s="103">
        <f>(D44*E44)</f>
        <v>0</v>
      </c>
    </row>
    <row r="45" spans="1:9" x14ac:dyDescent="0.25">
      <c r="A45" s="42"/>
      <c r="B45" s="64"/>
      <c r="C45" s="49"/>
      <c r="D45" s="20"/>
      <c r="E45" s="22"/>
      <c r="F45" s="103"/>
    </row>
    <row r="46" spans="1:9" ht="32.25" x14ac:dyDescent="0.25">
      <c r="A46" s="42" t="s">
        <v>13</v>
      </c>
      <c r="B46" s="42" t="s">
        <v>115</v>
      </c>
      <c r="C46" s="49" t="s">
        <v>1</v>
      </c>
      <c r="D46" s="20">
        <v>1</v>
      </c>
      <c r="E46" s="22">
        <v>0</v>
      </c>
      <c r="F46" s="103">
        <f>(D46*E46)</f>
        <v>0</v>
      </c>
    </row>
    <row r="47" spans="1:9" x14ac:dyDescent="0.25">
      <c r="A47" s="42"/>
      <c r="B47" s="65"/>
      <c r="C47" s="49"/>
      <c r="D47" s="20"/>
      <c r="E47" s="22"/>
      <c r="F47" s="103"/>
    </row>
    <row r="48" spans="1:9" ht="30" x14ac:dyDescent="0.25">
      <c r="A48" s="42" t="s">
        <v>14</v>
      </c>
      <c r="B48" s="42" t="s">
        <v>116</v>
      </c>
      <c r="C48" s="49" t="s">
        <v>1</v>
      </c>
      <c r="D48" s="20">
        <v>3</v>
      </c>
      <c r="E48" s="22">
        <v>0</v>
      </c>
      <c r="F48" s="103">
        <f>(D48*E48)</f>
        <v>0</v>
      </c>
    </row>
    <row r="49" spans="1:6" x14ac:dyDescent="0.25">
      <c r="A49" s="42"/>
      <c r="B49" s="65"/>
      <c r="C49" s="49"/>
      <c r="D49" s="20"/>
      <c r="E49" s="22"/>
      <c r="F49" s="103"/>
    </row>
    <row r="50" spans="1:6" x14ac:dyDescent="0.25">
      <c r="A50" s="42" t="s">
        <v>15</v>
      </c>
      <c r="B50" s="42" t="s">
        <v>117</v>
      </c>
      <c r="C50" s="49" t="s">
        <v>1</v>
      </c>
      <c r="D50" s="20">
        <v>1</v>
      </c>
      <c r="E50" s="22">
        <v>0</v>
      </c>
      <c r="F50" s="103">
        <f>(D50*E50)</f>
        <v>0</v>
      </c>
    </row>
    <row r="51" spans="1:6" x14ac:dyDescent="0.25">
      <c r="A51" s="42"/>
      <c r="B51" s="42"/>
      <c r="C51" s="49"/>
      <c r="D51" s="20"/>
      <c r="E51" s="22"/>
      <c r="F51" s="103"/>
    </row>
    <row r="52" spans="1:6" ht="30" x14ac:dyDescent="0.25">
      <c r="A52" s="42" t="s">
        <v>16</v>
      </c>
      <c r="B52" s="42" t="s">
        <v>58</v>
      </c>
      <c r="C52" s="49" t="s">
        <v>55</v>
      </c>
      <c r="D52" s="20">
        <v>129</v>
      </c>
      <c r="E52" s="22">
        <v>0</v>
      </c>
      <c r="F52" s="103">
        <f>(D52*E52)</f>
        <v>0</v>
      </c>
    </row>
    <row r="53" spans="1:6" x14ac:dyDescent="0.25">
      <c r="A53" s="42"/>
      <c r="B53" s="65"/>
      <c r="C53" s="49"/>
      <c r="D53" s="20"/>
      <c r="E53" s="22"/>
      <c r="F53" s="103"/>
    </row>
    <row r="54" spans="1:6" ht="45" x14ac:dyDescent="0.25">
      <c r="A54" s="42" t="s">
        <v>17</v>
      </c>
      <c r="B54" s="42" t="s">
        <v>96</v>
      </c>
      <c r="C54" s="49" t="s">
        <v>55</v>
      </c>
      <c r="D54" s="20">
        <v>129</v>
      </c>
      <c r="E54" s="22">
        <v>0</v>
      </c>
      <c r="F54" s="103">
        <f>(D54*E54)</f>
        <v>0</v>
      </c>
    </row>
    <row r="55" spans="1:6" x14ac:dyDescent="0.25">
      <c r="A55" s="42"/>
      <c r="B55" s="42"/>
      <c r="C55" s="49"/>
      <c r="D55" s="20"/>
      <c r="E55" s="22"/>
      <c r="F55" s="103"/>
    </row>
    <row r="56" spans="1:6" ht="30" x14ac:dyDescent="0.25">
      <c r="A56" s="42" t="s">
        <v>21</v>
      </c>
      <c r="B56" s="42" t="s">
        <v>118</v>
      </c>
      <c r="C56" s="49" t="s">
        <v>55</v>
      </c>
      <c r="D56" s="20">
        <v>42.1</v>
      </c>
      <c r="E56" s="22">
        <v>0</v>
      </c>
      <c r="F56" s="103">
        <f>(D56*E56)</f>
        <v>0</v>
      </c>
    </row>
    <row r="57" spans="1:6" x14ac:dyDescent="0.25">
      <c r="A57" s="42"/>
      <c r="B57" s="65"/>
      <c r="C57" s="49"/>
      <c r="D57" s="20"/>
      <c r="E57" s="22"/>
      <c r="F57" s="103"/>
    </row>
    <row r="58" spans="1:6" ht="45" x14ac:dyDescent="0.25">
      <c r="A58" s="42" t="s">
        <v>22</v>
      </c>
      <c r="B58" s="42" t="s">
        <v>119</v>
      </c>
      <c r="C58" s="49" t="s">
        <v>60</v>
      </c>
      <c r="D58" s="20">
        <v>14.4</v>
      </c>
      <c r="E58" s="22">
        <v>0</v>
      </c>
      <c r="F58" s="103">
        <f>(D58*E58)</f>
        <v>0</v>
      </c>
    </row>
    <row r="59" spans="1:6" x14ac:dyDescent="0.25">
      <c r="A59" s="42"/>
      <c r="B59" s="65"/>
      <c r="C59" s="49"/>
      <c r="D59" s="20"/>
      <c r="E59" s="22"/>
      <c r="F59" s="103"/>
    </row>
    <row r="60" spans="1:6" ht="60" x14ac:dyDescent="0.25">
      <c r="A60" s="42" t="s">
        <v>98</v>
      </c>
      <c r="B60" s="42" t="s">
        <v>120</v>
      </c>
      <c r="C60" s="49" t="s">
        <v>55</v>
      </c>
      <c r="D60" s="20">
        <v>224.35</v>
      </c>
      <c r="E60" s="22">
        <v>0</v>
      </c>
      <c r="F60" s="103">
        <f>(D60*E60)</f>
        <v>0</v>
      </c>
    </row>
    <row r="61" spans="1:6" x14ac:dyDescent="0.25">
      <c r="A61" s="42"/>
      <c r="B61" s="65"/>
      <c r="C61" s="49"/>
      <c r="D61" s="20"/>
      <c r="E61" s="22"/>
      <c r="F61" s="103"/>
    </row>
    <row r="62" spans="1:6" ht="45" x14ac:dyDescent="0.25">
      <c r="A62" s="42" t="s">
        <v>97</v>
      </c>
      <c r="B62" s="42" t="s">
        <v>62</v>
      </c>
      <c r="C62" s="49" t="s">
        <v>60</v>
      </c>
      <c r="D62" s="20">
        <v>64</v>
      </c>
      <c r="E62" s="22">
        <v>0</v>
      </c>
      <c r="F62" s="103">
        <f>(D62*E62)</f>
        <v>0</v>
      </c>
    </row>
    <row r="63" spans="1:6" x14ac:dyDescent="0.25">
      <c r="A63" s="42"/>
      <c r="B63" s="42"/>
      <c r="C63" s="49"/>
      <c r="D63" s="20"/>
      <c r="E63" s="22"/>
      <c r="F63" s="103"/>
    </row>
    <row r="64" spans="1:6" ht="60" x14ac:dyDescent="0.25">
      <c r="A64" s="42" t="s">
        <v>99</v>
      </c>
      <c r="B64" s="66" t="s">
        <v>20</v>
      </c>
      <c r="C64" s="67" t="s">
        <v>31</v>
      </c>
      <c r="D64" s="68">
        <v>52.5</v>
      </c>
      <c r="E64" s="27">
        <v>0</v>
      </c>
      <c r="F64" s="104">
        <f>(D64*E64)</f>
        <v>0</v>
      </c>
    </row>
    <row r="65" spans="1:6" x14ac:dyDescent="0.25">
      <c r="A65" s="42"/>
      <c r="B65" s="66"/>
      <c r="C65" s="67"/>
      <c r="D65" s="68"/>
      <c r="E65" s="27"/>
      <c r="F65" s="104"/>
    </row>
    <row r="66" spans="1:6" ht="45" x14ac:dyDescent="0.25">
      <c r="A66" s="42" t="s">
        <v>149</v>
      </c>
      <c r="B66" s="69" t="s">
        <v>121</v>
      </c>
      <c r="C66" s="49" t="s">
        <v>59</v>
      </c>
      <c r="D66" s="70">
        <v>10</v>
      </c>
      <c r="E66" s="22">
        <f>SUM(F40:F64)</f>
        <v>0</v>
      </c>
      <c r="F66" s="103">
        <f>(0.1*E66)</f>
        <v>0</v>
      </c>
    </row>
    <row r="67" spans="1:6" x14ac:dyDescent="0.25">
      <c r="A67" s="42"/>
      <c r="B67" s="71" t="s">
        <v>4</v>
      </c>
      <c r="C67" s="72"/>
      <c r="D67" s="73"/>
      <c r="E67" s="28"/>
      <c r="F67" s="105">
        <f>SUM(F40:F66)</f>
        <v>0</v>
      </c>
    </row>
    <row r="68" spans="1:6" x14ac:dyDescent="0.25">
      <c r="A68" s="42"/>
      <c r="B68" s="74"/>
      <c r="C68" s="75"/>
      <c r="D68" s="76"/>
      <c r="E68" s="30"/>
      <c r="F68" s="106"/>
    </row>
    <row r="69" spans="1:6" x14ac:dyDescent="0.25">
      <c r="A69" s="64"/>
      <c r="B69" s="42"/>
      <c r="C69" s="49"/>
      <c r="D69" s="20"/>
      <c r="E69" s="11"/>
      <c r="F69" s="20"/>
    </row>
    <row r="70" spans="1:6" x14ac:dyDescent="0.25">
      <c r="A70" s="64" t="s">
        <v>6</v>
      </c>
      <c r="B70" s="64" t="s">
        <v>24</v>
      </c>
      <c r="C70" s="49"/>
      <c r="D70" s="20"/>
      <c r="E70" s="11"/>
      <c r="F70" s="20"/>
    </row>
    <row r="71" spans="1:6" ht="75" x14ac:dyDescent="0.25">
      <c r="A71" s="42" t="s">
        <v>10</v>
      </c>
      <c r="B71" s="77" t="s">
        <v>150</v>
      </c>
      <c r="C71" s="49" t="s">
        <v>55</v>
      </c>
      <c r="D71" s="20">
        <v>13.5</v>
      </c>
      <c r="E71" s="22">
        <v>0</v>
      </c>
      <c r="F71" s="103">
        <f>(D71*E71)</f>
        <v>0</v>
      </c>
    </row>
    <row r="72" spans="1:6" x14ac:dyDescent="0.25">
      <c r="A72" s="42"/>
      <c r="B72" s="64"/>
      <c r="C72" s="49"/>
      <c r="D72" s="20"/>
      <c r="E72" s="11"/>
      <c r="F72" s="20"/>
    </row>
    <row r="73" spans="1:6" ht="120" x14ac:dyDescent="0.25">
      <c r="A73" s="42" t="s">
        <v>11</v>
      </c>
      <c r="B73" s="42" t="s">
        <v>93</v>
      </c>
      <c r="C73" s="49" t="s">
        <v>55</v>
      </c>
      <c r="D73" s="20">
        <v>69.5</v>
      </c>
      <c r="E73" s="22">
        <v>0</v>
      </c>
      <c r="F73" s="103">
        <f>(D73*E73)</f>
        <v>0</v>
      </c>
    </row>
    <row r="74" spans="1:6" x14ac:dyDescent="0.25">
      <c r="A74" s="42"/>
      <c r="B74" s="77"/>
      <c r="C74" s="49"/>
      <c r="D74" s="20"/>
      <c r="E74" s="22"/>
      <c r="F74" s="103"/>
    </row>
    <row r="75" spans="1:6" ht="90" x14ac:dyDescent="0.25">
      <c r="A75" s="42" t="s">
        <v>12</v>
      </c>
      <c r="B75" s="69" t="s">
        <v>122</v>
      </c>
      <c r="C75" s="49" t="s">
        <v>55</v>
      </c>
      <c r="D75" s="20">
        <v>31.65</v>
      </c>
      <c r="E75" s="22">
        <v>0</v>
      </c>
      <c r="F75" s="103">
        <f>(D75*E75)</f>
        <v>0</v>
      </c>
    </row>
    <row r="76" spans="1:6" x14ac:dyDescent="0.25">
      <c r="A76" s="42"/>
      <c r="B76" s="64"/>
      <c r="C76" s="49"/>
      <c r="D76" s="20"/>
      <c r="E76" s="22"/>
      <c r="F76" s="103"/>
    </row>
    <row r="77" spans="1:6" ht="60" x14ac:dyDescent="0.25">
      <c r="A77" s="42" t="s">
        <v>13</v>
      </c>
      <c r="B77" s="69" t="s">
        <v>25</v>
      </c>
      <c r="C77" s="49" t="s">
        <v>2</v>
      </c>
      <c r="D77" s="20">
        <v>80</v>
      </c>
      <c r="E77" s="22">
        <v>0</v>
      </c>
      <c r="F77" s="103">
        <f>(D77*E77)</f>
        <v>0</v>
      </c>
    </row>
    <row r="78" spans="1:6" x14ac:dyDescent="0.25">
      <c r="A78" s="42"/>
      <c r="B78" s="71" t="s">
        <v>4</v>
      </c>
      <c r="C78" s="72"/>
      <c r="D78" s="73"/>
      <c r="E78" s="28"/>
      <c r="F78" s="105">
        <f>SUM(F71:F77)</f>
        <v>0</v>
      </c>
    </row>
    <row r="79" spans="1:6" x14ac:dyDescent="0.25">
      <c r="A79" s="42"/>
      <c r="B79" s="74"/>
      <c r="C79" s="75"/>
      <c r="D79" s="76"/>
      <c r="E79" s="30"/>
      <c r="F79" s="106"/>
    </row>
    <row r="80" spans="1:6" x14ac:dyDescent="0.25">
      <c r="A80" s="42"/>
      <c r="B80" s="74"/>
      <c r="C80" s="75"/>
      <c r="D80" s="76"/>
      <c r="E80" s="30"/>
      <c r="F80" s="106"/>
    </row>
    <row r="81" spans="1:6" x14ac:dyDescent="0.25">
      <c r="A81" s="64" t="s">
        <v>7</v>
      </c>
      <c r="B81" s="64" t="s">
        <v>72</v>
      </c>
      <c r="C81" s="75"/>
      <c r="D81" s="76"/>
      <c r="E81" s="30"/>
      <c r="F81" s="106"/>
    </row>
    <row r="82" spans="1:6" ht="60" x14ac:dyDescent="0.25">
      <c r="A82" s="42" t="s">
        <v>10</v>
      </c>
      <c r="B82" s="42" t="s">
        <v>123</v>
      </c>
      <c r="C82" s="49" t="s">
        <v>1</v>
      </c>
      <c r="D82" s="20">
        <v>7</v>
      </c>
      <c r="E82" s="22">
        <v>0</v>
      </c>
      <c r="F82" s="103">
        <f>(D82*E82)</f>
        <v>0</v>
      </c>
    </row>
    <row r="83" spans="1:6" x14ac:dyDescent="0.25">
      <c r="A83" s="42"/>
      <c r="B83" s="64"/>
      <c r="C83" s="75"/>
      <c r="D83" s="76"/>
      <c r="E83" s="30"/>
      <c r="F83" s="106"/>
    </row>
    <row r="84" spans="1:6" ht="120" x14ac:dyDescent="0.25">
      <c r="A84" s="42" t="s">
        <v>11</v>
      </c>
      <c r="B84" s="42" t="s">
        <v>124</v>
      </c>
      <c r="C84" s="49" t="s">
        <v>1</v>
      </c>
      <c r="D84" s="20">
        <v>4</v>
      </c>
      <c r="E84" s="22">
        <v>0</v>
      </c>
      <c r="F84" s="103">
        <f>(D84*E84)</f>
        <v>0</v>
      </c>
    </row>
    <row r="85" spans="1:6" x14ac:dyDescent="0.25">
      <c r="A85" s="42"/>
      <c r="B85" s="42"/>
      <c r="C85" s="49"/>
      <c r="D85" s="20"/>
      <c r="E85" s="22"/>
      <c r="F85" s="103"/>
    </row>
    <row r="86" spans="1:6" ht="75" x14ac:dyDescent="0.25">
      <c r="A86" s="42" t="s">
        <v>12</v>
      </c>
      <c r="B86" s="42" t="s">
        <v>164</v>
      </c>
      <c r="C86" s="49" t="s">
        <v>55</v>
      </c>
      <c r="D86" s="20">
        <v>4</v>
      </c>
      <c r="E86" s="22">
        <v>0</v>
      </c>
      <c r="F86" s="103">
        <f>(D86*E86)</f>
        <v>0</v>
      </c>
    </row>
    <row r="87" spans="1:6" x14ac:dyDescent="0.25">
      <c r="A87" s="42"/>
      <c r="B87" s="42"/>
      <c r="C87" s="49"/>
      <c r="D87" s="20"/>
      <c r="E87" s="22"/>
      <c r="F87" s="103"/>
    </row>
    <row r="88" spans="1:6" ht="60" x14ac:dyDescent="0.25">
      <c r="A88" s="42" t="s">
        <v>13</v>
      </c>
      <c r="B88" s="42" t="s">
        <v>73</v>
      </c>
      <c r="C88" s="49" t="s">
        <v>0</v>
      </c>
      <c r="D88" s="20">
        <v>1</v>
      </c>
      <c r="E88" s="22">
        <v>0</v>
      </c>
      <c r="F88" s="103">
        <f>(D88*E88)</f>
        <v>0</v>
      </c>
    </row>
    <row r="89" spans="1:6" x14ac:dyDescent="0.25">
      <c r="A89" s="42"/>
      <c r="B89" s="42"/>
      <c r="C89" s="49"/>
      <c r="D89" s="20"/>
      <c r="E89" s="22"/>
      <c r="F89" s="103"/>
    </row>
    <row r="90" spans="1:6" ht="60" x14ac:dyDescent="0.25">
      <c r="A90" s="42" t="s">
        <v>14</v>
      </c>
      <c r="B90" s="69" t="s">
        <v>240</v>
      </c>
      <c r="C90" s="49" t="s">
        <v>59</v>
      </c>
      <c r="D90" s="70">
        <v>10</v>
      </c>
      <c r="E90" s="22">
        <f>SUM(F82:F88)</f>
        <v>0</v>
      </c>
      <c r="F90" s="103">
        <f>(0.1*E90)</f>
        <v>0</v>
      </c>
    </row>
    <row r="91" spans="1:6" x14ac:dyDescent="0.25">
      <c r="A91" s="42"/>
      <c r="B91" s="71" t="s">
        <v>4</v>
      </c>
      <c r="C91" s="72"/>
      <c r="D91" s="73"/>
      <c r="E91" s="28"/>
      <c r="F91" s="105">
        <f>SUM(F82:F90)</f>
        <v>0</v>
      </c>
    </row>
    <row r="92" spans="1:6" x14ac:dyDescent="0.25">
      <c r="A92" s="42"/>
      <c r="B92" s="42"/>
      <c r="C92" s="49"/>
      <c r="D92" s="20"/>
      <c r="E92" s="22"/>
      <c r="F92" s="103"/>
    </row>
    <row r="93" spans="1:6" x14ac:dyDescent="0.25">
      <c r="A93" s="42"/>
      <c r="B93" s="42"/>
      <c r="C93" s="49"/>
      <c r="D93" s="20"/>
      <c r="E93" s="22"/>
      <c r="F93" s="103"/>
    </row>
    <row r="94" spans="1:6" x14ac:dyDescent="0.25">
      <c r="A94" s="64" t="s">
        <v>19</v>
      </c>
      <c r="B94" s="64" t="s">
        <v>52</v>
      </c>
      <c r="C94" s="49"/>
      <c r="D94" s="20"/>
      <c r="E94" s="11"/>
      <c r="F94" s="20"/>
    </row>
    <row r="95" spans="1:6" ht="90" x14ac:dyDescent="0.25">
      <c r="A95" s="42" t="s">
        <v>10</v>
      </c>
      <c r="B95" s="78" t="s">
        <v>125</v>
      </c>
      <c r="C95" s="49" t="s">
        <v>47</v>
      </c>
      <c r="D95" s="20">
        <v>750</v>
      </c>
      <c r="E95" s="11">
        <v>0</v>
      </c>
      <c r="F95" s="20">
        <f>(D95*E95)</f>
        <v>0</v>
      </c>
    </row>
    <row r="96" spans="1:6" x14ac:dyDescent="0.25">
      <c r="A96" s="64"/>
      <c r="B96" s="71" t="s">
        <v>4</v>
      </c>
      <c r="C96" s="72"/>
      <c r="D96" s="73"/>
      <c r="E96" s="28"/>
      <c r="F96" s="105">
        <f>SUM(F95:F95)</f>
        <v>0</v>
      </c>
    </row>
    <row r="97" spans="1:6" x14ac:dyDescent="0.25">
      <c r="A97" s="64"/>
      <c r="B97" s="74"/>
      <c r="C97" s="75"/>
      <c r="D97" s="76"/>
      <c r="E97" s="30"/>
      <c r="F97" s="106"/>
    </row>
    <row r="98" spans="1:6" x14ac:dyDescent="0.25">
      <c r="A98" s="42"/>
      <c r="B98" s="42"/>
      <c r="C98" s="49"/>
      <c r="D98" s="20"/>
      <c r="E98" s="11"/>
      <c r="F98" s="20"/>
    </row>
    <row r="99" spans="1:6" x14ac:dyDescent="0.25">
      <c r="A99" s="64" t="s">
        <v>23</v>
      </c>
      <c r="B99" s="64" t="s">
        <v>29</v>
      </c>
      <c r="C99" s="49"/>
      <c r="D99" s="20"/>
      <c r="E99" s="11"/>
      <c r="F99" s="20"/>
    </row>
    <row r="100" spans="1:6" ht="75" x14ac:dyDescent="0.25">
      <c r="A100" s="42"/>
      <c r="B100" s="4" t="s">
        <v>70</v>
      </c>
      <c r="C100" s="49"/>
      <c r="D100" s="20"/>
      <c r="E100" s="11"/>
      <c r="F100" s="20"/>
    </row>
    <row r="101" spans="1:6" x14ac:dyDescent="0.25">
      <c r="A101" s="42"/>
      <c r="B101" s="3" t="s">
        <v>35</v>
      </c>
      <c r="C101" s="49"/>
      <c r="D101" s="20"/>
      <c r="E101" s="11"/>
      <c r="F101" s="20"/>
    </row>
    <row r="102" spans="1:6" ht="30.75" customHeight="1" x14ac:dyDescent="0.25">
      <c r="A102" s="42"/>
      <c r="B102" s="4" t="s">
        <v>64</v>
      </c>
      <c r="C102" s="49"/>
      <c r="D102" s="20"/>
      <c r="E102" s="11"/>
      <c r="F102" s="20"/>
    </row>
    <row r="103" spans="1:6" x14ac:dyDescent="0.25">
      <c r="A103" s="42"/>
      <c r="B103" s="1" t="s">
        <v>36</v>
      </c>
      <c r="C103" s="49"/>
      <c r="D103" s="20"/>
      <c r="E103" s="11"/>
      <c r="F103" s="20"/>
    </row>
    <row r="104" spans="1:6" ht="45" x14ac:dyDescent="0.25">
      <c r="A104" s="42"/>
      <c r="B104" s="1" t="s">
        <v>65</v>
      </c>
      <c r="C104" s="49"/>
      <c r="D104" s="20"/>
      <c r="E104" s="11"/>
      <c r="F104" s="20"/>
    </row>
    <row r="105" spans="1:6" ht="30" x14ac:dyDescent="0.25">
      <c r="A105" s="42"/>
      <c r="B105" s="1" t="s">
        <v>66</v>
      </c>
      <c r="C105" s="49"/>
      <c r="D105" s="20"/>
      <c r="E105" s="11"/>
      <c r="F105" s="20"/>
    </row>
    <row r="106" spans="1:6" ht="17.25" x14ac:dyDescent="0.25">
      <c r="A106" s="42"/>
      <c r="B106" s="1" t="s">
        <v>126</v>
      </c>
      <c r="C106" s="49"/>
      <c r="D106" s="20"/>
      <c r="E106" s="11"/>
      <c r="F106" s="20"/>
    </row>
    <row r="107" spans="1:6" ht="18" x14ac:dyDescent="0.25">
      <c r="A107" s="42"/>
      <c r="B107" s="2" t="s">
        <v>67</v>
      </c>
      <c r="C107" s="49"/>
      <c r="D107" s="20"/>
      <c r="E107" s="11"/>
      <c r="F107" s="20"/>
    </row>
    <row r="108" spans="1:6" ht="18" x14ac:dyDescent="0.25">
      <c r="A108" s="42"/>
      <c r="B108" s="2" t="s">
        <v>68</v>
      </c>
      <c r="C108" s="49"/>
      <c r="D108" s="20"/>
      <c r="E108" s="11"/>
      <c r="F108" s="20"/>
    </row>
    <row r="109" spans="1:6" x14ac:dyDescent="0.25">
      <c r="A109" s="42"/>
      <c r="B109" s="1" t="s">
        <v>37</v>
      </c>
      <c r="C109" s="49"/>
      <c r="D109" s="20"/>
      <c r="E109" s="11"/>
      <c r="F109" s="20"/>
    </row>
    <row r="110" spans="1:6" ht="30" x14ac:dyDescent="0.25">
      <c r="A110" s="42"/>
      <c r="B110" s="1" t="s">
        <v>38</v>
      </c>
      <c r="C110" s="49"/>
      <c r="D110" s="20"/>
      <c r="E110" s="11"/>
      <c r="F110" s="20"/>
    </row>
    <row r="111" spans="1:6" x14ac:dyDescent="0.25">
      <c r="A111" s="42"/>
      <c r="B111" s="1" t="s">
        <v>40</v>
      </c>
      <c r="C111" s="49"/>
      <c r="D111" s="20"/>
      <c r="E111" s="11"/>
      <c r="F111" s="20"/>
    </row>
    <row r="112" spans="1:6" x14ac:dyDescent="0.25">
      <c r="A112" s="42"/>
      <c r="B112" s="1" t="s">
        <v>69</v>
      </c>
      <c r="C112" s="49"/>
      <c r="D112" s="20"/>
      <c r="E112" s="11"/>
      <c r="F112" s="20"/>
    </row>
    <row r="113" spans="1:6" x14ac:dyDescent="0.25">
      <c r="A113" s="42"/>
      <c r="B113" s="1" t="s">
        <v>39</v>
      </c>
      <c r="C113" s="49"/>
      <c r="D113" s="20"/>
      <c r="E113" s="11"/>
      <c r="F113" s="20"/>
    </row>
    <row r="114" spans="1:6" ht="75" x14ac:dyDescent="0.25">
      <c r="A114" s="42"/>
      <c r="B114" s="1" t="s">
        <v>199</v>
      </c>
      <c r="C114" s="49"/>
      <c r="D114" s="20"/>
      <c r="E114" s="11"/>
      <c r="F114" s="20"/>
    </row>
    <row r="115" spans="1:6" ht="45" x14ac:dyDescent="0.25">
      <c r="A115" s="42"/>
      <c r="B115" s="1" t="s">
        <v>127</v>
      </c>
      <c r="C115" s="49"/>
      <c r="D115" s="20"/>
      <c r="E115" s="11"/>
      <c r="F115" s="20"/>
    </row>
    <row r="116" spans="1:6" x14ac:dyDescent="0.25">
      <c r="A116" s="42"/>
      <c r="B116" s="1" t="s">
        <v>197</v>
      </c>
      <c r="C116" s="49"/>
      <c r="D116" s="20"/>
      <c r="E116" s="11"/>
      <c r="F116" s="20"/>
    </row>
    <row r="117" spans="1:6" x14ac:dyDescent="0.25">
      <c r="A117" s="42"/>
      <c r="B117" s="1"/>
      <c r="C117" s="49"/>
      <c r="D117" s="20"/>
      <c r="E117" s="11"/>
      <c r="F117" s="20"/>
    </row>
    <row r="118" spans="1:6" ht="30" x14ac:dyDescent="0.25">
      <c r="A118" s="42" t="s">
        <v>10</v>
      </c>
      <c r="B118" s="66" t="s">
        <v>63</v>
      </c>
      <c r="C118" s="49"/>
      <c r="D118" s="20"/>
      <c r="E118" s="22"/>
      <c r="F118" s="103"/>
    </row>
    <row r="119" spans="1:6" ht="15" customHeight="1" x14ac:dyDescent="0.25">
      <c r="A119" s="42"/>
      <c r="B119" s="66"/>
      <c r="C119" s="49"/>
      <c r="D119" s="20"/>
      <c r="E119" s="22"/>
      <c r="F119" s="103"/>
    </row>
    <row r="120" spans="1:6" ht="75" x14ac:dyDescent="0.25">
      <c r="A120" s="42" t="s">
        <v>32</v>
      </c>
      <c r="B120" s="66" t="s">
        <v>217</v>
      </c>
      <c r="C120" s="79" t="s">
        <v>1</v>
      </c>
      <c r="D120" s="80">
        <v>4</v>
      </c>
      <c r="E120" s="22">
        <v>0</v>
      </c>
      <c r="F120" s="103">
        <f>D120*E120</f>
        <v>0</v>
      </c>
    </row>
    <row r="121" spans="1:6" x14ac:dyDescent="0.25">
      <c r="A121" s="42"/>
      <c r="B121" s="81"/>
      <c r="C121" s="79"/>
      <c r="D121" s="80"/>
      <c r="E121" s="22"/>
      <c r="F121" s="103"/>
    </row>
    <row r="122" spans="1:6" ht="45" x14ac:dyDescent="0.25">
      <c r="A122" s="42" t="s">
        <v>33</v>
      </c>
      <c r="B122" s="66" t="s">
        <v>218</v>
      </c>
      <c r="C122" s="79" t="s">
        <v>1</v>
      </c>
      <c r="D122" s="80">
        <v>2</v>
      </c>
      <c r="E122" s="22">
        <v>0</v>
      </c>
      <c r="F122" s="103">
        <f>D122*E122</f>
        <v>0</v>
      </c>
    </row>
    <row r="123" spans="1:6" x14ac:dyDescent="0.25">
      <c r="A123" s="42"/>
      <c r="B123" s="42"/>
      <c r="C123" s="49"/>
      <c r="D123" s="20"/>
      <c r="E123" s="22"/>
      <c r="F123" s="103"/>
    </row>
    <row r="124" spans="1:6" ht="45" x14ac:dyDescent="0.25">
      <c r="A124" s="42" t="s">
        <v>34</v>
      </c>
      <c r="B124" s="66" t="s">
        <v>226</v>
      </c>
      <c r="C124" s="79" t="s">
        <v>1</v>
      </c>
      <c r="D124" s="80">
        <v>1</v>
      </c>
      <c r="E124" s="22">
        <v>0</v>
      </c>
      <c r="F124" s="103">
        <f>D124*E124</f>
        <v>0</v>
      </c>
    </row>
    <row r="125" spans="1:6" ht="14.25" customHeight="1" x14ac:dyDescent="0.25">
      <c r="A125" s="42"/>
      <c r="B125" s="65"/>
      <c r="C125" s="79"/>
      <c r="D125" s="80"/>
      <c r="E125" s="22"/>
      <c r="F125" s="103"/>
    </row>
    <row r="126" spans="1:6" ht="30" customHeight="1" x14ac:dyDescent="0.25">
      <c r="A126" s="42" t="s">
        <v>11</v>
      </c>
      <c r="B126" s="66" t="s">
        <v>165</v>
      </c>
      <c r="C126" s="49"/>
      <c r="D126" s="80"/>
      <c r="E126" s="27"/>
      <c r="F126" s="104"/>
    </row>
    <row r="127" spans="1:6" ht="135" x14ac:dyDescent="0.25">
      <c r="A127" s="42" t="s">
        <v>32</v>
      </c>
      <c r="B127" s="66" t="s">
        <v>215</v>
      </c>
      <c r="C127" s="82" t="s">
        <v>1</v>
      </c>
      <c r="D127" s="83">
        <v>3</v>
      </c>
      <c r="E127" s="22">
        <v>0</v>
      </c>
      <c r="F127" s="103">
        <f>D127*E127</f>
        <v>0</v>
      </c>
    </row>
    <row r="128" spans="1:6" x14ac:dyDescent="0.25">
      <c r="A128" s="42"/>
      <c r="B128" s="66"/>
      <c r="C128" s="82"/>
      <c r="D128" s="83"/>
      <c r="E128" s="22"/>
      <c r="F128" s="103"/>
    </row>
    <row r="129" spans="1:6" ht="90" x14ac:dyDescent="0.25">
      <c r="A129" s="42" t="s">
        <v>33</v>
      </c>
      <c r="B129" s="66" t="s">
        <v>204</v>
      </c>
      <c r="C129" s="82" t="s">
        <v>1</v>
      </c>
      <c r="D129" s="83">
        <v>6</v>
      </c>
      <c r="E129" s="22">
        <v>0</v>
      </c>
      <c r="F129" s="103">
        <f>D129*E129</f>
        <v>0</v>
      </c>
    </row>
    <row r="130" spans="1:6" x14ac:dyDescent="0.25">
      <c r="A130" s="42"/>
      <c r="B130" s="66"/>
      <c r="C130" s="82"/>
      <c r="D130" s="83"/>
      <c r="E130" s="22"/>
      <c r="F130" s="103"/>
    </row>
    <row r="131" spans="1:6" ht="90" x14ac:dyDescent="0.25">
      <c r="A131" s="42" t="s">
        <v>34</v>
      </c>
      <c r="B131" s="66" t="s">
        <v>202</v>
      </c>
      <c r="C131" s="82" t="s">
        <v>1</v>
      </c>
      <c r="D131" s="83">
        <v>2</v>
      </c>
      <c r="E131" s="22">
        <v>0</v>
      </c>
      <c r="F131" s="103">
        <f>D131*E131</f>
        <v>0</v>
      </c>
    </row>
    <row r="132" spans="1:6" x14ac:dyDescent="0.25">
      <c r="A132" s="42"/>
      <c r="B132" s="66"/>
      <c r="C132" s="49"/>
      <c r="D132" s="80"/>
      <c r="E132" s="27"/>
      <c r="F132" s="104"/>
    </row>
    <row r="133" spans="1:6" ht="105" x14ac:dyDescent="0.25">
      <c r="A133" s="42" t="s">
        <v>41</v>
      </c>
      <c r="B133" s="66" t="s">
        <v>219</v>
      </c>
      <c r="C133" s="82" t="s">
        <v>1</v>
      </c>
      <c r="D133" s="83">
        <v>1</v>
      </c>
      <c r="E133" s="22">
        <v>0</v>
      </c>
      <c r="F133" s="103">
        <f>D133*E133</f>
        <v>0</v>
      </c>
    </row>
    <row r="134" spans="1:6" x14ac:dyDescent="0.25">
      <c r="A134" s="42"/>
      <c r="B134" s="66"/>
      <c r="C134" s="82"/>
      <c r="D134" s="83"/>
      <c r="E134" s="22"/>
      <c r="F134" s="103"/>
    </row>
    <row r="135" spans="1:6" ht="60" x14ac:dyDescent="0.25">
      <c r="A135" s="42" t="s">
        <v>12</v>
      </c>
      <c r="B135" s="66" t="s">
        <v>216</v>
      </c>
      <c r="C135" s="82" t="s">
        <v>1</v>
      </c>
      <c r="D135" s="83">
        <v>2</v>
      </c>
      <c r="E135" s="22">
        <v>0</v>
      </c>
      <c r="F135" s="103">
        <f>D135*E135</f>
        <v>0</v>
      </c>
    </row>
    <row r="136" spans="1:6" x14ac:dyDescent="0.25">
      <c r="A136" s="66"/>
      <c r="B136" s="71" t="s">
        <v>4</v>
      </c>
      <c r="C136" s="84"/>
      <c r="D136" s="85"/>
      <c r="E136" s="31"/>
      <c r="F136" s="105">
        <f>SUM(F120:F135)</f>
        <v>0</v>
      </c>
    </row>
    <row r="137" spans="1:6" x14ac:dyDescent="0.25">
      <c r="A137" s="66"/>
      <c r="B137" s="74"/>
      <c r="C137" s="67"/>
      <c r="D137" s="68"/>
      <c r="E137" s="26"/>
      <c r="F137" s="76"/>
    </row>
    <row r="138" spans="1:6" x14ac:dyDescent="0.25">
      <c r="A138" s="66"/>
      <c r="B138" s="74"/>
      <c r="C138" s="67"/>
      <c r="D138" s="68"/>
      <c r="E138" s="26"/>
      <c r="F138" s="76"/>
    </row>
    <row r="139" spans="1:6" x14ac:dyDescent="0.25">
      <c r="A139" s="64" t="s">
        <v>28</v>
      </c>
      <c r="B139" s="64" t="s">
        <v>54</v>
      </c>
      <c r="C139" s="49"/>
      <c r="D139" s="20"/>
      <c r="E139" s="11"/>
      <c r="F139" s="20"/>
    </row>
    <row r="140" spans="1:6" ht="107.25" x14ac:dyDescent="0.25">
      <c r="A140" s="42" t="s">
        <v>10</v>
      </c>
      <c r="B140" s="86" t="s">
        <v>128</v>
      </c>
      <c r="C140" s="49" t="s">
        <v>55</v>
      </c>
      <c r="D140" s="20">
        <v>93.4</v>
      </c>
      <c r="E140" s="22">
        <v>0</v>
      </c>
      <c r="F140" s="103">
        <f>(D140*E140)</f>
        <v>0</v>
      </c>
    </row>
    <row r="141" spans="1:6" x14ac:dyDescent="0.25">
      <c r="A141" s="42"/>
      <c r="B141" s="65"/>
      <c r="C141" s="49"/>
      <c r="D141" s="20"/>
      <c r="E141" s="22"/>
      <c r="F141" s="103"/>
    </row>
    <row r="142" spans="1:6" ht="122.25" x14ac:dyDescent="0.25">
      <c r="A142" s="42" t="s">
        <v>11</v>
      </c>
      <c r="B142" s="86" t="s">
        <v>129</v>
      </c>
      <c r="C142" s="49" t="s">
        <v>55</v>
      </c>
      <c r="D142" s="20">
        <v>13.5</v>
      </c>
      <c r="E142" s="22">
        <v>0</v>
      </c>
      <c r="F142" s="103">
        <f>(D142*E142)</f>
        <v>0</v>
      </c>
    </row>
    <row r="143" spans="1:6" x14ac:dyDescent="0.25">
      <c r="A143" s="42"/>
      <c r="B143" s="65"/>
      <c r="C143" s="49"/>
      <c r="D143" s="20"/>
      <c r="E143" s="22"/>
      <c r="F143" s="103"/>
    </row>
    <row r="144" spans="1:6" ht="92.25" x14ac:dyDescent="0.25">
      <c r="A144" s="42" t="s">
        <v>12</v>
      </c>
      <c r="B144" s="86" t="s">
        <v>130</v>
      </c>
      <c r="C144" s="49" t="s">
        <v>55</v>
      </c>
      <c r="D144" s="20">
        <v>11.7</v>
      </c>
      <c r="E144" s="22">
        <v>0</v>
      </c>
      <c r="F144" s="103">
        <f>(D144*E144)</f>
        <v>0</v>
      </c>
    </row>
    <row r="145" spans="1:6" x14ac:dyDescent="0.25">
      <c r="A145" s="42"/>
      <c r="B145" s="65"/>
      <c r="C145" s="49"/>
      <c r="D145" s="20"/>
      <c r="E145" s="22"/>
      <c r="F145" s="103"/>
    </row>
    <row r="146" spans="1:6" ht="107.25" x14ac:dyDescent="0.25">
      <c r="A146" s="42" t="s">
        <v>13</v>
      </c>
      <c r="B146" s="86" t="s">
        <v>131</v>
      </c>
      <c r="C146" s="49" t="s">
        <v>55</v>
      </c>
      <c r="D146" s="20">
        <v>5.0999999999999996</v>
      </c>
      <c r="E146" s="22">
        <v>0</v>
      </c>
      <c r="F146" s="103">
        <f>(D146*E146)</f>
        <v>0</v>
      </c>
    </row>
    <row r="147" spans="1:6" x14ac:dyDescent="0.25">
      <c r="A147" s="64"/>
      <c r="B147" s="71" t="s">
        <v>4</v>
      </c>
      <c r="C147" s="72"/>
      <c r="D147" s="73"/>
      <c r="E147" s="29"/>
      <c r="F147" s="105">
        <f>SUM(F140:F146)</f>
        <v>0</v>
      </c>
    </row>
    <row r="148" spans="1:6" x14ac:dyDescent="0.25">
      <c r="E148" s="32"/>
      <c r="F148" s="107"/>
    </row>
    <row r="149" spans="1:6" x14ac:dyDescent="0.25">
      <c r="E149" s="32"/>
      <c r="F149" s="107"/>
    </row>
    <row r="150" spans="1:6" x14ac:dyDescent="0.25">
      <c r="A150" s="64" t="s">
        <v>30</v>
      </c>
      <c r="B150" s="64" t="s">
        <v>46</v>
      </c>
      <c r="E150" s="32"/>
      <c r="F150" s="107"/>
    </row>
    <row r="151" spans="1:6" ht="90" x14ac:dyDescent="0.25">
      <c r="A151" s="42" t="s">
        <v>10</v>
      </c>
      <c r="B151" s="69" t="s">
        <v>132</v>
      </c>
      <c r="C151" s="49" t="s">
        <v>55</v>
      </c>
      <c r="D151" s="20">
        <v>101.4</v>
      </c>
      <c r="E151" s="22">
        <v>0</v>
      </c>
      <c r="F151" s="103">
        <f>(D151*E151)</f>
        <v>0</v>
      </c>
    </row>
    <row r="152" spans="1:6" x14ac:dyDescent="0.25">
      <c r="A152" s="42"/>
      <c r="B152" s="65"/>
      <c r="C152" s="49"/>
      <c r="D152" s="20"/>
      <c r="E152" s="22"/>
      <c r="F152" s="103"/>
    </row>
    <row r="153" spans="1:6" ht="75" x14ac:dyDescent="0.25">
      <c r="A153" s="42" t="s">
        <v>11</v>
      </c>
      <c r="B153" s="69" t="s">
        <v>133</v>
      </c>
      <c r="C153" s="49" t="s">
        <v>55</v>
      </c>
      <c r="D153" s="20">
        <v>30.9</v>
      </c>
      <c r="E153" s="22">
        <v>0</v>
      </c>
      <c r="F153" s="103">
        <f>(D153*E153)</f>
        <v>0</v>
      </c>
    </row>
    <row r="154" spans="1:6" x14ac:dyDescent="0.25">
      <c r="A154" s="42"/>
      <c r="B154" s="71" t="s">
        <v>4</v>
      </c>
      <c r="C154" s="72"/>
      <c r="D154" s="73"/>
      <c r="E154" s="29"/>
      <c r="F154" s="105">
        <f>SUM(F151:F153)</f>
        <v>0</v>
      </c>
    </row>
    <row r="155" spans="1:6" x14ac:dyDescent="0.25">
      <c r="A155" s="42"/>
      <c r="B155" s="74"/>
      <c r="C155" s="67"/>
      <c r="D155" s="68"/>
      <c r="E155" s="26"/>
      <c r="F155" s="76"/>
    </row>
    <row r="156" spans="1:6" x14ac:dyDescent="0.25">
      <c r="A156" s="64"/>
      <c r="B156" s="42"/>
      <c r="C156" s="49"/>
      <c r="D156" s="20"/>
      <c r="E156" s="11"/>
      <c r="F156" s="20"/>
    </row>
    <row r="157" spans="1:6" x14ac:dyDescent="0.25">
      <c r="A157" s="64" t="s">
        <v>44</v>
      </c>
      <c r="B157" s="64" t="s">
        <v>49</v>
      </c>
      <c r="C157" s="49"/>
      <c r="D157" s="20"/>
      <c r="E157" s="11"/>
      <c r="F157" s="20"/>
    </row>
    <row r="158" spans="1:6" ht="75" x14ac:dyDescent="0.25">
      <c r="A158" s="42" t="s">
        <v>10</v>
      </c>
      <c r="B158" s="87" t="s">
        <v>137</v>
      </c>
      <c r="C158" s="49"/>
      <c r="D158" s="20"/>
      <c r="E158" s="22"/>
      <c r="F158" s="103"/>
    </row>
    <row r="159" spans="1:6" ht="17.25" x14ac:dyDescent="0.25">
      <c r="A159" s="42"/>
      <c r="B159" s="88" t="s">
        <v>135</v>
      </c>
      <c r="C159" s="49" t="s">
        <v>55</v>
      </c>
      <c r="D159" s="20">
        <v>78.75</v>
      </c>
      <c r="E159" s="22">
        <v>0</v>
      </c>
      <c r="F159" s="103">
        <f>(D159*E159)</f>
        <v>0</v>
      </c>
    </row>
    <row r="160" spans="1:6" ht="17.25" x14ac:dyDescent="0.25">
      <c r="A160" s="42"/>
      <c r="B160" s="88" t="s">
        <v>136</v>
      </c>
      <c r="C160" s="49" t="s">
        <v>55</v>
      </c>
      <c r="D160" s="20">
        <v>4.4000000000000004</v>
      </c>
      <c r="E160" s="22">
        <v>0</v>
      </c>
      <c r="F160" s="103">
        <f>(D160*E160)</f>
        <v>0</v>
      </c>
    </row>
    <row r="161" spans="1:6" x14ac:dyDescent="0.25">
      <c r="A161" s="42"/>
      <c r="B161" s="65"/>
      <c r="C161" s="49"/>
      <c r="D161" s="20"/>
      <c r="E161" s="22"/>
      <c r="F161" s="103"/>
    </row>
    <row r="162" spans="1:6" ht="90" x14ac:dyDescent="0.25">
      <c r="A162" s="42" t="s">
        <v>11</v>
      </c>
      <c r="B162" s="87" t="s">
        <v>138</v>
      </c>
      <c r="C162" s="49"/>
      <c r="D162" s="20"/>
      <c r="E162" s="22"/>
      <c r="F162" s="103"/>
    </row>
    <row r="163" spans="1:6" ht="17.25" x14ac:dyDescent="0.25">
      <c r="A163" s="42"/>
      <c r="B163" s="88" t="s">
        <v>135</v>
      </c>
      <c r="C163" s="49" t="s">
        <v>55</v>
      </c>
      <c r="D163" s="20">
        <v>34.5</v>
      </c>
      <c r="E163" s="22">
        <v>0</v>
      </c>
      <c r="F163" s="103">
        <f>(D163*E163)</f>
        <v>0</v>
      </c>
    </row>
    <row r="164" spans="1:6" ht="17.25" x14ac:dyDescent="0.25">
      <c r="A164" s="42"/>
      <c r="B164" s="88" t="s">
        <v>136</v>
      </c>
      <c r="C164" s="49" t="s">
        <v>55</v>
      </c>
      <c r="D164" s="20">
        <v>24.75</v>
      </c>
      <c r="E164" s="22">
        <v>0</v>
      </c>
      <c r="F164" s="103">
        <f>(D164*E164)</f>
        <v>0</v>
      </c>
    </row>
    <row r="165" spans="1:6" x14ac:dyDescent="0.25">
      <c r="A165" s="42"/>
      <c r="B165" s="42"/>
      <c r="C165" s="49"/>
      <c r="D165" s="20"/>
      <c r="E165" s="22"/>
      <c r="F165" s="103"/>
    </row>
    <row r="166" spans="1:6" ht="135" x14ac:dyDescent="0.25">
      <c r="A166" s="42" t="s">
        <v>12</v>
      </c>
      <c r="B166" s="87" t="s">
        <v>139</v>
      </c>
      <c r="C166" s="49"/>
      <c r="D166" s="20"/>
      <c r="E166" s="22"/>
      <c r="F166" s="103"/>
    </row>
    <row r="167" spans="1:6" ht="17.25" x14ac:dyDescent="0.25">
      <c r="A167" s="42"/>
      <c r="B167" s="88" t="s">
        <v>135</v>
      </c>
      <c r="C167" s="49" t="s">
        <v>55</v>
      </c>
      <c r="D167" s="20">
        <v>27.5</v>
      </c>
      <c r="E167" s="22">
        <v>0</v>
      </c>
      <c r="F167" s="103">
        <f>(D167*E167)</f>
        <v>0</v>
      </c>
    </row>
    <row r="168" spans="1:6" ht="17.25" x14ac:dyDescent="0.25">
      <c r="A168" s="42"/>
      <c r="B168" s="88" t="s">
        <v>136</v>
      </c>
      <c r="C168" s="49" t="s">
        <v>55</v>
      </c>
      <c r="D168" s="20">
        <v>37.65</v>
      </c>
      <c r="E168" s="22">
        <v>0</v>
      </c>
      <c r="F168" s="103">
        <f>(D168*E168)</f>
        <v>0</v>
      </c>
    </row>
    <row r="169" spans="1:6" x14ac:dyDescent="0.25">
      <c r="A169" s="42"/>
      <c r="B169" s="88"/>
      <c r="C169" s="49"/>
      <c r="D169" s="20"/>
      <c r="E169" s="22"/>
      <c r="F169" s="103"/>
    </row>
    <row r="170" spans="1:6" ht="135" x14ac:dyDescent="0.25">
      <c r="A170" s="42" t="s">
        <v>13</v>
      </c>
      <c r="B170" s="87" t="s">
        <v>140</v>
      </c>
      <c r="C170" s="49"/>
      <c r="D170" s="20"/>
      <c r="E170" s="22"/>
      <c r="F170" s="103"/>
    </row>
    <row r="171" spans="1:6" ht="17.25" x14ac:dyDescent="0.25">
      <c r="A171" s="42"/>
      <c r="B171" s="88" t="s">
        <v>135</v>
      </c>
      <c r="C171" s="49" t="s">
        <v>55</v>
      </c>
      <c r="D171" s="20">
        <v>1.25</v>
      </c>
      <c r="E171" s="22">
        <v>0</v>
      </c>
      <c r="F171" s="103">
        <f>(D171*E171)</f>
        <v>0</v>
      </c>
    </row>
    <row r="172" spans="1:6" ht="17.25" x14ac:dyDescent="0.25">
      <c r="A172" s="42"/>
      <c r="B172" s="88" t="s">
        <v>136</v>
      </c>
      <c r="C172" s="49" t="s">
        <v>55</v>
      </c>
      <c r="D172" s="20">
        <v>1.8</v>
      </c>
      <c r="E172" s="22">
        <v>0</v>
      </c>
      <c r="F172" s="103">
        <f>(D172*E172)</f>
        <v>0</v>
      </c>
    </row>
    <row r="173" spans="1:6" x14ac:dyDescent="0.25">
      <c r="A173" s="42"/>
      <c r="B173" s="42"/>
      <c r="C173" s="49"/>
      <c r="D173" s="20"/>
      <c r="E173" s="22"/>
      <c r="F173" s="103"/>
    </row>
    <row r="174" spans="1:6" ht="105" x14ac:dyDescent="0.25">
      <c r="A174" s="42" t="s">
        <v>14</v>
      </c>
      <c r="B174" s="87" t="s">
        <v>154</v>
      </c>
      <c r="C174" s="49" t="s">
        <v>55</v>
      </c>
      <c r="D174" s="20">
        <v>33.4</v>
      </c>
      <c r="E174" s="22">
        <v>0</v>
      </c>
      <c r="F174" s="103">
        <f>(D174*E174)</f>
        <v>0</v>
      </c>
    </row>
    <row r="175" spans="1:6" x14ac:dyDescent="0.25">
      <c r="A175" s="42"/>
      <c r="B175" s="87"/>
      <c r="C175" s="49"/>
      <c r="D175" s="20"/>
      <c r="E175" s="22"/>
      <c r="F175" s="103"/>
    </row>
    <row r="176" spans="1:6" ht="105" x14ac:dyDescent="0.25">
      <c r="A176" s="42" t="s">
        <v>15</v>
      </c>
      <c r="B176" s="87" t="s">
        <v>141</v>
      </c>
      <c r="C176" s="49" t="s">
        <v>55</v>
      </c>
      <c r="D176" s="20">
        <v>104.5</v>
      </c>
      <c r="E176" s="22">
        <v>0</v>
      </c>
      <c r="F176" s="103">
        <f>(D176*E176)</f>
        <v>0</v>
      </c>
    </row>
    <row r="177" spans="1:6" x14ac:dyDescent="0.25">
      <c r="A177" s="42"/>
      <c r="B177" s="65"/>
      <c r="C177" s="49"/>
      <c r="D177" s="20"/>
      <c r="E177" s="22"/>
      <c r="F177" s="103"/>
    </row>
    <row r="178" spans="1:6" ht="105" x14ac:dyDescent="0.25">
      <c r="A178" s="42" t="s">
        <v>16</v>
      </c>
      <c r="B178" s="87" t="s">
        <v>142</v>
      </c>
      <c r="C178" s="49" t="s">
        <v>55</v>
      </c>
      <c r="D178" s="20">
        <v>75.900000000000006</v>
      </c>
      <c r="E178" s="22">
        <v>0</v>
      </c>
      <c r="F178" s="103">
        <f>(D178*E178)</f>
        <v>0</v>
      </c>
    </row>
    <row r="179" spans="1:6" x14ac:dyDescent="0.25">
      <c r="A179" s="42"/>
      <c r="B179" s="65"/>
      <c r="C179" s="49"/>
      <c r="D179" s="20"/>
      <c r="E179" s="22"/>
      <c r="F179" s="103"/>
    </row>
    <row r="180" spans="1:6" ht="75" x14ac:dyDescent="0.25">
      <c r="A180" s="42" t="s">
        <v>17</v>
      </c>
      <c r="B180" s="87" t="s">
        <v>177</v>
      </c>
      <c r="C180" s="49" t="s">
        <v>55</v>
      </c>
      <c r="D180" s="20">
        <v>117.4</v>
      </c>
      <c r="E180" s="22">
        <v>0</v>
      </c>
      <c r="F180" s="103">
        <f>(D180*E180)</f>
        <v>0</v>
      </c>
    </row>
    <row r="181" spans="1:6" x14ac:dyDescent="0.25">
      <c r="A181" s="42"/>
      <c r="B181" s="65"/>
      <c r="C181" s="49"/>
      <c r="D181" s="20"/>
      <c r="E181" s="22"/>
      <c r="F181" s="103"/>
    </row>
    <row r="182" spans="1:6" ht="90" x14ac:dyDescent="0.25">
      <c r="A182" s="42" t="s">
        <v>21</v>
      </c>
      <c r="B182" s="65" t="s">
        <v>143</v>
      </c>
      <c r="C182" s="49" t="s">
        <v>55</v>
      </c>
      <c r="D182" s="20">
        <v>129</v>
      </c>
      <c r="E182" s="22">
        <v>0</v>
      </c>
      <c r="F182" s="103">
        <f>(D182*E182)</f>
        <v>0</v>
      </c>
    </row>
    <row r="183" spans="1:6" x14ac:dyDescent="0.25">
      <c r="A183" s="64"/>
      <c r="B183" s="65"/>
      <c r="C183" s="49"/>
      <c r="D183" s="20"/>
      <c r="E183" s="22"/>
      <c r="F183" s="103"/>
    </row>
    <row r="184" spans="1:6" ht="45" x14ac:dyDescent="0.25">
      <c r="A184" s="42" t="s">
        <v>22</v>
      </c>
      <c r="B184" s="89" t="s">
        <v>156</v>
      </c>
      <c r="C184" s="90" t="s">
        <v>59</v>
      </c>
      <c r="D184" s="91">
        <v>10</v>
      </c>
      <c r="E184" s="33">
        <f>SUM(F159:F182)</f>
        <v>0</v>
      </c>
      <c r="F184" s="108">
        <f>(0.1*E184)</f>
        <v>0</v>
      </c>
    </row>
    <row r="185" spans="1:6" x14ac:dyDescent="0.25">
      <c r="A185" s="64"/>
      <c r="B185" s="64" t="s">
        <v>4</v>
      </c>
      <c r="C185" s="92"/>
      <c r="D185" s="93"/>
      <c r="E185" s="34"/>
      <c r="F185" s="109">
        <f>SUM(F158:F184)</f>
        <v>0</v>
      </c>
    </row>
    <row r="186" spans="1:6" x14ac:dyDescent="0.25">
      <c r="A186" s="42"/>
      <c r="B186" s="42"/>
      <c r="C186" s="49"/>
      <c r="D186" s="20"/>
      <c r="E186" s="11"/>
      <c r="F186" s="20"/>
    </row>
    <row r="187" spans="1:6" x14ac:dyDescent="0.25">
      <c r="A187" s="42"/>
      <c r="B187" s="42"/>
      <c r="C187" s="49"/>
      <c r="D187" s="20"/>
      <c r="E187" s="11"/>
      <c r="F187" s="20"/>
    </row>
    <row r="188" spans="1:6" x14ac:dyDescent="0.25">
      <c r="A188" s="64" t="s">
        <v>45</v>
      </c>
      <c r="B188" s="64" t="s">
        <v>27</v>
      </c>
      <c r="C188" s="49"/>
      <c r="D188" s="20"/>
      <c r="E188" s="11"/>
      <c r="F188" s="20"/>
    </row>
    <row r="189" spans="1:6" ht="105" x14ac:dyDescent="0.25">
      <c r="A189" s="42" t="s">
        <v>10</v>
      </c>
      <c r="B189" s="86" t="s">
        <v>53</v>
      </c>
      <c r="C189" s="49" t="s">
        <v>55</v>
      </c>
      <c r="D189" s="20">
        <v>69.5</v>
      </c>
      <c r="E189" s="22">
        <v>0</v>
      </c>
      <c r="F189" s="103">
        <f>(D189*E189)</f>
        <v>0</v>
      </c>
    </row>
    <row r="190" spans="1:6" x14ac:dyDescent="0.25">
      <c r="A190" s="42"/>
      <c r="B190" s="42"/>
      <c r="C190" s="49"/>
      <c r="D190" s="20"/>
      <c r="E190" s="22"/>
      <c r="F190" s="103"/>
    </row>
    <row r="191" spans="1:6" ht="90" x14ac:dyDescent="0.25">
      <c r="A191" s="42" t="s">
        <v>11</v>
      </c>
      <c r="B191" s="94" t="s">
        <v>56</v>
      </c>
      <c r="C191" s="49" t="s">
        <v>55</v>
      </c>
      <c r="D191" s="20">
        <v>309.5</v>
      </c>
      <c r="E191" s="22">
        <v>0</v>
      </c>
      <c r="F191" s="103">
        <f>(D191*E191)</f>
        <v>0</v>
      </c>
    </row>
    <row r="192" spans="1:6" x14ac:dyDescent="0.25">
      <c r="A192" s="42"/>
      <c r="B192" s="42"/>
      <c r="C192" s="49"/>
      <c r="D192" s="20"/>
      <c r="E192" s="22"/>
      <c r="F192" s="103"/>
    </row>
    <row r="193" spans="1:6" ht="60" x14ac:dyDescent="0.25">
      <c r="A193" s="42" t="s">
        <v>12</v>
      </c>
      <c r="B193" s="94" t="s">
        <v>144</v>
      </c>
      <c r="C193" s="49" t="s">
        <v>55</v>
      </c>
      <c r="D193" s="20">
        <v>28</v>
      </c>
      <c r="E193" s="22">
        <v>0</v>
      </c>
      <c r="F193" s="103">
        <f>(D193*E193)</f>
        <v>0</v>
      </c>
    </row>
    <row r="194" spans="1:6" x14ac:dyDescent="0.25">
      <c r="A194" s="42"/>
      <c r="B194" s="65"/>
      <c r="C194" s="49"/>
      <c r="D194" s="20"/>
      <c r="E194" s="22"/>
      <c r="F194" s="103"/>
    </row>
    <row r="195" spans="1:6" ht="90" x14ac:dyDescent="0.25">
      <c r="A195" s="42" t="s">
        <v>13</v>
      </c>
      <c r="B195" s="94" t="s">
        <v>74</v>
      </c>
      <c r="C195" s="49" t="s">
        <v>55</v>
      </c>
      <c r="D195" s="20">
        <v>180.4</v>
      </c>
      <c r="E195" s="22">
        <v>0</v>
      </c>
      <c r="F195" s="103">
        <f>(D195*E195)</f>
        <v>0</v>
      </c>
    </row>
    <row r="196" spans="1:6" x14ac:dyDescent="0.25">
      <c r="A196" s="42"/>
      <c r="B196" s="94"/>
      <c r="C196" s="49"/>
      <c r="D196" s="20"/>
      <c r="E196" s="36"/>
      <c r="F196" s="103"/>
    </row>
    <row r="197" spans="1:6" ht="75" x14ac:dyDescent="0.25">
      <c r="A197" s="42" t="s">
        <v>14</v>
      </c>
      <c r="B197" s="94" t="s">
        <v>146</v>
      </c>
      <c r="C197" s="49" t="s">
        <v>55</v>
      </c>
      <c r="D197" s="20">
        <v>238</v>
      </c>
      <c r="E197" s="22">
        <v>0</v>
      </c>
      <c r="F197" s="103">
        <f>(D197*E197)</f>
        <v>0</v>
      </c>
    </row>
    <row r="198" spans="1:6" x14ac:dyDescent="0.25">
      <c r="A198" s="42"/>
      <c r="B198" s="65"/>
      <c r="C198" s="49"/>
      <c r="D198" s="20"/>
      <c r="E198" s="22"/>
      <c r="F198" s="103"/>
    </row>
    <row r="199" spans="1:6" ht="30" x14ac:dyDescent="0.25">
      <c r="A199" s="42" t="s">
        <v>15</v>
      </c>
      <c r="B199" s="89" t="s">
        <v>145</v>
      </c>
      <c r="C199" s="90" t="s">
        <v>3</v>
      </c>
      <c r="D199" s="91">
        <v>10</v>
      </c>
      <c r="E199" s="33">
        <f>SUM(F189:F197)</f>
        <v>0</v>
      </c>
      <c r="F199" s="108">
        <f>(0.1*E199)</f>
        <v>0</v>
      </c>
    </row>
    <row r="200" spans="1:6" x14ac:dyDescent="0.25">
      <c r="A200" s="42"/>
      <c r="B200" s="64" t="s">
        <v>4</v>
      </c>
      <c r="C200" s="92"/>
      <c r="D200" s="93"/>
      <c r="E200" s="35"/>
      <c r="F200" s="109">
        <f>SUM(F189:F199)</f>
        <v>0</v>
      </c>
    </row>
    <row r="201" spans="1:6" x14ac:dyDescent="0.25">
      <c r="A201" s="42"/>
      <c r="B201" s="64"/>
      <c r="C201" s="92"/>
      <c r="D201" s="93"/>
      <c r="E201" s="34"/>
      <c r="F201" s="93"/>
    </row>
    <row r="202" spans="1:6" x14ac:dyDescent="0.25">
      <c r="A202" s="64"/>
      <c r="B202" s="64"/>
      <c r="C202" s="92"/>
      <c r="D202" s="93"/>
      <c r="E202" s="34"/>
      <c r="F202" s="93"/>
    </row>
    <row r="203" spans="1:6" x14ac:dyDescent="0.25">
      <c r="A203" s="64" t="s">
        <v>61</v>
      </c>
      <c r="B203" s="5" t="s">
        <v>111</v>
      </c>
      <c r="C203" s="49"/>
      <c r="D203" s="20"/>
      <c r="E203" s="11"/>
      <c r="F203" s="20"/>
    </row>
    <row r="204" spans="1:6" ht="75" x14ac:dyDescent="0.25">
      <c r="A204" s="42" t="s">
        <v>10</v>
      </c>
      <c r="B204" s="1" t="s">
        <v>134</v>
      </c>
      <c r="C204" s="49" t="s">
        <v>55</v>
      </c>
      <c r="D204" s="20">
        <v>11.4</v>
      </c>
      <c r="E204" s="22">
        <v>0</v>
      </c>
      <c r="F204" s="103">
        <f>(D204*E204)</f>
        <v>0</v>
      </c>
    </row>
    <row r="205" spans="1:6" x14ac:dyDescent="0.25">
      <c r="A205" s="42"/>
      <c r="B205" s="71" t="s">
        <v>4</v>
      </c>
      <c r="C205" s="72"/>
      <c r="D205" s="73"/>
      <c r="E205" s="29"/>
      <c r="F205" s="105">
        <f>SUM(F204:F204)</f>
        <v>0</v>
      </c>
    </row>
    <row r="206" spans="1:6" x14ac:dyDescent="0.25">
      <c r="A206" s="42"/>
      <c r="B206" s="81"/>
      <c r="C206" s="49"/>
      <c r="D206" s="20"/>
      <c r="E206" s="11"/>
      <c r="F206" s="20"/>
    </row>
    <row r="207" spans="1:6" x14ac:dyDescent="0.25">
      <c r="A207" s="42"/>
      <c r="B207" s="66"/>
      <c r="C207" s="49"/>
      <c r="D207" s="20"/>
      <c r="E207" s="11"/>
      <c r="F207" s="20"/>
    </row>
    <row r="208" spans="1:6" x14ac:dyDescent="0.25">
      <c r="A208" s="42"/>
      <c r="B208" s="66"/>
      <c r="C208" s="79"/>
      <c r="D208" s="80"/>
      <c r="E208" s="11"/>
      <c r="F208" s="20"/>
    </row>
    <row r="209" spans="1:6" x14ac:dyDescent="0.25">
      <c r="A209" s="42"/>
      <c r="B209" s="81"/>
      <c r="C209" s="79"/>
      <c r="D209" s="80"/>
      <c r="E209" s="11"/>
      <c r="F209" s="20"/>
    </row>
    <row r="210" spans="1:6" x14ac:dyDescent="0.25">
      <c r="A210" s="42"/>
      <c r="B210" s="81"/>
      <c r="C210" s="49"/>
      <c r="D210" s="80"/>
      <c r="E210" s="11"/>
      <c r="F210" s="20"/>
    </row>
    <row r="211" spans="1:6" x14ac:dyDescent="0.25">
      <c r="A211" s="42"/>
      <c r="B211" s="42"/>
      <c r="C211" s="49"/>
      <c r="D211" s="80"/>
      <c r="E211" s="11"/>
      <c r="F211" s="20"/>
    </row>
    <row r="212" spans="1:6" x14ac:dyDescent="0.25">
      <c r="A212" s="42"/>
      <c r="B212" s="81"/>
      <c r="C212" s="49"/>
      <c r="D212" s="80"/>
      <c r="E212" s="11"/>
      <c r="F212" s="20"/>
    </row>
    <row r="213" spans="1:6" x14ac:dyDescent="0.25">
      <c r="A213" s="42"/>
      <c r="B213" s="42"/>
      <c r="C213" s="49"/>
      <c r="D213" s="20"/>
      <c r="E213" s="11"/>
      <c r="F213" s="20"/>
    </row>
    <row r="214" spans="1:6" x14ac:dyDescent="0.25">
      <c r="A214" s="42"/>
      <c r="B214" s="81"/>
      <c r="C214" s="95"/>
      <c r="D214" s="96"/>
      <c r="E214" s="11"/>
      <c r="F214" s="20"/>
    </row>
    <row r="215" spans="1:6" x14ac:dyDescent="0.25">
      <c r="A215" s="66"/>
      <c r="B215" s="81"/>
      <c r="C215" s="49"/>
      <c r="D215" s="80"/>
      <c r="E215" s="26"/>
      <c r="F215" s="68"/>
    </row>
    <row r="216" spans="1:6" x14ac:dyDescent="0.25">
      <c r="A216" s="66"/>
      <c r="B216" s="81"/>
      <c r="C216" s="49"/>
      <c r="D216" s="80"/>
      <c r="E216" s="26"/>
      <c r="F216" s="68"/>
    </row>
    <row r="217" spans="1:6" x14ac:dyDescent="0.25">
      <c r="A217" s="66"/>
      <c r="B217" s="66"/>
      <c r="C217" s="49"/>
      <c r="D217" s="80"/>
      <c r="E217" s="26"/>
      <c r="F217" s="68"/>
    </row>
    <row r="218" spans="1:6" x14ac:dyDescent="0.25">
      <c r="A218" s="66"/>
      <c r="B218" s="66"/>
      <c r="C218" s="82"/>
      <c r="D218" s="83"/>
      <c r="E218" s="11"/>
      <c r="F218" s="20"/>
    </row>
    <row r="219" spans="1:6" x14ac:dyDescent="0.25">
      <c r="A219" s="66"/>
      <c r="B219" s="66"/>
      <c r="C219" s="49"/>
      <c r="D219" s="80"/>
      <c r="E219" s="26"/>
      <c r="F219" s="68"/>
    </row>
    <row r="220" spans="1:6" x14ac:dyDescent="0.25">
      <c r="A220" s="66"/>
      <c r="B220" s="66"/>
      <c r="C220" s="82"/>
      <c r="D220" s="83"/>
      <c r="E220" s="11"/>
      <c r="F220" s="20"/>
    </row>
    <row r="221" spans="1:6" x14ac:dyDescent="0.25">
      <c r="A221" s="66"/>
      <c r="B221" s="66"/>
      <c r="C221" s="82"/>
      <c r="D221" s="83"/>
      <c r="E221" s="26"/>
      <c r="F221" s="68"/>
    </row>
    <row r="222" spans="1:6" x14ac:dyDescent="0.25">
      <c r="A222" s="74"/>
      <c r="B222" s="66"/>
      <c r="C222" s="82"/>
      <c r="D222" s="83"/>
      <c r="E222" s="26"/>
      <c r="F222" s="68"/>
    </row>
    <row r="223" spans="1:6" x14ac:dyDescent="0.25">
      <c r="A223" s="66"/>
      <c r="B223" s="81"/>
      <c r="C223" s="67"/>
      <c r="D223" s="80"/>
      <c r="E223" s="26"/>
      <c r="F223" s="68"/>
    </row>
    <row r="224" spans="1:6" x14ac:dyDescent="0.25">
      <c r="A224" s="66"/>
      <c r="B224" s="81"/>
      <c r="C224" s="67"/>
      <c r="D224" s="80"/>
      <c r="E224" s="26"/>
      <c r="F224" s="68"/>
    </row>
    <row r="225" spans="1:6" x14ac:dyDescent="0.25">
      <c r="A225" s="66"/>
      <c r="B225" s="74"/>
      <c r="C225" s="67"/>
      <c r="D225" s="68"/>
      <c r="E225" s="26"/>
      <c r="F225" s="76"/>
    </row>
    <row r="226" spans="1:6" x14ac:dyDescent="0.25">
      <c r="A226" s="66"/>
      <c r="B226" s="66"/>
      <c r="C226" s="67"/>
      <c r="D226" s="68"/>
      <c r="E226" s="26"/>
      <c r="F226" s="68"/>
    </row>
    <row r="227" spans="1:6" x14ac:dyDescent="0.25">
      <c r="A227" s="66"/>
      <c r="B227" s="66"/>
      <c r="C227" s="67"/>
      <c r="D227" s="68"/>
      <c r="E227" s="26"/>
      <c r="F227" s="68"/>
    </row>
    <row r="228" spans="1:6" x14ac:dyDescent="0.25">
      <c r="A228" s="66"/>
      <c r="B228" s="74"/>
      <c r="C228" s="67"/>
      <c r="D228" s="68"/>
      <c r="E228" s="26"/>
      <c r="F228" s="68"/>
    </row>
    <row r="229" spans="1:6" x14ac:dyDescent="0.25">
      <c r="A229" s="66"/>
      <c r="B229" s="97"/>
      <c r="C229" s="67"/>
      <c r="D229" s="68"/>
      <c r="E229" s="26"/>
      <c r="F229" s="68"/>
    </row>
    <row r="230" spans="1:6" x14ac:dyDescent="0.25">
      <c r="A230" s="66"/>
      <c r="B230" s="98"/>
      <c r="C230" s="67"/>
      <c r="D230" s="68"/>
      <c r="E230" s="26"/>
      <c r="F230" s="68"/>
    </row>
    <row r="231" spans="1:6" x14ac:dyDescent="0.25">
      <c r="A231" s="66"/>
      <c r="B231" s="98"/>
      <c r="C231" s="67"/>
      <c r="D231" s="68"/>
      <c r="E231" s="26"/>
      <c r="F231" s="68"/>
    </row>
    <row r="232" spans="1:6" x14ac:dyDescent="0.25">
      <c r="A232" s="66"/>
      <c r="B232" s="98"/>
      <c r="C232" s="67"/>
      <c r="D232" s="68"/>
      <c r="E232" s="26"/>
      <c r="F232" s="68"/>
    </row>
    <row r="233" spans="1:6" x14ac:dyDescent="0.25">
      <c r="A233" s="66"/>
      <c r="B233" s="98"/>
      <c r="C233" s="67"/>
      <c r="D233" s="68"/>
      <c r="E233" s="26"/>
      <c r="F233" s="68"/>
    </row>
    <row r="234" spans="1:6" x14ac:dyDescent="0.25">
      <c r="A234" s="66"/>
      <c r="B234" s="98"/>
      <c r="C234" s="67"/>
      <c r="D234" s="68"/>
      <c r="E234" s="26"/>
      <c r="F234" s="68"/>
    </row>
    <row r="235" spans="1:6" x14ac:dyDescent="0.25">
      <c r="A235" s="66"/>
      <c r="B235" s="98"/>
      <c r="C235" s="67"/>
      <c r="D235" s="68"/>
      <c r="E235" s="26"/>
      <c r="F235" s="68"/>
    </row>
    <row r="236" spans="1:6" x14ac:dyDescent="0.25">
      <c r="A236" s="66"/>
      <c r="B236" s="98"/>
      <c r="C236" s="67"/>
      <c r="D236" s="68"/>
      <c r="E236" s="26"/>
      <c r="F236" s="68"/>
    </row>
    <row r="237" spans="1:6" x14ac:dyDescent="0.25">
      <c r="A237" s="66"/>
      <c r="B237" s="98"/>
      <c r="C237" s="67"/>
      <c r="D237" s="68"/>
      <c r="E237" s="26"/>
      <c r="F237" s="68"/>
    </row>
    <row r="238" spans="1:6" x14ac:dyDescent="0.25">
      <c r="A238" s="66"/>
      <c r="B238" s="97"/>
      <c r="C238" s="67"/>
      <c r="D238" s="68"/>
      <c r="E238" s="26"/>
      <c r="F238" s="68"/>
    </row>
    <row r="239" spans="1:6" x14ac:dyDescent="0.25">
      <c r="A239" s="66"/>
      <c r="B239" s="98"/>
      <c r="C239" s="67"/>
      <c r="D239" s="68"/>
      <c r="E239" s="26"/>
      <c r="F239" s="68"/>
    </row>
    <row r="240" spans="1:6" x14ac:dyDescent="0.25">
      <c r="A240" s="66"/>
      <c r="B240" s="99"/>
      <c r="C240" s="67"/>
      <c r="D240" s="68"/>
      <c r="E240" s="26"/>
      <c r="F240" s="68"/>
    </row>
    <row r="241" spans="1:6" x14ac:dyDescent="0.25">
      <c r="A241" s="66"/>
      <c r="B241" s="97"/>
      <c r="C241" s="67"/>
      <c r="D241" s="68"/>
      <c r="E241" s="26"/>
      <c r="F241" s="68"/>
    </row>
    <row r="242" spans="1:6" x14ac:dyDescent="0.25">
      <c r="A242" s="66"/>
      <c r="B242" s="98"/>
      <c r="C242" s="67"/>
      <c r="D242" s="68"/>
      <c r="E242" s="26"/>
      <c r="F242" s="68"/>
    </row>
    <row r="243" spans="1:6" x14ac:dyDescent="0.25">
      <c r="A243" s="74"/>
      <c r="B243" s="98"/>
      <c r="C243" s="67"/>
      <c r="D243" s="68"/>
      <c r="E243" s="26"/>
      <c r="F243" s="68"/>
    </row>
    <row r="244" spans="1:6" x14ac:dyDescent="0.25">
      <c r="A244" s="100"/>
      <c r="B244" s="98"/>
      <c r="C244" s="67"/>
      <c r="D244" s="68"/>
      <c r="E244" s="26"/>
      <c r="F244" s="68"/>
    </row>
    <row r="245" spans="1:6" x14ac:dyDescent="0.25">
      <c r="A245" s="100"/>
      <c r="B245" s="98"/>
      <c r="C245" s="67"/>
      <c r="D245" s="68"/>
      <c r="E245" s="26"/>
      <c r="F245" s="68"/>
    </row>
    <row r="246" spans="1:6" x14ac:dyDescent="0.25">
      <c r="A246" s="74"/>
      <c r="B246" s="98"/>
      <c r="C246" s="67"/>
      <c r="D246" s="68"/>
      <c r="E246" s="26"/>
      <c r="F246" s="68"/>
    </row>
    <row r="247" spans="1:6" x14ac:dyDescent="0.25">
      <c r="A247" s="66"/>
      <c r="B247" s="98"/>
      <c r="C247" s="67"/>
      <c r="D247" s="68"/>
      <c r="E247" s="26"/>
      <c r="F247" s="68"/>
    </row>
    <row r="248" spans="1:6" x14ac:dyDescent="0.25">
      <c r="A248" s="66"/>
      <c r="B248" s="98"/>
      <c r="C248" s="67"/>
      <c r="D248" s="68"/>
      <c r="E248" s="26"/>
      <c r="F248" s="68"/>
    </row>
    <row r="249" spans="1:6" x14ac:dyDescent="0.25">
      <c r="A249" s="66"/>
      <c r="B249" s="74"/>
      <c r="C249" s="75"/>
      <c r="D249" s="76"/>
      <c r="E249" s="30"/>
      <c r="F249" s="76"/>
    </row>
    <row r="250" spans="1:6" x14ac:dyDescent="0.25">
      <c r="A250" s="66"/>
      <c r="B250" s="100"/>
      <c r="C250" s="100"/>
      <c r="D250" s="100"/>
      <c r="E250" s="37"/>
      <c r="F250" s="110"/>
    </row>
    <row r="251" spans="1:6" x14ac:dyDescent="0.25">
      <c r="A251" s="66"/>
      <c r="B251" s="100"/>
      <c r="C251" s="100"/>
      <c r="D251" s="100"/>
      <c r="E251" s="37"/>
      <c r="F251" s="110"/>
    </row>
    <row r="252" spans="1:6" x14ac:dyDescent="0.25">
      <c r="A252" s="66"/>
      <c r="B252" s="74"/>
      <c r="C252" s="100"/>
      <c r="D252" s="100"/>
      <c r="E252" s="37"/>
      <c r="F252" s="110"/>
    </row>
    <row r="253" spans="1:6" x14ac:dyDescent="0.25">
      <c r="A253" s="66"/>
      <c r="B253" s="101"/>
      <c r="C253" s="67"/>
      <c r="D253" s="68"/>
      <c r="E253" s="26"/>
      <c r="F253" s="68"/>
    </row>
    <row r="254" spans="1:6" x14ac:dyDescent="0.25">
      <c r="A254" s="66"/>
      <c r="B254" s="66"/>
      <c r="C254" s="67"/>
      <c r="D254" s="68"/>
      <c r="E254" s="26"/>
      <c r="F254" s="68"/>
    </row>
    <row r="255" spans="1:6" x14ac:dyDescent="0.25">
      <c r="A255" s="66"/>
      <c r="B255" s="102"/>
      <c r="C255" s="67"/>
      <c r="D255" s="68"/>
      <c r="E255" s="26"/>
      <c r="F255" s="68"/>
    </row>
    <row r="256" spans="1:6" x14ac:dyDescent="0.25">
      <c r="A256" s="74"/>
      <c r="B256" s="98"/>
      <c r="C256" s="67"/>
      <c r="D256" s="68"/>
      <c r="E256" s="26"/>
      <c r="F256" s="68"/>
    </row>
    <row r="257" spans="2:6" x14ac:dyDescent="0.25">
      <c r="B257" s="98"/>
      <c r="C257" s="67"/>
      <c r="D257" s="68"/>
      <c r="E257" s="26"/>
      <c r="F257" s="68"/>
    </row>
    <row r="258" spans="2:6" x14ac:dyDescent="0.25">
      <c r="B258" s="98"/>
      <c r="C258" s="67"/>
      <c r="D258" s="68"/>
      <c r="E258" s="26"/>
      <c r="F258" s="68"/>
    </row>
    <row r="259" spans="2:6" x14ac:dyDescent="0.25">
      <c r="B259" s="98"/>
      <c r="C259" s="67"/>
      <c r="D259" s="68"/>
      <c r="E259" s="26"/>
      <c r="F259" s="68"/>
    </row>
    <row r="260" spans="2:6" x14ac:dyDescent="0.25">
      <c r="B260" s="98"/>
      <c r="C260" s="67"/>
      <c r="D260" s="68"/>
      <c r="E260" s="26"/>
      <c r="F260" s="68"/>
    </row>
    <row r="261" spans="2:6" x14ac:dyDescent="0.25">
      <c r="B261" s="98"/>
      <c r="C261" s="67"/>
      <c r="D261" s="68"/>
      <c r="E261" s="26"/>
      <c r="F261" s="68"/>
    </row>
    <row r="262" spans="2:6" x14ac:dyDescent="0.25">
      <c r="B262" s="74"/>
      <c r="C262" s="75"/>
      <c r="D262" s="76"/>
      <c r="E262" s="30"/>
      <c r="F262" s="76"/>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5" manualBreakCount="5">
    <brk id="37" max="5" man="1"/>
    <brk id="79" max="5" man="1"/>
    <brk id="97" max="5" man="1"/>
    <brk id="137" max="5" man="1"/>
    <brk id="18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view="pageBreakPreview" topLeftCell="A186" zoomScale="70" zoomScaleNormal="100" zoomScaleSheetLayoutView="70" workbookViewId="0">
      <selection activeCell="E197" sqref="E197"/>
    </sheetView>
  </sheetViews>
  <sheetFormatPr defaultColWidth="8.85546875" defaultRowHeight="15" x14ac:dyDescent="0.25"/>
  <cols>
    <col min="1" max="1" width="5.28515625" style="18" customWidth="1"/>
    <col min="2" max="2" width="42.28515625" style="18" customWidth="1"/>
    <col min="3" max="3" width="3.85546875" style="18" customWidth="1"/>
    <col min="4" max="4" width="9" style="18" customWidth="1"/>
    <col min="5" max="5" width="11" style="6" customWidth="1"/>
    <col min="6" max="6" width="15.28515625" style="18" customWidth="1"/>
    <col min="7" max="16384" width="8.85546875" style="6"/>
  </cols>
  <sheetData>
    <row r="1" spans="1:6" ht="18.75" x14ac:dyDescent="0.3">
      <c r="B1" s="38" t="s">
        <v>234</v>
      </c>
    </row>
    <row r="2" spans="1:6" ht="15.75" x14ac:dyDescent="0.25">
      <c r="A2" s="19"/>
      <c r="B2" s="39" t="s">
        <v>26</v>
      </c>
      <c r="C2" s="40"/>
      <c r="D2" s="41"/>
      <c r="E2" s="7"/>
      <c r="F2" s="19"/>
    </row>
    <row r="3" spans="1:6" ht="18.75" x14ac:dyDescent="0.3">
      <c r="A3" s="42"/>
      <c r="B3" s="43" t="s">
        <v>100</v>
      </c>
      <c r="C3" s="40"/>
      <c r="D3" s="41"/>
      <c r="E3" s="11"/>
      <c r="F3" s="20"/>
    </row>
    <row r="4" spans="1:6" ht="18.75" x14ac:dyDescent="0.3">
      <c r="A4" s="42"/>
      <c r="B4" s="43" t="s">
        <v>101</v>
      </c>
      <c r="C4" s="40"/>
      <c r="D4" s="41"/>
      <c r="E4" s="11"/>
      <c r="F4" s="20"/>
    </row>
    <row r="5" spans="1:6" x14ac:dyDescent="0.25">
      <c r="A5" s="42"/>
      <c r="B5" s="44"/>
      <c r="C5" s="45"/>
      <c r="D5" s="44"/>
      <c r="E5" s="11"/>
      <c r="F5" s="20"/>
    </row>
    <row r="6" spans="1:6" ht="15.75" x14ac:dyDescent="0.25">
      <c r="A6" s="42"/>
      <c r="B6" s="39" t="s">
        <v>8</v>
      </c>
      <c r="C6" s="40"/>
      <c r="D6" s="41"/>
      <c r="E6" s="11"/>
      <c r="F6" s="20"/>
    </row>
    <row r="7" spans="1:6" ht="18.75" x14ac:dyDescent="0.3">
      <c r="A7" s="42"/>
      <c r="B7" s="43" t="s">
        <v>102</v>
      </c>
      <c r="C7" s="40"/>
      <c r="D7" s="41"/>
      <c r="E7" s="11"/>
      <c r="F7" s="20"/>
    </row>
    <row r="8" spans="1:6" ht="18.75" x14ac:dyDescent="0.3">
      <c r="A8" s="42"/>
      <c r="B8" s="46" t="s">
        <v>103</v>
      </c>
      <c r="C8" s="40"/>
      <c r="D8" s="41"/>
      <c r="E8" s="11"/>
      <c r="F8" s="20"/>
    </row>
    <row r="9" spans="1:6" ht="18.75" x14ac:dyDescent="0.3">
      <c r="A9" s="42"/>
      <c r="B9" s="43" t="s">
        <v>105</v>
      </c>
      <c r="C9" s="19"/>
      <c r="D9" s="19"/>
      <c r="E9" s="11"/>
      <c r="F9" s="20"/>
    </row>
    <row r="10" spans="1:6" ht="18.75" x14ac:dyDescent="0.25">
      <c r="A10" s="47"/>
      <c r="B10" s="48" t="s">
        <v>104</v>
      </c>
      <c r="C10" s="49"/>
      <c r="D10" s="20"/>
      <c r="E10" s="11"/>
      <c r="F10" s="20"/>
    </row>
    <row r="11" spans="1:6" ht="18.75" x14ac:dyDescent="0.25">
      <c r="A11" s="47"/>
      <c r="B11" s="50" t="s">
        <v>109</v>
      </c>
      <c r="C11" s="49"/>
      <c r="D11" s="20"/>
      <c r="E11" s="11"/>
      <c r="F11" s="20"/>
    </row>
    <row r="12" spans="1:6" ht="18.75" x14ac:dyDescent="0.25">
      <c r="A12" s="47"/>
      <c r="B12" s="48"/>
      <c r="C12" s="49"/>
      <c r="D12" s="20"/>
      <c r="E12" s="11"/>
      <c r="F12" s="20"/>
    </row>
    <row r="13" spans="1:6" ht="15.75" x14ac:dyDescent="0.25">
      <c r="A13" s="47"/>
      <c r="B13" s="39" t="s">
        <v>106</v>
      </c>
      <c r="C13" s="49"/>
      <c r="D13" s="20"/>
      <c r="E13" s="11"/>
      <c r="F13" s="20"/>
    </row>
    <row r="14" spans="1:6" ht="18.75" x14ac:dyDescent="0.3">
      <c r="A14" s="47"/>
      <c r="B14" s="51" t="s">
        <v>107</v>
      </c>
      <c r="C14" s="49"/>
      <c r="D14" s="20"/>
      <c r="E14" s="11"/>
      <c r="F14" s="20"/>
    </row>
    <row r="15" spans="1:6" ht="18.75" x14ac:dyDescent="0.3">
      <c r="A15" s="47"/>
      <c r="B15" s="51"/>
      <c r="C15" s="49"/>
      <c r="D15" s="20"/>
      <c r="E15" s="11"/>
      <c r="F15" s="20"/>
    </row>
    <row r="16" spans="1:6" x14ac:dyDescent="0.25">
      <c r="A16" s="47"/>
      <c r="B16" s="52" t="s">
        <v>75</v>
      </c>
      <c r="C16" s="49"/>
      <c r="D16" s="20"/>
      <c r="E16" s="11"/>
      <c r="F16" s="20"/>
    </row>
    <row r="17" spans="1:9" x14ac:dyDescent="0.25">
      <c r="A17" s="44" t="s">
        <v>5</v>
      </c>
      <c r="B17" s="53" t="s">
        <v>18</v>
      </c>
      <c r="C17" s="49"/>
      <c r="D17" s="20"/>
      <c r="E17" s="11"/>
      <c r="F17" s="103">
        <f>F72</f>
        <v>0</v>
      </c>
    </row>
    <row r="18" spans="1:9" x14ac:dyDescent="0.25">
      <c r="A18" s="44" t="s">
        <v>6</v>
      </c>
      <c r="B18" s="54" t="s">
        <v>24</v>
      </c>
      <c r="C18" s="49"/>
      <c r="D18" s="20"/>
      <c r="E18" s="11"/>
      <c r="F18" s="103">
        <f>F89</f>
        <v>0</v>
      </c>
    </row>
    <row r="19" spans="1:9" x14ac:dyDescent="0.25">
      <c r="A19" s="44" t="s">
        <v>48</v>
      </c>
      <c r="B19" s="54" t="s">
        <v>52</v>
      </c>
      <c r="C19" s="49"/>
      <c r="D19" s="20"/>
      <c r="E19" s="11"/>
      <c r="F19" s="103">
        <f>F94</f>
        <v>0</v>
      </c>
    </row>
    <row r="20" spans="1:9" x14ac:dyDescent="0.25">
      <c r="A20" s="44" t="s">
        <v>19</v>
      </c>
      <c r="B20" s="54" t="s">
        <v>29</v>
      </c>
      <c r="C20" s="49"/>
      <c r="D20" s="20"/>
      <c r="E20" s="11"/>
      <c r="F20" s="103">
        <f>F142</f>
        <v>0</v>
      </c>
    </row>
    <row r="21" spans="1:9" x14ac:dyDescent="0.25">
      <c r="A21" s="44" t="s">
        <v>23</v>
      </c>
      <c r="B21" s="54" t="s">
        <v>54</v>
      </c>
      <c r="C21" s="49"/>
      <c r="D21" s="20"/>
      <c r="E21" s="11"/>
      <c r="F21" s="103">
        <f>F153</f>
        <v>0</v>
      </c>
    </row>
    <row r="22" spans="1:9" x14ac:dyDescent="0.25">
      <c r="A22" s="44" t="s">
        <v>28</v>
      </c>
      <c r="B22" s="54" t="s">
        <v>46</v>
      </c>
      <c r="C22" s="49"/>
      <c r="D22" s="20"/>
      <c r="E22" s="11"/>
      <c r="F22" s="103">
        <f>F158</f>
        <v>0</v>
      </c>
    </row>
    <row r="23" spans="1:9" x14ac:dyDescent="0.25">
      <c r="A23" s="44" t="s">
        <v>50</v>
      </c>
      <c r="B23" s="53" t="s">
        <v>49</v>
      </c>
      <c r="C23" s="49"/>
      <c r="D23" s="20"/>
      <c r="E23" s="11"/>
      <c r="F23" s="103">
        <f>F185</f>
        <v>0</v>
      </c>
    </row>
    <row r="24" spans="1:9" x14ac:dyDescent="0.25">
      <c r="A24" s="44" t="s">
        <v>44</v>
      </c>
      <c r="B24" s="53" t="s">
        <v>27</v>
      </c>
      <c r="C24" s="49"/>
      <c r="D24" s="20"/>
      <c r="E24" s="11"/>
      <c r="F24" s="103">
        <f>F198</f>
        <v>0</v>
      </c>
    </row>
    <row r="25" spans="1:9" x14ac:dyDescent="0.25">
      <c r="A25" s="44" t="s">
        <v>45</v>
      </c>
      <c r="B25" s="54" t="s">
        <v>111</v>
      </c>
      <c r="C25" s="49"/>
      <c r="D25" s="20"/>
      <c r="E25" s="11"/>
      <c r="F25" s="103">
        <f>F203</f>
        <v>0</v>
      </c>
    </row>
    <row r="26" spans="1:9" x14ac:dyDescent="0.25">
      <c r="A26" s="47"/>
      <c r="B26" s="56" t="s">
        <v>4</v>
      </c>
      <c r="C26" s="57"/>
      <c r="D26" s="58"/>
      <c r="E26" s="23"/>
      <c r="F26" s="58">
        <f>SUM(F17:F25)</f>
        <v>0</v>
      </c>
    </row>
    <row r="27" spans="1:9" ht="15.75" x14ac:dyDescent="0.25">
      <c r="A27" s="15"/>
      <c r="B27" s="130" t="s">
        <v>236</v>
      </c>
      <c r="C27" s="126"/>
      <c r="D27" s="137">
        <v>0.19</v>
      </c>
      <c r="E27" s="129"/>
      <c r="F27" s="125">
        <f>F26*D27</f>
        <v>0</v>
      </c>
      <c r="G27" s="127"/>
      <c r="H27" s="128"/>
      <c r="I27" s="127"/>
    </row>
    <row r="28" spans="1:9" ht="15.75" x14ac:dyDescent="0.25">
      <c r="A28" s="15"/>
      <c r="B28" s="139" t="s">
        <v>9</v>
      </c>
      <c r="C28" s="140"/>
      <c r="D28" s="141"/>
      <c r="E28" s="144">
        <v>0.22</v>
      </c>
      <c r="F28" s="142">
        <f>F27*E28</f>
        <v>0</v>
      </c>
      <c r="G28" s="127"/>
      <c r="H28" s="128"/>
      <c r="I28" s="127"/>
    </row>
    <row r="29" spans="1:9" ht="15.75" x14ac:dyDescent="0.25">
      <c r="A29" s="15"/>
      <c r="B29" s="138" t="s">
        <v>239</v>
      </c>
      <c r="C29" s="126" t="s">
        <v>238</v>
      </c>
      <c r="D29" s="134"/>
      <c r="E29" s="135"/>
      <c r="F29" s="125">
        <f>SUM(F27:F28)</f>
        <v>0</v>
      </c>
      <c r="G29" s="127"/>
      <c r="H29" s="128"/>
      <c r="I29" s="127"/>
    </row>
    <row r="30" spans="1:9" ht="15.75" x14ac:dyDescent="0.25">
      <c r="A30" s="15"/>
      <c r="B30" s="138"/>
      <c r="C30" s="126"/>
      <c r="D30" s="134"/>
      <c r="E30" s="135"/>
      <c r="F30" s="125"/>
      <c r="G30" s="127"/>
      <c r="H30" s="128"/>
      <c r="I30" s="127"/>
    </row>
    <row r="31" spans="1:9" ht="15.75" x14ac:dyDescent="0.25">
      <c r="A31" s="15"/>
      <c r="B31" s="130" t="s">
        <v>237</v>
      </c>
      <c r="C31" s="124"/>
      <c r="D31" s="137">
        <v>0.81</v>
      </c>
      <c r="E31" s="129"/>
      <c r="F31" s="125">
        <f>F26*D31</f>
        <v>0</v>
      </c>
      <c r="G31" s="127"/>
      <c r="H31" s="128"/>
      <c r="I31" s="127"/>
    </row>
    <row r="32" spans="1:9" ht="15.75" x14ac:dyDescent="0.25">
      <c r="A32" s="15"/>
      <c r="B32" s="139" t="s">
        <v>9</v>
      </c>
      <c r="C32" s="143"/>
      <c r="D32" s="141"/>
      <c r="E32" s="145">
        <v>9.5000000000000001E-2</v>
      </c>
      <c r="F32" s="142">
        <f>F31*E32</f>
        <v>0</v>
      </c>
      <c r="G32" s="127"/>
      <c r="H32" s="128"/>
      <c r="I32" s="127"/>
    </row>
    <row r="33" spans="1:9" ht="15.75" x14ac:dyDescent="0.25">
      <c r="A33" s="15"/>
      <c r="B33" s="138" t="s">
        <v>239</v>
      </c>
      <c r="C33" s="124"/>
      <c r="D33" s="134"/>
      <c r="E33" s="136"/>
      <c r="F33" s="125">
        <f>SUM(F31:F32)</f>
        <v>0</v>
      </c>
      <c r="G33" s="127"/>
      <c r="H33" s="128"/>
      <c r="I33" s="127"/>
    </row>
    <row r="34" spans="1:9" ht="15.75" x14ac:dyDescent="0.25">
      <c r="A34" s="15"/>
      <c r="B34" s="138"/>
      <c r="C34" s="124"/>
      <c r="D34" s="134"/>
      <c r="E34" s="136"/>
      <c r="F34" s="125"/>
      <c r="G34" s="127"/>
      <c r="H34" s="128"/>
      <c r="I34" s="127"/>
    </row>
    <row r="35" spans="1:9" ht="15.75" thickBot="1" x14ac:dyDescent="0.3">
      <c r="A35" s="47"/>
      <c r="B35" s="59" t="s">
        <v>51</v>
      </c>
      <c r="C35" s="59"/>
      <c r="D35" s="60"/>
      <c r="E35" s="24"/>
      <c r="F35" s="60">
        <f>F29+F33</f>
        <v>0</v>
      </c>
    </row>
    <row r="36" spans="1:9" ht="15.75" thickTop="1" x14ac:dyDescent="0.25">
      <c r="A36" s="47"/>
      <c r="B36" s="52"/>
      <c r="C36" s="49"/>
      <c r="D36" s="20"/>
      <c r="E36" s="11"/>
      <c r="F36" s="20"/>
    </row>
    <row r="37" spans="1:9" x14ac:dyDescent="0.25">
      <c r="A37" s="61"/>
      <c r="B37" s="61"/>
      <c r="C37" s="62"/>
      <c r="D37" s="63"/>
      <c r="E37" s="25"/>
      <c r="F37" s="63"/>
    </row>
    <row r="38" spans="1:9" x14ac:dyDescent="0.25">
      <c r="A38" s="64" t="s">
        <v>5</v>
      </c>
      <c r="B38" s="64" t="s">
        <v>18</v>
      </c>
      <c r="C38" s="49"/>
      <c r="D38" s="20"/>
      <c r="E38" s="11"/>
      <c r="F38" s="20"/>
    </row>
    <row r="39" spans="1:9" ht="32.25" x14ac:dyDescent="0.25">
      <c r="A39" s="42" t="s">
        <v>10</v>
      </c>
      <c r="B39" s="42" t="s">
        <v>112</v>
      </c>
      <c r="C39" s="49" t="s">
        <v>1</v>
      </c>
      <c r="D39" s="20">
        <v>4</v>
      </c>
      <c r="E39" s="22">
        <v>0</v>
      </c>
      <c r="F39" s="103">
        <f>(D39*E39)</f>
        <v>0</v>
      </c>
    </row>
    <row r="40" spans="1:9" x14ac:dyDescent="0.25">
      <c r="A40" s="42"/>
      <c r="B40" s="65"/>
      <c r="C40" s="49"/>
      <c r="D40" s="20"/>
      <c r="E40" s="22"/>
      <c r="F40" s="103"/>
    </row>
    <row r="41" spans="1:9" ht="32.25" x14ac:dyDescent="0.25">
      <c r="A41" s="42" t="s">
        <v>11</v>
      </c>
      <c r="B41" s="42" t="s">
        <v>113</v>
      </c>
      <c r="C41" s="49" t="s">
        <v>1</v>
      </c>
      <c r="D41" s="20">
        <v>14</v>
      </c>
      <c r="E41" s="22">
        <v>0</v>
      </c>
      <c r="F41" s="103">
        <f>(D41*E41)</f>
        <v>0</v>
      </c>
    </row>
    <row r="42" spans="1:9" x14ac:dyDescent="0.25">
      <c r="A42" s="42"/>
      <c r="B42" s="65"/>
      <c r="C42" s="49"/>
      <c r="D42" s="20"/>
      <c r="E42" s="22"/>
      <c r="F42" s="103"/>
    </row>
    <row r="43" spans="1:9" ht="32.25" x14ac:dyDescent="0.25">
      <c r="A43" s="42" t="s">
        <v>12</v>
      </c>
      <c r="B43" s="42" t="s">
        <v>114</v>
      </c>
      <c r="C43" s="49" t="s">
        <v>1</v>
      </c>
      <c r="D43" s="20">
        <v>12</v>
      </c>
      <c r="E43" s="22">
        <v>0</v>
      </c>
      <c r="F43" s="103">
        <f>(D43*E43)</f>
        <v>0</v>
      </c>
    </row>
    <row r="44" spans="1:9" x14ac:dyDescent="0.25">
      <c r="A44" s="42"/>
      <c r="B44" s="64"/>
      <c r="C44" s="49"/>
      <c r="D44" s="20"/>
      <c r="E44" s="22"/>
      <c r="F44" s="103"/>
    </row>
    <row r="45" spans="1:9" ht="32.25" x14ac:dyDescent="0.25">
      <c r="A45" s="42" t="s">
        <v>13</v>
      </c>
      <c r="B45" s="42" t="s">
        <v>115</v>
      </c>
      <c r="C45" s="49" t="s">
        <v>1</v>
      </c>
      <c r="D45" s="20">
        <v>3</v>
      </c>
      <c r="E45" s="22">
        <v>0</v>
      </c>
      <c r="F45" s="103">
        <f>(D45*E45)</f>
        <v>0</v>
      </c>
    </row>
    <row r="46" spans="1:9" x14ac:dyDescent="0.25">
      <c r="A46" s="42"/>
      <c r="B46" s="65"/>
      <c r="C46" s="49"/>
      <c r="D46" s="20"/>
      <c r="E46" s="22"/>
      <c r="F46" s="103"/>
    </row>
    <row r="47" spans="1:9" ht="30" x14ac:dyDescent="0.25">
      <c r="A47" s="42" t="s">
        <v>14</v>
      </c>
      <c r="B47" s="42" t="s">
        <v>116</v>
      </c>
      <c r="C47" s="49" t="s">
        <v>1</v>
      </c>
      <c r="D47" s="20">
        <v>4</v>
      </c>
      <c r="E47" s="22">
        <v>0</v>
      </c>
      <c r="F47" s="103">
        <f>(D47*E47)</f>
        <v>0</v>
      </c>
    </row>
    <row r="48" spans="1:9" x14ac:dyDescent="0.25">
      <c r="A48" s="42"/>
      <c r="B48" s="65"/>
      <c r="C48" s="49"/>
      <c r="D48" s="20"/>
      <c r="E48" s="22"/>
      <c r="F48" s="103"/>
    </row>
    <row r="49" spans="1:6" x14ac:dyDescent="0.25">
      <c r="A49" s="42" t="s">
        <v>15</v>
      </c>
      <c r="B49" s="42" t="s">
        <v>117</v>
      </c>
      <c r="C49" s="49" t="s">
        <v>1</v>
      </c>
      <c r="D49" s="20">
        <v>2</v>
      </c>
      <c r="E49" s="22">
        <v>0</v>
      </c>
      <c r="F49" s="103">
        <f>(D49*E49)</f>
        <v>0</v>
      </c>
    </row>
    <row r="50" spans="1:6" x14ac:dyDescent="0.25">
      <c r="A50" s="42"/>
      <c r="B50" s="42"/>
      <c r="C50" s="49"/>
      <c r="D50" s="20"/>
      <c r="E50" s="22"/>
      <c r="F50" s="103"/>
    </row>
    <row r="51" spans="1:6" x14ac:dyDescent="0.25">
      <c r="A51" s="42" t="s">
        <v>16</v>
      </c>
      <c r="B51" s="42" t="s">
        <v>169</v>
      </c>
      <c r="C51" s="49" t="s">
        <v>1</v>
      </c>
      <c r="D51" s="20">
        <v>2</v>
      </c>
      <c r="E51" s="22">
        <v>0</v>
      </c>
      <c r="F51" s="103">
        <f>(D51*E51)</f>
        <v>0</v>
      </c>
    </row>
    <row r="52" spans="1:6" x14ac:dyDescent="0.25">
      <c r="A52" s="42"/>
      <c r="B52" s="42"/>
      <c r="C52" s="49"/>
      <c r="D52" s="20"/>
      <c r="E52" s="22"/>
      <c r="F52" s="103"/>
    </row>
    <row r="53" spans="1:6" ht="30" x14ac:dyDescent="0.25">
      <c r="A53" s="42" t="s">
        <v>17</v>
      </c>
      <c r="B53" s="42" t="s">
        <v>58</v>
      </c>
      <c r="C53" s="49" t="s">
        <v>55</v>
      </c>
      <c r="D53" s="20">
        <v>124.25</v>
      </c>
      <c r="E53" s="22">
        <v>0</v>
      </c>
      <c r="F53" s="103">
        <f>(D53*E53)</f>
        <v>0</v>
      </c>
    </row>
    <row r="54" spans="1:6" x14ac:dyDescent="0.25">
      <c r="A54" s="42"/>
      <c r="B54" s="42"/>
      <c r="C54" s="49"/>
      <c r="D54" s="20"/>
      <c r="E54" s="22"/>
      <c r="F54" s="103"/>
    </row>
    <row r="55" spans="1:6" ht="45" x14ac:dyDescent="0.25">
      <c r="A55" s="42" t="s">
        <v>21</v>
      </c>
      <c r="B55" s="42" t="s">
        <v>96</v>
      </c>
      <c r="C55" s="49" t="s">
        <v>55</v>
      </c>
      <c r="D55" s="20">
        <v>121.85</v>
      </c>
      <c r="E55" s="22">
        <v>0</v>
      </c>
      <c r="F55" s="103">
        <f>(D55*E55)</f>
        <v>0</v>
      </c>
    </row>
    <row r="56" spans="1:6" x14ac:dyDescent="0.25">
      <c r="A56" s="42"/>
      <c r="B56" s="42"/>
      <c r="C56" s="49"/>
      <c r="D56" s="20"/>
      <c r="E56" s="22"/>
      <c r="F56" s="103"/>
    </row>
    <row r="57" spans="1:6" ht="45" x14ac:dyDescent="0.25">
      <c r="A57" s="42" t="s">
        <v>22</v>
      </c>
      <c r="B57" s="42" t="s">
        <v>147</v>
      </c>
      <c r="C57" s="49" t="s">
        <v>55</v>
      </c>
      <c r="D57" s="20">
        <v>26.1</v>
      </c>
      <c r="E57" s="22">
        <v>0</v>
      </c>
      <c r="F57" s="103">
        <f>(D57*E57)</f>
        <v>0</v>
      </c>
    </row>
    <row r="58" spans="1:6" x14ac:dyDescent="0.25">
      <c r="A58" s="42"/>
      <c r="B58" s="42"/>
      <c r="C58" s="49"/>
      <c r="D58" s="20"/>
      <c r="E58" s="22"/>
      <c r="F58" s="103"/>
    </row>
    <row r="59" spans="1:6" ht="30" x14ac:dyDescent="0.25">
      <c r="A59" s="42" t="s">
        <v>98</v>
      </c>
      <c r="B59" s="42" t="s">
        <v>118</v>
      </c>
      <c r="C59" s="49" t="s">
        <v>55</v>
      </c>
      <c r="D59" s="20">
        <v>3.45</v>
      </c>
      <c r="E59" s="22">
        <v>0</v>
      </c>
      <c r="F59" s="103">
        <f>(D59*E59)</f>
        <v>0</v>
      </c>
    </row>
    <row r="60" spans="1:6" x14ac:dyDescent="0.25">
      <c r="A60" s="42"/>
      <c r="B60" s="65"/>
      <c r="C60" s="49"/>
      <c r="D60" s="20"/>
      <c r="E60" s="22"/>
      <c r="F60" s="103"/>
    </row>
    <row r="61" spans="1:6" ht="45" x14ac:dyDescent="0.25">
      <c r="A61" s="42" t="s">
        <v>97</v>
      </c>
      <c r="B61" s="42" t="s">
        <v>119</v>
      </c>
      <c r="C61" s="49" t="s">
        <v>60</v>
      </c>
      <c r="D61" s="20">
        <v>3.4</v>
      </c>
      <c r="E61" s="22">
        <v>0</v>
      </c>
      <c r="F61" s="103">
        <f>(D61*E61)</f>
        <v>0</v>
      </c>
    </row>
    <row r="62" spans="1:6" x14ac:dyDescent="0.25">
      <c r="A62" s="42"/>
      <c r="B62" s="42"/>
      <c r="C62" s="49"/>
      <c r="D62" s="20"/>
      <c r="E62" s="22"/>
      <c r="F62" s="103"/>
    </row>
    <row r="63" spans="1:6" ht="75" x14ac:dyDescent="0.25">
      <c r="A63" s="42" t="s">
        <v>99</v>
      </c>
      <c r="B63" s="42" t="s">
        <v>172</v>
      </c>
      <c r="C63" s="49" t="s">
        <v>60</v>
      </c>
      <c r="D63" s="20">
        <v>0.75</v>
      </c>
      <c r="E63" s="22">
        <v>0</v>
      </c>
      <c r="F63" s="103">
        <f>(D63*E63)</f>
        <v>0</v>
      </c>
    </row>
    <row r="64" spans="1:6" x14ac:dyDescent="0.25">
      <c r="A64" s="42"/>
      <c r="B64" s="42"/>
      <c r="C64" s="49"/>
      <c r="D64" s="20"/>
      <c r="E64" s="22"/>
      <c r="F64" s="103"/>
    </row>
    <row r="65" spans="1:6" ht="30" x14ac:dyDescent="0.25">
      <c r="A65" s="42" t="s">
        <v>149</v>
      </c>
      <c r="B65" s="42" t="s">
        <v>148</v>
      </c>
      <c r="C65" s="49" t="s">
        <v>55</v>
      </c>
      <c r="D65" s="20">
        <v>60.75</v>
      </c>
      <c r="E65" s="22">
        <v>0</v>
      </c>
      <c r="F65" s="103">
        <f>(D65*E65)</f>
        <v>0</v>
      </c>
    </row>
    <row r="66" spans="1:6" x14ac:dyDescent="0.25">
      <c r="A66" s="42"/>
      <c r="B66" s="65"/>
      <c r="C66" s="49"/>
      <c r="D66" s="20"/>
      <c r="E66" s="22"/>
      <c r="F66" s="103"/>
    </row>
    <row r="67" spans="1:6" ht="45" x14ac:dyDescent="0.25">
      <c r="A67" s="42" t="s">
        <v>170</v>
      </c>
      <c r="B67" s="42" t="s">
        <v>62</v>
      </c>
      <c r="C67" s="49" t="s">
        <v>60</v>
      </c>
      <c r="D67" s="20">
        <v>42.7</v>
      </c>
      <c r="E67" s="22">
        <v>0</v>
      </c>
      <c r="F67" s="103">
        <f>(D67*E67)</f>
        <v>0</v>
      </c>
    </row>
    <row r="68" spans="1:6" x14ac:dyDescent="0.25">
      <c r="A68" s="42"/>
      <c r="B68" s="42"/>
      <c r="C68" s="49"/>
      <c r="D68" s="20"/>
      <c r="E68" s="22"/>
      <c r="F68" s="103"/>
    </row>
    <row r="69" spans="1:6" ht="60" x14ac:dyDescent="0.25">
      <c r="A69" s="42" t="s">
        <v>171</v>
      </c>
      <c r="B69" s="66" t="s">
        <v>20</v>
      </c>
      <c r="C69" s="67" t="s">
        <v>31</v>
      </c>
      <c r="D69" s="68">
        <v>34</v>
      </c>
      <c r="E69" s="27">
        <v>0</v>
      </c>
      <c r="F69" s="104">
        <f>(D69*E69)</f>
        <v>0</v>
      </c>
    </row>
    <row r="70" spans="1:6" x14ac:dyDescent="0.25">
      <c r="A70" s="42"/>
      <c r="B70" s="66"/>
      <c r="C70" s="67"/>
      <c r="D70" s="68"/>
      <c r="E70" s="27"/>
      <c r="F70" s="104"/>
    </row>
    <row r="71" spans="1:6" ht="45" x14ac:dyDescent="0.25">
      <c r="A71" s="42" t="s">
        <v>174</v>
      </c>
      <c r="B71" s="69" t="s">
        <v>121</v>
      </c>
      <c r="C71" s="49" t="s">
        <v>59</v>
      </c>
      <c r="D71" s="70">
        <v>10</v>
      </c>
      <c r="E71" s="22">
        <f>SUM(F39:F69)</f>
        <v>0</v>
      </c>
      <c r="F71" s="103">
        <f>(0.1*E71)</f>
        <v>0</v>
      </c>
    </row>
    <row r="72" spans="1:6" x14ac:dyDescent="0.25">
      <c r="A72" s="42"/>
      <c r="B72" s="71" t="s">
        <v>4</v>
      </c>
      <c r="C72" s="72"/>
      <c r="D72" s="73"/>
      <c r="E72" s="28"/>
      <c r="F72" s="105">
        <f>SUM(F39:F71)</f>
        <v>0</v>
      </c>
    </row>
    <row r="73" spans="1:6" x14ac:dyDescent="0.25">
      <c r="A73" s="42"/>
      <c r="B73" s="74"/>
      <c r="C73" s="75"/>
      <c r="D73" s="76"/>
      <c r="E73" s="30"/>
      <c r="F73" s="106"/>
    </row>
    <row r="74" spans="1:6" x14ac:dyDescent="0.25">
      <c r="A74" s="64"/>
      <c r="B74" s="42"/>
      <c r="C74" s="49"/>
      <c r="D74" s="20"/>
      <c r="E74" s="11"/>
      <c r="F74" s="20"/>
    </row>
    <row r="75" spans="1:6" x14ac:dyDescent="0.25">
      <c r="A75" s="64" t="s">
        <v>6</v>
      </c>
      <c r="B75" s="64" t="s">
        <v>24</v>
      </c>
      <c r="C75" s="49"/>
      <c r="D75" s="20"/>
      <c r="E75" s="11"/>
      <c r="F75" s="20"/>
    </row>
    <row r="76" spans="1:6" ht="75" x14ac:dyDescent="0.25">
      <c r="A76" s="42" t="s">
        <v>10</v>
      </c>
      <c r="B76" s="77" t="s">
        <v>150</v>
      </c>
      <c r="C76" s="49" t="s">
        <v>55</v>
      </c>
      <c r="D76" s="20">
        <v>8.15</v>
      </c>
      <c r="E76" s="22">
        <v>0</v>
      </c>
      <c r="F76" s="103">
        <f>(D76*E76)</f>
        <v>0</v>
      </c>
    </row>
    <row r="77" spans="1:6" x14ac:dyDescent="0.25">
      <c r="A77" s="42"/>
      <c r="B77" s="77"/>
      <c r="C77" s="49"/>
      <c r="D77" s="20"/>
      <c r="E77" s="22"/>
      <c r="F77" s="103"/>
    </row>
    <row r="78" spans="1:6" ht="30" x14ac:dyDescent="0.25">
      <c r="A78" s="42" t="s">
        <v>11</v>
      </c>
      <c r="B78" s="42" t="s">
        <v>151</v>
      </c>
      <c r="C78" s="49" t="s">
        <v>60</v>
      </c>
      <c r="D78" s="20">
        <v>1.5</v>
      </c>
      <c r="E78" s="22">
        <v>0</v>
      </c>
      <c r="F78" s="103">
        <f>(D78*E78)</f>
        <v>0</v>
      </c>
    </row>
    <row r="79" spans="1:6" x14ac:dyDescent="0.25">
      <c r="A79" s="42"/>
      <c r="B79" s="42"/>
      <c r="C79" s="49"/>
      <c r="D79" s="20"/>
      <c r="E79" s="22"/>
      <c r="F79" s="103"/>
    </row>
    <row r="80" spans="1:6" ht="75" x14ac:dyDescent="0.25">
      <c r="A80" s="42" t="s">
        <v>12</v>
      </c>
      <c r="B80" s="42" t="s">
        <v>195</v>
      </c>
      <c r="C80" s="49" t="s">
        <v>173</v>
      </c>
      <c r="D80" s="20">
        <v>1.5</v>
      </c>
      <c r="E80" s="22">
        <v>0</v>
      </c>
      <c r="F80" s="103">
        <f>(D80*E80)</f>
        <v>0</v>
      </c>
    </row>
    <row r="81" spans="1:6" x14ac:dyDescent="0.25">
      <c r="A81" s="42"/>
      <c r="B81" s="64"/>
      <c r="C81" s="49"/>
      <c r="D81" s="20"/>
      <c r="E81" s="11"/>
      <c r="F81" s="20"/>
    </row>
    <row r="82" spans="1:6" ht="30" x14ac:dyDescent="0.25">
      <c r="A82" s="42" t="s">
        <v>13</v>
      </c>
      <c r="B82" s="42" t="s">
        <v>153</v>
      </c>
      <c r="C82" s="49" t="s">
        <v>60</v>
      </c>
      <c r="D82" s="20">
        <v>0.6</v>
      </c>
      <c r="E82" s="22">
        <v>0</v>
      </c>
      <c r="F82" s="103">
        <f>(D82*E82)</f>
        <v>0</v>
      </c>
    </row>
    <row r="83" spans="1:6" x14ac:dyDescent="0.25">
      <c r="A83" s="42"/>
      <c r="B83" s="42"/>
      <c r="C83" s="49"/>
      <c r="D83" s="20"/>
      <c r="E83" s="22"/>
      <c r="F83" s="103"/>
    </row>
    <row r="84" spans="1:6" ht="120" x14ac:dyDescent="0.25">
      <c r="A84" s="42" t="s">
        <v>14</v>
      </c>
      <c r="B84" s="42" t="s">
        <v>93</v>
      </c>
      <c r="C84" s="49" t="s">
        <v>55</v>
      </c>
      <c r="D84" s="20">
        <v>121.6</v>
      </c>
      <c r="E84" s="22">
        <v>0</v>
      </c>
      <c r="F84" s="103">
        <f>(D84*E84)</f>
        <v>0</v>
      </c>
    </row>
    <row r="85" spans="1:6" x14ac:dyDescent="0.25">
      <c r="A85" s="42"/>
      <c r="B85" s="77"/>
      <c r="C85" s="49"/>
      <c r="D85" s="20"/>
      <c r="E85" s="22"/>
      <c r="F85" s="103"/>
    </row>
    <row r="86" spans="1:6" ht="90" x14ac:dyDescent="0.25">
      <c r="A86" s="42" t="s">
        <v>15</v>
      </c>
      <c r="B86" s="69" t="s">
        <v>152</v>
      </c>
      <c r="C86" s="49" t="s">
        <v>55</v>
      </c>
      <c r="D86" s="20">
        <v>26</v>
      </c>
      <c r="E86" s="22">
        <v>0</v>
      </c>
      <c r="F86" s="103">
        <f>(D86*E86)</f>
        <v>0</v>
      </c>
    </row>
    <row r="87" spans="1:6" x14ac:dyDescent="0.25">
      <c r="A87" s="42"/>
      <c r="B87" s="64"/>
      <c r="C87" s="49"/>
      <c r="D87" s="20"/>
      <c r="E87" s="22"/>
      <c r="F87" s="103"/>
    </row>
    <row r="88" spans="1:6" ht="60" x14ac:dyDescent="0.25">
      <c r="A88" s="42" t="s">
        <v>16</v>
      </c>
      <c r="B88" s="69" t="s">
        <v>25</v>
      </c>
      <c r="C88" s="49" t="s">
        <v>2</v>
      </c>
      <c r="D88" s="20">
        <v>80</v>
      </c>
      <c r="E88" s="22">
        <v>0</v>
      </c>
      <c r="F88" s="103">
        <f>(D88*E88)</f>
        <v>0</v>
      </c>
    </row>
    <row r="89" spans="1:6" x14ac:dyDescent="0.25">
      <c r="A89" s="42"/>
      <c r="B89" s="71" t="s">
        <v>4</v>
      </c>
      <c r="C89" s="72"/>
      <c r="D89" s="73"/>
      <c r="E89" s="28"/>
      <c r="F89" s="105">
        <f>SUM(F76:F88)</f>
        <v>0</v>
      </c>
    </row>
    <row r="90" spans="1:6" x14ac:dyDescent="0.25">
      <c r="A90" s="42"/>
      <c r="B90" s="74"/>
      <c r="C90" s="75"/>
      <c r="D90" s="76"/>
      <c r="E90" s="30"/>
      <c r="F90" s="106"/>
    </row>
    <row r="91" spans="1:6" x14ac:dyDescent="0.25">
      <c r="A91" s="42"/>
      <c r="B91" s="42"/>
      <c r="C91" s="49"/>
      <c r="D91" s="20"/>
      <c r="E91" s="22"/>
      <c r="F91" s="103"/>
    </row>
    <row r="92" spans="1:6" x14ac:dyDescent="0.25">
      <c r="A92" s="64" t="s">
        <v>7</v>
      </c>
      <c r="B92" s="64" t="s">
        <v>52</v>
      </c>
      <c r="C92" s="49"/>
      <c r="D92" s="20"/>
      <c r="E92" s="11"/>
      <c r="F92" s="20"/>
    </row>
    <row r="93" spans="1:6" ht="90" x14ac:dyDescent="0.25">
      <c r="A93" s="42" t="s">
        <v>10</v>
      </c>
      <c r="B93" s="78" t="s">
        <v>125</v>
      </c>
      <c r="C93" s="49" t="s">
        <v>47</v>
      </c>
      <c r="D93" s="20">
        <v>750</v>
      </c>
      <c r="E93" s="11">
        <v>0</v>
      </c>
      <c r="F93" s="20">
        <f>(D93*E93)</f>
        <v>0</v>
      </c>
    </row>
    <row r="94" spans="1:6" x14ac:dyDescent="0.25">
      <c r="A94" s="64"/>
      <c r="B94" s="71" t="s">
        <v>4</v>
      </c>
      <c r="C94" s="72"/>
      <c r="D94" s="73"/>
      <c r="E94" s="28"/>
      <c r="F94" s="105">
        <f>SUM(F93:F93)</f>
        <v>0</v>
      </c>
    </row>
    <row r="95" spans="1:6" x14ac:dyDescent="0.25">
      <c r="A95" s="64"/>
      <c r="B95" s="74"/>
      <c r="C95" s="75"/>
      <c r="D95" s="76"/>
      <c r="E95" s="30"/>
      <c r="F95" s="106"/>
    </row>
    <row r="96" spans="1:6" x14ac:dyDescent="0.25">
      <c r="A96" s="42"/>
      <c r="B96" s="42"/>
      <c r="C96" s="49"/>
      <c r="D96" s="20"/>
      <c r="E96" s="11"/>
      <c r="F96" s="20"/>
    </row>
    <row r="97" spans="1:6" x14ac:dyDescent="0.25">
      <c r="A97" s="64" t="s">
        <v>19</v>
      </c>
      <c r="B97" s="64" t="s">
        <v>29</v>
      </c>
      <c r="C97" s="49"/>
      <c r="D97" s="20"/>
      <c r="E97" s="11"/>
      <c r="F97" s="20"/>
    </row>
    <row r="98" spans="1:6" ht="75" x14ac:dyDescent="0.25">
      <c r="A98" s="42"/>
      <c r="B98" s="4" t="s">
        <v>70</v>
      </c>
      <c r="C98" s="49"/>
      <c r="D98" s="20"/>
      <c r="E98" s="11"/>
      <c r="F98" s="20"/>
    </row>
    <row r="99" spans="1:6" x14ac:dyDescent="0.25">
      <c r="A99" s="42"/>
      <c r="B99" s="3" t="s">
        <v>35</v>
      </c>
      <c r="C99" s="49"/>
      <c r="D99" s="20"/>
      <c r="E99" s="11"/>
      <c r="F99" s="20"/>
    </row>
    <row r="100" spans="1:6" ht="45" x14ac:dyDescent="0.25">
      <c r="A100" s="42"/>
      <c r="B100" s="4" t="s">
        <v>64</v>
      </c>
      <c r="C100" s="49"/>
      <c r="D100" s="20"/>
      <c r="E100" s="11"/>
      <c r="F100" s="20"/>
    </row>
    <row r="101" spans="1:6" x14ac:dyDescent="0.25">
      <c r="A101" s="42"/>
      <c r="B101" s="1" t="s">
        <v>36</v>
      </c>
      <c r="C101" s="49"/>
      <c r="D101" s="20"/>
      <c r="E101" s="11"/>
      <c r="F101" s="20"/>
    </row>
    <row r="102" spans="1:6" ht="45" x14ac:dyDescent="0.25">
      <c r="A102" s="42"/>
      <c r="B102" s="1" t="s">
        <v>65</v>
      </c>
      <c r="C102" s="49"/>
      <c r="D102" s="20"/>
      <c r="E102" s="11"/>
      <c r="F102" s="20"/>
    </row>
    <row r="103" spans="1:6" ht="30" x14ac:dyDescent="0.25">
      <c r="A103" s="42"/>
      <c r="B103" s="1" t="s">
        <v>66</v>
      </c>
      <c r="C103" s="49"/>
      <c r="D103" s="20"/>
      <c r="E103" s="11"/>
      <c r="F103" s="20"/>
    </row>
    <row r="104" spans="1:6" ht="17.25" x14ac:dyDescent="0.25">
      <c r="A104" s="42"/>
      <c r="B104" s="1" t="s">
        <v>126</v>
      </c>
      <c r="C104" s="49"/>
      <c r="D104" s="20"/>
      <c r="E104" s="11"/>
      <c r="F104" s="20"/>
    </row>
    <row r="105" spans="1:6" ht="18" x14ac:dyDescent="0.25">
      <c r="A105" s="42"/>
      <c r="B105" s="2" t="s">
        <v>67</v>
      </c>
      <c r="C105" s="49"/>
      <c r="D105" s="20"/>
      <c r="E105" s="11"/>
      <c r="F105" s="20"/>
    </row>
    <row r="106" spans="1:6" ht="18" x14ac:dyDescent="0.25">
      <c r="A106" s="42"/>
      <c r="B106" s="2" t="s">
        <v>68</v>
      </c>
      <c r="C106" s="49"/>
      <c r="D106" s="20"/>
      <c r="E106" s="11"/>
      <c r="F106" s="20"/>
    </row>
    <row r="107" spans="1:6" x14ac:dyDescent="0.25">
      <c r="A107" s="42"/>
      <c r="B107" s="1" t="s">
        <v>37</v>
      </c>
      <c r="C107" s="49"/>
      <c r="D107" s="20"/>
      <c r="E107" s="11"/>
      <c r="F107" s="20"/>
    </row>
    <row r="108" spans="1:6" ht="30" x14ac:dyDescent="0.25">
      <c r="A108" s="42"/>
      <c r="B108" s="1" t="s">
        <v>38</v>
      </c>
      <c r="C108" s="49"/>
      <c r="D108" s="20"/>
      <c r="E108" s="11"/>
      <c r="F108" s="20"/>
    </row>
    <row r="109" spans="1:6" x14ac:dyDescent="0.25">
      <c r="A109" s="42"/>
      <c r="B109" s="1" t="s">
        <v>40</v>
      </c>
      <c r="C109" s="49"/>
      <c r="D109" s="20"/>
      <c r="E109" s="11"/>
      <c r="F109" s="20"/>
    </row>
    <row r="110" spans="1:6" x14ac:dyDescent="0.25">
      <c r="A110" s="42"/>
      <c r="B110" s="1" t="s">
        <v>69</v>
      </c>
      <c r="C110" s="49"/>
      <c r="D110" s="20"/>
      <c r="E110" s="11"/>
      <c r="F110" s="20"/>
    </row>
    <row r="111" spans="1:6" x14ac:dyDescent="0.25">
      <c r="A111" s="42"/>
      <c r="B111" s="1" t="s">
        <v>39</v>
      </c>
      <c r="C111" s="49"/>
      <c r="D111" s="20"/>
      <c r="E111" s="11"/>
      <c r="F111" s="20"/>
    </row>
    <row r="112" spans="1:6" ht="75" x14ac:dyDescent="0.25">
      <c r="A112" s="42"/>
      <c r="B112" s="1" t="s">
        <v>199</v>
      </c>
      <c r="C112" s="49"/>
      <c r="D112" s="20"/>
      <c r="E112" s="11"/>
      <c r="F112" s="20"/>
    </row>
    <row r="113" spans="1:6" ht="45" x14ac:dyDescent="0.25">
      <c r="A113" s="42"/>
      <c r="B113" s="1" t="s">
        <v>127</v>
      </c>
      <c r="C113" s="49"/>
      <c r="D113" s="20"/>
      <c r="E113" s="11"/>
      <c r="F113" s="20"/>
    </row>
    <row r="114" spans="1:6" x14ac:dyDescent="0.25">
      <c r="A114" s="42"/>
      <c r="B114" s="1" t="s">
        <v>197</v>
      </c>
      <c r="C114" s="49"/>
      <c r="D114" s="20"/>
      <c r="E114" s="11"/>
      <c r="F114" s="20"/>
    </row>
    <row r="115" spans="1:6" x14ac:dyDescent="0.25">
      <c r="A115" s="42"/>
      <c r="B115" s="1"/>
      <c r="C115" s="49"/>
      <c r="D115" s="20"/>
      <c r="E115" s="11"/>
      <c r="F115" s="20"/>
    </row>
    <row r="116" spans="1:6" ht="30" x14ac:dyDescent="0.25">
      <c r="A116" s="42" t="s">
        <v>10</v>
      </c>
      <c r="B116" s="66" t="s">
        <v>63</v>
      </c>
      <c r="C116" s="49"/>
      <c r="D116" s="20"/>
      <c r="E116" s="22"/>
      <c r="F116" s="103"/>
    </row>
    <row r="117" spans="1:6" x14ac:dyDescent="0.25">
      <c r="A117" s="42"/>
      <c r="B117" s="66"/>
      <c r="C117" s="49"/>
      <c r="D117" s="20"/>
      <c r="E117" s="22"/>
      <c r="F117" s="103"/>
    </row>
    <row r="118" spans="1:6" ht="45" x14ac:dyDescent="0.25">
      <c r="A118" s="42" t="s">
        <v>32</v>
      </c>
      <c r="B118" s="66" t="s">
        <v>222</v>
      </c>
      <c r="C118" s="79" t="s">
        <v>1</v>
      </c>
      <c r="D118" s="80">
        <v>10</v>
      </c>
      <c r="E118" s="22">
        <v>0</v>
      </c>
      <c r="F118" s="103">
        <f>D118*E118</f>
        <v>0</v>
      </c>
    </row>
    <row r="119" spans="1:6" x14ac:dyDescent="0.25">
      <c r="A119" s="42"/>
      <c r="B119" s="81"/>
      <c r="C119" s="79"/>
      <c r="D119" s="80"/>
      <c r="E119" s="22"/>
      <c r="F119" s="103"/>
    </row>
    <row r="120" spans="1:6" ht="30" x14ac:dyDescent="0.25">
      <c r="A120" s="42" t="s">
        <v>33</v>
      </c>
      <c r="B120" s="66" t="s">
        <v>223</v>
      </c>
      <c r="C120" s="79" t="s">
        <v>1</v>
      </c>
      <c r="D120" s="80">
        <v>1</v>
      </c>
      <c r="E120" s="22">
        <v>0</v>
      </c>
      <c r="F120" s="103">
        <f>D120*E120</f>
        <v>0</v>
      </c>
    </row>
    <row r="121" spans="1:6" x14ac:dyDescent="0.25">
      <c r="A121" s="42"/>
      <c r="B121" s="42"/>
      <c r="C121" s="49"/>
      <c r="D121" s="80"/>
      <c r="E121" s="22"/>
      <c r="F121" s="103"/>
    </row>
    <row r="122" spans="1:6" ht="45" x14ac:dyDescent="0.25">
      <c r="A122" s="42" t="s">
        <v>34</v>
      </c>
      <c r="B122" s="66" t="s">
        <v>224</v>
      </c>
      <c r="C122" s="79" t="s">
        <v>1</v>
      </c>
      <c r="D122" s="80">
        <v>1</v>
      </c>
      <c r="E122" s="22">
        <v>0</v>
      </c>
      <c r="F122" s="103">
        <f>D122*E122</f>
        <v>0</v>
      </c>
    </row>
    <row r="123" spans="1:6" x14ac:dyDescent="0.25">
      <c r="A123" s="42"/>
      <c r="B123" s="66"/>
      <c r="C123" s="79"/>
      <c r="D123" s="80"/>
      <c r="E123" s="22"/>
      <c r="F123" s="103"/>
    </row>
    <row r="124" spans="1:6" ht="45" x14ac:dyDescent="0.25">
      <c r="A124" s="42" t="s">
        <v>41</v>
      </c>
      <c r="B124" s="66" t="s">
        <v>225</v>
      </c>
      <c r="C124" s="79" t="s">
        <v>1</v>
      </c>
      <c r="D124" s="80">
        <v>1</v>
      </c>
      <c r="E124" s="22">
        <v>0</v>
      </c>
      <c r="F124" s="103">
        <f>D124*E124</f>
        <v>0</v>
      </c>
    </row>
    <row r="125" spans="1:6" x14ac:dyDescent="0.25">
      <c r="A125" s="42"/>
      <c r="B125" s="42"/>
      <c r="C125" s="49"/>
      <c r="D125" s="20"/>
      <c r="E125" s="22"/>
      <c r="F125" s="103"/>
    </row>
    <row r="126" spans="1:6" ht="45" x14ac:dyDescent="0.25">
      <c r="A126" s="42" t="s">
        <v>42</v>
      </c>
      <c r="B126" s="66" t="s">
        <v>227</v>
      </c>
      <c r="C126" s="79" t="s">
        <v>1</v>
      </c>
      <c r="D126" s="80">
        <v>1</v>
      </c>
      <c r="E126" s="22">
        <v>0</v>
      </c>
      <c r="F126" s="103">
        <f>D126*E126</f>
        <v>0</v>
      </c>
    </row>
    <row r="127" spans="1:6" x14ac:dyDescent="0.25">
      <c r="A127" s="42"/>
      <c r="B127" s="66"/>
      <c r="C127" s="79"/>
      <c r="D127" s="80"/>
      <c r="E127" s="22"/>
      <c r="F127" s="103"/>
    </row>
    <row r="128" spans="1:6" ht="45" x14ac:dyDescent="0.25">
      <c r="A128" s="42" t="s">
        <v>71</v>
      </c>
      <c r="B128" s="66" t="s">
        <v>228</v>
      </c>
      <c r="C128" s="79" t="s">
        <v>1</v>
      </c>
      <c r="D128" s="80">
        <v>1</v>
      </c>
      <c r="E128" s="22">
        <v>0</v>
      </c>
      <c r="F128" s="103">
        <f>D128*E128</f>
        <v>0</v>
      </c>
    </row>
    <row r="129" spans="1:6" x14ac:dyDescent="0.25">
      <c r="A129" s="42"/>
      <c r="B129" s="65"/>
      <c r="C129" s="79"/>
      <c r="D129" s="80"/>
      <c r="E129" s="22"/>
      <c r="F129" s="103"/>
    </row>
    <row r="130" spans="1:6" ht="30" x14ac:dyDescent="0.25">
      <c r="A130" s="42" t="s">
        <v>11</v>
      </c>
      <c r="B130" s="66" t="s">
        <v>165</v>
      </c>
      <c r="C130" s="49"/>
      <c r="D130" s="80"/>
      <c r="E130" s="27"/>
      <c r="F130" s="104"/>
    </row>
    <row r="131" spans="1:6" ht="135" x14ac:dyDescent="0.25">
      <c r="A131" s="42" t="s">
        <v>32</v>
      </c>
      <c r="B131" s="66" t="s">
        <v>215</v>
      </c>
      <c r="C131" s="82" t="s">
        <v>1</v>
      </c>
      <c r="D131" s="83">
        <v>3</v>
      </c>
      <c r="E131" s="22">
        <v>0</v>
      </c>
      <c r="F131" s="103">
        <f>D131*E131</f>
        <v>0</v>
      </c>
    </row>
    <row r="132" spans="1:6" x14ac:dyDescent="0.25">
      <c r="A132" s="42"/>
      <c r="B132" s="66"/>
      <c r="C132" s="82"/>
      <c r="D132" s="83"/>
      <c r="E132" s="22"/>
      <c r="F132" s="103"/>
    </row>
    <row r="133" spans="1:6" ht="90" x14ac:dyDescent="0.25">
      <c r="A133" s="42" t="s">
        <v>33</v>
      </c>
      <c r="B133" s="66" t="s">
        <v>204</v>
      </c>
      <c r="C133" s="82" t="s">
        <v>1</v>
      </c>
      <c r="D133" s="83">
        <v>8</v>
      </c>
      <c r="E133" s="22">
        <v>0</v>
      </c>
      <c r="F133" s="103">
        <f>D133*E133</f>
        <v>0</v>
      </c>
    </row>
    <row r="134" spans="1:6" x14ac:dyDescent="0.25">
      <c r="A134" s="66"/>
      <c r="B134" s="66"/>
      <c r="C134" s="82"/>
      <c r="D134" s="83"/>
      <c r="E134" s="22"/>
      <c r="F134" s="103"/>
    </row>
    <row r="135" spans="1:6" ht="90" x14ac:dyDescent="0.25">
      <c r="A135" s="42" t="s">
        <v>34</v>
      </c>
      <c r="B135" s="66" t="s">
        <v>202</v>
      </c>
      <c r="C135" s="82" t="s">
        <v>1</v>
      </c>
      <c r="D135" s="83">
        <v>4</v>
      </c>
      <c r="E135" s="22">
        <v>0</v>
      </c>
      <c r="F135" s="103">
        <f>D135*E135</f>
        <v>0</v>
      </c>
    </row>
    <row r="136" spans="1:6" x14ac:dyDescent="0.25">
      <c r="A136" s="42"/>
      <c r="B136" s="66"/>
      <c r="C136" s="82"/>
      <c r="D136" s="83"/>
      <c r="E136" s="22"/>
      <c r="F136" s="103"/>
    </row>
    <row r="137" spans="1:6" ht="60" x14ac:dyDescent="0.25">
      <c r="A137" s="42" t="s">
        <v>12</v>
      </c>
      <c r="B137" s="66" t="s">
        <v>221</v>
      </c>
      <c r="C137" s="82" t="s">
        <v>1</v>
      </c>
      <c r="D137" s="83">
        <v>2</v>
      </c>
      <c r="E137" s="22">
        <v>0</v>
      </c>
      <c r="F137" s="103">
        <f>D137*E137</f>
        <v>0</v>
      </c>
    </row>
    <row r="138" spans="1:6" x14ac:dyDescent="0.25">
      <c r="A138" s="42"/>
      <c r="B138" s="66"/>
      <c r="C138" s="82"/>
      <c r="D138" s="83"/>
      <c r="E138" s="22"/>
      <c r="F138" s="103"/>
    </row>
    <row r="139" spans="1:6" ht="60" x14ac:dyDescent="0.25">
      <c r="A139" s="42" t="s">
        <v>13</v>
      </c>
      <c r="B139" s="66" t="s">
        <v>220</v>
      </c>
      <c r="C139" s="82" t="s">
        <v>1</v>
      </c>
      <c r="D139" s="83">
        <v>1</v>
      </c>
      <c r="E139" s="22">
        <v>0</v>
      </c>
      <c r="F139" s="103">
        <f>D139*E139</f>
        <v>0</v>
      </c>
    </row>
    <row r="140" spans="1:6" x14ac:dyDescent="0.25">
      <c r="A140" s="42"/>
      <c r="B140" s="66"/>
      <c r="C140" s="82"/>
      <c r="D140" s="83"/>
      <c r="E140" s="22"/>
      <c r="F140" s="103"/>
    </row>
    <row r="141" spans="1:6" ht="75" x14ac:dyDescent="0.25">
      <c r="A141" s="42" t="s">
        <v>14</v>
      </c>
      <c r="B141" s="66" t="s">
        <v>229</v>
      </c>
      <c r="C141" s="79" t="s">
        <v>1</v>
      </c>
      <c r="D141" s="80">
        <v>1</v>
      </c>
      <c r="E141" s="22">
        <v>0</v>
      </c>
      <c r="F141" s="103">
        <f>D141*E141</f>
        <v>0</v>
      </c>
    </row>
    <row r="142" spans="1:6" x14ac:dyDescent="0.25">
      <c r="A142" s="66"/>
      <c r="B142" s="71" t="s">
        <v>4</v>
      </c>
      <c r="C142" s="84"/>
      <c r="D142" s="85"/>
      <c r="E142" s="31"/>
      <c r="F142" s="105">
        <f>SUM(F98:F141)</f>
        <v>0</v>
      </c>
    </row>
    <row r="143" spans="1:6" x14ac:dyDescent="0.25">
      <c r="A143" s="66"/>
      <c r="B143" s="74"/>
      <c r="C143" s="67"/>
      <c r="D143" s="68"/>
      <c r="E143" s="26"/>
      <c r="F143" s="76"/>
    </row>
    <row r="144" spans="1:6" x14ac:dyDescent="0.25">
      <c r="A144" s="66"/>
      <c r="B144" s="74"/>
      <c r="C144" s="67"/>
      <c r="D144" s="68"/>
      <c r="E144" s="26"/>
      <c r="F144" s="76"/>
    </row>
    <row r="145" spans="1:6" x14ac:dyDescent="0.25">
      <c r="A145" s="64" t="s">
        <v>23</v>
      </c>
      <c r="B145" s="64" t="s">
        <v>54</v>
      </c>
      <c r="C145" s="49"/>
      <c r="D145" s="20"/>
      <c r="E145" s="11"/>
      <c r="F145" s="20"/>
    </row>
    <row r="146" spans="1:6" ht="107.25" x14ac:dyDescent="0.25">
      <c r="A146" s="42" t="s">
        <v>10</v>
      </c>
      <c r="B146" s="86" t="s">
        <v>128</v>
      </c>
      <c r="C146" s="49" t="s">
        <v>55</v>
      </c>
      <c r="D146" s="20">
        <v>90.5</v>
      </c>
      <c r="E146" s="22">
        <v>0</v>
      </c>
      <c r="F146" s="103">
        <f>(D146*E146)</f>
        <v>0</v>
      </c>
    </row>
    <row r="147" spans="1:6" x14ac:dyDescent="0.25">
      <c r="A147" s="42"/>
      <c r="B147" s="65"/>
      <c r="C147" s="49"/>
      <c r="D147" s="20"/>
      <c r="E147" s="22"/>
      <c r="F147" s="103"/>
    </row>
    <row r="148" spans="1:6" ht="122.25" x14ac:dyDescent="0.25">
      <c r="A148" s="42" t="s">
        <v>11</v>
      </c>
      <c r="B148" s="86" t="s">
        <v>129</v>
      </c>
      <c r="C148" s="49" t="s">
        <v>55</v>
      </c>
      <c r="D148" s="20">
        <v>14.65</v>
      </c>
      <c r="E148" s="22">
        <v>0</v>
      </c>
      <c r="F148" s="103">
        <f>(D148*E148)</f>
        <v>0</v>
      </c>
    </row>
    <row r="149" spans="1:6" x14ac:dyDescent="0.25">
      <c r="A149" s="42"/>
      <c r="B149" s="65"/>
      <c r="C149" s="49"/>
      <c r="D149" s="20"/>
      <c r="E149" s="22"/>
      <c r="F149" s="103"/>
    </row>
    <row r="150" spans="1:6" ht="92.25" x14ac:dyDescent="0.25">
      <c r="A150" s="42" t="s">
        <v>12</v>
      </c>
      <c r="B150" s="86" t="s">
        <v>130</v>
      </c>
      <c r="C150" s="49" t="s">
        <v>55</v>
      </c>
      <c r="D150" s="20">
        <v>10.9</v>
      </c>
      <c r="E150" s="22">
        <v>0</v>
      </c>
      <c r="F150" s="103">
        <f>(D150*E150)</f>
        <v>0</v>
      </c>
    </row>
    <row r="151" spans="1:6" x14ac:dyDescent="0.25">
      <c r="A151" s="42"/>
      <c r="B151" s="65"/>
      <c r="C151" s="49"/>
      <c r="D151" s="20"/>
      <c r="E151" s="22"/>
      <c r="F151" s="103"/>
    </row>
    <row r="152" spans="1:6" ht="107.25" x14ac:dyDescent="0.25">
      <c r="A152" s="42" t="s">
        <v>13</v>
      </c>
      <c r="B152" s="86" t="s">
        <v>131</v>
      </c>
      <c r="C152" s="49" t="s">
        <v>55</v>
      </c>
      <c r="D152" s="20">
        <v>9.9</v>
      </c>
      <c r="E152" s="22">
        <v>0</v>
      </c>
      <c r="F152" s="103">
        <f>(D152*E152)</f>
        <v>0</v>
      </c>
    </row>
    <row r="153" spans="1:6" x14ac:dyDescent="0.25">
      <c r="A153" s="64"/>
      <c r="B153" s="71" t="s">
        <v>4</v>
      </c>
      <c r="C153" s="72"/>
      <c r="D153" s="73"/>
      <c r="E153" s="29"/>
      <c r="F153" s="105">
        <f>SUM(F146:F152)</f>
        <v>0</v>
      </c>
    </row>
    <row r="154" spans="1:6" x14ac:dyDescent="0.25">
      <c r="A154" s="19"/>
      <c r="B154" s="19"/>
      <c r="C154" s="19"/>
      <c r="D154" s="19"/>
      <c r="E154" s="32"/>
      <c r="F154" s="107"/>
    </row>
    <row r="155" spans="1:6" x14ac:dyDescent="0.25">
      <c r="A155" s="19"/>
      <c r="B155" s="19"/>
      <c r="C155" s="19"/>
      <c r="D155" s="19"/>
      <c r="E155" s="32"/>
      <c r="F155" s="107"/>
    </row>
    <row r="156" spans="1:6" x14ac:dyDescent="0.25">
      <c r="A156" s="64" t="s">
        <v>28</v>
      </c>
      <c r="B156" s="64" t="s">
        <v>46</v>
      </c>
      <c r="C156" s="19"/>
      <c r="D156" s="19"/>
      <c r="E156" s="32"/>
      <c r="F156" s="107"/>
    </row>
    <row r="157" spans="1:6" ht="75" x14ac:dyDescent="0.25">
      <c r="A157" s="42" t="s">
        <v>10</v>
      </c>
      <c r="B157" s="69" t="s">
        <v>133</v>
      </c>
      <c r="C157" s="49" t="s">
        <v>55</v>
      </c>
      <c r="D157" s="20">
        <v>115</v>
      </c>
      <c r="E157" s="22">
        <v>0</v>
      </c>
      <c r="F157" s="103">
        <f>(D157*E157)</f>
        <v>0</v>
      </c>
    </row>
    <row r="158" spans="1:6" x14ac:dyDescent="0.25">
      <c r="A158" s="42"/>
      <c r="B158" s="71" t="s">
        <v>4</v>
      </c>
      <c r="C158" s="72"/>
      <c r="D158" s="73"/>
      <c r="E158" s="29"/>
      <c r="F158" s="105">
        <f>SUM(F157:F157)</f>
        <v>0</v>
      </c>
    </row>
    <row r="159" spans="1:6" x14ac:dyDescent="0.25">
      <c r="A159" s="42"/>
      <c r="B159" s="74"/>
      <c r="C159" s="67"/>
      <c r="D159" s="68"/>
      <c r="E159" s="26"/>
      <c r="F159" s="76"/>
    </row>
    <row r="160" spans="1:6" x14ac:dyDescent="0.25">
      <c r="A160" s="64"/>
      <c r="B160" s="42"/>
      <c r="C160" s="49"/>
      <c r="D160" s="20"/>
      <c r="E160" s="11"/>
      <c r="F160" s="20"/>
    </row>
    <row r="161" spans="1:6" x14ac:dyDescent="0.25">
      <c r="A161" s="64" t="s">
        <v>30</v>
      </c>
      <c r="B161" s="64" t="s">
        <v>49</v>
      </c>
      <c r="C161" s="49"/>
      <c r="D161" s="20"/>
      <c r="E161" s="11"/>
      <c r="F161" s="20"/>
    </row>
    <row r="162" spans="1:6" ht="75" x14ac:dyDescent="0.25">
      <c r="A162" s="42" t="s">
        <v>10</v>
      </c>
      <c r="B162" s="87" t="s">
        <v>137</v>
      </c>
      <c r="C162" s="49"/>
      <c r="D162" s="20"/>
      <c r="E162" s="22"/>
      <c r="F162" s="103"/>
    </row>
    <row r="163" spans="1:6" ht="17.25" x14ac:dyDescent="0.25">
      <c r="A163" s="42"/>
      <c r="B163" s="88" t="s">
        <v>135</v>
      </c>
      <c r="C163" s="49" t="s">
        <v>55</v>
      </c>
      <c r="D163" s="20">
        <v>75</v>
      </c>
      <c r="E163" s="22">
        <v>0</v>
      </c>
      <c r="F163" s="103">
        <f>(D163*E163)</f>
        <v>0</v>
      </c>
    </row>
    <row r="164" spans="1:6" ht="17.25" x14ac:dyDescent="0.25">
      <c r="A164" s="42"/>
      <c r="B164" s="88" t="s">
        <v>136</v>
      </c>
      <c r="C164" s="49" t="s">
        <v>55</v>
      </c>
      <c r="D164" s="20">
        <v>5.3</v>
      </c>
      <c r="E164" s="22">
        <v>0</v>
      </c>
      <c r="F164" s="103">
        <f>(D164*E164)</f>
        <v>0</v>
      </c>
    </row>
    <row r="165" spans="1:6" x14ac:dyDescent="0.25">
      <c r="A165" s="42"/>
      <c r="B165" s="65"/>
      <c r="C165" s="49"/>
      <c r="D165" s="20"/>
      <c r="E165" s="22"/>
      <c r="F165" s="103"/>
    </row>
    <row r="166" spans="1:6" ht="90" x14ac:dyDescent="0.25">
      <c r="A166" s="42" t="s">
        <v>11</v>
      </c>
      <c r="B166" s="87" t="s">
        <v>138</v>
      </c>
      <c r="C166" s="49"/>
      <c r="D166" s="20"/>
      <c r="E166" s="22"/>
      <c r="F166" s="103"/>
    </row>
    <row r="167" spans="1:6" ht="17.25" x14ac:dyDescent="0.25">
      <c r="A167" s="42"/>
      <c r="B167" s="88" t="s">
        <v>135</v>
      </c>
      <c r="C167" s="49" t="s">
        <v>55</v>
      </c>
      <c r="D167" s="20">
        <v>22.3</v>
      </c>
      <c r="E167" s="22">
        <v>0</v>
      </c>
      <c r="F167" s="103">
        <f>(D167*E167)</f>
        <v>0</v>
      </c>
    </row>
    <row r="168" spans="1:6" ht="17.25" x14ac:dyDescent="0.25">
      <c r="A168" s="42"/>
      <c r="B168" s="88" t="s">
        <v>136</v>
      </c>
      <c r="C168" s="49" t="s">
        <v>55</v>
      </c>
      <c r="D168" s="20">
        <v>10.15</v>
      </c>
      <c r="E168" s="22">
        <v>0</v>
      </c>
      <c r="F168" s="103">
        <f>(D168*E168)</f>
        <v>0</v>
      </c>
    </row>
    <row r="169" spans="1:6" x14ac:dyDescent="0.25">
      <c r="A169" s="42"/>
      <c r="B169" s="88"/>
      <c r="C169" s="49"/>
      <c r="D169" s="20"/>
      <c r="E169" s="22"/>
      <c r="F169" s="103"/>
    </row>
    <row r="170" spans="1:6" ht="135" x14ac:dyDescent="0.25">
      <c r="A170" s="42" t="s">
        <v>12</v>
      </c>
      <c r="B170" s="87" t="s">
        <v>175</v>
      </c>
      <c r="C170" s="49"/>
      <c r="D170" s="20"/>
      <c r="E170" s="22"/>
      <c r="F170" s="103"/>
    </row>
    <row r="171" spans="1:6" ht="17.25" x14ac:dyDescent="0.25">
      <c r="A171" s="42"/>
      <c r="B171" s="88" t="s">
        <v>135</v>
      </c>
      <c r="C171" s="49" t="s">
        <v>55</v>
      </c>
      <c r="D171" s="20">
        <v>7.5</v>
      </c>
      <c r="E171" s="22">
        <v>0</v>
      </c>
      <c r="F171" s="103">
        <f>(D171*E171)</f>
        <v>0</v>
      </c>
    </row>
    <row r="172" spans="1:6" ht="17.25" x14ac:dyDescent="0.25">
      <c r="A172" s="42"/>
      <c r="B172" s="88" t="s">
        <v>136</v>
      </c>
      <c r="C172" s="49" t="s">
        <v>55</v>
      </c>
      <c r="D172" s="20">
        <v>4.8</v>
      </c>
      <c r="E172" s="22">
        <v>0</v>
      </c>
      <c r="F172" s="103">
        <f>(D172*E172)</f>
        <v>0</v>
      </c>
    </row>
    <row r="173" spans="1:6" x14ac:dyDescent="0.25">
      <c r="A173" s="42"/>
      <c r="B173" s="42"/>
      <c r="C173" s="49"/>
      <c r="D173" s="20"/>
      <c r="E173" s="22"/>
      <c r="F173" s="103"/>
    </row>
    <row r="174" spans="1:6" ht="135" x14ac:dyDescent="0.25">
      <c r="A174" s="42" t="s">
        <v>13</v>
      </c>
      <c r="B174" s="87" t="s">
        <v>139</v>
      </c>
      <c r="C174" s="49"/>
      <c r="D174" s="20"/>
      <c r="E174" s="22"/>
      <c r="F174" s="103"/>
    </row>
    <row r="175" spans="1:6" ht="17.25" x14ac:dyDescent="0.25">
      <c r="A175" s="42"/>
      <c r="B175" s="88" t="s">
        <v>135</v>
      </c>
      <c r="C175" s="49" t="s">
        <v>55</v>
      </c>
      <c r="D175" s="20">
        <v>29.1</v>
      </c>
      <c r="E175" s="22">
        <v>0</v>
      </c>
      <c r="F175" s="103">
        <f>(D175*E175)</f>
        <v>0</v>
      </c>
    </row>
    <row r="176" spans="1:6" ht="17.25" x14ac:dyDescent="0.25">
      <c r="A176" s="42"/>
      <c r="B176" s="88" t="s">
        <v>176</v>
      </c>
      <c r="C176" s="49" t="s">
        <v>55</v>
      </c>
      <c r="D176" s="20">
        <v>5.0999999999999996</v>
      </c>
      <c r="E176" s="22">
        <v>0</v>
      </c>
      <c r="F176" s="103">
        <f>(D176*E176)</f>
        <v>0</v>
      </c>
    </row>
    <row r="177" spans="1:6" x14ac:dyDescent="0.25">
      <c r="A177" s="42"/>
      <c r="B177" s="42"/>
      <c r="C177" s="49"/>
      <c r="D177" s="20"/>
      <c r="E177" s="22"/>
      <c r="F177" s="103"/>
    </row>
    <row r="178" spans="1:6" ht="75" x14ac:dyDescent="0.25">
      <c r="A178" s="42" t="s">
        <v>14</v>
      </c>
      <c r="B178" s="87" t="s">
        <v>155</v>
      </c>
      <c r="C178" s="49" t="s">
        <v>55</v>
      </c>
      <c r="D178" s="20">
        <v>159.19999999999999</v>
      </c>
      <c r="E178" s="22">
        <v>0</v>
      </c>
      <c r="F178" s="103">
        <f>(D178*E178)</f>
        <v>0</v>
      </c>
    </row>
    <row r="179" spans="1:6" x14ac:dyDescent="0.25">
      <c r="A179" s="42"/>
      <c r="B179" s="87"/>
      <c r="C179" s="49"/>
      <c r="D179" s="20"/>
      <c r="E179" s="22"/>
      <c r="F179" s="103"/>
    </row>
    <row r="180" spans="1:6" ht="75" x14ac:dyDescent="0.25">
      <c r="A180" s="42" t="s">
        <v>15</v>
      </c>
      <c r="B180" s="87" t="s">
        <v>177</v>
      </c>
      <c r="C180" s="49" t="s">
        <v>55</v>
      </c>
      <c r="D180" s="20">
        <v>115.5</v>
      </c>
      <c r="E180" s="22">
        <v>0</v>
      </c>
      <c r="F180" s="103">
        <f>(D180*E180)</f>
        <v>0</v>
      </c>
    </row>
    <row r="181" spans="1:6" x14ac:dyDescent="0.25">
      <c r="A181" s="42"/>
      <c r="B181" s="87"/>
      <c r="C181" s="49"/>
      <c r="D181" s="20"/>
      <c r="E181" s="22"/>
      <c r="F181" s="103"/>
    </row>
    <row r="182" spans="1:6" ht="90" x14ac:dyDescent="0.25">
      <c r="A182" s="42" t="s">
        <v>16</v>
      </c>
      <c r="B182" s="65" t="s">
        <v>143</v>
      </c>
      <c r="C182" s="49" t="s">
        <v>55</v>
      </c>
      <c r="D182" s="20">
        <v>121.85</v>
      </c>
      <c r="E182" s="22">
        <v>0</v>
      </c>
      <c r="F182" s="103">
        <f>(D182*E182)</f>
        <v>0</v>
      </c>
    </row>
    <row r="183" spans="1:6" x14ac:dyDescent="0.25">
      <c r="A183" s="42"/>
      <c r="B183" s="65"/>
      <c r="C183" s="49"/>
      <c r="D183" s="20"/>
      <c r="E183" s="22"/>
      <c r="F183" s="103"/>
    </row>
    <row r="184" spans="1:6" ht="45" x14ac:dyDescent="0.25">
      <c r="A184" s="42" t="s">
        <v>17</v>
      </c>
      <c r="B184" s="89" t="s">
        <v>156</v>
      </c>
      <c r="C184" s="90" t="s">
        <v>59</v>
      </c>
      <c r="D184" s="91">
        <v>10</v>
      </c>
      <c r="E184" s="33">
        <f>SUM(F163:F182)</f>
        <v>0</v>
      </c>
      <c r="F184" s="108">
        <f>(0.1*E184)</f>
        <v>0</v>
      </c>
    </row>
    <row r="185" spans="1:6" x14ac:dyDescent="0.25">
      <c r="A185" s="42"/>
      <c r="B185" s="64" t="s">
        <v>4</v>
      </c>
      <c r="C185" s="92"/>
      <c r="D185" s="93"/>
      <c r="E185" s="34"/>
      <c r="F185" s="109">
        <f>SUM(F162:F184)</f>
        <v>0</v>
      </c>
    </row>
    <row r="186" spans="1:6" x14ac:dyDescent="0.25">
      <c r="A186" s="42"/>
      <c r="B186" s="42"/>
      <c r="C186" s="49"/>
      <c r="D186" s="20"/>
      <c r="E186" s="11"/>
      <c r="F186" s="20"/>
    </row>
    <row r="187" spans="1:6" x14ac:dyDescent="0.25">
      <c r="A187" s="42"/>
      <c r="B187" s="42"/>
      <c r="C187" s="49"/>
      <c r="D187" s="20"/>
      <c r="E187" s="11"/>
      <c r="F187" s="20"/>
    </row>
    <row r="188" spans="1:6" x14ac:dyDescent="0.25">
      <c r="A188" s="64" t="s">
        <v>44</v>
      </c>
      <c r="B188" s="64" t="s">
        <v>27</v>
      </c>
      <c r="C188" s="49"/>
      <c r="D188" s="20"/>
      <c r="E188" s="11"/>
      <c r="F188" s="20"/>
    </row>
    <row r="189" spans="1:6" ht="105" x14ac:dyDescent="0.25">
      <c r="A189" s="42" t="s">
        <v>10</v>
      </c>
      <c r="B189" s="86" t="s">
        <v>53</v>
      </c>
      <c r="C189" s="49" t="s">
        <v>55</v>
      </c>
      <c r="D189" s="20">
        <v>318.14999999999998</v>
      </c>
      <c r="E189" s="22">
        <v>0</v>
      </c>
      <c r="F189" s="103">
        <f>(D189*E189)</f>
        <v>0</v>
      </c>
    </row>
    <row r="190" spans="1:6" x14ac:dyDescent="0.25">
      <c r="A190" s="42"/>
      <c r="B190" s="42"/>
      <c r="C190" s="49"/>
      <c r="D190" s="20"/>
      <c r="E190" s="22"/>
      <c r="F190" s="103"/>
    </row>
    <row r="191" spans="1:6" ht="90" x14ac:dyDescent="0.25">
      <c r="A191" s="42" t="s">
        <v>11</v>
      </c>
      <c r="B191" s="94" t="s">
        <v>56</v>
      </c>
      <c r="C191" s="49" t="s">
        <v>55</v>
      </c>
      <c r="D191" s="20">
        <v>212.9</v>
      </c>
      <c r="E191" s="22">
        <v>0</v>
      </c>
      <c r="F191" s="103">
        <f>(D191*E191)</f>
        <v>0</v>
      </c>
    </row>
    <row r="192" spans="1:6" x14ac:dyDescent="0.25">
      <c r="A192" s="42"/>
      <c r="B192" s="42"/>
      <c r="C192" s="49"/>
      <c r="D192" s="20"/>
      <c r="E192" s="22"/>
      <c r="F192" s="103"/>
    </row>
    <row r="193" spans="1:6" ht="60" x14ac:dyDescent="0.25">
      <c r="A193" s="42" t="s">
        <v>12</v>
      </c>
      <c r="B193" s="94" t="s">
        <v>144</v>
      </c>
      <c r="C193" s="49" t="s">
        <v>55</v>
      </c>
      <c r="D193" s="20">
        <v>35.1</v>
      </c>
      <c r="E193" s="22">
        <v>0</v>
      </c>
      <c r="F193" s="103">
        <f>(D193*E193)</f>
        <v>0</v>
      </c>
    </row>
    <row r="194" spans="1:6" x14ac:dyDescent="0.25">
      <c r="A194" s="42"/>
      <c r="B194" s="65"/>
      <c r="C194" s="49"/>
      <c r="D194" s="20"/>
      <c r="E194" s="22"/>
      <c r="F194" s="103"/>
    </row>
    <row r="195" spans="1:6" ht="90" x14ac:dyDescent="0.25">
      <c r="A195" s="42" t="s">
        <v>13</v>
      </c>
      <c r="B195" s="94" t="s">
        <v>74</v>
      </c>
      <c r="C195" s="49" t="s">
        <v>55</v>
      </c>
      <c r="D195" s="20">
        <v>159.19999999999999</v>
      </c>
      <c r="E195" s="22">
        <v>0</v>
      </c>
      <c r="F195" s="103">
        <f>(D195*E195)</f>
        <v>0</v>
      </c>
    </row>
    <row r="196" spans="1:6" x14ac:dyDescent="0.25">
      <c r="A196" s="42"/>
      <c r="B196" s="65"/>
      <c r="C196" s="49"/>
      <c r="D196" s="20"/>
      <c r="E196" s="22"/>
      <c r="F196" s="103"/>
    </row>
    <row r="197" spans="1:6" ht="30" x14ac:dyDescent="0.25">
      <c r="A197" s="42" t="s">
        <v>14</v>
      </c>
      <c r="B197" s="89" t="s">
        <v>145</v>
      </c>
      <c r="C197" s="90" t="s">
        <v>3</v>
      </c>
      <c r="D197" s="91">
        <v>10</v>
      </c>
      <c r="E197" s="33">
        <f>SUM(F189:F195)</f>
        <v>0</v>
      </c>
      <c r="F197" s="108">
        <f>(0.1*E197)</f>
        <v>0</v>
      </c>
    </row>
    <row r="198" spans="1:6" x14ac:dyDescent="0.25">
      <c r="A198" s="42"/>
      <c r="B198" s="64" t="s">
        <v>4</v>
      </c>
      <c r="C198" s="92"/>
      <c r="D198" s="93"/>
      <c r="E198" s="35"/>
      <c r="F198" s="109">
        <f>SUM(F189:F197)</f>
        <v>0</v>
      </c>
    </row>
    <row r="199" spans="1:6" x14ac:dyDescent="0.25">
      <c r="A199" s="42"/>
      <c r="B199" s="64"/>
      <c r="C199" s="92"/>
      <c r="D199" s="93"/>
      <c r="E199" s="34"/>
      <c r="F199" s="93"/>
    </row>
    <row r="200" spans="1:6" x14ac:dyDescent="0.25">
      <c r="A200" s="64"/>
      <c r="B200" s="64"/>
      <c r="C200" s="92"/>
      <c r="D200" s="93"/>
      <c r="E200" s="34"/>
      <c r="F200" s="93"/>
    </row>
    <row r="201" spans="1:6" x14ac:dyDescent="0.25">
      <c r="A201" s="64" t="s">
        <v>45</v>
      </c>
      <c r="B201" s="5" t="s">
        <v>111</v>
      </c>
      <c r="C201" s="49"/>
      <c r="D201" s="20"/>
      <c r="E201" s="11"/>
      <c r="F201" s="20"/>
    </row>
    <row r="202" spans="1:6" ht="75" x14ac:dyDescent="0.25">
      <c r="A202" s="42" t="s">
        <v>10</v>
      </c>
      <c r="B202" s="1" t="s">
        <v>134</v>
      </c>
      <c r="C202" s="49" t="s">
        <v>55</v>
      </c>
      <c r="D202" s="20">
        <v>11.4</v>
      </c>
      <c r="E202" s="22">
        <v>0</v>
      </c>
      <c r="F202" s="103">
        <f>(D202*E202)</f>
        <v>0</v>
      </c>
    </row>
    <row r="203" spans="1:6" x14ac:dyDescent="0.25">
      <c r="A203" s="42"/>
      <c r="B203" s="71" t="s">
        <v>4</v>
      </c>
      <c r="C203" s="72"/>
      <c r="D203" s="73"/>
      <c r="E203" s="29"/>
      <c r="F203" s="105">
        <f>SUM(F202:F202)</f>
        <v>0</v>
      </c>
    </row>
    <row r="204" spans="1:6" x14ac:dyDescent="0.25">
      <c r="A204" s="42"/>
      <c r="B204" s="81"/>
      <c r="C204" s="49"/>
      <c r="D204" s="20"/>
      <c r="E204" s="11"/>
      <c r="F204" s="20"/>
    </row>
    <row r="205" spans="1:6" x14ac:dyDescent="0.25">
      <c r="A205" s="42"/>
      <c r="B205" s="81"/>
      <c r="C205" s="49"/>
      <c r="D205" s="20"/>
      <c r="E205" s="11"/>
      <c r="F205" s="20"/>
    </row>
    <row r="206" spans="1:6" x14ac:dyDescent="0.25">
      <c r="A206" s="42"/>
      <c r="B206" s="66"/>
      <c r="C206" s="49"/>
      <c r="D206" s="20"/>
      <c r="E206" s="11"/>
      <c r="F206" s="20"/>
    </row>
    <row r="207" spans="1:6" x14ac:dyDescent="0.25">
      <c r="A207" s="42"/>
      <c r="B207" s="66"/>
      <c r="C207" s="79"/>
      <c r="D207" s="80"/>
      <c r="E207" s="11"/>
      <c r="F207" s="20"/>
    </row>
    <row r="208" spans="1:6" x14ac:dyDescent="0.25">
      <c r="A208" s="42"/>
      <c r="B208" s="81"/>
      <c r="C208" s="79"/>
      <c r="D208" s="80"/>
      <c r="E208" s="11"/>
      <c r="F208" s="20"/>
    </row>
    <row r="209" spans="1:6" x14ac:dyDescent="0.25">
      <c r="A209" s="42"/>
      <c r="B209" s="81"/>
      <c r="C209" s="49"/>
      <c r="D209" s="80"/>
      <c r="E209" s="11"/>
      <c r="F209" s="20"/>
    </row>
    <row r="210" spans="1:6" x14ac:dyDescent="0.25">
      <c r="A210" s="42"/>
      <c r="B210" s="42"/>
      <c r="C210" s="49"/>
      <c r="D210" s="80"/>
      <c r="E210" s="11"/>
      <c r="F210" s="20"/>
    </row>
    <row r="211" spans="1:6" x14ac:dyDescent="0.25">
      <c r="A211" s="42"/>
      <c r="B211" s="81"/>
      <c r="C211" s="49"/>
      <c r="D211" s="80"/>
      <c r="E211" s="11"/>
      <c r="F211" s="20"/>
    </row>
    <row r="212" spans="1:6" x14ac:dyDescent="0.25">
      <c r="A212" s="42"/>
      <c r="B212" s="42"/>
      <c r="C212" s="49"/>
      <c r="D212" s="20"/>
      <c r="E212" s="11"/>
      <c r="F212" s="20"/>
    </row>
    <row r="213" spans="1:6" x14ac:dyDescent="0.25">
      <c r="A213" s="42"/>
      <c r="B213" s="81"/>
      <c r="C213" s="95"/>
      <c r="D213" s="96"/>
      <c r="E213" s="11"/>
      <c r="F213" s="20"/>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8" manualBreakCount="8">
    <brk id="36" max="16383" man="1"/>
    <brk id="66" max="16383" man="1"/>
    <brk id="73" max="16383" man="1"/>
    <brk id="90" max="16383" man="1"/>
    <brk id="115" max="16383" man="1"/>
    <brk id="143" max="16383" man="1"/>
    <brk id="159" max="16383" man="1"/>
    <brk id="18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view="pageBreakPreview" topLeftCell="A139" zoomScale="70" zoomScaleNormal="120" zoomScaleSheetLayoutView="70" workbookViewId="0">
      <selection activeCell="J158" sqref="J158"/>
    </sheetView>
  </sheetViews>
  <sheetFormatPr defaultColWidth="8.85546875" defaultRowHeight="15" x14ac:dyDescent="0.25"/>
  <cols>
    <col min="1" max="1" width="5.28515625" style="18" customWidth="1"/>
    <col min="2" max="2" width="42.28515625" style="18" customWidth="1"/>
    <col min="3" max="3" width="3.85546875" style="18" customWidth="1"/>
    <col min="4" max="4" width="9" style="18" customWidth="1"/>
    <col min="5" max="5" width="11" style="6" customWidth="1"/>
    <col min="6" max="6" width="15.28515625" style="18" customWidth="1"/>
    <col min="7" max="16384" width="8.85546875" style="6"/>
  </cols>
  <sheetData>
    <row r="1" spans="1:6" ht="18.75" x14ac:dyDescent="0.3">
      <c r="B1" s="38" t="s">
        <v>234</v>
      </c>
    </row>
    <row r="2" spans="1:6" ht="15.75" x14ac:dyDescent="0.25">
      <c r="A2" s="19"/>
      <c r="B2" s="39" t="s">
        <v>26</v>
      </c>
      <c r="C2" s="40"/>
      <c r="D2" s="41"/>
      <c r="E2" s="7"/>
      <c r="F2" s="19"/>
    </row>
    <row r="3" spans="1:6" ht="18.75" x14ac:dyDescent="0.3">
      <c r="A3" s="42"/>
      <c r="B3" s="43" t="s">
        <v>100</v>
      </c>
      <c r="C3" s="40"/>
      <c r="D3" s="41"/>
      <c r="E3" s="11"/>
      <c r="F3" s="20"/>
    </row>
    <row r="4" spans="1:6" ht="18.75" x14ac:dyDescent="0.3">
      <c r="A4" s="42"/>
      <c r="B4" s="43" t="s">
        <v>101</v>
      </c>
      <c r="C4" s="40"/>
      <c r="D4" s="41"/>
      <c r="E4" s="11"/>
      <c r="F4" s="20"/>
    </row>
    <row r="5" spans="1:6" x14ac:dyDescent="0.25">
      <c r="A5" s="42"/>
      <c r="B5" s="44"/>
      <c r="C5" s="45"/>
      <c r="D5" s="44"/>
      <c r="E5" s="11"/>
      <c r="F5" s="20"/>
    </row>
    <row r="6" spans="1:6" ht="15.75" x14ac:dyDescent="0.25">
      <c r="A6" s="42"/>
      <c r="B6" s="39" t="s">
        <v>8</v>
      </c>
      <c r="C6" s="40"/>
      <c r="D6" s="41"/>
      <c r="E6" s="11"/>
      <c r="F6" s="20"/>
    </row>
    <row r="7" spans="1:6" ht="18.75" x14ac:dyDescent="0.3">
      <c r="A7" s="42"/>
      <c r="B7" s="43" t="s">
        <v>102</v>
      </c>
      <c r="C7" s="40"/>
      <c r="D7" s="41"/>
      <c r="E7" s="11"/>
      <c r="F7" s="20"/>
    </row>
    <row r="8" spans="1:6" ht="18.75" x14ac:dyDescent="0.3">
      <c r="A8" s="42"/>
      <c r="B8" s="46" t="s">
        <v>103</v>
      </c>
      <c r="C8" s="40"/>
      <c r="D8" s="41"/>
      <c r="E8" s="11"/>
      <c r="F8" s="20"/>
    </row>
    <row r="9" spans="1:6" ht="18.75" x14ac:dyDescent="0.3">
      <c r="A9" s="42"/>
      <c r="B9" s="43" t="s">
        <v>105</v>
      </c>
      <c r="C9" s="19"/>
      <c r="D9" s="19"/>
      <c r="E9" s="11"/>
      <c r="F9" s="20"/>
    </row>
    <row r="10" spans="1:6" ht="18.75" x14ac:dyDescent="0.25">
      <c r="A10" s="47"/>
      <c r="B10" s="48" t="s">
        <v>104</v>
      </c>
      <c r="C10" s="49"/>
      <c r="D10" s="20"/>
      <c r="E10" s="11"/>
      <c r="F10" s="20"/>
    </row>
    <row r="11" spans="1:6" ht="18.75" x14ac:dyDescent="0.25">
      <c r="A11" s="47"/>
      <c r="B11" s="50" t="s">
        <v>233</v>
      </c>
      <c r="C11" s="49"/>
      <c r="D11" s="20"/>
      <c r="E11" s="11"/>
      <c r="F11" s="20"/>
    </row>
    <row r="12" spans="1:6" ht="18.75" x14ac:dyDescent="0.25">
      <c r="A12" s="47"/>
      <c r="B12" s="48"/>
      <c r="C12" s="49"/>
      <c r="D12" s="20"/>
      <c r="E12" s="11"/>
      <c r="F12" s="20"/>
    </row>
    <row r="13" spans="1:6" ht="15.75" x14ac:dyDescent="0.25">
      <c r="A13" s="47"/>
      <c r="B13" s="39" t="s">
        <v>106</v>
      </c>
      <c r="C13" s="49"/>
      <c r="D13" s="20"/>
      <c r="E13" s="11"/>
      <c r="F13" s="20"/>
    </row>
    <row r="14" spans="1:6" ht="18.75" x14ac:dyDescent="0.3">
      <c r="A14" s="47"/>
      <c r="B14" s="51" t="s">
        <v>107</v>
      </c>
      <c r="C14" s="49"/>
      <c r="D14" s="20"/>
      <c r="E14" s="11"/>
      <c r="F14" s="20"/>
    </row>
    <row r="15" spans="1:6" ht="18.75" x14ac:dyDescent="0.3">
      <c r="A15" s="47"/>
      <c r="B15" s="51"/>
      <c r="C15" s="49"/>
      <c r="D15" s="20"/>
      <c r="E15" s="11"/>
      <c r="F15" s="20"/>
    </row>
    <row r="16" spans="1:6" x14ac:dyDescent="0.25">
      <c r="A16" s="47"/>
      <c r="B16" s="52" t="s">
        <v>75</v>
      </c>
      <c r="C16" s="49"/>
      <c r="D16" s="20"/>
      <c r="E16" s="11"/>
      <c r="F16" s="20"/>
    </row>
    <row r="17" spans="1:9" x14ac:dyDescent="0.25">
      <c r="A17" s="44" t="s">
        <v>5</v>
      </c>
      <c r="B17" s="53" t="s">
        <v>18</v>
      </c>
      <c r="C17" s="49"/>
      <c r="D17" s="20"/>
      <c r="E17" s="11"/>
      <c r="F17" s="103">
        <f>F59</f>
        <v>0</v>
      </c>
    </row>
    <row r="18" spans="1:9" x14ac:dyDescent="0.25">
      <c r="A18" s="44" t="s">
        <v>6</v>
      </c>
      <c r="B18" s="54" t="s">
        <v>24</v>
      </c>
      <c r="C18" s="49"/>
      <c r="D18" s="20"/>
      <c r="E18" s="11"/>
      <c r="F18" s="103">
        <f>F74</f>
        <v>0</v>
      </c>
    </row>
    <row r="19" spans="1:9" x14ac:dyDescent="0.25">
      <c r="A19" s="44" t="s">
        <v>48</v>
      </c>
      <c r="B19" s="54" t="s">
        <v>29</v>
      </c>
      <c r="C19" s="49"/>
      <c r="D19" s="20"/>
      <c r="E19" s="11"/>
      <c r="F19" s="103">
        <f>F112</f>
        <v>0</v>
      </c>
    </row>
    <row r="20" spans="1:9" x14ac:dyDescent="0.25">
      <c r="A20" s="44" t="s">
        <v>19</v>
      </c>
      <c r="B20" s="54" t="s">
        <v>54</v>
      </c>
      <c r="C20" s="49"/>
      <c r="D20" s="20"/>
      <c r="E20" s="11"/>
      <c r="F20" s="103">
        <f>F121</f>
        <v>0</v>
      </c>
    </row>
    <row r="21" spans="1:9" x14ac:dyDescent="0.25">
      <c r="A21" s="44" t="s">
        <v>23</v>
      </c>
      <c r="B21" s="54" t="s">
        <v>46</v>
      </c>
      <c r="C21" s="49"/>
      <c r="D21" s="20"/>
      <c r="E21" s="11"/>
      <c r="F21" s="103">
        <f>F126</f>
        <v>0</v>
      </c>
    </row>
    <row r="22" spans="1:9" x14ac:dyDescent="0.25">
      <c r="A22" s="44" t="s">
        <v>28</v>
      </c>
      <c r="B22" s="53" t="s">
        <v>49</v>
      </c>
      <c r="C22" s="49"/>
      <c r="D22" s="20"/>
      <c r="E22" s="11"/>
      <c r="F22" s="103">
        <f>F141</f>
        <v>0</v>
      </c>
    </row>
    <row r="23" spans="1:9" x14ac:dyDescent="0.25">
      <c r="A23" s="44" t="s">
        <v>50</v>
      </c>
      <c r="B23" s="53" t="s">
        <v>27</v>
      </c>
      <c r="C23" s="49"/>
      <c r="D23" s="20"/>
      <c r="E23" s="11"/>
      <c r="F23" s="103">
        <f>F154</f>
        <v>0</v>
      </c>
    </row>
    <row r="24" spans="1:9" x14ac:dyDescent="0.25">
      <c r="A24" s="44" t="s">
        <v>44</v>
      </c>
      <c r="B24" s="54" t="s">
        <v>111</v>
      </c>
      <c r="C24" s="49"/>
      <c r="D24" s="20"/>
      <c r="E24" s="11"/>
      <c r="F24" s="103">
        <f>F159</f>
        <v>0</v>
      </c>
    </row>
    <row r="25" spans="1:9" x14ac:dyDescent="0.25">
      <c r="A25" s="44"/>
      <c r="B25" s="56" t="s">
        <v>4</v>
      </c>
      <c r="C25" s="57"/>
      <c r="D25" s="58"/>
      <c r="E25" s="23"/>
      <c r="F25" s="58">
        <f>SUM(F17:F24)</f>
        <v>0</v>
      </c>
    </row>
    <row r="26" spans="1:9" ht="15.75" x14ac:dyDescent="0.25">
      <c r="A26" s="15"/>
      <c r="B26" s="130" t="s">
        <v>236</v>
      </c>
      <c r="C26" s="126"/>
      <c r="D26" s="137">
        <v>0.19</v>
      </c>
      <c r="E26" s="129"/>
      <c r="F26" s="125">
        <f>F25*D26</f>
        <v>0</v>
      </c>
      <c r="G26" s="127"/>
      <c r="H26" s="128"/>
      <c r="I26" s="127"/>
    </row>
    <row r="27" spans="1:9" ht="15.75" x14ac:dyDescent="0.25">
      <c r="A27" s="15"/>
      <c r="B27" s="139" t="s">
        <v>9</v>
      </c>
      <c r="C27" s="140"/>
      <c r="D27" s="141"/>
      <c r="E27" s="144">
        <v>0.22</v>
      </c>
      <c r="F27" s="142">
        <f>F26*E27</f>
        <v>0</v>
      </c>
      <c r="G27" s="127"/>
      <c r="H27" s="128"/>
      <c r="I27" s="127"/>
    </row>
    <row r="28" spans="1:9" ht="15.75" x14ac:dyDescent="0.25">
      <c r="A28" s="15"/>
      <c r="B28" s="138" t="s">
        <v>239</v>
      </c>
      <c r="C28" s="126" t="s">
        <v>238</v>
      </c>
      <c r="D28" s="134"/>
      <c r="E28" s="135"/>
      <c r="F28" s="125">
        <f>SUM(F26:F27)</f>
        <v>0</v>
      </c>
      <c r="G28" s="127"/>
      <c r="H28" s="128"/>
      <c r="I28" s="127"/>
    </row>
    <row r="29" spans="1:9" ht="15.75" x14ac:dyDescent="0.25">
      <c r="A29" s="15"/>
      <c r="B29" s="138"/>
      <c r="C29" s="126"/>
      <c r="D29" s="134"/>
      <c r="E29" s="135"/>
      <c r="F29" s="125"/>
      <c r="G29" s="127"/>
      <c r="H29" s="128"/>
      <c r="I29" s="127"/>
    </row>
    <row r="30" spans="1:9" ht="15.75" x14ac:dyDescent="0.25">
      <c r="A30" s="15"/>
      <c r="B30" s="130" t="s">
        <v>237</v>
      </c>
      <c r="C30" s="124"/>
      <c r="D30" s="137">
        <v>0.81</v>
      </c>
      <c r="E30" s="129"/>
      <c r="F30" s="125">
        <f>F25*D30</f>
        <v>0</v>
      </c>
      <c r="G30" s="127"/>
      <c r="H30" s="128"/>
      <c r="I30" s="127"/>
    </row>
    <row r="31" spans="1:9" ht="15.75" x14ac:dyDescent="0.25">
      <c r="A31" s="15"/>
      <c r="B31" s="139" t="s">
        <v>9</v>
      </c>
      <c r="C31" s="143"/>
      <c r="D31" s="141"/>
      <c r="E31" s="145">
        <v>9.5000000000000001E-2</v>
      </c>
      <c r="F31" s="142">
        <f>F30*E31</f>
        <v>0</v>
      </c>
      <c r="G31" s="127"/>
      <c r="H31" s="128"/>
      <c r="I31" s="127"/>
    </row>
    <row r="32" spans="1:9" ht="15.75" x14ac:dyDescent="0.25">
      <c r="A32" s="15"/>
      <c r="B32" s="138" t="s">
        <v>239</v>
      </c>
      <c r="C32" s="124"/>
      <c r="D32" s="134"/>
      <c r="E32" s="136"/>
      <c r="F32" s="125">
        <f>SUM(F30:F31)</f>
        <v>0</v>
      </c>
      <c r="G32" s="127"/>
      <c r="H32" s="128"/>
      <c r="I32" s="127"/>
    </row>
    <row r="33" spans="1:9" ht="15.75" x14ac:dyDescent="0.25">
      <c r="A33" s="15"/>
      <c r="B33" s="138"/>
      <c r="C33" s="124"/>
      <c r="D33" s="134"/>
      <c r="E33" s="136"/>
      <c r="F33" s="125"/>
      <c r="G33" s="127"/>
      <c r="H33" s="128"/>
      <c r="I33" s="127"/>
    </row>
    <row r="34" spans="1:9" ht="15.75" thickBot="1" x14ac:dyDescent="0.3">
      <c r="A34" s="47"/>
      <c r="B34" s="59" t="s">
        <v>51</v>
      </c>
      <c r="C34" s="59"/>
      <c r="D34" s="60"/>
      <c r="E34" s="24"/>
      <c r="F34" s="60">
        <f>F28+F32</f>
        <v>0</v>
      </c>
    </row>
    <row r="35" spans="1:9" ht="15.75" thickTop="1" x14ac:dyDescent="0.25">
      <c r="A35" s="47"/>
      <c r="B35" s="52"/>
      <c r="C35" s="49"/>
      <c r="D35" s="20"/>
      <c r="E35" s="11"/>
      <c r="F35" s="20"/>
    </row>
    <row r="36" spans="1:9" x14ac:dyDescent="0.25">
      <c r="A36" s="47"/>
      <c r="B36" s="61"/>
      <c r="C36" s="62"/>
      <c r="D36" s="63"/>
      <c r="E36" s="25"/>
      <c r="F36" s="63"/>
    </row>
    <row r="37" spans="1:9" x14ac:dyDescent="0.25">
      <c r="A37" s="64" t="s">
        <v>5</v>
      </c>
      <c r="B37" s="64" t="s">
        <v>18</v>
      </c>
      <c r="C37" s="49"/>
      <c r="D37" s="20"/>
      <c r="E37" s="11"/>
      <c r="F37" s="20"/>
    </row>
    <row r="38" spans="1:9" ht="32.25" x14ac:dyDescent="0.25">
      <c r="A38" s="42" t="s">
        <v>10</v>
      </c>
      <c r="B38" s="42" t="s">
        <v>113</v>
      </c>
      <c r="C38" s="49" t="s">
        <v>1</v>
      </c>
      <c r="D38" s="20">
        <v>8</v>
      </c>
      <c r="E38" s="22"/>
      <c r="F38" s="103">
        <f>(D38*E38)</f>
        <v>0</v>
      </c>
    </row>
    <row r="39" spans="1:9" x14ac:dyDescent="0.25">
      <c r="A39" s="42"/>
      <c r="B39" s="65"/>
      <c r="C39" s="49"/>
      <c r="D39" s="20"/>
      <c r="E39" s="22"/>
      <c r="F39" s="103"/>
    </row>
    <row r="40" spans="1:9" ht="32.25" x14ac:dyDescent="0.25">
      <c r="A40" s="42" t="s">
        <v>11</v>
      </c>
      <c r="B40" s="42" t="s">
        <v>114</v>
      </c>
      <c r="C40" s="49" t="s">
        <v>1</v>
      </c>
      <c r="D40" s="20">
        <v>1</v>
      </c>
      <c r="E40" s="22"/>
      <c r="F40" s="103">
        <f>(D40*E40)</f>
        <v>0</v>
      </c>
    </row>
    <row r="41" spans="1:9" x14ac:dyDescent="0.25">
      <c r="A41" s="42"/>
      <c r="B41" s="64"/>
      <c r="C41" s="49"/>
      <c r="D41" s="20"/>
      <c r="E41" s="22"/>
      <c r="F41" s="103"/>
    </row>
    <row r="42" spans="1:9" ht="32.25" x14ac:dyDescent="0.25">
      <c r="A42" s="42" t="s">
        <v>12</v>
      </c>
      <c r="B42" s="42" t="s">
        <v>115</v>
      </c>
      <c r="C42" s="49" t="s">
        <v>1</v>
      </c>
      <c r="D42" s="20">
        <v>3</v>
      </c>
      <c r="E42" s="22"/>
      <c r="F42" s="103">
        <f>(D42*E42)</f>
        <v>0</v>
      </c>
    </row>
    <row r="43" spans="1:9" x14ac:dyDescent="0.25">
      <c r="A43" s="42"/>
      <c r="B43" s="65"/>
      <c r="C43" s="49"/>
      <c r="D43" s="20"/>
      <c r="E43" s="22"/>
      <c r="F43" s="103"/>
    </row>
    <row r="44" spans="1:9" ht="30" x14ac:dyDescent="0.25">
      <c r="A44" s="42" t="s">
        <v>13</v>
      </c>
      <c r="B44" s="42" t="s">
        <v>58</v>
      </c>
      <c r="C44" s="49" t="s">
        <v>55</v>
      </c>
      <c r="D44" s="20">
        <v>53.5</v>
      </c>
      <c r="E44" s="22"/>
      <c r="F44" s="103">
        <f>(D44*E44)</f>
        <v>0</v>
      </c>
    </row>
    <row r="45" spans="1:9" x14ac:dyDescent="0.25">
      <c r="A45" s="42"/>
      <c r="B45" s="42"/>
      <c r="C45" s="49"/>
      <c r="D45" s="20"/>
      <c r="E45" s="22"/>
      <c r="F45" s="103"/>
    </row>
    <row r="46" spans="1:9" ht="45" x14ac:dyDescent="0.25">
      <c r="A46" s="42" t="s">
        <v>14</v>
      </c>
      <c r="B46" s="42" t="s">
        <v>147</v>
      </c>
      <c r="C46" s="49" t="s">
        <v>55</v>
      </c>
      <c r="D46" s="20">
        <v>8.25</v>
      </c>
      <c r="E46" s="22"/>
      <c r="F46" s="103">
        <f>(D46*E46)</f>
        <v>0</v>
      </c>
    </row>
    <row r="47" spans="1:9" x14ac:dyDescent="0.25">
      <c r="A47" s="42"/>
      <c r="B47" s="42"/>
      <c r="C47" s="49"/>
      <c r="D47" s="20"/>
      <c r="E47" s="22"/>
      <c r="F47" s="103"/>
    </row>
    <row r="48" spans="1:9" ht="30" x14ac:dyDescent="0.25">
      <c r="A48" s="42" t="s">
        <v>15</v>
      </c>
      <c r="B48" s="42" t="s">
        <v>118</v>
      </c>
      <c r="C48" s="49" t="s">
        <v>55</v>
      </c>
      <c r="D48" s="20">
        <v>13.2</v>
      </c>
      <c r="E48" s="22"/>
      <c r="F48" s="103">
        <f>(D48*E48)</f>
        <v>0</v>
      </c>
    </row>
    <row r="49" spans="1:6" x14ac:dyDescent="0.25">
      <c r="A49" s="42"/>
      <c r="B49" s="65"/>
      <c r="C49" s="49"/>
      <c r="D49" s="20"/>
      <c r="E49" s="22"/>
      <c r="F49" s="103"/>
    </row>
    <row r="50" spans="1:6" ht="45" x14ac:dyDescent="0.25">
      <c r="A50" s="42" t="s">
        <v>16</v>
      </c>
      <c r="B50" s="42" t="s">
        <v>231</v>
      </c>
      <c r="C50" s="49" t="s">
        <v>60</v>
      </c>
      <c r="D50" s="20">
        <v>1.19</v>
      </c>
      <c r="E50" s="22"/>
      <c r="F50" s="103">
        <f>(D50*E50)</f>
        <v>0</v>
      </c>
    </row>
    <row r="51" spans="1:6" x14ac:dyDescent="0.25">
      <c r="A51" s="42"/>
      <c r="B51" s="42"/>
      <c r="C51" s="49"/>
      <c r="D51" s="20"/>
      <c r="E51" s="22"/>
      <c r="F51" s="103"/>
    </row>
    <row r="52" spans="1:6" ht="75" x14ac:dyDescent="0.25">
      <c r="A52" s="42" t="s">
        <v>17</v>
      </c>
      <c r="B52" s="42" t="s">
        <v>172</v>
      </c>
      <c r="C52" s="49" t="s">
        <v>60</v>
      </c>
      <c r="D52" s="20">
        <v>0.7</v>
      </c>
      <c r="E52" s="22"/>
      <c r="F52" s="103">
        <f>(D52*E52)</f>
        <v>0</v>
      </c>
    </row>
    <row r="53" spans="1:6" x14ac:dyDescent="0.25">
      <c r="A53" s="42"/>
      <c r="B53" s="42"/>
      <c r="C53" s="49"/>
      <c r="D53" s="20"/>
      <c r="E53" s="22"/>
      <c r="F53" s="103"/>
    </row>
    <row r="54" spans="1:6" ht="45" x14ac:dyDescent="0.25">
      <c r="A54" s="42" t="s">
        <v>21</v>
      </c>
      <c r="B54" s="42" t="s">
        <v>62</v>
      </c>
      <c r="C54" s="49" t="s">
        <v>60</v>
      </c>
      <c r="D54" s="20">
        <v>11.5</v>
      </c>
      <c r="E54" s="22"/>
      <c r="F54" s="103">
        <f>(D54*E54)</f>
        <v>0</v>
      </c>
    </row>
    <row r="55" spans="1:6" x14ac:dyDescent="0.25">
      <c r="A55" s="42"/>
      <c r="B55" s="42"/>
      <c r="C55" s="49"/>
      <c r="D55" s="20"/>
      <c r="E55" s="22"/>
      <c r="F55" s="103"/>
    </row>
    <row r="56" spans="1:6" ht="60" x14ac:dyDescent="0.25">
      <c r="A56" s="42" t="s">
        <v>22</v>
      </c>
      <c r="B56" s="66" t="s">
        <v>20</v>
      </c>
      <c r="C56" s="67" t="s">
        <v>31</v>
      </c>
      <c r="D56" s="68">
        <v>9.5</v>
      </c>
      <c r="E56" s="27"/>
      <c r="F56" s="104">
        <f>(D56*E56)</f>
        <v>0</v>
      </c>
    </row>
    <row r="57" spans="1:6" x14ac:dyDescent="0.25">
      <c r="A57" s="42"/>
      <c r="B57" s="66"/>
      <c r="C57" s="67"/>
      <c r="D57" s="68"/>
      <c r="E57" s="27"/>
    </row>
    <row r="58" spans="1:6" ht="45" x14ac:dyDescent="0.25">
      <c r="A58" s="42" t="s">
        <v>98</v>
      </c>
      <c r="B58" s="69" t="s">
        <v>121</v>
      </c>
      <c r="C58" s="49" t="s">
        <v>59</v>
      </c>
      <c r="D58" s="70">
        <v>10</v>
      </c>
      <c r="E58" s="104">
        <f>SUM(F38:F56)</f>
        <v>0</v>
      </c>
      <c r="F58" s="103">
        <f>(0.1*E58)</f>
        <v>0</v>
      </c>
    </row>
    <row r="59" spans="1:6" x14ac:dyDescent="0.25">
      <c r="A59" s="42"/>
      <c r="B59" s="71" t="s">
        <v>4</v>
      </c>
      <c r="C59" s="72"/>
      <c r="D59" s="73"/>
      <c r="E59" s="28"/>
      <c r="F59" s="105">
        <f>SUM(F38:F58)</f>
        <v>0</v>
      </c>
    </row>
    <row r="60" spans="1:6" x14ac:dyDescent="0.25">
      <c r="A60" s="42"/>
      <c r="B60" s="74"/>
      <c r="C60" s="75"/>
      <c r="D60" s="76"/>
      <c r="E60" s="30"/>
      <c r="F60" s="106"/>
    </row>
    <row r="61" spans="1:6" x14ac:dyDescent="0.25">
      <c r="A61" s="64"/>
      <c r="B61" s="42"/>
      <c r="C61" s="49"/>
      <c r="D61" s="20"/>
      <c r="E61" s="11"/>
      <c r="F61" s="20"/>
    </row>
    <row r="62" spans="1:6" x14ac:dyDescent="0.25">
      <c r="A62" s="64" t="s">
        <v>6</v>
      </c>
      <c r="B62" s="64" t="s">
        <v>24</v>
      </c>
      <c r="C62" s="49"/>
      <c r="D62" s="20"/>
      <c r="E62" s="11"/>
      <c r="F62" s="20"/>
    </row>
    <row r="63" spans="1:6" ht="75" x14ac:dyDescent="0.25">
      <c r="A63" s="42" t="s">
        <v>10</v>
      </c>
      <c r="B63" s="77" t="s">
        <v>150</v>
      </c>
      <c r="C63" s="49" t="s">
        <v>55</v>
      </c>
      <c r="D63" s="20">
        <v>6.05</v>
      </c>
      <c r="E63" s="22"/>
      <c r="F63" s="103">
        <f>(D63*E63)</f>
        <v>0</v>
      </c>
    </row>
    <row r="64" spans="1:6" x14ac:dyDescent="0.25">
      <c r="A64" s="42"/>
      <c r="B64" s="77"/>
      <c r="C64" s="49"/>
      <c r="D64" s="20"/>
      <c r="E64" s="22"/>
      <c r="F64" s="103"/>
    </row>
    <row r="65" spans="1:6" ht="30" x14ac:dyDescent="0.25">
      <c r="A65" s="42" t="s">
        <v>11</v>
      </c>
      <c r="B65" s="42" t="s">
        <v>151</v>
      </c>
      <c r="C65" s="49" t="s">
        <v>60</v>
      </c>
      <c r="D65" s="20">
        <v>0.7</v>
      </c>
      <c r="E65" s="22"/>
      <c r="F65" s="103">
        <f>(D65*E65)</f>
        <v>0</v>
      </c>
    </row>
    <row r="66" spans="1:6" x14ac:dyDescent="0.25">
      <c r="A66" s="42"/>
      <c r="B66" s="42"/>
      <c r="C66" s="49"/>
      <c r="D66" s="20"/>
      <c r="E66" s="22"/>
      <c r="F66" s="103"/>
    </row>
    <row r="67" spans="1:6" ht="75" x14ac:dyDescent="0.25">
      <c r="A67" s="42" t="s">
        <v>12</v>
      </c>
      <c r="B67" s="42" t="s">
        <v>195</v>
      </c>
      <c r="C67" s="49" t="s">
        <v>173</v>
      </c>
      <c r="D67" s="20">
        <v>3.75</v>
      </c>
      <c r="E67" s="22"/>
      <c r="F67" s="103">
        <f>(D67*E67)</f>
        <v>0</v>
      </c>
    </row>
    <row r="68" spans="1:6" x14ac:dyDescent="0.25">
      <c r="A68" s="42"/>
      <c r="B68" s="64"/>
      <c r="C68" s="49"/>
      <c r="D68" s="20"/>
      <c r="E68" s="11"/>
      <c r="F68" s="20"/>
    </row>
    <row r="69" spans="1:6" ht="120" x14ac:dyDescent="0.25">
      <c r="A69" s="42" t="s">
        <v>13</v>
      </c>
      <c r="B69" s="42" t="s">
        <v>93</v>
      </c>
      <c r="C69" s="49" t="s">
        <v>55</v>
      </c>
      <c r="D69" s="20">
        <v>33.5</v>
      </c>
      <c r="E69" s="22"/>
      <c r="F69" s="103">
        <f>(D69*E69)</f>
        <v>0</v>
      </c>
    </row>
    <row r="70" spans="1:6" x14ac:dyDescent="0.25">
      <c r="A70" s="42"/>
      <c r="B70" s="42"/>
      <c r="C70" s="49"/>
      <c r="D70" s="20"/>
      <c r="E70" s="22"/>
      <c r="F70" s="103"/>
    </row>
    <row r="71" spans="1:6" ht="120" x14ac:dyDescent="0.25">
      <c r="A71" s="42" t="s">
        <v>14</v>
      </c>
      <c r="B71" s="69" t="s">
        <v>196</v>
      </c>
      <c r="C71" s="49" t="s">
        <v>55</v>
      </c>
      <c r="D71" s="20">
        <v>0.35</v>
      </c>
      <c r="E71" s="22"/>
      <c r="F71" s="103">
        <f>(D71*E71)</f>
        <v>0</v>
      </c>
    </row>
    <row r="72" spans="1:6" x14ac:dyDescent="0.25">
      <c r="A72" s="42"/>
      <c r="B72" s="69"/>
      <c r="C72" s="49"/>
      <c r="D72" s="20"/>
      <c r="E72" s="22"/>
      <c r="F72" s="103"/>
    </row>
    <row r="73" spans="1:6" ht="60" x14ac:dyDescent="0.25">
      <c r="A73" s="42" t="s">
        <v>15</v>
      </c>
      <c r="B73" s="69" t="s">
        <v>25</v>
      </c>
      <c r="C73" s="49" t="s">
        <v>2</v>
      </c>
      <c r="D73" s="20">
        <v>40</v>
      </c>
      <c r="E73" s="22"/>
      <c r="F73" s="103">
        <f>(D73*E73)</f>
        <v>0</v>
      </c>
    </row>
    <row r="74" spans="1:6" x14ac:dyDescent="0.25">
      <c r="A74" s="42"/>
      <c r="B74" s="71" t="s">
        <v>4</v>
      </c>
      <c r="C74" s="72"/>
      <c r="D74" s="73"/>
      <c r="E74" s="28"/>
      <c r="F74" s="105">
        <f>SUM(F63:F73)</f>
        <v>0</v>
      </c>
    </row>
    <row r="75" spans="1:6" x14ac:dyDescent="0.25">
      <c r="A75" s="42"/>
      <c r="B75" s="74"/>
      <c r="C75" s="75"/>
      <c r="D75" s="76"/>
      <c r="E75" s="30"/>
      <c r="F75" s="106"/>
    </row>
    <row r="76" spans="1:6" x14ac:dyDescent="0.25">
      <c r="A76" s="42"/>
      <c r="B76" s="42"/>
      <c r="C76" s="49"/>
      <c r="D76" s="20"/>
      <c r="E76" s="11"/>
      <c r="F76" s="20"/>
    </row>
    <row r="77" spans="1:6" x14ac:dyDescent="0.25">
      <c r="A77" s="64" t="s">
        <v>7</v>
      </c>
      <c r="B77" s="64" t="s">
        <v>29</v>
      </c>
      <c r="C77" s="49"/>
      <c r="D77" s="20"/>
      <c r="E77" s="11"/>
      <c r="F77" s="20"/>
    </row>
    <row r="78" spans="1:6" ht="75" x14ac:dyDescent="0.25">
      <c r="A78" s="42"/>
      <c r="B78" s="4" t="s">
        <v>70</v>
      </c>
      <c r="C78" s="49"/>
      <c r="D78" s="20"/>
      <c r="E78" s="11"/>
      <c r="F78" s="20"/>
    </row>
    <row r="79" spans="1:6" x14ac:dyDescent="0.25">
      <c r="A79" s="42"/>
      <c r="B79" s="3" t="s">
        <v>35</v>
      </c>
      <c r="C79" s="49"/>
      <c r="D79" s="20"/>
      <c r="E79" s="11"/>
      <c r="F79" s="20"/>
    </row>
    <row r="80" spans="1:6" ht="45" x14ac:dyDescent="0.25">
      <c r="A80" s="42"/>
      <c r="B80" s="4" t="s">
        <v>64</v>
      </c>
      <c r="C80" s="49"/>
      <c r="D80" s="20"/>
      <c r="E80" s="11"/>
      <c r="F80" s="20"/>
    </row>
    <row r="81" spans="1:6" x14ac:dyDescent="0.25">
      <c r="A81" s="42"/>
      <c r="B81" s="1" t="s">
        <v>36</v>
      </c>
      <c r="C81" s="49"/>
      <c r="D81" s="20"/>
      <c r="E81" s="11"/>
      <c r="F81" s="20"/>
    </row>
    <row r="82" spans="1:6" ht="45" x14ac:dyDescent="0.25">
      <c r="A82" s="42"/>
      <c r="B82" s="1" t="s">
        <v>65</v>
      </c>
      <c r="C82" s="49"/>
      <c r="D82" s="20"/>
      <c r="E82" s="11"/>
      <c r="F82" s="20"/>
    </row>
    <row r="83" spans="1:6" ht="30" x14ac:dyDescent="0.25">
      <c r="A83" s="42"/>
      <c r="B83" s="1" t="s">
        <v>66</v>
      </c>
      <c r="C83" s="49"/>
      <c r="D83" s="20"/>
      <c r="E83" s="11"/>
      <c r="F83" s="20"/>
    </row>
    <row r="84" spans="1:6" ht="17.25" x14ac:dyDescent="0.25">
      <c r="A84" s="42"/>
      <c r="B84" s="1" t="s">
        <v>126</v>
      </c>
      <c r="C84" s="49"/>
      <c r="D84" s="20"/>
      <c r="E84" s="11"/>
      <c r="F84" s="20"/>
    </row>
    <row r="85" spans="1:6" ht="18" x14ac:dyDescent="0.25">
      <c r="A85" s="42"/>
      <c r="B85" s="2" t="s">
        <v>67</v>
      </c>
      <c r="C85" s="49"/>
      <c r="D85" s="20"/>
      <c r="E85" s="11"/>
      <c r="F85" s="20"/>
    </row>
    <row r="86" spans="1:6" ht="18" x14ac:dyDescent="0.25">
      <c r="A86" s="42"/>
      <c r="B86" s="2" t="s">
        <v>68</v>
      </c>
      <c r="C86" s="49"/>
      <c r="D86" s="20"/>
      <c r="E86" s="11"/>
      <c r="F86" s="20"/>
    </row>
    <row r="87" spans="1:6" x14ac:dyDescent="0.25">
      <c r="A87" s="42"/>
      <c r="B87" s="1" t="s">
        <v>37</v>
      </c>
      <c r="C87" s="49"/>
      <c r="D87" s="20"/>
      <c r="E87" s="11"/>
      <c r="F87" s="20"/>
    </row>
    <row r="88" spans="1:6" ht="30" x14ac:dyDescent="0.25">
      <c r="A88" s="42"/>
      <c r="B88" s="1" t="s">
        <v>38</v>
      </c>
      <c r="C88" s="49"/>
      <c r="D88" s="20"/>
      <c r="E88" s="11"/>
      <c r="F88" s="20"/>
    </row>
    <row r="89" spans="1:6" x14ac:dyDescent="0.25">
      <c r="A89" s="42"/>
      <c r="B89" s="1" t="s">
        <v>40</v>
      </c>
      <c r="C89" s="49"/>
      <c r="D89" s="20"/>
      <c r="E89" s="11"/>
      <c r="F89" s="20"/>
    </row>
    <row r="90" spans="1:6" x14ac:dyDescent="0.25">
      <c r="A90" s="42"/>
      <c r="B90" s="1" t="s">
        <v>69</v>
      </c>
      <c r="C90" s="49"/>
      <c r="D90" s="20"/>
      <c r="E90" s="11"/>
      <c r="F90" s="20"/>
    </row>
    <row r="91" spans="1:6" x14ac:dyDescent="0.25">
      <c r="A91" s="42"/>
      <c r="B91" s="1" t="s">
        <v>39</v>
      </c>
      <c r="C91" s="49"/>
      <c r="D91" s="20"/>
      <c r="E91" s="11"/>
      <c r="F91" s="20"/>
    </row>
    <row r="92" spans="1:6" ht="75" x14ac:dyDescent="0.25">
      <c r="A92" s="42"/>
      <c r="B92" s="1" t="s">
        <v>199</v>
      </c>
      <c r="C92" s="49"/>
      <c r="D92" s="20"/>
      <c r="E92" s="11"/>
      <c r="F92" s="20"/>
    </row>
    <row r="93" spans="1:6" ht="60" x14ac:dyDescent="0.25">
      <c r="A93" s="42"/>
      <c r="B93" s="1" t="s">
        <v>198</v>
      </c>
      <c r="C93" s="49"/>
      <c r="D93" s="20"/>
      <c r="E93" s="11"/>
      <c r="F93" s="20"/>
    </row>
    <row r="94" spans="1:6" x14ac:dyDescent="0.25">
      <c r="A94" s="42"/>
      <c r="B94" s="1" t="s">
        <v>197</v>
      </c>
      <c r="C94" s="49"/>
      <c r="D94" s="20"/>
      <c r="E94" s="11"/>
      <c r="F94" s="20"/>
    </row>
    <row r="95" spans="1:6" x14ac:dyDescent="0.25">
      <c r="A95" s="42"/>
      <c r="B95" s="81"/>
      <c r="C95" s="49"/>
      <c r="D95" s="20"/>
      <c r="E95" s="11"/>
      <c r="F95" s="20"/>
    </row>
    <row r="96" spans="1:6" ht="30" x14ac:dyDescent="0.25">
      <c r="A96" s="42" t="s">
        <v>10</v>
      </c>
      <c r="B96" s="66" t="s">
        <v>63</v>
      </c>
      <c r="C96" s="49"/>
      <c r="D96" s="20"/>
      <c r="E96" s="22"/>
      <c r="F96" s="103"/>
    </row>
    <row r="97" spans="1:6" x14ac:dyDescent="0.25">
      <c r="A97" s="42"/>
      <c r="B97" s="66"/>
      <c r="C97" s="49"/>
      <c r="D97" s="20"/>
      <c r="E97" s="22"/>
      <c r="F97" s="103"/>
    </row>
    <row r="98" spans="1:6" ht="45" x14ac:dyDescent="0.25">
      <c r="A98" s="42" t="s">
        <v>32</v>
      </c>
      <c r="B98" s="66" t="s">
        <v>200</v>
      </c>
      <c r="C98" s="79" t="s">
        <v>1</v>
      </c>
      <c r="D98" s="80">
        <v>8</v>
      </c>
      <c r="E98" s="22"/>
      <c r="F98" s="103">
        <f>D98*E98</f>
        <v>0</v>
      </c>
    </row>
    <row r="99" spans="1:6" x14ac:dyDescent="0.25">
      <c r="A99" s="42"/>
      <c r="B99" s="66"/>
      <c r="C99" s="79"/>
      <c r="D99" s="80"/>
      <c r="E99" s="22"/>
      <c r="F99" s="103"/>
    </row>
    <row r="100" spans="1:6" ht="45" x14ac:dyDescent="0.25">
      <c r="A100" s="42" t="s">
        <v>33</v>
      </c>
      <c r="B100" s="66" t="s">
        <v>201</v>
      </c>
      <c r="C100" s="79" t="s">
        <v>1</v>
      </c>
      <c r="D100" s="80">
        <v>1</v>
      </c>
      <c r="E100" s="22"/>
      <c r="F100" s="103">
        <f>D100*E100</f>
        <v>0</v>
      </c>
    </row>
    <row r="101" spans="1:6" x14ac:dyDescent="0.25">
      <c r="A101" s="42"/>
      <c r="B101" s="66"/>
      <c r="C101" s="79"/>
      <c r="D101" s="80"/>
      <c r="E101" s="22"/>
      <c r="F101" s="103"/>
    </row>
    <row r="102" spans="1:6" ht="30" x14ac:dyDescent="0.25">
      <c r="A102" s="42" t="s">
        <v>11</v>
      </c>
      <c r="B102" s="66" t="s">
        <v>165</v>
      </c>
      <c r="C102" s="49"/>
      <c r="D102" s="80"/>
      <c r="E102" s="27"/>
      <c r="F102" s="104"/>
    </row>
    <row r="103" spans="1:6" ht="135" x14ac:dyDescent="0.25">
      <c r="A103" s="42" t="s">
        <v>32</v>
      </c>
      <c r="B103" s="66" t="s">
        <v>215</v>
      </c>
      <c r="C103" s="82" t="s">
        <v>1</v>
      </c>
      <c r="D103" s="83">
        <v>1</v>
      </c>
      <c r="E103" s="22"/>
      <c r="F103" s="103">
        <f>D103*E103</f>
        <v>0</v>
      </c>
    </row>
    <row r="104" spans="1:6" x14ac:dyDescent="0.25">
      <c r="A104" s="42"/>
      <c r="B104" s="66"/>
      <c r="C104" s="82"/>
      <c r="D104" s="83"/>
      <c r="E104" s="22"/>
      <c r="F104" s="103"/>
    </row>
    <row r="105" spans="1:6" ht="90" x14ac:dyDescent="0.25">
      <c r="A105" s="42" t="s">
        <v>33</v>
      </c>
      <c r="B105" s="66" t="s">
        <v>204</v>
      </c>
      <c r="C105" s="82" t="s">
        <v>1</v>
      </c>
      <c r="D105" s="83">
        <v>2</v>
      </c>
      <c r="E105" s="22"/>
      <c r="F105" s="103">
        <f>D105*E105</f>
        <v>0</v>
      </c>
    </row>
    <row r="106" spans="1:6" x14ac:dyDescent="0.25">
      <c r="A106" s="66"/>
      <c r="B106" s="66"/>
      <c r="C106" s="82"/>
      <c r="D106" s="83"/>
      <c r="E106" s="22"/>
      <c r="F106" s="103"/>
    </row>
    <row r="107" spans="1:6" ht="90" x14ac:dyDescent="0.25">
      <c r="A107" s="42" t="s">
        <v>34</v>
      </c>
      <c r="B107" s="66" t="s">
        <v>202</v>
      </c>
      <c r="C107" s="82" t="s">
        <v>1</v>
      </c>
      <c r="D107" s="83">
        <v>1</v>
      </c>
      <c r="E107" s="22"/>
      <c r="F107" s="103">
        <f>D107*E107</f>
        <v>0</v>
      </c>
    </row>
    <row r="108" spans="1:6" x14ac:dyDescent="0.25">
      <c r="A108" s="66"/>
      <c r="B108" s="66"/>
      <c r="C108" s="82"/>
      <c r="D108" s="83"/>
      <c r="E108" s="22"/>
      <c r="F108" s="103"/>
    </row>
    <row r="109" spans="1:6" ht="90" x14ac:dyDescent="0.25">
      <c r="A109" s="42" t="s">
        <v>41</v>
      </c>
      <c r="B109" s="66" t="s">
        <v>203</v>
      </c>
      <c r="C109" s="82" t="s">
        <v>1</v>
      </c>
      <c r="D109" s="83">
        <v>1</v>
      </c>
      <c r="E109" s="22"/>
      <c r="F109" s="103">
        <f>D109*E109</f>
        <v>0</v>
      </c>
    </row>
    <row r="110" spans="1:6" x14ac:dyDescent="0.25">
      <c r="A110" s="66"/>
      <c r="B110" s="66"/>
      <c r="C110" s="82"/>
      <c r="D110" s="83"/>
      <c r="E110" s="22"/>
      <c r="F110" s="103"/>
    </row>
    <row r="111" spans="1:6" ht="60" x14ac:dyDescent="0.25">
      <c r="A111" s="42" t="s">
        <v>12</v>
      </c>
      <c r="B111" s="66" t="s">
        <v>232</v>
      </c>
      <c r="C111" s="82" t="s">
        <v>1</v>
      </c>
      <c r="D111" s="83">
        <v>1</v>
      </c>
      <c r="E111" s="22"/>
      <c r="F111" s="103">
        <f>D111*E111</f>
        <v>0</v>
      </c>
    </row>
    <row r="112" spans="1:6" x14ac:dyDescent="0.25">
      <c r="A112" s="66"/>
      <c r="B112" s="71" t="s">
        <v>4</v>
      </c>
      <c r="C112" s="84"/>
      <c r="D112" s="85"/>
      <c r="E112" s="31"/>
      <c r="F112" s="105">
        <f>SUM(F78:F111)</f>
        <v>0</v>
      </c>
    </row>
    <row r="114" spans="1:6" x14ac:dyDescent="0.25">
      <c r="A114" s="66"/>
      <c r="B114" s="74"/>
      <c r="C114" s="67"/>
      <c r="D114" s="68"/>
      <c r="E114" s="26"/>
      <c r="F114" s="76"/>
    </row>
    <row r="115" spans="1:6" x14ac:dyDescent="0.25">
      <c r="A115" s="64" t="s">
        <v>19</v>
      </c>
      <c r="B115" s="64" t="s">
        <v>54</v>
      </c>
      <c r="C115" s="49"/>
      <c r="D115" s="20"/>
      <c r="E115" s="11"/>
      <c r="F115" s="20"/>
    </row>
    <row r="116" spans="1:6" ht="107.25" x14ac:dyDescent="0.25">
      <c r="A116" s="42" t="s">
        <v>10</v>
      </c>
      <c r="B116" s="86" t="s">
        <v>128</v>
      </c>
      <c r="C116" s="49" t="s">
        <v>55</v>
      </c>
      <c r="D116" s="20">
        <v>37.9</v>
      </c>
      <c r="E116" s="22"/>
      <c r="F116" s="103">
        <f>(D116*E116)</f>
        <v>0</v>
      </c>
    </row>
    <row r="117" spans="1:6" x14ac:dyDescent="0.25">
      <c r="A117" s="42"/>
      <c r="B117" s="65"/>
      <c r="C117" s="49"/>
      <c r="D117" s="20"/>
      <c r="E117" s="22"/>
      <c r="F117" s="103"/>
    </row>
    <row r="118" spans="1:6" ht="122.25" x14ac:dyDescent="0.25">
      <c r="A118" s="42" t="s">
        <v>11</v>
      </c>
      <c r="B118" s="86" t="s">
        <v>129</v>
      </c>
      <c r="C118" s="49" t="s">
        <v>55</v>
      </c>
      <c r="D118" s="20">
        <v>6.05</v>
      </c>
      <c r="E118" s="22"/>
      <c r="F118" s="103">
        <f>(D118*E118)</f>
        <v>0</v>
      </c>
    </row>
    <row r="119" spans="1:6" x14ac:dyDescent="0.25">
      <c r="A119" s="42"/>
      <c r="B119" s="65"/>
      <c r="C119" s="49"/>
      <c r="D119" s="20"/>
      <c r="E119" s="22"/>
      <c r="F119" s="103"/>
    </row>
    <row r="120" spans="1:6" ht="92.25" x14ac:dyDescent="0.25">
      <c r="A120" s="42" t="s">
        <v>12</v>
      </c>
      <c r="B120" s="86" t="s">
        <v>130</v>
      </c>
      <c r="C120" s="49" t="s">
        <v>55</v>
      </c>
      <c r="D120" s="20">
        <v>18.149999999999999</v>
      </c>
      <c r="E120" s="22"/>
      <c r="F120" s="103">
        <f>(D120*E120)</f>
        <v>0</v>
      </c>
    </row>
    <row r="121" spans="1:6" x14ac:dyDescent="0.25">
      <c r="A121" s="64"/>
      <c r="B121" s="71" t="s">
        <v>4</v>
      </c>
      <c r="C121" s="72"/>
      <c r="D121" s="73"/>
      <c r="E121" s="29"/>
      <c r="F121" s="105">
        <f>SUM(F116:F120)</f>
        <v>0</v>
      </c>
    </row>
    <row r="122" spans="1:6" x14ac:dyDescent="0.25">
      <c r="A122" s="19"/>
      <c r="B122" s="19"/>
      <c r="C122" s="19"/>
      <c r="D122" s="19"/>
      <c r="E122" s="32"/>
      <c r="F122" s="107"/>
    </row>
    <row r="123" spans="1:6" x14ac:dyDescent="0.25">
      <c r="A123" s="19"/>
      <c r="B123" s="19"/>
      <c r="C123" s="19"/>
      <c r="D123" s="19"/>
      <c r="E123" s="32"/>
      <c r="F123" s="107"/>
    </row>
    <row r="124" spans="1:6" x14ac:dyDescent="0.25">
      <c r="A124" s="64" t="s">
        <v>23</v>
      </c>
      <c r="B124" s="64" t="s">
        <v>46</v>
      </c>
      <c r="C124" s="19"/>
      <c r="D124" s="19"/>
      <c r="E124" s="32"/>
      <c r="F124" s="107"/>
    </row>
    <row r="125" spans="1:6" ht="75" x14ac:dyDescent="0.25">
      <c r="A125" s="42" t="s">
        <v>10</v>
      </c>
      <c r="B125" s="69" t="s">
        <v>133</v>
      </c>
      <c r="C125" s="49" t="s">
        <v>55</v>
      </c>
      <c r="D125" s="20">
        <v>47.9</v>
      </c>
      <c r="E125" s="22"/>
      <c r="F125" s="103">
        <f>(D125*E125)</f>
        <v>0</v>
      </c>
    </row>
    <row r="126" spans="1:6" x14ac:dyDescent="0.25">
      <c r="A126" s="42"/>
      <c r="B126" s="71" t="s">
        <v>4</v>
      </c>
      <c r="C126" s="72"/>
      <c r="D126" s="73"/>
      <c r="E126" s="29"/>
      <c r="F126" s="105">
        <f>SUM(F125:F125)</f>
        <v>0</v>
      </c>
    </row>
    <row r="127" spans="1:6" x14ac:dyDescent="0.25">
      <c r="A127" s="42"/>
      <c r="B127" s="74"/>
      <c r="C127" s="67"/>
      <c r="D127" s="68"/>
      <c r="E127" s="26"/>
      <c r="F127" s="76"/>
    </row>
    <row r="128" spans="1:6" x14ac:dyDescent="0.25">
      <c r="A128" s="64"/>
      <c r="B128" s="42"/>
      <c r="C128" s="49"/>
      <c r="D128" s="20"/>
      <c r="E128" s="11"/>
      <c r="F128" s="20"/>
    </row>
    <row r="129" spans="1:6" x14ac:dyDescent="0.25">
      <c r="A129" s="64" t="s">
        <v>28</v>
      </c>
      <c r="B129" s="64" t="s">
        <v>49</v>
      </c>
      <c r="C129" s="49"/>
      <c r="D129" s="20"/>
      <c r="E129" s="11"/>
      <c r="F129" s="20"/>
    </row>
    <row r="130" spans="1:6" ht="75" x14ac:dyDescent="0.25">
      <c r="A130" s="42" t="s">
        <v>10</v>
      </c>
      <c r="B130" s="87" t="s">
        <v>137</v>
      </c>
      <c r="C130" s="49"/>
      <c r="D130" s="20"/>
      <c r="E130" s="22"/>
      <c r="F130" s="103"/>
    </row>
    <row r="131" spans="1:6" ht="17.25" x14ac:dyDescent="0.25">
      <c r="A131" s="42"/>
      <c r="B131" s="88" t="s">
        <v>135</v>
      </c>
      <c r="C131" s="49" t="s">
        <v>55</v>
      </c>
      <c r="D131" s="20">
        <v>28.5</v>
      </c>
      <c r="E131" s="22"/>
      <c r="F131" s="103">
        <f>(D131*E131)</f>
        <v>0</v>
      </c>
    </row>
    <row r="132" spans="1:6" ht="17.25" x14ac:dyDescent="0.25">
      <c r="A132" s="42"/>
      <c r="B132" s="88" t="s">
        <v>136</v>
      </c>
      <c r="C132" s="49" t="s">
        <v>55</v>
      </c>
      <c r="D132" s="20">
        <v>10.15</v>
      </c>
      <c r="E132" s="22"/>
      <c r="F132" s="103">
        <f>(D132*E132)</f>
        <v>0</v>
      </c>
    </row>
    <row r="133" spans="1:6" x14ac:dyDescent="0.25">
      <c r="A133" s="42"/>
      <c r="B133" s="65"/>
      <c r="C133" s="49"/>
      <c r="D133" s="20"/>
      <c r="E133" s="22"/>
      <c r="F133" s="103"/>
    </row>
    <row r="134" spans="1:6" ht="90" x14ac:dyDescent="0.25">
      <c r="A134" s="42" t="s">
        <v>11</v>
      </c>
      <c r="B134" s="87" t="s">
        <v>138</v>
      </c>
      <c r="C134" s="49"/>
      <c r="D134" s="20"/>
      <c r="E134" s="22"/>
      <c r="F134" s="103"/>
    </row>
    <row r="135" spans="1:6" ht="17.25" x14ac:dyDescent="0.25">
      <c r="A135" s="42"/>
      <c r="B135" s="88" t="s">
        <v>135</v>
      </c>
      <c r="C135" s="49" t="s">
        <v>55</v>
      </c>
      <c r="D135" s="20">
        <v>15.15</v>
      </c>
      <c r="E135" s="22"/>
      <c r="F135" s="103">
        <f>(D135*E135)</f>
        <v>0</v>
      </c>
    </row>
    <row r="136" spans="1:6" ht="17.25" x14ac:dyDescent="0.25">
      <c r="A136" s="42"/>
      <c r="B136" s="88" t="s">
        <v>136</v>
      </c>
      <c r="C136" s="49" t="s">
        <v>55</v>
      </c>
      <c r="D136" s="20">
        <v>16.600000000000001</v>
      </c>
      <c r="E136" s="22"/>
      <c r="F136" s="103">
        <f>(D136*E136)</f>
        <v>0</v>
      </c>
    </row>
    <row r="137" spans="1:6" x14ac:dyDescent="0.25">
      <c r="A137" s="42"/>
      <c r="B137" s="88"/>
      <c r="C137" s="49"/>
      <c r="D137" s="20"/>
      <c r="E137" s="22"/>
      <c r="F137" s="103"/>
    </row>
    <row r="138" spans="1:6" ht="75" x14ac:dyDescent="0.25">
      <c r="A138" s="42" t="s">
        <v>12</v>
      </c>
      <c r="B138" s="87" t="s">
        <v>155</v>
      </c>
      <c r="C138" s="49" t="s">
        <v>55</v>
      </c>
      <c r="D138" s="20">
        <v>70.45</v>
      </c>
      <c r="E138" s="22"/>
      <c r="F138" s="103">
        <f>(D138*E138)</f>
        <v>0</v>
      </c>
    </row>
    <row r="139" spans="1:6" x14ac:dyDescent="0.25">
      <c r="A139" s="42"/>
      <c r="B139" s="87"/>
      <c r="C139" s="49"/>
      <c r="D139" s="20"/>
      <c r="E139" s="22"/>
    </row>
    <row r="140" spans="1:6" ht="45" x14ac:dyDescent="0.25">
      <c r="A140" s="42" t="s">
        <v>13</v>
      </c>
      <c r="B140" s="89" t="s">
        <v>156</v>
      </c>
      <c r="C140" s="90" t="s">
        <v>59</v>
      </c>
      <c r="D140" s="91">
        <v>10</v>
      </c>
      <c r="E140" s="108">
        <f>SUM(F135:F138)</f>
        <v>0</v>
      </c>
      <c r="F140" s="108">
        <f>E140*D140</f>
        <v>0</v>
      </c>
    </row>
    <row r="141" spans="1:6" x14ac:dyDescent="0.25">
      <c r="A141" s="42"/>
      <c r="B141" s="64" t="s">
        <v>4</v>
      </c>
      <c r="C141" s="92"/>
      <c r="D141" s="93"/>
      <c r="E141" s="34"/>
      <c r="F141" s="109">
        <f>SUM(F130:F140)</f>
        <v>0</v>
      </c>
    </row>
    <row r="142" spans="1:6" x14ac:dyDescent="0.25">
      <c r="A142" s="42"/>
      <c r="B142" s="42"/>
      <c r="C142" s="49"/>
      <c r="D142" s="20"/>
      <c r="E142" s="11"/>
      <c r="F142" s="20"/>
    </row>
    <row r="143" spans="1:6" x14ac:dyDescent="0.25">
      <c r="A143" s="42"/>
      <c r="B143" s="42"/>
      <c r="C143" s="49"/>
      <c r="D143" s="20"/>
      <c r="E143" s="11"/>
      <c r="F143" s="20"/>
    </row>
    <row r="144" spans="1:6" x14ac:dyDescent="0.25">
      <c r="A144" s="64" t="s">
        <v>30</v>
      </c>
      <c r="B144" s="64" t="s">
        <v>27</v>
      </c>
      <c r="C144" s="49"/>
      <c r="D144" s="20"/>
      <c r="E144" s="11"/>
      <c r="F144" s="20"/>
    </row>
    <row r="145" spans="1:6" ht="105" x14ac:dyDescent="0.25">
      <c r="A145" s="42" t="s">
        <v>10</v>
      </c>
      <c r="B145" s="86" t="s">
        <v>53</v>
      </c>
      <c r="C145" s="49" t="s">
        <v>55</v>
      </c>
      <c r="D145" s="20">
        <v>156.6</v>
      </c>
      <c r="E145" s="22"/>
      <c r="F145" s="103">
        <f>(D145*E145)</f>
        <v>0</v>
      </c>
    </row>
    <row r="146" spans="1:6" x14ac:dyDescent="0.25">
      <c r="A146" s="42"/>
      <c r="B146" s="42"/>
      <c r="C146" s="49"/>
      <c r="D146" s="111"/>
      <c r="E146" s="22"/>
      <c r="F146" s="103"/>
    </row>
    <row r="147" spans="1:6" ht="90" x14ac:dyDescent="0.25">
      <c r="A147" s="42" t="s">
        <v>11</v>
      </c>
      <c r="B147" s="94" t="s">
        <v>56</v>
      </c>
      <c r="C147" s="49" t="s">
        <v>55</v>
      </c>
      <c r="D147" s="20">
        <v>75.400000000000006</v>
      </c>
      <c r="E147" s="22"/>
      <c r="F147" s="103">
        <f>(D147*E147)</f>
        <v>0</v>
      </c>
    </row>
    <row r="148" spans="1:6" x14ac:dyDescent="0.25">
      <c r="A148" s="42"/>
      <c r="B148" s="42"/>
      <c r="C148" s="49"/>
      <c r="D148" s="111"/>
      <c r="E148" s="22"/>
      <c r="F148" s="103"/>
    </row>
    <row r="149" spans="1:6" ht="60" x14ac:dyDescent="0.25">
      <c r="A149" s="42" t="s">
        <v>12</v>
      </c>
      <c r="B149" s="94" t="s">
        <v>144</v>
      </c>
      <c r="C149" s="49" t="s">
        <v>55</v>
      </c>
      <c r="D149" s="20">
        <v>44.1</v>
      </c>
      <c r="E149" s="22"/>
      <c r="F149" s="103">
        <f>(D149*E149)</f>
        <v>0</v>
      </c>
    </row>
    <row r="150" spans="1:6" x14ac:dyDescent="0.25">
      <c r="A150" s="42"/>
      <c r="B150" s="65"/>
      <c r="C150" s="49"/>
      <c r="D150" s="20"/>
      <c r="E150" s="22"/>
      <c r="F150" s="103"/>
    </row>
    <row r="151" spans="1:6" ht="90" x14ac:dyDescent="0.25">
      <c r="A151" s="42" t="s">
        <v>13</v>
      </c>
      <c r="B151" s="94" t="s">
        <v>74</v>
      </c>
      <c r="C151" s="49" t="s">
        <v>55</v>
      </c>
      <c r="D151" s="20">
        <v>70.45</v>
      </c>
      <c r="E151" s="22"/>
      <c r="F151" s="103">
        <f>(D151*E151)</f>
        <v>0</v>
      </c>
    </row>
    <row r="152" spans="1:6" x14ac:dyDescent="0.25">
      <c r="A152" s="42"/>
      <c r="B152" s="65"/>
      <c r="C152" s="49"/>
      <c r="D152" s="20"/>
      <c r="E152" s="22"/>
    </row>
    <row r="153" spans="1:6" ht="30" x14ac:dyDescent="0.25">
      <c r="A153" s="42" t="s">
        <v>14</v>
      </c>
      <c r="B153" s="89" t="s">
        <v>145</v>
      </c>
      <c r="C153" s="90" t="s">
        <v>3</v>
      </c>
      <c r="D153" s="91">
        <v>10</v>
      </c>
      <c r="E153" s="108">
        <f>SUM(F145:F151)</f>
        <v>0</v>
      </c>
      <c r="F153" s="108">
        <f>D153*E153</f>
        <v>0</v>
      </c>
    </row>
    <row r="154" spans="1:6" x14ac:dyDescent="0.25">
      <c r="A154" s="42"/>
      <c r="B154" s="64" t="s">
        <v>4</v>
      </c>
      <c r="C154" s="92"/>
      <c r="D154" s="93"/>
      <c r="E154" s="35"/>
      <c r="F154" s="109">
        <f>SUM(F145:F153)</f>
        <v>0</v>
      </c>
    </row>
    <row r="155" spans="1:6" x14ac:dyDescent="0.25">
      <c r="A155" s="42"/>
      <c r="B155" s="64"/>
      <c r="C155" s="92"/>
      <c r="D155" s="93"/>
      <c r="E155" s="34"/>
      <c r="F155" s="93"/>
    </row>
    <row r="156" spans="1:6" x14ac:dyDescent="0.25">
      <c r="A156" s="64"/>
      <c r="B156" s="64"/>
      <c r="C156" s="92"/>
      <c r="D156" s="93"/>
      <c r="E156" s="34"/>
      <c r="F156" s="93"/>
    </row>
    <row r="157" spans="1:6" x14ac:dyDescent="0.25">
      <c r="A157" s="64" t="s">
        <v>44</v>
      </c>
      <c r="B157" s="5" t="s">
        <v>111</v>
      </c>
      <c r="C157" s="49"/>
      <c r="D157" s="20"/>
      <c r="E157" s="11"/>
      <c r="F157" s="20"/>
    </row>
    <row r="158" spans="1:6" ht="75" x14ac:dyDescent="0.25">
      <c r="A158" s="42" t="s">
        <v>10</v>
      </c>
      <c r="B158" s="1" t="s">
        <v>134</v>
      </c>
      <c r="C158" s="49" t="s">
        <v>55</v>
      </c>
      <c r="D158" s="20">
        <v>11.4</v>
      </c>
      <c r="E158" s="22"/>
      <c r="F158" s="103">
        <f>(D158*E158)</f>
        <v>0</v>
      </c>
    </row>
    <row r="159" spans="1:6" x14ac:dyDescent="0.25">
      <c r="A159" s="42"/>
      <c r="B159" s="71" t="s">
        <v>4</v>
      </c>
      <c r="C159" s="72"/>
      <c r="D159" s="73"/>
      <c r="E159" s="29"/>
      <c r="F159" s="105">
        <f>SUM(F158:F158)</f>
        <v>0</v>
      </c>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7" manualBreakCount="7">
    <brk id="35" max="16383" man="1"/>
    <brk id="61" max="16383" man="1"/>
    <brk id="76" max="16383" man="1"/>
    <brk id="101" max="16383" man="1"/>
    <brk id="114" max="16383" man="1"/>
    <brk id="133" max="16383" man="1"/>
    <brk id="1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view="pageBreakPreview" topLeftCell="A101" zoomScale="70" zoomScaleNormal="100" zoomScaleSheetLayoutView="70" workbookViewId="0">
      <selection activeCell="G122" sqref="G122"/>
    </sheetView>
  </sheetViews>
  <sheetFormatPr defaultColWidth="8.85546875" defaultRowHeight="15" x14ac:dyDescent="0.25"/>
  <cols>
    <col min="1" max="1" width="5.28515625" style="18" customWidth="1"/>
    <col min="2" max="2" width="42.28515625" style="18" customWidth="1"/>
    <col min="3" max="3" width="3.85546875" style="18" customWidth="1"/>
    <col min="4" max="4" width="8.85546875" style="18" customWidth="1"/>
    <col min="5" max="5" width="10.5703125" style="6" customWidth="1"/>
    <col min="6" max="6" width="15.5703125" style="18" customWidth="1"/>
    <col min="7" max="16384" width="8.85546875" style="6"/>
  </cols>
  <sheetData>
    <row r="1" spans="1:6" ht="18.75" x14ac:dyDescent="0.3">
      <c r="B1" s="38" t="s">
        <v>234</v>
      </c>
    </row>
    <row r="2" spans="1:6" ht="15.75" x14ac:dyDescent="0.25">
      <c r="A2" s="19"/>
      <c r="B2" s="39" t="s">
        <v>26</v>
      </c>
      <c r="C2" s="40"/>
      <c r="D2" s="41"/>
      <c r="E2" s="7"/>
      <c r="F2" s="19"/>
    </row>
    <row r="3" spans="1:6" ht="18.75" x14ac:dyDescent="0.3">
      <c r="A3" s="42"/>
      <c r="B3" s="43" t="s">
        <v>100</v>
      </c>
      <c r="C3" s="40"/>
      <c r="D3" s="41"/>
      <c r="E3" s="11"/>
      <c r="F3" s="20"/>
    </row>
    <row r="4" spans="1:6" ht="18.75" x14ac:dyDescent="0.3">
      <c r="A4" s="42"/>
      <c r="B4" s="43" t="s">
        <v>101</v>
      </c>
      <c r="C4" s="40"/>
      <c r="D4" s="41"/>
      <c r="E4" s="11"/>
      <c r="F4" s="20"/>
    </row>
    <row r="5" spans="1:6" x14ac:dyDescent="0.25">
      <c r="A5" s="42"/>
      <c r="B5" s="44"/>
      <c r="C5" s="45"/>
      <c r="D5" s="44"/>
      <c r="E5" s="11"/>
      <c r="F5" s="20"/>
    </row>
    <row r="6" spans="1:6" ht="15.75" x14ac:dyDescent="0.25">
      <c r="A6" s="42"/>
      <c r="B6" s="39" t="s">
        <v>8</v>
      </c>
      <c r="C6" s="40"/>
      <c r="D6" s="41"/>
      <c r="E6" s="11"/>
      <c r="F6" s="20"/>
    </row>
    <row r="7" spans="1:6" ht="18.75" x14ac:dyDescent="0.3">
      <c r="A7" s="42"/>
      <c r="B7" s="43" t="s">
        <v>102</v>
      </c>
      <c r="C7" s="40"/>
      <c r="D7" s="41"/>
      <c r="E7" s="11"/>
      <c r="F7" s="20"/>
    </row>
    <row r="8" spans="1:6" ht="18.75" x14ac:dyDescent="0.3">
      <c r="A8" s="42"/>
      <c r="B8" s="46" t="s">
        <v>103</v>
      </c>
      <c r="C8" s="40"/>
      <c r="D8" s="41"/>
      <c r="E8" s="11"/>
      <c r="F8" s="20"/>
    </row>
    <row r="9" spans="1:6" ht="18.75" x14ac:dyDescent="0.3">
      <c r="A9" s="42"/>
      <c r="B9" s="43" t="s">
        <v>105</v>
      </c>
      <c r="C9" s="19"/>
      <c r="D9" s="19"/>
      <c r="E9" s="11"/>
      <c r="F9" s="20"/>
    </row>
    <row r="10" spans="1:6" ht="18.75" x14ac:dyDescent="0.25">
      <c r="A10" s="47"/>
      <c r="B10" s="48" t="s">
        <v>104</v>
      </c>
      <c r="C10" s="49"/>
      <c r="D10" s="20"/>
      <c r="E10" s="11"/>
      <c r="F10" s="20"/>
    </row>
    <row r="11" spans="1:6" ht="18.75" x14ac:dyDescent="0.25">
      <c r="A11" s="47"/>
      <c r="B11" s="50" t="s">
        <v>110</v>
      </c>
      <c r="C11" s="49"/>
      <c r="D11" s="20"/>
      <c r="E11" s="11"/>
      <c r="F11" s="20"/>
    </row>
    <row r="12" spans="1:6" ht="18.75" x14ac:dyDescent="0.25">
      <c r="A12" s="47"/>
      <c r="B12" s="48"/>
      <c r="C12" s="49"/>
      <c r="D12" s="20"/>
      <c r="E12" s="11"/>
      <c r="F12" s="20"/>
    </row>
    <row r="13" spans="1:6" ht="15.75" x14ac:dyDescent="0.25">
      <c r="A13" s="47"/>
      <c r="B13" s="39" t="s">
        <v>106</v>
      </c>
      <c r="C13" s="49"/>
      <c r="D13" s="20"/>
      <c r="E13" s="11"/>
      <c r="F13" s="20"/>
    </row>
    <row r="14" spans="1:6" ht="18.75" x14ac:dyDescent="0.3">
      <c r="A14" s="47"/>
      <c r="B14" s="51" t="s">
        <v>107</v>
      </c>
      <c r="C14" s="49"/>
      <c r="D14" s="20"/>
      <c r="E14" s="11"/>
      <c r="F14" s="20"/>
    </row>
    <row r="15" spans="1:6" x14ac:dyDescent="0.25">
      <c r="A15" s="19"/>
      <c r="B15" s="19"/>
      <c r="C15" s="19"/>
      <c r="D15" s="19"/>
      <c r="E15" s="7"/>
      <c r="F15" s="19"/>
    </row>
    <row r="16" spans="1:6" x14ac:dyDescent="0.25">
      <c r="A16" s="47"/>
      <c r="B16" s="52" t="s">
        <v>75</v>
      </c>
      <c r="C16" s="49"/>
      <c r="D16" s="20"/>
      <c r="E16" s="11"/>
      <c r="F16" s="20"/>
    </row>
    <row r="17" spans="1:9" x14ac:dyDescent="0.25">
      <c r="A17" s="44" t="s">
        <v>5</v>
      </c>
      <c r="B17" s="53" t="s">
        <v>18</v>
      </c>
      <c r="C17" s="49"/>
      <c r="D17" s="20"/>
      <c r="E17" s="11"/>
      <c r="F17" s="103">
        <f>F50</f>
        <v>0</v>
      </c>
    </row>
    <row r="18" spans="1:9" x14ac:dyDescent="0.25">
      <c r="A18" s="44" t="s">
        <v>6</v>
      </c>
      <c r="B18" s="54" t="s">
        <v>24</v>
      </c>
      <c r="C18" s="49"/>
      <c r="D18" s="20"/>
      <c r="E18" s="11"/>
      <c r="F18" s="103">
        <f>F63</f>
        <v>0</v>
      </c>
    </row>
    <row r="19" spans="1:9" x14ac:dyDescent="0.25">
      <c r="A19" s="44" t="s">
        <v>48</v>
      </c>
      <c r="B19" s="54" t="s">
        <v>29</v>
      </c>
      <c r="C19" s="49"/>
      <c r="D19" s="20"/>
      <c r="E19" s="11"/>
      <c r="F19" s="103">
        <f>F89</f>
        <v>0</v>
      </c>
    </row>
    <row r="20" spans="1:9" x14ac:dyDescent="0.25">
      <c r="A20" s="44" t="s">
        <v>19</v>
      </c>
      <c r="B20" s="54" t="s">
        <v>52</v>
      </c>
      <c r="C20" s="49"/>
      <c r="D20" s="20"/>
      <c r="E20" s="11"/>
      <c r="F20" s="103">
        <f>F94</f>
        <v>0</v>
      </c>
    </row>
    <row r="21" spans="1:9" x14ac:dyDescent="0.25">
      <c r="A21" s="44" t="s">
        <v>23</v>
      </c>
      <c r="B21" s="54" t="s">
        <v>54</v>
      </c>
      <c r="C21" s="49"/>
      <c r="D21" s="20"/>
      <c r="E21" s="11"/>
      <c r="F21" s="103">
        <f>F101</f>
        <v>0</v>
      </c>
    </row>
    <row r="22" spans="1:9" x14ac:dyDescent="0.25">
      <c r="A22" s="44" t="s">
        <v>28</v>
      </c>
      <c r="B22" s="53" t="s">
        <v>27</v>
      </c>
      <c r="C22" s="49"/>
      <c r="D22" s="20"/>
      <c r="E22" s="11"/>
      <c r="F22" s="103">
        <f>F112</f>
        <v>0</v>
      </c>
    </row>
    <row r="23" spans="1:9" x14ac:dyDescent="0.25">
      <c r="A23" s="44" t="s">
        <v>30</v>
      </c>
      <c r="B23" s="53" t="s">
        <v>167</v>
      </c>
      <c r="C23" s="49"/>
      <c r="D23" s="20"/>
      <c r="E23" s="11"/>
      <c r="F23" s="103">
        <f>F117</f>
        <v>0</v>
      </c>
    </row>
    <row r="24" spans="1:9" x14ac:dyDescent="0.25">
      <c r="A24" s="47"/>
      <c r="B24" s="56" t="s">
        <v>4</v>
      </c>
      <c r="C24" s="57"/>
      <c r="D24" s="58"/>
      <c r="E24" s="23"/>
      <c r="F24" s="58">
        <f>SUM(F17:F23)</f>
        <v>0</v>
      </c>
    </row>
    <row r="25" spans="1:9" ht="15.75" x14ac:dyDescent="0.25">
      <c r="A25" s="15"/>
      <c r="B25" s="130" t="s">
        <v>236</v>
      </c>
      <c r="C25" s="126"/>
      <c r="D25" s="137">
        <v>0.19</v>
      </c>
      <c r="E25" s="129"/>
      <c r="F25" s="125">
        <f>F24*D25</f>
        <v>0</v>
      </c>
      <c r="G25" s="127"/>
      <c r="H25" s="128"/>
      <c r="I25" s="127"/>
    </row>
    <row r="26" spans="1:9" ht="15.75" x14ac:dyDescent="0.25">
      <c r="A26" s="15"/>
      <c r="B26" s="139" t="s">
        <v>9</v>
      </c>
      <c r="C26" s="140"/>
      <c r="D26" s="141"/>
      <c r="E26" s="144">
        <v>0.22</v>
      </c>
      <c r="F26" s="142">
        <f>F25*E26</f>
        <v>0</v>
      </c>
      <c r="G26" s="127"/>
      <c r="H26" s="128"/>
      <c r="I26" s="127"/>
    </row>
    <row r="27" spans="1:9" ht="15.75" x14ac:dyDescent="0.25">
      <c r="A27" s="15"/>
      <c r="B27" s="138" t="s">
        <v>239</v>
      </c>
      <c r="C27" s="126" t="s">
        <v>238</v>
      </c>
      <c r="D27" s="134"/>
      <c r="E27" s="135"/>
      <c r="F27" s="125">
        <f>SUM(F25:F26)</f>
        <v>0</v>
      </c>
      <c r="G27" s="127"/>
      <c r="H27" s="128"/>
      <c r="I27" s="127"/>
    </row>
    <row r="28" spans="1:9" ht="15.75" x14ac:dyDescent="0.25">
      <c r="A28" s="15"/>
      <c r="B28" s="138"/>
      <c r="C28" s="126"/>
      <c r="D28" s="134"/>
      <c r="E28" s="135"/>
      <c r="F28" s="125"/>
      <c r="G28" s="127"/>
      <c r="H28" s="128"/>
      <c r="I28" s="127"/>
    </row>
    <row r="29" spans="1:9" ht="15.75" x14ac:dyDescent="0.25">
      <c r="A29" s="15"/>
      <c r="B29" s="130" t="s">
        <v>237</v>
      </c>
      <c r="C29" s="124"/>
      <c r="D29" s="137">
        <v>0.81</v>
      </c>
      <c r="E29" s="129"/>
      <c r="F29" s="125">
        <f>F24*D29</f>
        <v>0</v>
      </c>
      <c r="G29" s="127"/>
      <c r="H29" s="128"/>
      <c r="I29" s="127"/>
    </row>
    <row r="30" spans="1:9" ht="15.75" x14ac:dyDescent="0.25">
      <c r="A30" s="15"/>
      <c r="B30" s="139" t="s">
        <v>9</v>
      </c>
      <c r="C30" s="143"/>
      <c r="D30" s="141"/>
      <c r="E30" s="145">
        <v>9.5000000000000001E-2</v>
      </c>
      <c r="F30" s="142">
        <f>F29*E30</f>
        <v>0</v>
      </c>
      <c r="G30" s="127"/>
      <c r="H30" s="128"/>
      <c r="I30" s="127"/>
    </row>
    <row r="31" spans="1:9" ht="15.75" x14ac:dyDescent="0.25">
      <c r="A31" s="15"/>
      <c r="B31" s="138" t="s">
        <v>239</v>
      </c>
      <c r="C31" s="124"/>
      <c r="D31" s="134"/>
      <c r="E31" s="136"/>
      <c r="F31" s="125">
        <f>SUM(F29:F30)</f>
        <v>0</v>
      </c>
      <c r="G31" s="127"/>
      <c r="H31" s="128"/>
      <c r="I31" s="127"/>
    </row>
    <row r="32" spans="1:9" ht="15.75" x14ac:dyDescent="0.25">
      <c r="A32" s="15"/>
      <c r="B32" s="138"/>
      <c r="C32" s="124"/>
      <c r="D32" s="134"/>
      <c r="E32" s="136"/>
      <c r="F32" s="125"/>
      <c r="G32" s="127"/>
      <c r="H32" s="128"/>
      <c r="I32" s="127"/>
    </row>
    <row r="33" spans="1:6" ht="15.75" thickBot="1" x14ac:dyDescent="0.3">
      <c r="A33" s="47"/>
      <c r="B33" s="59" t="s">
        <v>51</v>
      </c>
      <c r="C33" s="59"/>
      <c r="D33" s="60"/>
      <c r="E33" s="24"/>
      <c r="F33" s="60">
        <f>F27+F31</f>
        <v>0</v>
      </c>
    </row>
    <row r="34" spans="1:6" ht="15.75" thickTop="1" x14ac:dyDescent="0.25">
      <c r="A34" s="47"/>
      <c r="B34" s="52"/>
      <c r="C34" s="49"/>
      <c r="D34" s="20"/>
      <c r="E34" s="11"/>
      <c r="F34" s="20"/>
    </row>
    <row r="35" spans="1:6" x14ac:dyDescent="0.25">
      <c r="A35" s="61"/>
      <c r="B35" s="61"/>
      <c r="C35" s="62"/>
      <c r="D35" s="63"/>
      <c r="E35" s="25"/>
      <c r="F35" s="63"/>
    </row>
    <row r="36" spans="1:6" x14ac:dyDescent="0.25">
      <c r="A36" s="64" t="s">
        <v>5</v>
      </c>
      <c r="B36" s="64" t="s">
        <v>18</v>
      </c>
      <c r="C36" s="49"/>
      <c r="D36" s="20"/>
      <c r="E36" s="11"/>
      <c r="F36" s="20"/>
    </row>
    <row r="37" spans="1:6" ht="32.25" x14ac:dyDescent="0.25">
      <c r="A37" s="42" t="s">
        <v>10</v>
      </c>
      <c r="B37" s="42" t="s">
        <v>112</v>
      </c>
      <c r="C37" s="49" t="s">
        <v>1</v>
      </c>
      <c r="D37" s="20">
        <v>2</v>
      </c>
      <c r="E37" s="22">
        <v>0</v>
      </c>
      <c r="F37" s="103">
        <f>(D37*E37)</f>
        <v>0</v>
      </c>
    </row>
    <row r="38" spans="1:6" x14ac:dyDescent="0.25">
      <c r="A38" s="42"/>
      <c r="B38" s="65"/>
      <c r="C38" s="49"/>
      <c r="D38" s="20"/>
      <c r="E38" s="22"/>
      <c r="F38" s="103"/>
    </row>
    <row r="39" spans="1:6" ht="32.25" x14ac:dyDescent="0.25">
      <c r="A39" s="42" t="s">
        <v>11</v>
      </c>
      <c r="B39" s="42" t="s">
        <v>114</v>
      </c>
      <c r="C39" s="49" t="s">
        <v>1</v>
      </c>
      <c r="D39" s="20">
        <v>2</v>
      </c>
      <c r="E39" s="22">
        <v>0</v>
      </c>
      <c r="F39" s="103">
        <f>(D39*E39)</f>
        <v>0</v>
      </c>
    </row>
    <row r="40" spans="1:6" x14ac:dyDescent="0.25">
      <c r="A40" s="42"/>
      <c r="B40" s="64"/>
      <c r="C40" s="49"/>
      <c r="D40" s="20"/>
      <c r="E40" s="22"/>
      <c r="F40" s="103"/>
    </row>
    <row r="41" spans="1:6" ht="75" x14ac:dyDescent="0.25">
      <c r="A41" s="42" t="s">
        <v>12</v>
      </c>
      <c r="B41" s="42" t="s">
        <v>157</v>
      </c>
      <c r="C41" s="49" t="s">
        <v>55</v>
      </c>
      <c r="D41" s="20">
        <v>51.1</v>
      </c>
      <c r="E41" s="22">
        <v>0</v>
      </c>
      <c r="F41" s="103">
        <f>(D41*E41)</f>
        <v>0</v>
      </c>
    </row>
    <row r="42" spans="1:6" x14ac:dyDescent="0.25">
      <c r="A42" s="42"/>
      <c r="B42" s="65"/>
      <c r="C42" s="49"/>
      <c r="D42" s="20"/>
      <c r="E42" s="22"/>
      <c r="F42" s="103"/>
    </row>
    <row r="43" spans="1:6" x14ac:dyDescent="0.25">
      <c r="A43" s="42" t="s">
        <v>13</v>
      </c>
      <c r="B43" s="42" t="s">
        <v>160</v>
      </c>
      <c r="C43" s="49" t="s">
        <v>1</v>
      </c>
      <c r="D43" s="20">
        <v>1</v>
      </c>
      <c r="E43" s="22">
        <v>0</v>
      </c>
      <c r="F43" s="103">
        <f>(D43*E43)</f>
        <v>0</v>
      </c>
    </row>
    <row r="44" spans="1:6" x14ac:dyDescent="0.25">
      <c r="A44" s="42"/>
      <c r="B44" s="42"/>
      <c r="C44" s="49"/>
      <c r="D44" s="20"/>
      <c r="E44" s="22"/>
      <c r="F44" s="103"/>
    </row>
    <row r="45" spans="1:6" ht="45" x14ac:dyDescent="0.25">
      <c r="A45" s="42" t="s">
        <v>14</v>
      </c>
      <c r="B45" s="42" t="s">
        <v>62</v>
      </c>
      <c r="C45" s="49" t="s">
        <v>60</v>
      </c>
      <c r="D45" s="20">
        <v>11.9</v>
      </c>
      <c r="E45" s="22">
        <v>0</v>
      </c>
      <c r="F45" s="103">
        <f>(D45*E45)</f>
        <v>0</v>
      </c>
    </row>
    <row r="46" spans="1:6" x14ac:dyDescent="0.25">
      <c r="A46" s="42"/>
      <c r="B46" s="42"/>
      <c r="C46" s="49"/>
      <c r="D46" s="20"/>
      <c r="E46" s="22"/>
      <c r="F46" s="103"/>
    </row>
    <row r="47" spans="1:6" ht="60" x14ac:dyDescent="0.25">
      <c r="A47" s="42" t="s">
        <v>15</v>
      </c>
      <c r="B47" s="66" t="s">
        <v>20</v>
      </c>
      <c r="C47" s="67" t="s">
        <v>31</v>
      </c>
      <c r="D47" s="68">
        <v>9.6</v>
      </c>
      <c r="E47" s="27">
        <v>0</v>
      </c>
      <c r="F47" s="104">
        <f>(D47*E47)</f>
        <v>0</v>
      </c>
    </row>
    <row r="48" spans="1:6" x14ac:dyDescent="0.25">
      <c r="A48" s="42"/>
      <c r="B48" s="66"/>
      <c r="C48" s="67"/>
      <c r="D48" s="68"/>
      <c r="E48" s="27"/>
      <c r="F48" s="104"/>
    </row>
    <row r="49" spans="1:6" ht="45" x14ac:dyDescent="0.25">
      <c r="A49" s="42" t="s">
        <v>16</v>
      </c>
      <c r="B49" s="69" t="s">
        <v>121</v>
      </c>
      <c r="C49" s="49" t="s">
        <v>59</v>
      </c>
      <c r="D49" s="70">
        <v>10</v>
      </c>
      <c r="E49" s="22">
        <f>SUM(F37:F47)</f>
        <v>0</v>
      </c>
      <c r="F49" s="103">
        <f>(0.1*E49)</f>
        <v>0</v>
      </c>
    </row>
    <row r="50" spans="1:6" x14ac:dyDescent="0.25">
      <c r="A50" s="42"/>
      <c r="B50" s="71" t="s">
        <v>4</v>
      </c>
      <c r="C50" s="72"/>
      <c r="D50" s="73"/>
      <c r="E50" s="28"/>
      <c r="F50" s="105">
        <f>SUM(F37:F49)</f>
        <v>0</v>
      </c>
    </row>
    <row r="51" spans="1:6" x14ac:dyDescent="0.25">
      <c r="A51" s="42"/>
      <c r="B51" s="74"/>
      <c r="C51" s="75"/>
      <c r="D51" s="76"/>
      <c r="E51" s="30"/>
      <c r="F51" s="106"/>
    </row>
    <row r="52" spans="1:6" x14ac:dyDescent="0.25">
      <c r="A52" s="64"/>
      <c r="B52" s="42"/>
      <c r="C52" s="49"/>
      <c r="D52" s="20"/>
      <c r="E52" s="11"/>
      <c r="F52" s="20"/>
    </row>
    <row r="53" spans="1:6" x14ac:dyDescent="0.25">
      <c r="A53" s="64" t="s">
        <v>6</v>
      </c>
      <c r="B53" s="64" t="s">
        <v>24</v>
      </c>
      <c r="C53" s="49"/>
      <c r="D53" s="20"/>
      <c r="E53" s="11"/>
      <c r="F53" s="20"/>
    </row>
    <row r="54" spans="1:6" ht="75" x14ac:dyDescent="0.25">
      <c r="A54" s="42" t="s">
        <v>10</v>
      </c>
      <c r="B54" s="77" t="s">
        <v>158</v>
      </c>
      <c r="C54" s="49" t="s">
        <v>55</v>
      </c>
      <c r="D54" s="20">
        <v>19.399999999999999</v>
      </c>
      <c r="E54" s="22">
        <v>0</v>
      </c>
      <c r="F54" s="103">
        <f>(D54*E54)</f>
        <v>0</v>
      </c>
    </row>
    <row r="55" spans="1:6" x14ac:dyDescent="0.25">
      <c r="A55" s="42"/>
      <c r="B55" s="77"/>
      <c r="C55" s="49"/>
      <c r="D55" s="20"/>
      <c r="E55" s="22"/>
      <c r="F55" s="103"/>
    </row>
    <row r="56" spans="1:6" ht="30" x14ac:dyDescent="0.25">
      <c r="A56" s="42" t="s">
        <v>11</v>
      </c>
      <c r="B56" s="42" t="s">
        <v>151</v>
      </c>
      <c r="C56" s="49" t="s">
        <v>60</v>
      </c>
      <c r="D56" s="20">
        <v>0.37</v>
      </c>
      <c r="E56" s="22">
        <v>0</v>
      </c>
      <c r="F56" s="103">
        <f>(D56*E56)</f>
        <v>0</v>
      </c>
    </row>
    <row r="57" spans="1:6" x14ac:dyDescent="0.25">
      <c r="A57" s="42"/>
      <c r="B57" s="42"/>
      <c r="C57" s="49"/>
      <c r="D57" s="20"/>
      <c r="E57" s="22"/>
      <c r="F57" s="103"/>
    </row>
    <row r="58" spans="1:6" ht="60" x14ac:dyDescent="0.25">
      <c r="A58" s="42" t="s">
        <v>12</v>
      </c>
      <c r="B58" s="42" t="s">
        <v>213</v>
      </c>
      <c r="C58" s="49" t="s">
        <v>55</v>
      </c>
      <c r="D58" s="20">
        <v>1.5</v>
      </c>
      <c r="E58" s="22">
        <v>0</v>
      </c>
      <c r="F58" s="103">
        <f>(D58*E58)</f>
        <v>0</v>
      </c>
    </row>
    <row r="59" spans="1:6" x14ac:dyDescent="0.25">
      <c r="A59" s="42"/>
      <c r="B59" s="77"/>
      <c r="C59" s="49"/>
      <c r="D59" s="20"/>
      <c r="E59" s="22"/>
      <c r="F59" s="103"/>
    </row>
    <row r="60" spans="1:6" ht="75" x14ac:dyDescent="0.25">
      <c r="A60" s="42" t="s">
        <v>13</v>
      </c>
      <c r="B60" s="42" t="s">
        <v>159</v>
      </c>
      <c r="C60" s="49" t="s">
        <v>55</v>
      </c>
      <c r="D60" s="20">
        <v>51.1</v>
      </c>
      <c r="E60" s="22">
        <v>0</v>
      </c>
      <c r="F60" s="103">
        <f>(D60*E60)</f>
        <v>0</v>
      </c>
    </row>
    <row r="61" spans="1:6" x14ac:dyDescent="0.25">
      <c r="A61" s="42"/>
      <c r="B61" s="64"/>
      <c r="C61" s="49"/>
      <c r="D61" s="20"/>
      <c r="E61" s="22"/>
      <c r="F61" s="103"/>
    </row>
    <row r="62" spans="1:6" ht="60" x14ac:dyDescent="0.25">
      <c r="A62" s="42" t="s">
        <v>14</v>
      </c>
      <c r="B62" s="69" t="s">
        <v>25</v>
      </c>
      <c r="C62" s="49" t="s">
        <v>2</v>
      </c>
      <c r="D62" s="20">
        <v>40</v>
      </c>
      <c r="E62" s="22">
        <v>0</v>
      </c>
      <c r="F62" s="103">
        <f>(D62*E62)</f>
        <v>0</v>
      </c>
    </row>
    <row r="63" spans="1:6" x14ac:dyDescent="0.25">
      <c r="A63" s="42"/>
      <c r="B63" s="71" t="s">
        <v>4</v>
      </c>
      <c r="C63" s="72"/>
      <c r="D63" s="73"/>
      <c r="E63" s="28"/>
      <c r="F63" s="105">
        <f>SUM(F54:F62)</f>
        <v>0</v>
      </c>
    </row>
    <row r="64" spans="1:6" x14ac:dyDescent="0.25">
      <c r="A64" s="42"/>
      <c r="B64" s="74"/>
      <c r="C64" s="75"/>
      <c r="D64" s="76"/>
      <c r="E64" s="30"/>
      <c r="F64" s="106"/>
    </row>
    <row r="65" spans="1:6" x14ac:dyDescent="0.25">
      <c r="A65" s="42"/>
      <c r="B65" s="42"/>
      <c r="C65" s="49"/>
      <c r="D65" s="20"/>
      <c r="E65" s="11"/>
      <c r="F65" s="20"/>
    </row>
    <row r="66" spans="1:6" x14ac:dyDescent="0.25">
      <c r="A66" s="64" t="s">
        <v>7</v>
      </c>
      <c r="B66" s="64" t="s">
        <v>29</v>
      </c>
      <c r="C66" s="49"/>
      <c r="D66" s="20"/>
      <c r="E66" s="11"/>
      <c r="F66" s="20"/>
    </row>
    <row r="67" spans="1:6" ht="75" x14ac:dyDescent="0.25">
      <c r="A67" s="42"/>
      <c r="B67" s="4" t="s">
        <v>70</v>
      </c>
      <c r="C67" s="49"/>
      <c r="D67" s="20"/>
      <c r="E67" s="11"/>
      <c r="F67" s="20"/>
    </row>
    <row r="68" spans="1:6" x14ac:dyDescent="0.25">
      <c r="A68" s="42"/>
      <c r="B68" s="3" t="s">
        <v>35</v>
      </c>
      <c r="C68" s="49"/>
      <c r="D68" s="20"/>
      <c r="E68" s="11"/>
      <c r="F68" s="20"/>
    </row>
    <row r="69" spans="1:6" ht="45" x14ac:dyDescent="0.25">
      <c r="A69" s="42"/>
      <c r="B69" s="4" t="s">
        <v>208</v>
      </c>
      <c r="C69" s="49"/>
      <c r="D69" s="20"/>
      <c r="E69" s="11"/>
      <c r="F69" s="20"/>
    </row>
    <row r="70" spans="1:6" x14ac:dyDescent="0.25">
      <c r="A70" s="42"/>
      <c r="B70" s="1" t="s">
        <v>36</v>
      </c>
      <c r="C70" s="49"/>
      <c r="D70" s="20"/>
      <c r="E70" s="11"/>
      <c r="F70" s="20"/>
    </row>
    <row r="71" spans="1:6" ht="30" x14ac:dyDescent="0.25">
      <c r="A71" s="42"/>
      <c r="B71" s="1" t="s">
        <v>209</v>
      </c>
      <c r="C71" s="49"/>
      <c r="D71" s="20"/>
      <c r="E71" s="11"/>
      <c r="F71" s="20"/>
    </row>
    <row r="72" spans="1:6" ht="17.25" x14ac:dyDescent="0.25">
      <c r="A72" s="42"/>
      <c r="B72" s="1" t="s">
        <v>207</v>
      </c>
      <c r="C72" s="49"/>
      <c r="D72" s="20"/>
      <c r="E72" s="11"/>
      <c r="F72" s="20"/>
    </row>
    <row r="73" spans="1:6" ht="30" x14ac:dyDescent="0.25">
      <c r="A73" s="42"/>
      <c r="B73" s="1" t="s">
        <v>210</v>
      </c>
      <c r="C73" s="49"/>
      <c r="D73" s="20"/>
      <c r="E73" s="11"/>
      <c r="F73" s="20"/>
    </row>
    <row r="74" spans="1:6" x14ac:dyDescent="0.25">
      <c r="A74" s="42"/>
      <c r="B74" s="1" t="s">
        <v>69</v>
      </c>
      <c r="C74" s="49"/>
      <c r="D74" s="20"/>
      <c r="E74" s="11"/>
      <c r="F74" s="20"/>
    </row>
    <row r="75" spans="1:6" x14ac:dyDescent="0.25">
      <c r="A75" s="42"/>
      <c r="B75" s="1" t="s">
        <v>39</v>
      </c>
      <c r="C75" s="49"/>
      <c r="D75" s="20"/>
      <c r="E75" s="11"/>
      <c r="F75" s="20"/>
    </row>
    <row r="76" spans="1:6" ht="75" x14ac:dyDescent="0.25">
      <c r="A76" s="42"/>
      <c r="B76" s="1" t="s">
        <v>205</v>
      </c>
      <c r="C76" s="49"/>
      <c r="D76" s="20"/>
      <c r="E76" s="11"/>
      <c r="F76" s="20"/>
    </row>
    <row r="77" spans="1:6" x14ac:dyDescent="0.25">
      <c r="A77" s="42"/>
      <c r="B77" s="1" t="s">
        <v>197</v>
      </c>
      <c r="C77" s="49"/>
      <c r="D77" s="20"/>
      <c r="E77" s="11"/>
      <c r="F77" s="20"/>
    </row>
    <row r="78" spans="1:6" x14ac:dyDescent="0.25">
      <c r="A78" s="42"/>
      <c r="B78" s="1"/>
      <c r="C78" s="49"/>
      <c r="D78" s="20"/>
      <c r="E78" s="11"/>
      <c r="F78" s="20"/>
    </row>
    <row r="79" spans="1:6" ht="30" x14ac:dyDescent="0.25">
      <c r="A79" s="42" t="s">
        <v>10</v>
      </c>
      <c r="B79" s="66" t="s">
        <v>63</v>
      </c>
      <c r="C79" s="49"/>
      <c r="D79" s="20"/>
      <c r="E79" s="22"/>
      <c r="F79" s="103"/>
    </row>
    <row r="80" spans="1:6" x14ac:dyDescent="0.25">
      <c r="A80" s="42"/>
      <c r="B80" s="66"/>
      <c r="C80" s="49"/>
      <c r="D80" s="20"/>
      <c r="E80" s="22"/>
      <c r="F80" s="103"/>
    </row>
    <row r="81" spans="1:6" ht="45" x14ac:dyDescent="0.25">
      <c r="A81" s="42" t="s">
        <v>32</v>
      </c>
      <c r="B81" s="66" t="s">
        <v>206</v>
      </c>
      <c r="C81" s="79" t="s">
        <v>1</v>
      </c>
      <c r="D81" s="80">
        <v>8</v>
      </c>
      <c r="E81" s="22">
        <v>0</v>
      </c>
      <c r="F81" s="103">
        <f>D81*E81</f>
        <v>0</v>
      </c>
    </row>
    <row r="82" spans="1:6" x14ac:dyDescent="0.25">
      <c r="A82" s="42"/>
      <c r="B82" s="65"/>
      <c r="C82" s="79"/>
      <c r="D82" s="80"/>
      <c r="E82" s="22"/>
      <c r="F82" s="103"/>
    </row>
    <row r="83" spans="1:6" ht="30" x14ac:dyDescent="0.25">
      <c r="A83" s="42" t="s">
        <v>11</v>
      </c>
      <c r="B83" s="66" t="s">
        <v>165</v>
      </c>
      <c r="C83" s="49"/>
      <c r="D83" s="80"/>
      <c r="E83" s="27"/>
      <c r="F83" s="104"/>
    </row>
    <row r="84" spans="1:6" ht="90" x14ac:dyDescent="0.25">
      <c r="A84" s="42" t="s">
        <v>32</v>
      </c>
      <c r="B84" s="66" t="s">
        <v>212</v>
      </c>
      <c r="C84" s="82" t="s">
        <v>1</v>
      </c>
      <c r="D84" s="83">
        <v>1</v>
      </c>
      <c r="E84" s="22">
        <v>0</v>
      </c>
      <c r="F84" s="103">
        <f>D84*E84</f>
        <v>0</v>
      </c>
    </row>
    <row r="85" spans="1:6" x14ac:dyDescent="0.25">
      <c r="A85" s="42"/>
      <c r="B85" s="66"/>
      <c r="C85" s="82"/>
      <c r="D85" s="83"/>
      <c r="E85" s="22"/>
      <c r="F85" s="103"/>
    </row>
    <row r="86" spans="1:6" ht="105" x14ac:dyDescent="0.25">
      <c r="A86" s="42" t="s">
        <v>33</v>
      </c>
      <c r="B86" s="66" t="s">
        <v>211</v>
      </c>
      <c r="C86" s="82" t="s">
        <v>1</v>
      </c>
      <c r="D86" s="83">
        <v>1</v>
      </c>
      <c r="E86" s="22">
        <v>0</v>
      </c>
      <c r="F86" s="103">
        <f>D86*E86</f>
        <v>0</v>
      </c>
    </row>
    <row r="87" spans="1:6" x14ac:dyDescent="0.25">
      <c r="A87" s="42"/>
      <c r="B87" s="66"/>
      <c r="C87" s="82"/>
      <c r="D87" s="83"/>
      <c r="E87" s="22"/>
      <c r="F87" s="103"/>
    </row>
    <row r="88" spans="1:6" ht="60" x14ac:dyDescent="0.25">
      <c r="A88" s="42" t="s">
        <v>12</v>
      </c>
      <c r="B88" s="66" t="s">
        <v>214</v>
      </c>
      <c r="C88" s="82" t="s">
        <v>1</v>
      </c>
      <c r="D88" s="83">
        <v>2</v>
      </c>
      <c r="E88" s="22">
        <v>0</v>
      </c>
      <c r="F88" s="103">
        <f>D88*E88</f>
        <v>0</v>
      </c>
    </row>
    <row r="89" spans="1:6" x14ac:dyDescent="0.25">
      <c r="A89" s="66"/>
      <c r="B89" s="71" t="s">
        <v>4</v>
      </c>
      <c r="C89" s="84"/>
      <c r="D89" s="85"/>
      <c r="E89" s="31"/>
      <c r="F89" s="105">
        <f>SUM(F67:F88)</f>
        <v>0</v>
      </c>
    </row>
    <row r="90" spans="1:6" x14ac:dyDescent="0.25">
      <c r="A90" s="66"/>
      <c r="B90" s="74"/>
      <c r="C90" s="67"/>
      <c r="D90" s="68"/>
      <c r="E90" s="27"/>
      <c r="F90" s="106"/>
    </row>
    <row r="91" spans="1:6" x14ac:dyDescent="0.25">
      <c r="A91" s="66"/>
      <c r="B91" s="74"/>
      <c r="C91" s="67"/>
      <c r="D91" s="68"/>
      <c r="E91" s="27"/>
      <c r="F91" s="106"/>
    </row>
    <row r="92" spans="1:6" x14ac:dyDescent="0.25">
      <c r="A92" s="64" t="s">
        <v>19</v>
      </c>
      <c r="B92" s="64" t="s">
        <v>52</v>
      </c>
      <c r="C92" s="49"/>
      <c r="D92" s="20"/>
      <c r="E92" s="11"/>
      <c r="F92" s="20"/>
    </row>
    <row r="93" spans="1:6" ht="90" x14ac:dyDescent="0.25">
      <c r="A93" s="42" t="s">
        <v>10</v>
      </c>
      <c r="B93" s="78" t="s">
        <v>166</v>
      </c>
      <c r="C93" s="82" t="s">
        <v>0</v>
      </c>
      <c r="D93" s="83">
        <v>1</v>
      </c>
      <c r="E93" s="22">
        <v>0</v>
      </c>
      <c r="F93" s="103">
        <f>D93*E93</f>
        <v>0</v>
      </c>
    </row>
    <row r="94" spans="1:6" x14ac:dyDescent="0.25">
      <c r="A94" s="64"/>
      <c r="B94" s="71" t="s">
        <v>4</v>
      </c>
      <c r="C94" s="72"/>
      <c r="D94" s="73"/>
      <c r="E94" s="28"/>
      <c r="F94" s="105">
        <f>SUM(F93:F93)</f>
        <v>0</v>
      </c>
    </row>
    <row r="95" spans="1:6" x14ac:dyDescent="0.25">
      <c r="A95" s="66"/>
      <c r="B95" s="74"/>
      <c r="C95" s="67"/>
      <c r="D95" s="68"/>
      <c r="E95" s="26"/>
      <c r="F95" s="76"/>
    </row>
    <row r="96" spans="1:6" x14ac:dyDescent="0.25">
      <c r="A96" s="66"/>
      <c r="B96" s="74"/>
      <c r="C96" s="67"/>
      <c r="D96" s="68"/>
      <c r="E96" s="26"/>
      <c r="F96" s="76"/>
    </row>
    <row r="97" spans="1:6" x14ac:dyDescent="0.25">
      <c r="A97" s="64" t="s">
        <v>23</v>
      </c>
      <c r="B97" s="64" t="s">
        <v>54</v>
      </c>
      <c r="C97" s="49"/>
      <c r="D97" s="20"/>
      <c r="E97" s="11"/>
      <c r="F97" s="20"/>
    </row>
    <row r="98" spans="1:6" ht="107.25" x14ac:dyDescent="0.25">
      <c r="A98" s="42" t="s">
        <v>10</v>
      </c>
      <c r="B98" s="86" t="s">
        <v>128</v>
      </c>
      <c r="C98" s="49" t="s">
        <v>55</v>
      </c>
      <c r="D98" s="20">
        <v>9</v>
      </c>
      <c r="E98" s="22">
        <v>0</v>
      </c>
      <c r="F98" s="103">
        <f>(D98*E98)</f>
        <v>0</v>
      </c>
    </row>
    <row r="99" spans="1:6" x14ac:dyDescent="0.25">
      <c r="A99" s="42"/>
      <c r="B99" s="65"/>
      <c r="C99" s="49"/>
      <c r="D99" s="20"/>
      <c r="E99" s="22"/>
      <c r="F99" s="103"/>
    </row>
    <row r="100" spans="1:6" ht="92.25" x14ac:dyDescent="0.25">
      <c r="A100" s="42" t="s">
        <v>11</v>
      </c>
      <c r="B100" s="86" t="s">
        <v>130</v>
      </c>
      <c r="C100" s="49" t="s">
        <v>55</v>
      </c>
      <c r="D100" s="20">
        <v>23.3</v>
      </c>
      <c r="E100" s="22">
        <v>0</v>
      </c>
      <c r="F100" s="103">
        <f>(D100*E100)</f>
        <v>0</v>
      </c>
    </row>
    <row r="101" spans="1:6" x14ac:dyDescent="0.25">
      <c r="A101" s="42"/>
      <c r="B101" s="71" t="s">
        <v>4</v>
      </c>
      <c r="C101" s="72"/>
      <c r="D101" s="73"/>
      <c r="E101" s="29"/>
      <c r="F101" s="105">
        <f>SUM(F98:F100)</f>
        <v>0</v>
      </c>
    </row>
    <row r="102" spans="1:6" x14ac:dyDescent="0.25">
      <c r="A102" s="19"/>
      <c r="B102" s="19"/>
      <c r="C102" s="19"/>
      <c r="D102" s="19"/>
      <c r="E102" s="32"/>
      <c r="F102" s="107"/>
    </row>
    <row r="103" spans="1:6" x14ac:dyDescent="0.25">
      <c r="A103" s="42"/>
      <c r="B103" s="42"/>
      <c r="C103" s="49"/>
      <c r="D103" s="20"/>
      <c r="E103" s="11"/>
      <c r="F103" s="20"/>
    </row>
    <row r="104" spans="1:6" x14ac:dyDescent="0.25">
      <c r="A104" s="64" t="s">
        <v>28</v>
      </c>
      <c r="B104" s="64" t="s">
        <v>27</v>
      </c>
      <c r="C104" s="49"/>
      <c r="D104" s="20"/>
      <c r="E104" s="11"/>
      <c r="F104" s="20"/>
    </row>
    <row r="105" spans="1:6" ht="90" x14ac:dyDescent="0.25">
      <c r="A105" s="42" t="s">
        <v>10</v>
      </c>
      <c r="B105" s="86" t="s">
        <v>162</v>
      </c>
      <c r="C105" s="49" t="s">
        <v>55</v>
      </c>
      <c r="D105" s="20">
        <v>166.85</v>
      </c>
      <c r="E105" s="22">
        <v>0</v>
      </c>
      <c r="F105" s="103">
        <f>(D105*E105)</f>
        <v>0</v>
      </c>
    </row>
    <row r="106" spans="1:6" x14ac:dyDescent="0.25">
      <c r="A106" s="42"/>
      <c r="B106" s="42"/>
      <c r="C106" s="49"/>
      <c r="D106" s="20"/>
      <c r="E106" s="22"/>
      <c r="F106" s="103"/>
    </row>
    <row r="107" spans="1:6" ht="60" x14ac:dyDescent="0.25">
      <c r="A107" s="42" t="s">
        <v>11</v>
      </c>
      <c r="B107" s="86" t="s">
        <v>163</v>
      </c>
      <c r="C107" s="49" t="s">
        <v>55</v>
      </c>
      <c r="D107" s="20">
        <v>42.1</v>
      </c>
      <c r="E107" s="22">
        <v>0</v>
      </c>
      <c r="F107" s="103">
        <f>(D107*E107)</f>
        <v>0</v>
      </c>
    </row>
    <row r="108" spans="1:6" x14ac:dyDescent="0.25">
      <c r="A108" s="42"/>
      <c r="B108" s="42"/>
      <c r="C108" s="49"/>
      <c r="D108" s="20"/>
      <c r="E108" s="22"/>
      <c r="F108" s="103"/>
    </row>
    <row r="109" spans="1:6" ht="90" x14ac:dyDescent="0.25">
      <c r="A109" s="42" t="s">
        <v>12</v>
      </c>
      <c r="B109" s="86" t="s">
        <v>161</v>
      </c>
      <c r="C109" s="49" t="s">
        <v>55</v>
      </c>
      <c r="D109" s="20">
        <v>95.55</v>
      </c>
      <c r="E109" s="22">
        <v>0</v>
      </c>
      <c r="F109" s="103">
        <f>(D109*E109)</f>
        <v>0</v>
      </c>
    </row>
    <row r="110" spans="1:6" x14ac:dyDescent="0.25">
      <c r="A110" s="42"/>
      <c r="B110" s="65"/>
      <c r="C110" s="49"/>
      <c r="D110" s="20"/>
      <c r="E110" s="22"/>
      <c r="F110" s="103"/>
    </row>
    <row r="111" spans="1:6" ht="30" x14ac:dyDescent="0.25">
      <c r="A111" s="42" t="s">
        <v>13</v>
      </c>
      <c r="B111" s="89" t="s">
        <v>145</v>
      </c>
      <c r="C111" s="90" t="s">
        <v>3</v>
      </c>
      <c r="D111" s="91">
        <v>10</v>
      </c>
      <c r="E111" s="33">
        <f>SUM(F105:F109)</f>
        <v>0</v>
      </c>
      <c r="F111" s="108">
        <f>(0.1*E111)</f>
        <v>0</v>
      </c>
    </row>
    <row r="112" spans="1:6" x14ac:dyDescent="0.25">
      <c r="A112" s="42"/>
      <c r="B112" s="64" t="s">
        <v>4</v>
      </c>
      <c r="C112" s="92"/>
      <c r="D112" s="93"/>
      <c r="E112" s="35"/>
      <c r="F112" s="109">
        <f>SUM(F105:F111)</f>
        <v>0</v>
      </c>
    </row>
    <row r="113" spans="1:6" x14ac:dyDescent="0.25">
      <c r="A113" s="42"/>
      <c r="B113" s="64"/>
      <c r="C113" s="92"/>
      <c r="D113" s="93"/>
      <c r="E113" s="34"/>
      <c r="F113" s="93"/>
    </row>
    <row r="115" spans="1:6" x14ac:dyDescent="0.25">
      <c r="A115" s="64" t="s">
        <v>30</v>
      </c>
      <c r="B115" s="64" t="s">
        <v>167</v>
      </c>
      <c r="C115" s="49"/>
      <c r="D115" s="20"/>
      <c r="E115" s="11"/>
      <c r="F115" s="20"/>
    </row>
    <row r="116" spans="1:6" ht="90" x14ac:dyDescent="0.25">
      <c r="A116" s="42" t="s">
        <v>10</v>
      </c>
      <c r="B116" s="78" t="s">
        <v>168</v>
      </c>
      <c r="C116" s="49" t="s">
        <v>0</v>
      </c>
      <c r="D116" s="20">
        <v>1</v>
      </c>
      <c r="E116" s="11">
        <v>0</v>
      </c>
      <c r="F116" s="20">
        <f>(D116*E116)</f>
        <v>0</v>
      </c>
    </row>
    <row r="117" spans="1:6" x14ac:dyDescent="0.25">
      <c r="A117" s="64"/>
      <c r="B117" s="71" t="s">
        <v>4</v>
      </c>
      <c r="C117" s="72"/>
      <c r="D117" s="73"/>
      <c r="E117" s="28"/>
      <c r="F117" s="105">
        <f>SUM(F116:F116)</f>
        <v>0</v>
      </c>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5" manualBreakCount="5">
    <brk id="34" max="5" man="1"/>
    <brk id="51" max="5" man="1"/>
    <brk id="64" max="5" man="1"/>
    <brk id="85" max="5" man="1"/>
    <brk id="9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topLeftCell="A42" zoomScale="70" zoomScaleNormal="100" zoomScaleSheetLayoutView="70" workbookViewId="0">
      <selection activeCell="B57" sqref="B57"/>
    </sheetView>
  </sheetViews>
  <sheetFormatPr defaultColWidth="8.85546875" defaultRowHeight="15" x14ac:dyDescent="0.25"/>
  <cols>
    <col min="1" max="1" width="5.28515625" style="18" customWidth="1"/>
    <col min="2" max="2" width="42.28515625" style="18" customWidth="1"/>
    <col min="3" max="3" width="3.85546875" style="18" customWidth="1"/>
    <col min="4" max="4" width="8.85546875" style="18" customWidth="1"/>
    <col min="5" max="5" width="10.5703125" style="6" customWidth="1"/>
    <col min="6" max="6" width="15.5703125" style="18" customWidth="1"/>
    <col min="7" max="16384" width="8.85546875" style="6"/>
  </cols>
  <sheetData>
    <row r="1" spans="1:6" ht="18.75" x14ac:dyDescent="0.3">
      <c r="B1" s="38" t="s">
        <v>234</v>
      </c>
    </row>
    <row r="2" spans="1:6" ht="15.75" x14ac:dyDescent="0.25">
      <c r="A2" s="19"/>
      <c r="B2" s="39" t="s">
        <v>26</v>
      </c>
      <c r="C2" s="40"/>
      <c r="D2" s="41"/>
      <c r="E2" s="7"/>
      <c r="F2" s="19"/>
    </row>
    <row r="3" spans="1:6" ht="18.75" x14ac:dyDescent="0.3">
      <c r="A3" s="42"/>
      <c r="B3" s="43" t="s">
        <v>100</v>
      </c>
      <c r="C3" s="40"/>
      <c r="D3" s="41"/>
      <c r="E3" s="11"/>
      <c r="F3" s="20"/>
    </row>
    <row r="4" spans="1:6" ht="18.75" x14ac:dyDescent="0.3">
      <c r="A4" s="42"/>
      <c r="B4" s="43" t="s">
        <v>101</v>
      </c>
      <c r="C4" s="40"/>
      <c r="D4" s="41"/>
      <c r="E4" s="11"/>
      <c r="F4" s="20"/>
    </row>
    <row r="5" spans="1:6" x14ac:dyDescent="0.25">
      <c r="A5" s="42"/>
      <c r="B5" s="44"/>
      <c r="C5" s="45"/>
      <c r="D5" s="44"/>
      <c r="E5" s="11"/>
      <c r="F5" s="20"/>
    </row>
    <row r="6" spans="1:6" ht="15.75" x14ac:dyDescent="0.25">
      <c r="A6" s="42"/>
      <c r="B6" s="39" t="s">
        <v>8</v>
      </c>
      <c r="C6" s="40"/>
      <c r="D6" s="41"/>
      <c r="E6" s="11"/>
      <c r="F6" s="20"/>
    </row>
    <row r="7" spans="1:6" ht="18.75" x14ac:dyDescent="0.3">
      <c r="A7" s="42"/>
      <c r="B7" s="43" t="s">
        <v>102</v>
      </c>
      <c r="C7" s="40"/>
      <c r="D7" s="41"/>
      <c r="E7" s="11"/>
      <c r="F7" s="20"/>
    </row>
    <row r="8" spans="1:6" ht="18.75" x14ac:dyDescent="0.3">
      <c r="A8" s="42"/>
      <c r="B8" s="46" t="s">
        <v>103</v>
      </c>
      <c r="C8" s="40"/>
      <c r="D8" s="41"/>
      <c r="E8" s="11"/>
      <c r="F8" s="20"/>
    </row>
    <row r="9" spans="1:6" ht="18.75" x14ac:dyDescent="0.3">
      <c r="A9" s="42"/>
      <c r="B9" s="43" t="s">
        <v>105</v>
      </c>
      <c r="C9" s="19"/>
      <c r="D9" s="19"/>
      <c r="E9" s="11"/>
      <c r="F9" s="20"/>
    </row>
    <row r="10" spans="1:6" ht="18.75" x14ac:dyDescent="0.25">
      <c r="A10" s="47"/>
      <c r="B10" s="48" t="s">
        <v>104</v>
      </c>
      <c r="C10" s="49"/>
      <c r="D10" s="20"/>
      <c r="E10" s="11"/>
      <c r="F10" s="20"/>
    </row>
    <row r="11" spans="1:6" ht="18.75" x14ac:dyDescent="0.25">
      <c r="A11" s="47"/>
      <c r="B11" s="50" t="s">
        <v>230</v>
      </c>
      <c r="C11" s="49"/>
      <c r="D11" s="20"/>
      <c r="E11" s="11"/>
      <c r="F11" s="20"/>
    </row>
    <row r="12" spans="1:6" ht="18.75" x14ac:dyDescent="0.25">
      <c r="A12" s="47"/>
      <c r="B12" s="48"/>
      <c r="C12" s="49"/>
      <c r="D12" s="20"/>
      <c r="E12" s="11"/>
      <c r="F12" s="20"/>
    </row>
    <row r="13" spans="1:6" ht="15.75" x14ac:dyDescent="0.25">
      <c r="A13" s="47"/>
      <c r="B13" s="39" t="s">
        <v>106</v>
      </c>
      <c r="C13" s="49"/>
      <c r="D13" s="20"/>
      <c r="E13" s="11"/>
      <c r="F13" s="20"/>
    </row>
    <row r="14" spans="1:6" ht="18.75" x14ac:dyDescent="0.3">
      <c r="A14" s="47"/>
      <c r="B14" s="51" t="s">
        <v>107</v>
      </c>
      <c r="C14" s="49"/>
      <c r="D14" s="20"/>
      <c r="E14" s="11"/>
      <c r="F14" s="20"/>
    </row>
    <row r="15" spans="1:6" x14ac:dyDescent="0.25">
      <c r="A15" s="19"/>
      <c r="B15" s="19"/>
      <c r="C15" s="19"/>
      <c r="D15" s="19"/>
      <c r="E15" s="7"/>
      <c r="F15" s="19"/>
    </row>
    <row r="16" spans="1:6" x14ac:dyDescent="0.25">
      <c r="A16" s="47"/>
      <c r="B16" s="52" t="s">
        <v>75</v>
      </c>
      <c r="C16" s="49"/>
      <c r="D16" s="20"/>
      <c r="E16" s="11"/>
      <c r="F16" s="20"/>
    </row>
    <row r="17" spans="1:9" x14ac:dyDescent="0.25">
      <c r="A17" s="44" t="s">
        <v>5</v>
      </c>
      <c r="B17" s="53" t="s">
        <v>178</v>
      </c>
      <c r="C17" s="49"/>
      <c r="D17" s="20"/>
      <c r="E17" s="11"/>
      <c r="F17" s="103">
        <f>F52</f>
        <v>0</v>
      </c>
    </row>
    <row r="18" spans="1:9" x14ac:dyDescent="0.25">
      <c r="A18" s="44" t="s">
        <v>6</v>
      </c>
      <c r="B18" s="54" t="s">
        <v>182</v>
      </c>
      <c r="C18" s="49"/>
      <c r="D18" s="20"/>
      <c r="E18" s="11"/>
      <c r="F18" s="103">
        <f>F57</f>
        <v>0</v>
      </c>
    </row>
    <row r="19" spans="1:9" x14ac:dyDescent="0.25">
      <c r="A19" s="44" t="s">
        <v>48</v>
      </c>
      <c r="B19" s="54" t="s">
        <v>183</v>
      </c>
      <c r="C19" s="49"/>
      <c r="D19" s="20"/>
      <c r="E19" s="11"/>
      <c r="F19" s="103">
        <f>F64</f>
        <v>0</v>
      </c>
    </row>
    <row r="20" spans="1:9" x14ac:dyDescent="0.25">
      <c r="A20" s="47"/>
      <c r="B20" s="56" t="s">
        <v>4</v>
      </c>
      <c r="C20" s="57"/>
      <c r="D20" s="58"/>
      <c r="E20" s="23"/>
      <c r="F20" s="58">
        <f>SUM(F17:F19)</f>
        <v>0</v>
      </c>
    </row>
    <row r="21" spans="1:9" ht="15.75" x14ac:dyDescent="0.25">
      <c r="A21" s="15"/>
      <c r="B21" s="130" t="s">
        <v>236</v>
      </c>
      <c r="C21" s="126"/>
      <c r="D21" s="137">
        <v>0.19</v>
      </c>
      <c r="E21" s="129"/>
      <c r="F21" s="125">
        <f>F20*D21</f>
        <v>0</v>
      </c>
      <c r="G21" s="127"/>
      <c r="H21" s="128"/>
      <c r="I21" s="127"/>
    </row>
    <row r="22" spans="1:9" ht="15.75" x14ac:dyDescent="0.25">
      <c r="A22" s="15"/>
      <c r="B22" s="139" t="s">
        <v>9</v>
      </c>
      <c r="C22" s="140"/>
      <c r="D22" s="141"/>
      <c r="E22" s="144">
        <v>0.22</v>
      </c>
      <c r="F22" s="142">
        <f>F21*E22</f>
        <v>0</v>
      </c>
      <c r="G22" s="127"/>
      <c r="H22" s="128"/>
      <c r="I22" s="127"/>
    </row>
    <row r="23" spans="1:9" ht="15.75" x14ac:dyDescent="0.25">
      <c r="A23" s="15"/>
      <c r="B23" s="138" t="s">
        <v>239</v>
      </c>
      <c r="C23" s="126" t="s">
        <v>238</v>
      </c>
      <c r="D23" s="134"/>
      <c r="E23" s="135"/>
      <c r="F23" s="125">
        <f>SUM(F21:F22)</f>
        <v>0</v>
      </c>
      <c r="G23" s="127"/>
      <c r="H23" s="128"/>
      <c r="I23" s="127"/>
    </row>
    <row r="24" spans="1:9" ht="15.75" x14ac:dyDescent="0.25">
      <c r="A24" s="15"/>
      <c r="B24" s="138"/>
      <c r="C24" s="126"/>
      <c r="D24" s="134"/>
      <c r="E24" s="135"/>
      <c r="F24" s="125"/>
      <c r="G24" s="127"/>
      <c r="H24" s="128"/>
      <c r="I24" s="127"/>
    </row>
    <row r="25" spans="1:9" ht="15.75" x14ac:dyDescent="0.25">
      <c r="A25" s="15"/>
      <c r="B25" s="130" t="s">
        <v>237</v>
      </c>
      <c r="C25" s="124"/>
      <c r="D25" s="137">
        <v>0.81</v>
      </c>
      <c r="E25" s="129"/>
      <c r="F25" s="125">
        <f>F20*D25</f>
        <v>0</v>
      </c>
      <c r="G25" s="127"/>
      <c r="H25" s="128"/>
      <c r="I25" s="127"/>
    </row>
    <row r="26" spans="1:9" ht="15.75" x14ac:dyDescent="0.25">
      <c r="A26" s="15"/>
      <c r="B26" s="139" t="s">
        <v>9</v>
      </c>
      <c r="C26" s="143"/>
      <c r="D26" s="141"/>
      <c r="E26" s="145">
        <v>9.5000000000000001E-2</v>
      </c>
      <c r="F26" s="142">
        <f>F25*E26</f>
        <v>0</v>
      </c>
      <c r="G26" s="127"/>
      <c r="H26" s="128"/>
      <c r="I26" s="127"/>
    </row>
    <row r="27" spans="1:9" ht="15.75" x14ac:dyDescent="0.25">
      <c r="A27" s="15"/>
      <c r="B27" s="138" t="s">
        <v>239</v>
      </c>
      <c r="C27" s="124"/>
      <c r="D27" s="134"/>
      <c r="E27" s="136"/>
      <c r="F27" s="125">
        <f>SUM(F25:F26)</f>
        <v>0</v>
      </c>
      <c r="G27" s="127"/>
      <c r="H27" s="128"/>
      <c r="I27" s="127"/>
    </row>
    <row r="28" spans="1:9" ht="15.75" x14ac:dyDescent="0.25">
      <c r="A28" s="15"/>
      <c r="B28" s="138"/>
      <c r="C28" s="124"/>
      <c r="D28" s="134"/>
      <c r="E28" s="136"/>
      <c r="F28" s="125"/>
      <c r="G28" s="127"/>
      <c r="H28" s="128"/>
      <c r="I28" s="127"/>
    </row>
    <row r="29" spans="1:9" ht="15.75" thickBot="1" x14ac:dyDescent="0.3">
      <c r="A29" s="47"/>
      <c r="B29" s="59" t="s">
        <v>51</v>
      </c>
      <c r="C29" s="59"/>
      <c r="D29" s="60"/>
      <c r="E29" s="24"/>
      <c r="F29" s="60">
        <f>F23+F27</f>
        <v>0</v>
      </c>
    </row>
    <row r="30" spans="1:9" ht="15.75" thickTop="1" x14ac:dyDescent="0.25">
      <c r="A30" s="47"/>
      <c r="B30" s="52"/>
      <c r="C30" s="49"/>
      <c r="D30" s="20"/>
      <c r="E30" s="11"/>
      <c r="F30" s="20"/>
    </row>
    <row r="31" spans="1:9" x14ac:dyDescent="0.25">
      <c r="A31" s="61"/>
      <c r="B31" s="61"/>
      <c r="C31" s="62"/>
      <c r="D31" s="63"/>
      <c r="E31" s="25"/>
      <c r="F31" s="63"/>
    </row>
    <row r="32" spans="1:9" x14ac:dyDescent="0.25">
      <c r="A32" s="64" t="s">
        <v>5</v>
      </c>
      <c r="B32" s="64" t="s">
        <v>178</v>
      </c>
      <c r="C32" s="49"/>
      <c r="D32" s="20"/>
      <c r="E32" s="11"/>
      <c r="F32" s="20"/>
    </row>
    <row r="33" spans="1:6" ht="45" x14ac:dyDescent="0.25">
      <c r="A33" s="42" t="s">
        <v>10</v>
      </c>
      <c r="B33" s="113" t="s">
        <v>181</v>
      </c>
      <c r="C33" s="114" t="s">
        <v>0</v>
      </c>
      <c r="D33" s="115">
        <v>1</v>
      </c>
      <c r="E33" s="112">
        <v>0</v>
      </c>
      <c r="F33" s="122">
        <f>D33*E33</f>
        <v>0</v>
      </c>
    </row>
    <row r="34" spans="1:6" x14ac:dyDescent="0.25">
      <c r="A34" s="42"/>
      <c r="B34" s="78"/>
      <c r="C34" s="114"/>
      <c r="D34" s="115"/>
      <c r="E34" s="112"/>
      <c r="F34" s="122"/>
    </row>
    <row r="35" spans="1:6" ht="30" x14ac:dyDescent="0.25">
      <c r="A35" s="42" t="s">
        <v>11</v>
      </c>
      <c r="B35" s="116" t="s">
        <v>179</v>
      </c>
      <c r="C35" s="114" t="s">
        <v>173</v>
      </c>
      <c r="D35" s="115">
        <v>16</v>
      </c>
      <c r="E35" s="112">
        <v>0</v>
      </c>
      <c r="F35" s="122">
        <f>D35*E35</f>
        <v>0</v>
      </c>
    </row>
    <row r="36" spans="1:6" x14ac:dyDescent="0.25">
      <c r="A36" s="42"/>
      <c r="B36" s="64"/>
      <c r="C36" s="49"/>
      <c r="D36" s="117"/>
      <c r="E36" s="22"/>
      <c r="F36" s="103"/>
    </row>
    <row r="37" spans="1:6" ht="30" x14ac:dyDescent="0.25">
      <c r="A37" s="42" t="s">
        <v>12</v>
      </c>
      <c r="B37" s="116" t="s">
        <v>180</v>
      </c>
      <c r="C37" s="114" t="s">
        <v>55</v>
      </c>
      <c r="D37" s="115">
        <v>4</v>
      </c>
      <c r="E37" s="112">
        <v>0</v>
      </c>
      <c r="F37" s="122">
        <f>D37*E37</f>
        <v>0</v>
      </c>
    </row>
    <row r="38" spans="1:6" x14ac:dyDescent="0.25">
      <c r="A38" s="42"/>
      <c r="B38" s="65"/>
      <c r="C38" s="49"/>
      <c r="D38" s="117"/>
      <c r="E38" s="22"/>
      <c r="F38" s="103"/>
    </row>
    <row r="39" spans="1:6" ht="45" x14ac:dyDescent="0.25">
      <c r="A39" s="42" t="s">
        <v>13</v>
      </c>
      <c r="B39" s="113" t="s">
        <v>184</v>
      </c>
      <c r="C39" s="114" t="s">
        <v>60</v>
      </c>
      <c r="D39" s="115">
        <v>3.76</v>
      </c>
      <c r="E39" s="112">
        <v>0</v>
      </c>
      <c r="F39" s="122">
        <f>D39*E39</f>
        <v>0</v>
      </c>
    </row>
    <row r="40" spans="1:6" x14ac:dyDescent="0.25">
      <c r="A40" s="42"/>
      <c r="B40" s="113"/>
      <c r="C40" s="114"/>
      <c r="D40" s="115"/>
      <c r="E40" s="112"/>
      <c r="F40" s="122"/>
    </row>
    <row r="41" spans="1:6" ht="17.25" x14ac:dyDescent="0.25">
      <c r="A41" s="42" t="s">
        <v>14</v>
      </c>
      <c r="B41" s="69" t="s">
        <v>190</v>
      </c>
      <c r="C41" s="114" t="s">
        <v>55</v>
      </c>
      <c r="D41" s="115">
        <v>4</v>
      </c>
      <c r="E41" s="112">
        <v>0</v>
      </c>
      <c r="F41" s="122">
        <f>D41*E41</f>
        <v>0</v>
      </c>
    </row>
    <row r="42" spans="1:6" x14ac:dyDescent="0.25">
      <c r="A42" s="42"/>
      <c r="B42" s="69"/>
      <c r="C42" s="114"/>
      <c r="D42" s="115"/>
      <c r="E42" s="112"/>
      <c r="F42" s="122"/>
    </row>
    <row r="43" spans="1:6" ht="60" x14ac:dyDescent="0.25">
      <c r="A43" s="42" t="s">
        <v>15</v>
      </c>
      <c r="B43" s="118" t="s">
        <v>191</v>
      </c>
      <c r="C43" s="114" t="s">
        <v>60</v>
      </c>
      <c r="D43" s="115">
        <v>2.8</v>
      </c>
      <c r="E43" s="112">
        <v>0</v>
      </c>
      <c r="F43" s="122">
        <f>D43*E43</f>
        <v>0</v>
      </c>
    </row>
    <row r="44" spans="1:6" x14ac:dyDescent="0.25">
      <c r="A44" s="42"/>
      <c r="B44" s="118"/>
      <c r="C44" s="114"/>
      <c r="D44" s="115"/>
      <c r="E44" s="112"/>
      <c r="F44" s="122"/>
    </row>
    <row r="45" spans="1:6" ht="30" x14ac:dyDescent="0.25">
      <c r="A45" s="42" t="s">
        <v>16</v>
      </c>
      <c r="B45" s="118" t="s">
        <v>192</v>
      </c>
      <c r="C45" s="114" t="s">
        <v>55</v>
      </c>
      <c r="D45" s="115">
        <v>4</v>
      </c>
      <c r="E45" s="112">
        <v>0</v>
      </c>
      <c r="F45" s="122">
        <f>D45*E45</f>
        <v>0</v>
      </c>
    </row>
    <row r="46" spans="1:6" x14ac:dyDescent="0.25">
      <c r="A46" s="42"/>
      <c r="B46" s="42"/>
      <c r="C46" s="49"/>
      <c r="D46" s="20"/>
      <c r="E46" s="22"/>
      <c r="F46" s="103"/>
    </row>
    <row r="47" spans="1:6" ht="45" x14ac:dyDescent="0.25">
      <c r="A47" s="42" t="s">
        <v>17</v>
      </c>
      <c r="B47" s="42" t="s">
        <v>188</v>
      </c>
      <c r="C47" s="49" t="s">
        <v>60</v>
      </c>
      <c r="D47" s="20">
        <v>4</v>
      </c>
      <c r="E47" s="22">
        <v>0</v>
      </c>
      <c r="F47" s="103">
        <f>(D47*E47)</f>
        <v>0</v>
      </c>
    </row>
    <row r="48" spans="1:6" x14ac:dyDescent="0.25">
      <c r="A48" s="42"/>
      <c r="B48" s="42"/>
      <c r="C48" s="49"/>
      <c r="D48" s="119"/>
      <c r="E48" s="22"/>
      <c r="F48" s="103"/>
    </row>
    <row r="49" spans="1:6" ht="45" x14ac:dyDescent="0.25">
      <c r="A49" s="42" t="s">
        <v>21</v>
      </c>
      <c r="B49" s="66" t="s">
        <v>189</v>
      </c>
      <c r="C49" s="67" t="s">
        <v>31</v>
      </c>
      <c r="D49" s="120">
        <v>9.6</v>
      </c>
      <c r="E49" s="27">
        <v>0</v>
      </c>
      <c r="F49" s="104">
        <f>(D49*E49)</f>
        <v>0</v>
      </c>
    </row>
    <row r="50" spans="1:6" x14ac:dyDescent="0.25">
      <c r="A50" s="42"/>
      <c r="B50" s="66"/>
      <c r="C50" s="67"/>
      <c r="D50" s="68"/>
      <c r="E50" s="27"/>
      <c r="F50" s="104"/>
    </row>
    <row r="51" spans="1:6" ht="45" x14ac:dyDescent="0.25">
      <c r="A51" s="42" t="s">
        <v>22</v>
      </c>
      <c r="B51" s="69" t="s">
        <v>193</v>
      </c>
      <c r="C51" s="49" t="s">
        <v>59</v>
      </c>
      <c r="D51" s="70">
        <v>10</v>
      </c>
      <c r="E51" s="22">
        <f>SUM(F33:F49)</f>
        <v>0</v>
      </c>
      <c r="F51" s="103">
        <f>(0.1*E51)</f>
        <v>0</v>
      </c>
    </row>
    <row r="52" spans="1:6" x14ac:dyDescent="0.25">
      <c r="A52" s="42"/>
      <c r="B52" s="71" t="s">
        <v>4</v>
      </c>
      <c r="C52" s="72"/>
      <c r="D52" s="73"/>
      <c r="E52" s="28"/>
      <c r="F52" s="105">
        <f>SUM(F33:F51)</f>
        <v>0</v>
      </c>
    </row>
    <row r="53" spans="1:6" x14ac:dyDescent="0.25">
      <c r="A53" s="42"/>
      <c r="B53" s="74"/>
      <c r="C53" s="75"/>
      <c r="D53" s="76"/>
      <c r="E53" s="30"/>
      <c r="F53" s="106"/>
    </row>
    <row r="54" spans="1:6" x14ac:dyDescent="0.25">
      <c r="A54" s="64"/>
      <c r="B54" s="42"/>
      <c r="C54" s="49"/>
      <c r="D54" s="20"/>
      <c r="E54" s="11"/>
      <c r="F54" s="20"/>
    </row>
    <row r="55" spans="1:6" x14ac:dyDescent="0.25">
      <c r="A55" s="64" t="s">
        <v>6</v>
      </c>
      <c r="B55" s="64" t="s">
        <v>182</v>
      </c>
      <c r="C55" s="49"/>
      <c r="D55" s="20"/>
      <c r="E55" s="11"/>
      <c r="F55" s="20"/>
    </row>
    <row r="56" spans="1:6" ht="47.25" x14ac:dyDescent="0.25">
      <c r="A56" s="42" t="s">
        <v>10</v>
      </c>
      <c r="B56" s="113" t="s">
        <v>185</v>
      </c>
      <c r="C56" s="114" t="s">
        <v>60</v>
      </c>
      <c r="D56" s="115">
        <v>0.8</v>
      </c>
      <c r="E56" s="112">
        <v>0</v>
      </c>
      <c r="F56" s="122">
        <f>D56*E56</f>
        <v>0</v>
      </c>
    </row>
    <row r="57" spans="1:6" x14ac:dyDescent="0.25">
      <c r="A57" s="42"/>
      <c r="B57" s="71" t="s">
        <v>4</v>
      </c>
      <c r="C57" s="72"/>
      <c r="D57" s="73"/>
      <c r="E57" s="28"/>
      <c r="F57" s="105">
        <f>SUM(F56:F56)</f>
        <v>0</v>
      </c>
    </row>
    <row r="58" spans="1:6" x14ac:dyDescent="0.25">
      <c r="A58" s="42"/>
      <c r="B58" s="74"/>
      <c r="C58" s="75"/>
      <c r="D58" s="76"/>
      <c r="E58" s="30"/>
      <c r="F58" s="106"/>
    </row>
    <row r="59" spans="1:6" x14ac:dyDescent="0.25">
      <c r="A59" s="42"/>
      <c r="B59" s="42"/>
      <c r="C59" s="49"/>
      <c r="D59" s="20"/>
      <c r="E59" s="11"/>
      <c r="F59" s="20"/>
    </row>
    <row r="60" spans="1:6" x14ac:dyDescent="0.25">
      <c r="A60" s="64" t="s">
        <v>7</v>
      </c>
      <c r="B60" s="64" t="s">
        <v>183</v>
      </c>
      <c r="C60" s="49"/>
      <c r="D60" s="20"/>
      <c r="E60" s="11"/>
      <c r="F60" s="20"/>
    </row>
    <row r="61" spans="1:6" ht="45" x14ac:dyDescent="0.25">
      <c r="A61" s="42" t="s">
        <v>10</v>
      </c>
      <c r="B61" s="121" t="s">
        <v>186</v>
      </c>
      <c r="C61" s="114" t="s">
        <v>55</v>
      </c>
      <c r="D61" s="115">
        <v>4</v>
      </c>
      <c r="E61" s="112">
        <v>0</v>
      </c>
      <c r="F61" s="123">
        <f>D61*E61</f>
        <v>0</v>
      </c>
    </row>
    <row r="62" spans="1:6" x14ac:dyDescent="0.25">
      <c r="A62" s="42"/>
      <c r="B62" s="77"/>
      <c r="C62" s="114"/>
      <c r="D62" s="115"/>
      <c r="E62" s="112"/>
      <c r="F62" s="123"/>
    </row>
    <row r="63" spans="1:6" ht="30" x14ac:dyDescent="0.25">
      <c r="A63" s="42" t="s">
        <v>11</v>
      </c>
      <c r="B63" s="121" t="s">
        <v>187</v>
      </c>
      <c r="C63" s="114" t="s">
        <v>55</v>
      </c>
      <c r="D63" s="115">
        <v>4</v>
      </c>
      <c r="E63" s="112">
        <v>0</v>
      </c>
      <c r="F63" s="123">
        <f>D63*E63</f>
        <v>0</v>
      </c>
    </row>
    <row r="64" spans="1:6" x14ac:dyDescent="0.25">
      <c r="A64" s="66"/>
      <c r="B64" s="71" t="s">
        <v>4</v>
      </c>
      <c r="C64" s="84"/>
      <c r="D64" s="85"/>
      <c r="E64" s="31"/>
      <c r="F64" s="105">
        <f>SUM(F61:F63)</f>
        <v>0</v>
      </c>
    </row>
    <row r="65" spans="1:6" x14ac:dyDescent="0.25">
      <c r="A65" s="66"/>
      <c r="B65" s="74"/>
      <c r="C65" s="67"/>
      <c r="D65" s="68"/>
      <c r="E65" s="27"/>
      <c r="F65" s="106"/>
    </row>
    <row r="66" spans="1:6" x14ac:dyDescent="0.25">
      <c r="A66" s="66"/>
      <c r="B66" s="74"/>
      <c r="C66" s="67"/>
      <c r="D66" s="68"/>
      <c r="E66" s="27"/>
      <c r="F66" s="106"/>
    </row>
  </sheetData>
  <sheetProtection password="DD4D" sheet="1" objects="1" scenarios="1"/>
  <pageMargins left="0.70866141732283472" right="0.70866141732283472" top="0.74803149606299213" bottom="0.74803149606299213" header="0.31496062992125984" footer="0.31496062992125984"/>
  <pageSetup paperSize="9" scale="92" orientation="portrait" r:id="rId1"/>
  <headerFooter>
    <oddFooter>&amp;R&amp;P/&amp;N</oddFooter>
  </headerFooter>
  <rowBreaks count="2" manualBreakCount="2">
    <brk id="30" max="16383" man="1"/>
    <brk id="5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3</vt:i4>
      </vt:variant>
    </vt:vector>
  </HeadingPairs>
  <TitlesOfParts>
    <vt:vector size="9" baseType="lpstr">
      <vt:lpstr>rekapitulacija</vt:lpstr>
      <vt:lpstr>mansarda</vt:lpstr>
      <vt:lpstr>2nadstropje</vt:lpstr>
      <vt:lpstr>1nadstropje</vt:lpstr>
      <vt:lpstr>klet</vt:lpstr>
      <vt:lpstr>vodovod</vt:lpstr>
      <vt:lpstr>klet!Področje_tiskanja</vt:lpstr>
      <vt:lpstr>mansarda!Področje_tiskanja</vt:lpstr>
      <vt:lpstr>vodovod!Področje_tiskanja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Hadolin</dc:creator>
  <cp:lastModifiedBy>Mojca Skale</cp:lastModifiedBy>
  <cp:lastPrinted>2016-10-25T17:34:18Z</cp:lastPrinted>
  <dcterms:created xsi:type="dcterms:W3CDTF">2009-07-15T13:45:39Z</dcterms:created>
  <dcterms:modified xsi:type="dcterms:W3CDTF">2016-10-26T06:48:45Z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-1571221174</vt:i4>
  </property>
  <property fmtid="{D5CDD505-2E9C-101B-9397-08002B2CF9AE}" pid="3" name="_NewReviewCycle">
    <vt:lpwstr/>
  </property>
  <property fmtid="{D5CDD505-2E9C-101B-9397-08002B2CF9AE}" pid="4" name="_EmailSubject">
    <vt:lpwstr>vzorčni popis za fasade</vt:lpwstr>
  </property>
  <property fmtid="{D5CDD505-2E9C-101B-9397-08002B2CF9AE}" pid="5" name="_AuthorEmail">
    <vt:lpwstr>zvezdana.stankovic@az-ing.si</vt:lpwstr>
  </property>
  <property fmtid="{D5CDD505-2E9C-101B-9397-08002B2CF9AE}" pid="6" name="_AuthorEmailDisplayName">
    <vt:lpwstr>Zvezdana Stankovic</vt:lpwstr>
  </property>
  <property fmtid="{D5CDD505-2E9C-101B-9397-08002B2CF9AE}" pid="7" name="_ReviewingToolsShownOnce">
    <vt:lpwstr/>
  </property>
</Properties>
</file>