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940" yWindow="555" windowWidth="11550" windowHeight="9675"/>
  </bookViews>
  <sheets>
    <sheet name="List1" sheetId="1" r:id="rId1"/>
  </sheets>
  <calcPr calcId="145621"/>
</workbook>
</file>

<file path=xl/calcChain.xml><?xml version="1.0" encoding="utf-8"?>
<calcChain xmlns="http://schemas.openxmlformats.org/spreadsheetml/2006/main">
  <c r="F233" i="1" l="1"/>
  <c r="F272" i="1"/>
  <c r="F33" i="1" s="1"/>
  <c r="F274" i="1"/>
  <c r="F34" i="1" s="1"/>
  <c r="F276" i="1"/>
  <c r="F35" i="1" s="1"/>
  <c r="F278" i="1"/>
  <c r="F36" i="1" s="1"/>
  <c r="F270" i="1"/>
  <c r="F27" i="1" s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46" i="1"/>
  <c r="F229" i="1"/>
  <c r="F231" i="1"/>
  <c r="F232" i="1"/>
  <c r="F226" i="1"/>
  <c r="F214" i="1"/>
  <c r="F215" i="1"/>
  <c r="F216" i="1"/>
  <c r="F217" i="1"/>
  <c r="F218" i="1"/>
  <c r="F213" i="1"/>
  <c r="F201" i="1"/>
  <c r="F202" i="1"/>
  <c r="F203" i="1"/>
  <c r="F204" i="1"/>
  <c r="F205" i="1"/>
  <c r="F200" i="1"/>
  <c r="F183" i="1"/>
  <c r="F184" i="1"/>
  <c r="F185" i="1"/>
  <c r="F186" i="1"/>
  <c r="F187" i="1"/>
  <c r="F188" i="1"/>
  <c r="F189" i="1"/>
  <c r="F192" i="1"/>
  <c r="F182" i="1"/>
  <c r="F165" i="1"/>
  <c r="F164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40" i="1"/>
  <c r="F159" i="1" s="1"/>
  <c r="F12" i="1" s="1"/>
  <c r="F126" i="1"/>
  <c r="F127" i="1"/>
  <c r="F128" i="1"/>
  <c r="F129" i="1"/>
  <c r="F130" i="1"/>
  <c r="F131" i="1"/>
  <c r="F132" i="1"/>
  <c r="F133" i="1"/>
  <c r="F125" i="1"/>
  <c r="F109" i="1"/>
  <c r="F110" i="1"/>
  <c r="F111" i="1"/>
  <c r="F112" i="1"/>
  <c r="F113" i="1"/>
  <c r="F114" i="1"/>
  <c r="F115" i="1"/>
  <c r="F116" i="1"/>
  <c r="F117" i="1"/>
  <c r="F118" i="1"/>
  <c r="F108" i="1"/>
  <c r="F120" i="1" s="1"/>
  <c r="F10" i="1" s="1"/>
  <c r="F99" i="1"/>
  <c r="F92" i="1"/>
  <c r="F93" i="1"/>
  <c r="F94" i="1"/>
  <c r="F95" i="1"/>
  <c r="F96" i="1"/>
  <c r="F97" i="1"/>
  <c r="F91" i="1"/>
  <c r="F78" i="1"/>
  <c r="F79" i="1"/>
  <c r="F80" i="1"/>
  <c r="F81" i="1"/>
  <c r="F82" i="1"/>
  <c r="F83" i="1"/>
  <c r="F77" i="1"/>
  <c r="F59" i="1"/>
  <c r="F60" i="1"/>
  <c r="F61" i="1"/>
  <c r="F62" i="1"/>
  <c r="F63" i="1"/>
  <c r="F64" i="1"/>
  <c r="F65" i="1"/>
  <c r="F66" i="1"/>
  <c r="F67" i="1"/>
  <c r="F68" i="1"/>
  <c r="F69" i="1"/>
  <c r="F58" i="1"/>
  <c r="F207" i="1" l="1"/>
  <c r="F20" i="1" s="1"/>
  <c r="F71" i="1"/>
  <c r="F102" i="1" s="1"/>
  <c r="F9" i="1" s="1"/>
  <c r="F85" i="1"/>
  <c r="F235" i="1"/>
  <c r="F22" i="1" s="1"/>
  <c r="F135" i="1"/>
  <c r="F11" i="1" s="1"/>
  <c r="F220" i="1"/>
  <c r="F21" i="1" s="1"/>
  <c r="F262" i="1"/>
  <c r="F26" i="1" s="1"/>
  <c r="F167" i="1"/>
  <c r="F13" i="1" s="1"/>
  <c r="F194" i="1"/>
  <c r="F19" i="1" s="1"/>
  <c r="F24" i="1" s="1"/>
  <c r="F240" i="1" l="1"/>
  <c r="F171" i="1"/>
  <c r="F281" i="1" s="1"/>
  <c r="F15" i="1"/>
  <c r="F38" i="1" s="1"/>
  <c r="F39" i="1" l="1"/>
  <c r="F43" i="1"/>
  <c r="F44" i="1" s="1"/>
  <c r="F45" i="1" s="1"/>
  <c r="F40" i="1" l="1"/>
  <c r="F41" i="1" s="1"/>
  <c r="F47" i="1" s="1"/>
</calcChain>
</file>

<file path=xl/sharedStrings.xml><?xml version="1.0" encoding="utf-8"?>
<sst xmlns="http://schemas.openxmlformats.org/spreadsheetml/2006/main" count="443" uniqueCount="190">
  <si>
    <t>ELEKTROINSTALACIJE JAKEGA IN ŠIBKEGA TOKA TER STRELOVODNE NAPELJAVE</t>
  </si>
  <si>
    <t>REKAPITULACIJA</t>
  </si>
  <si>
    <t>A.</t>
  </si>
  <si>
    <t>JAKI TOK</t>
  </si>
  <si>
    <t xml:space="preserve">1. </t>
  </si>
  <si>
    <t>STIKALNI BLOKI</t>
  </si>
  <si>
    <t>2.</t>
  </si>
  <si>
    <t>KABELSKI RAZVOD</t>
  </si>
  <si>
    <t>3.</t>
  </si>
  <si>
    <t>SVETILNA TELESA</t>
  </si>
  <si>
    <t>4.</t>
  </si>
  <si>
    <t>OSTALI ELEKTROINSTALACIJSKI MATERIAL in DELA</t>
  </si>
  <si>
    <t>5.</t>
  </si>
  <si>
    <t>PRIKLOPI</t>
  </si>
  <si>
    <t>JAKI TOK SKUPAJ</t>
  </si>
  <si>
    <t>B.</t>
  </si>
  <si>
    <t>ŠIBKI TOK</t>
  </si>
  <si>
    <t>1.</t>
  </si>
  <si>
    <t>TELEFONSKA INSTALACIJA</t>
  </si>
  <si>
    <t>OSTALI ELEKTROINSTALACIJSKI MATERIAL</t>
  </si>
  <si>
    <t>CATV INSTALACIJA</t>
  </si>
  <si>
    <t>DOMOFON</t>
  </si>
  <si>
    <t>ŠIBKI TOK SKUPAJ</t>
  </si>
  <si>
    <t>C.</t>
  </si>
  <si>
    <t>STRELOVODNA INSTALACIJA</t>
  </si>
  <si>
    <t>D.</t>
  </si>
  <si>
    <t>MERITVE ZAŠČITE PROTI UDARU ELEKTRIČNEGA</t>
  </si>
  <si>
    <t>TOKA,IZOLACIJSKE TRDNOSTI KABELSKIH VODNIKOV,</t>
  </si>
  <si>
    <t xml:space="preserve">GALVANSKIH POVEZAV KOVINSKIH MAS IN </t>
  </si>
  <si>
    <t>PONIKALNE UPORNOSTI OZEMLJITVE TER IZDAJA</t>
  </si>
  <si>
    <t>USTREZNE DOKUMENTACIJE V SKLADU S PREDPISI</t>
  </si>
  <si>
    <t>IN PROTOKOLI</t>
  </si>
  <si>
    <t>E.</t>
  </si>
  <si>
    <t>PREGLED IN MERITVE OSVETLJENOSTI ZASILNE RAZSVETLJAVE S STRANI POOBLAŠČENE INSTITUCIJE</t>
  </si>
  <si>
    <t>F.</t>
  </si>
  <si>
    <t>PROJEKTANTSKI NADZOR MED IZVAJANJEM</t>
  </si>
  <si>
    <t>G.</t>
  </si>
  <si>
    <t>IZDELAVA PID DOKUMENTACIJE</t>
  </si>
  <si>
    <t>H.</t>
  </si>
  <si>
    <t>NEPREDVIDENA DELA PO POTRDITVI NADZORA IN INVESTITORJA 5%</t>
  </si>
  <si>
    <t>ELEKTROINSTALACIJA SKUPAJ</t>
  </si>
  <si>
    <t>ELEKTROINSTALACIJA JAKEGA TOKA</t>
  </si>
  <si>
    <t>STIKALNI BLOKI:</t>
  </si>
  <si>
    <t xml:space="preserve"> 1.1</t>
  </si>
  <si>
    <t xml:space="preserve">STIKALNI BLOK "RSR" - skupna raba </t>
  </si>
  <si>
    <t>(dobava in montaža)</t>
  </si>
  <si>
    <t>-</t>
  </si>
  <si>
    <t>vgradna kovinska omara z montažno ploščo dim. 1000x800x150mm kpl. s ključavnico in vgrajeno opremo:</t>
  </si>
  <si>
    <t>kom</t>
  </si>
  <si>
    <t>FID stikalo 40/0.3 A/3P</t>
  </si>
  <si>
    <t>odvodnik prenapetosti PROTEC C</t>
  </si>
  <si>
    <t>varovalčno stikalo TYTAN II kpl z varovalkami</t>
  </si>
  <si>
    <t>instalacijski odklopnik B16 / I</t>
  </si>
  <si>
    <t xml:space="preserve">instalacijski odklopnik B10 / I </t>
  </si>
  <si>
    <t>KZS 16/0,03A</t>
  </si>
  <si>
    <t>stikalo preklopno 1-0-2, 10A/1p, montaža na letev</t>
  </si>
  <si>
    <t>kontaktor K3-10, 230V, Schrack</t>
  </si>
  <si>
    <t>signalna svetilka LED zelena</t>
  </si>
  <si>
    <t>regulator ogrevanja žlebov kot npr. Devireg 850 kpl z napajalnikom in tipalom vlage in temperature</t>
  </si>
  <si>
    <t>uvodnice, Ecu zbiralnice N in PE, vrstne sponke cpl z nosilno letvijo in zaključnimi elementi, napisne ploščice in oznake, drobni in vezni instalacijski material (PVC instalacijski kanali, vezne žice, ožičenje, kabel čevlji in tulci, vijačni material)</t>
  </si>
  <si>
    <t>kpl</t>
  </si>
  <si>
    <t>STIKALNI BLOK "RSR" - skupna raba   skupaj</t>
  </si>
  <si>
    <t xml:space="preserve"> 1.2</t>
  </si>
  <si>
    <t>STIKALNI BLOK "RK" - kotlovnica</t>
  </si>
  <si>
    <t>vgradna kovinska omara z montažno ploščo dim. 600x400x150mm kpl. s ključavnico in vgrajeno opremo:</t>
  </si>
  <si>
    <t>glavno stikalo 40A/3p</t>
  </si>
  <si>
    <t>STIKALNI BLOK "RK" - kotlovnica   skupaj</t>
  </si>
  <si>
    <t xml:space="preserve"> 1.3</t>
  </si>
  <si>
    <t>STIKALNI BLOK "RA1,RA2,RB2,RC2,RA3,RB3,RC3" - stanovanje</t>
  </si>
  <si>
    <t>vgradna plastična omara WUS-3 kpl. s ključavnico in vgrajeno opremo:</t>
  </si>
  <si>
    <t>FID stikalo 40/0.03 A/3P</t>
  </si>
  <si>
    <t xml:space="preserve">instalacijski odklopnik B16 / III </t>
  </si>
  <si>
    <t>STIKALNI BLOK "RA1,RA2,RB2,RC2,RA3,RB3,RC3" - stanovanje   skupaj</t>
  </si>
  <si>
    <t>STIKALNI BLOKI SKUPAJ</t>
  </si>
  <si>
    <t>(dobava in polaganje)</t>
  </si>
  <si>
    <t xml:space="preserve">kabel NYY-J 5x6 mm2, uvlečen v instalacijske cevi </t>
  </si>
  <si>
    <t>m</t>
  </si>
  <si>
    <t>kabel NYM-J 5x2,5mm2, uvlečen v instalcijske cevi</t>
  </si>
  <si>
    <t>kabel NYM-J 3x2,5mm2, uvlečen v instalcijske cevi</t>
  </si>
  <si>
    <t>kabel NYM-J 7x1,5mm2, uvlečen v instalcijske cevi</t>
  </si>
  <si>
    <t xml:space="preserve">kabel NYM-J 4x1,5mm2, uvlečen v instalcijske cevi </t>
  </si>
  <si>
    <t xml:space="preserve">kabel NYM-J 3x1,5mm2, uvlečen v instalcijske cevi </t>
  </si>
  <si>
    <t>kabel Lycy 2x0,75 mm2, uvlečen v instalacijske cevi</t>
  </si>
  <si>
    <t>kabel Lycy 4x0,75 mm2, uvlečen v instalacijske cevi</t>
  </si>
  <si>
    <t>žica H05V-K 4 mm2, uvlečen v instalacijske cevi</t>
  </si>
  <si>
    <t>žica H05V-K 6 mm2, uvlečen v instalacijske cevi</t>
  </si>
  <si>
    <t>žica H05V-K 16 mm2, uvlečen v instalacijske cevi</t>
  </si>
  <si>
    <t>KABELSKI RAZVOD skupaj</t>
  </si>
  <si>
    <t>(dobava in montaža komplet s sijalkami in montažnim priborom)</t>
  </si>
  <si>
    <t>A01</t>
  </si>
  <si>
    <t>Nadgradna svetilka za prašne in vlažne prostore, moč 1x24W/T5, ohišje in zaščitna kapa iz UV-stabiliziranega polikarbonata, prarabolični reflektor iz metaliziranega zrcalnega polikarbonata, zaščitna stopnja IP65, kot npr. BS113 T5 (14124).</t>
  </si>
  <si>
    <t>A02</t>
  </si>
  <si>
    <t>Nadgradna svetilka za prašne in vlažne prostore, moč 2x24W/T5, ohišje in zaščitna kapa iz UV-stabiliziranega polikarbonata, prarabolični reflektor iz metaliziranega zrcalnega polikarbonata, zaščitna stopnja IP65, kot npr. BS113 T5 (14224).</t>
  </si>
  <si>
    <t>A03</t>
  </si>
  <si>
    <t>Viseča svetilka z zaščitnim pokrovom in PMMA difuzorjem, moč 1x40W/T5-R, ohišje iz aluminijevega profila, zaščitna stopnja IP40, kot npr. HALLA ELUMI 13-250K-1040E.</t>
  </si>
  <si>
    <t>A04</t>
  </si>
  <si>
    <t>A05</t>
  </si>
  <si>
    <t>LED reflektor s senzorjem gibanja bele barve, moč 2x8W, kot senzorja 140°/90°, stopnja zaščite IP44, kot npr. THEBEN LUXA 1020974</t>
  </si>
  <si>
    <t>Z1</t>
  </si>
  <si>
    <t xml:space="preserve">Nadgradna svetilka varnostne razsvetljave v pripravnem spoju, 1 h avtonomija, LED svetlobni vir 0,8W/240lm, polikarbonatno ohišje bele barve RAL 9003 in debeline 20 mm, polokarbonatne prozorne leče, simetrična optika, zaščitna stopnja IP65, kot npr. BEGHELLI UP LED (4300)  </t>
  </si>
  <si>
    <t>R</t>
  </si>
  <si>
    <t>Fotoluminiscenčni piktogram ravno 10x20</t>
  </si>
  <si>
    <t>izpust kabla iz stropa za svetilko, zaključenega z lestenčno sponko (stanovanje)</t>
  </si>
  <si>
    <t>izpust kabla iz stene za svetilko, zaključenega z lestenčno sponko (stanovanje)</t>
  </si>
  <si>
    <t>SVETILNA TELESA "skupaj"</t>
  </si>
  <si>
    <t>(dobava in montaža oz.polaganje)</t>
  </si>
  <si>
    <t>stikalo navadno p/o, modularne izvedbe, kpl z dozo, nosilcem okvirja in okrasnim okvirjem, kot npr. TEM Čatež Modul v barvi po izbiri arhitekta</t>
  </si>
  <si>
    <t>stikalo izmenično p/o, modularne izvedbe, kpl z dozo, nosilcem okvirja in okrasnim okvirjem, kot npr. TEM Čatež Modul v barvi po izbiri arhitekta</t>
  </si>
  <si>
    <t>stikalo križno p/o, modularne izvedbe, kpl z dozo, nosilcem okvirja in okrasnim okvirjem, kot npr. TEM Čatež Modul v barvi po izbiri arhitekta</t>
  </si>
  <si>
    <t>tipkalo p/o, modularne izvedbe, kpl z dozo, nosilcem okvirja in okrasnim okvirjem, kot npr. TEM Čatež Modul v barvi po izbiri arhitekta</t>
  </si>
  <si>
    <t xml:space="preserve">II.polna vtičnica šuko p/o, kot npr. TEM Čatež Modul v barvi po izbiri arhitekta, kpl z dozo, nosilcem okvirja in okrasnim okvirjem </t>
  </si>
  <si>
    <t xml:space="preserve">II.polna vtičnica šuko s pokrovom p/o, kot npr. TEM Čatež Modul v barvi po izbiri arhitekta, kpl z dozo, nosilcem okvirja in okrasnim okvirjem </t>
  </si>
  <si>
    <t>IR senzor 360 st, 230V</t>
  </si>
  <si>
    <t>razvodnica DIP dodatne izenačitve potenciala</t>
  </si>
  <si>
    <t>razvodnica GIP glavne izenačitve potenciala</t>
  </si>
  <si>
    <t>razvodnica fi 78 mm</t>
  </si>
  <si>
    <t>razvodnica RKP-IV-2.5 mm2</t>
  </si>
  <si>
    <t>instalacijski kanal 20x30</t>
  </si>
  <si>
    <t>instalacijski kanal 60x40</t>
  </si>
  <si>
    <t>rebrasta plastična cev tbx 32 mm</t>
  </si>
  <si>
    <t>rebrasta plastična cev tbx 23 mm</t>
  </si>
  <si>
    <t>rebrasta plastična cev tbx 11-16 mm</t>
  </si>
  <si>
    <t>greli kabel 15W/m, kot npr EGRO Zorman</t>
  </si>
  <si>
    <t xml:space="preserve">- </t>
  </si>
  <si>
    <t xml:space="preserve">drobni instalacijski material </t>
  </si>
  <si>
    <t>OSTALI ELEKTROINSTALACIJSKI MATERIAL skupaj</t>
  </si>
  <si>
    <t xml:space="preserve">priklop fiksnega porabnika </t>
  </si>
  <si>
    <t>priklop strojne opreme (ventilatorji peč ter bojlerji) po navodilih dobavitelja</t>
  </si>
  <si>
    <t>PRIKLOPI skupaj</t>
  </si>
  <si>
    <t>JAKI TOK   S K U P A J:</t>
  </si>
  <si>
    <t>EUR</t>
  </si>
  <si>
    <t>ELEKTROINSTALACIJA ŠIBKEGA TOKA:</t>
  </si>
  <si>
    <t>TELEFONSKA  INSTALACIJA</t>
  </si>
  <si>
    <t>zunanja TELEKOM omarica po navodilih lokalnega operaterja telefonskega omrežja</t>
  </si>
  <si>
    <t>kos</t>
  </si>
  <si>
    <t>instalacijska cev tbx 32 mm</t>
  </si>
  <si>
    <t>instalacijska cev tbx 16 mm</t>
  </si>
  <si>
    <t>kabel UTP cat 6</t>
  </si>
  <si>
    <t xml:space="preserve">kabel IY(St)Y 2x2x0,8 </t>
  </si>
  <si>
    <t>optični kabel 4xMM</t>
  </si>
  <si>
    <t>vtičnica RJ45 cat 6 UTP dvojna modularne izvedbe, p/o, kpl z dozo, nosilcem okrasnega okvirja in okrasnim okvirjem kot npr. TEM Čatež Modul v barvi po izbiri arhitekta</t>
  </si>
  <si>
    <t>meritve in preiskus delovanja</t>
  </si>
  <si>
    <t>telefonske instalacije in izdaja</t>
  </si>
  <si>
    <t xml:space="preserve">ustrezne dokumentacije </t>
  </si>
  <si>
    <t>TELEFONSKA INSTALACIJA   s k u p a j</t>
  </si>
  <si>
    <t>instalacijski kanal Quadro 15x15 mm</t>
  </si>
  <si>
    <t>instalacijski kanal Quadro 20x30 mm</t>
  </si>
  <si>
    <t>razvodnica RKP-IV-2.5 mm</t>
  </si>
  <si>
    <t>cev DWP fi 50mm</t>
  </si>
  <si>
    <t xml:space="preserve">obbetoniranje 2x cevi fi 50 mm </t>
  </si>
  <si>
    <t>drobni in vezni material</t>
  </si>
  <si>
    <t>zunanja KTV omarica po navodilih lokalnega operaterja kabelskega omrežja</t>
  </si>
  <si>
    <t>koaksialni kabel KOKA 712 Cu</t>
  </si>
  <si>
    <t>vtičnica TV modularne izvedbe, p/o, kpl z dozo, nosilcem okrasnega okvirja in okrasnim okvirjemkot npr. Tem Čatež Modul v barvi po izbiri arhitekta</t>
  </si>
  <si>
    <t>preiskus delovanja antenske instalacije z meritvami</t>
  </si>
  <si>
    <t>jakosti ustreznega signala in izdaja certifikata</t>
  </si>
  <si>
    <t>cpl</t>
  </si>
  <si>
    <t>CATV  INSTALACIJA skupaj</t>
  </si>
  <si>
    <t xml:space="preserve"> </t>
  </si>
  <si>
    <t xml:space="preserve">domofon z enim pozivnim mestom za (12) dvanajst stanovanj in dvanajstimi (12) stanovanjskimi enotami kot npr Urmet Sintesi 2 Voice kpl z napajalnikom </t>
  </si>
  <si>
    <t>Električna ključavnica</t>
  </si>
  <si>
    <t>impulzna 12 V AC, MAX. 15VA</t>
  </si>
  <si>
    <t>kabel LICY 2x1.0 mm2</t>
  </si>
  <si>
    <t>instalacijska cev tbx 11 mm</t>
  </si>
  <si>
    <t>meritve, atesti, spuščanje v pogon</t>
  </si>
  <si>
    <t>DOMOFON skupaj</t>
  </si>
  <si>
    <t>ELEKTROINSTALACIJA ŠIBKEGA TOKA      skupaj:</t>
  </si>
  <si>
    <t>valjanec FeZn 25x4mm kpl i izkopom in zasutjem</t>
  </si>
  <si>
    <t>Al žica fi 10 mm, položena na strešnih in zidnih nosilcih</t>
  </si>
  <si>
    <t>žica P/Fy 6 mm2</t>
  </si>
  <si>
    <t>strešna podpora za Al žico</t>
  </si>
  <si>
    <t>stenska podpora za Al žico</t>
  </si>
  <si>
    <t>objemka za žleb</t>
  </si>
  <si>
    <t>križna sponka Rf</t>
  </si>
  <si>
    <t>merilna sponka</t>
  </si>
  <si>
    <t>križna sponka Al</t>
  </si>
  <si>
    <t>žlebna sponka</t>
  </si>
  <si>
    <t>spoji na kovinsko maso</t>
  </si>
  <si>
    <t>mehanska zaščita za strelovod h=1,8m</t>
  </si>
  <si>
    <t>antikorozijska zaščita spojev</t>
  </si>
  <si>
    <t>kg</t>
  </si>
  <si>
    <t>STRELOVODNA INSTALACIJA skupaj :</t>
  </si>
  <si>
    <t>ELEKTROINSTALACIJA   S K U P A J:</t>
  </si>
  <si>
    <t>€/ENOTO</t>
  </si>
  <si>
    <t>12203 – druge poslovne stavbe</t>
  </si>
  <si>
    <t>DDV</t>
  </si>
  <si>
    <t xml:space="preserve">SKUPAJ z DDV </t>
  </si>
  <si>
    <t>11220 – večstanovanjske stavbe</t>
  </si>
  <si>
    <t>SKUPAJ z DDV</t>
  </si>
  <si>
    <r>
      <t>OBJEKT: PSO NC22 -</t>
    </r>
    <r>
      <rPr>
        <b/>
        <sz val="14"/>
        <color rgb="FFFF0000"/>
        <rFont val="Arial"/>
        <family val="2"/>
        <charset val="238"/>
      </rPr>
      <t xml:space="preserve"> faza 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</si>
</sst>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i/>
      <u/>
      <sz val="12"/>
      <name val="Calibri"/>
      <family val="2"/>
      <charset val="238"/>
      <scheme val="minor"/>
    </font>
    <font>
      <sz val="7"/>
      <color theme="1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  <fill>
      <patternFill patternType="solid">
        <fgColor rgb="FF808080"/>
        <bgColor indexed="64"/>
      </patternFill>
    </fill>
  </fills>
  <borders count="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rgb="FFE3E3E3"/>
      </top>
      <bottom style="thick">
        <color rgb="FFE3E3E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Protection="1">
      <protection locked="0"/>
    </xf>
    <xf numFmtId="164" fontId="8" fillId="0" borderId="0" xfId="0" applyNumberFormat="1" applyFont="1" applyProtection="1">
      <protection locked="0"/>
    </xf>
    <xf numFmtId="164" fontId="9" fillId="0" borderId="0" xfId="0" applyNumberFormat="1" applyFont="1" applyProtection="1">
      <protection locked="0"/>
    </xf>
    <xf numFmtId="164" fontId="9" fillId="0" borderId="0" xfId="0" applyNumberFormat="1" applyFont="1" applyAlignment="1" applyProtection="1">
      <alignment vertical="top"/>
      <protection locked="0"/>
    </xf>
    <xf numFmtId="164" fontId="11" fillId="0" borderId="0" xfId="0" applyNumberFormat="1" applyFont="1" applyAlignment="1" applyProtection="1">
      <alignment horizontal="right" wrapText="1"/>
      <protection locked="0"/>
    </xf>
    <xf numFmtId="164" fontId="9" fillId="0" borderId="0" xfId="0" applyNumberFormat="1" applyFont="1" applyAlignment="1" applyProtection="1">
      <alignment wrapText="1"/>
      <protection locked="0"/>
    </xf>
    <xf numFmtId="164" fontId="12" fillId="0" borderId="0" xfId="0" applyNumberFormat="1" applyFont="1" applyAlignment="1" applyProtection="1">
      <alignment horizontal="right" wrapText="1"/>
      <protection locked="0"/>
    </xf>
    <xf numFmtId="164" fontId="13" fillId="0" borderId="0" xfId="0" applyNumberFormat="1" applyFont="1" applyAlignment="1" applyProtection="1">
      <alignment horizontal="right" wrapText="1"/>
      <protection locked="0"/>
    </xf>
    <xf numFmtId="164" fontId="10" fillId="0" borderId="0" xfId="0" applyNumberFormat="1" applyFont="1" applyAlignment="1" applyProtection="1">
      <alignment horizontal="right"/>
      <protection locked="0"/>
    </xf>
    <xf numFmtId="164" fontId="10" fillId="0" borderId="0" xfId="0" applyNumberFormat="1" applyFont="1" applyAlignment="1" applyProtection="1">
      <alignment horizontal="right" wrapText="1"/>
      <protection locked="0"/>
    </xf>
    <xf numFmtId="164" fontId="11" fillId="0" borderId="0" xfId="0" applyNumberFormat="1" applyFont="1" applyAlignment="1" applyProtection="1">
      <alignment horizontal="right"/>
      <protection locked="0"/>
    </xf>
    <xf numFmtId="164" fontId="11" fillId="0" borderId="0" xfId="0" applyNumberFormat="1" applyFont="1" applyProtection="1">
      <protection locked="0"/>
    </xf>
    <xf numFmtId="164" fontId="10" fillId="0" borderId="0" xfId="0" applyNumberFormat="1" applyFont="1" applyProtection="1">
      <protection locked="0"/>
    </xf>
    <xf numFmtId="164" fontId="7" fillId="0" borderId="0" xfId="0" applyNumberFormat="1" applyFont="1" applyAlignment="1" applyProtection="1">
      <protection locked="0"/>
    </xf>
    <xf numFmtId="0" fontId="3" fillId="0" borderId="0" xfId="0" applyFont="1" applyAlignment="1" applyProtection="1">
      <protection locked="0"/>
    </xf>
    <xf numFmtId="0" fontId="1" fillId="0" borderId="0" xfId="0" applyFont="1" applyAlignment="1" applyProtection="1">
      <alignment horizontal="justify"/>
    </xf>
    <xf numFmtId="0" fontId="0" fillId="0" borderId="0" xfId="0" applyAlignment="1" applyProtection="1">
      <alignment vertical="top"/>
    </xf>
    <xf numFmtId="0" fontId="0" fillId="0" borderId="0" xfId="0" applyProtection="1"/>
    <xf numFmtId="0" fontId="2" fillId="0" borderId="0" xfId="0" applyFont="1" applyProtection="1"/>
    <xf numFmtId="0" fontId="1" fillId="0" borderId="0" xfId="0" applyFont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3" fillId="0" borderId="0" xfId="0" applyFont="1" applyAlignment="1" applyProtection="1"/>
    <xf numFmtId="0" fontId="3" fillId="0" borderId="0" xfId="0" applyFont="1" applyProtection="1"/>
    <xf numFmtId="0" fontId="3" fillId="0" borderId="0" xfId="0" applyFont="1" applyAlignment="1" applyProtection="1">
      <alignment vertical="top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horizontal="center" vertical="top"/>
    </xf>
    <xf numFmtId="0" fontId="2" fillId="0" borderId="0" xfId="0" applyFont="1" applyAlignment="1" applyProtection="1">
      <alignment wrapText="1"/>
    </xf>
    <xf numFmtId="0" fontId="3" fillId="0" borderId="0" xfId="0" applyFont="1" applyAlignment="1" applyProtection="1">
      <alignment horizontal="center" vertical="top" wrapText="1"/>
    </xf>
    <xf numFmtId="0" fontId="4" fillId="0" borderId="0" xfId="0" applyFont="1" applyAlignment="1" applyProtection="1">
      <alignment horizontal="center" vertical="top" wrapText="1"/>
    </xf>
    <xf numFmtId="0" fontId="5" fillId="0" borderId="0" xfId="0" applyFont="1" applyAlignment="1" applyProtection="1">
      <alignment vertical="top" wrapText="1"/>
    </xf>
    <xf numFmtId="0" fontId="5" fillId="0" borderId="0" xfId="0" applyFont="1" applyAlignment="1" applyProtection="1">
      <alignment horizontal="right" wrapText="1"/>
    </xf>
    <xf numFmtId="0" fontId="5" fillId="0" borderId="0" xfId="0" applyFont="1" applyAlignment="1" applyProtection="1">
      <alignment wrapText="1"/>
    </xf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>
      <alignment vertical="top"/>
    </xf>
    <xf numFmtId="0" fontId="5" fillId="0" borderId="0" xfId="0" applyFont="1" applyAlignment="1" applyProtection="1">
      <alignment horizontal="right"/>
    </xf>
    <xf numFmtId="0" fontId="5" fillId="0" borderId="0" xfId="0" applyFont="1" applyProtection="1"/>
    <xf numFmtId="0" fontId="4" fillId="0" borderId="0" xfId="0" applyFont="1" applyAlignment="1" applyProtection="1">
      <alignment horizontal="right" wrapText="1"/>
    </xf>
    <xf numFmtId="0" fontId="4" fillId="0" borderId="0" xfId="0" applyFont="1" applyAlignment="1" applyProtection="1">
      <alignment wrapText="1"/>
    </xf>
    <xf numFmtId="0" fontId="5" fillId="0" borderId="0" xfId="0" applyFont="1" applyAlignment="1" applyProtection="1">
      <alignment horizontal="center" vertical="top" wrapText="1"/>
    </xf>
    <xf numFmtId="0" fontId="4" fillId="2" borderId="0" xfId="0" applyFont="1" applyFill="1" applyAlignment="1" applyProtection="1">
      <alignment horizontal="center" vertical="top" wrapText="1"/>
    </xf>
    <xf numFmtId="0" fontId="5" fillId="2" borderId="0" xfId="0" applyFont="1" applyFill="1" applyAlignment="1" applyProtection="1">
      <alignment vertical="top" wrapText="1"/>
    </xf>
    <xf numFmtId="0" fontId="5" fillId="2" borderId="0" xfId="0" applyFont="1" applyFill="1" applyAlignment="1" applyProtection="1">
      <alignment wrapText="1"/>
    </xf>
    <xf numFmtId="0" fontId="3" fillId="0" borderId="0" xfId="0" applyFont="1" applyAlignment="1" applyProtection="1">
      <alignment wrapText="1"/>
    </xf>
    <xf numFmtId="0" fontId="5" fillId="0" borderId="0" xfId="0" applyFont="1" applyAlignment="1" applyProtection="1">
      <alignment horizontal="center" vertical="top"/>
    </xf>
    <xf numFmtId="0" fontId="3" fillId="0" borderId="0" xfId="0" applyFont="1" applyAlignment="1" applyProtection="1">
      <alignment horizontal="center"/>
    </xf>
    <xf numFmtId="0" fontId="6" fillId="0" borderId="0" xfId="0" applyFont="1" applyAlignment="1" applyProtection="1">
      <alignment vertical="top"/>
    </xf>
    <xf numFmtId="0" fontId="4" fillId="2" borderId="0" xfId="0" applyFont="1" applyFill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vertical="top" wrapText="1"/>
    </xf>
    <xf numFmtId="0" fontId="4" fillId="0" borderId="0" xfId="0" applyFont="1" applyAlignment="1" applyProtection="1">
      <alignment vertical="top"/>
    </xf>
    <xf numFmtId="0" fontId="4" fillId="0" borderId="0" xfId="0" applyFont="1" applyAlignment="1" applyProtection="1"/>
    <xf numFmtId="0" fontId="4" fillId="0" borderId="0" xfId="0" applyFont="1" applyAlignment="1" applyProtection="1">
      <alignment horizontal="right"/>
    </xf>
    <xf numFmtId="0" fontId="4" fillId="0" borderId="0" xfId="0" applyFont="1" applyProtection="1"/>
    <xf numFmtId="0" fontId="4" fillId="3" borderId="1" xfId="0" applyFont="1" applyFill="1" applyBorder="1" applyAlignment="1" applyProtection="1">
      <alignment vertical="top"/>
    </xf>
    <xf numFmtId="0" fontId="4" fillId="3" borderId="1" xfId="0" applyFont="1" applyFill="1" applyBorder="1" applyAlignment="1" applyProtection="1">
      <alignment vertical="top" wrapText="1"/>
    </xf>
    <xf numFmtId="0" fontId="4" fillId="3" borderId="1" xfId="0" applyFont="1" applyFill="1" applyBorder="1" applyProtection="1"/>
    <xf numFmtId="0" fontId="7" fillId="0" borderId="3" xfId="0" applyFont="1" applyBorder="1" applyAlignment="1" applyProtection="1">
      <alignment horizontal="center"/>
    </xf>
    <xf numFmtId="0" fontId="7" fillId="0" borderId="3" xfId="0" applyFont="1" applyBorder="1" applyAlignment="1" applyProtection="1">
      <alignment vertical="top" wrapText="1"/>
    </xf>
    <xf numFmtId="0" fontId="7" fillId="0" borderId="3" xfId="0" applyFont="1" applyBorder="1" applyProtection="1"/>
    <xf numFmtId="0" fontId="4" fillId="3" borderId="2" xfId="0" applyFont="1" applyFill="1" applyBorder="1" applyAlignment="1" applyProtection="1">
      <alignment vertical="top"/>
    </xf>
    <xf numFmtId="0" fontId="4" fillId="3" borderId="2" xfId="0" applyFont="1" applyFill="1" applyBorder="1" applyAlignment="1" applyProtection="1">
      <alignment vertical="top" wrapText="1"/>
    </xf>
    <xf numFmtId="0" fontId="4" fillId="3" borderId="2" xfId="0" applyFont="1" applyFill="1" applyBorder="1" applyProtection="1"/>
    <xf numFmtId="164" fontId="8" fillId="0" borderId="0" xfId="0" applyNumberFormat="1" applyFont="1" applyProtection="1"/>
    <xf numFmtId="164" fontId="9" fillId="0" borderId="0" xfId="0" applyNumberFormat="1" applyFont="1" applyProtection="1"/>
    <xf numFmtId="164" fontId="10" fillId="0" borderId="0" xfId="0" applyNumberFormat="1" applyFont="1" applyAlignment="1" applyProtection="1">
      <alignment horizontal="right" wrapText="1"/>
    </xf>
    <xf numFmtId="164" fontId="11" fillId="0" borderId="0" xfId="0" applyNumberFormat="1" applyFont="1" applyAlignment="1" applyProtection="1">
      <alignment horizontal="right"/>
    </xf>
    <xf numFmtId="164" fontId="10" fillId="0" borderId="0" xfId="0" applyNumberFormat="1" applyFont="1" applyAlignment="1" applyProtection="1">
      <alignment horizontal="right"/>
    </xf>
    <xf numFmtId="164" fontId="12" fillId="0" borderId="0" xfId="0" applyNumberFormat="1" applyFont="1" applyAlignment="1" applyProtection="1">
      <alignment horizontal="right"/>
    </xf>
    <xf numFmtId="164" fontId="11" fillId="0" borderId="0" xfId="0" applyNumberFormat="1" applyFont="1" applyProtection="1"/>
    <xf numFmtId="164" fontId="10" fillId="0" borderId="0" xfId="0" applyNumberFormat="1" applyFont="1" applyProtection="1"/>
    <xf numFmtId="164" fontId="14" fillId="0" borderId="0" xfId="0" applyNumberFormat="1" applyFont="1" applyAlignment="1" applyProtection="1">
      <alignment horizontal="right"/>
    </xf>
    <xf numFmtId="0" fontId="15" fillId="0" borderId="0" xfId="0" applyNumberFormat="1" applyFont="1" applyAlignment="1" applyProtection="1">
      <alignment horizontal="left" vertical="top"/>
      <protection locked="0"/>
    </xf>
    <xf numFmtId="0" fontId="16" fillId="0" borderId="0" xfId="0" applyFont="1" applyBorder="1" applyAlignment="1">
      <alignment horizontal="right" wrapText="1"/>
    </xf>
    <xf numFmtId="9" fontId="17" fillId="0" borderId="0" xfId="0" applyNumberFormat="1" applyFont="1" applyBorder="1" applyAlignment="1" applyProtection="1">
      <protection locked="0"/>
    </xf>
    <xf numFmtId="4" fontId="18" fillId="0" borderId="0" xfId="0" applyNumberFormat="1" applyFont="1" applyBorder="1" applyAlignment="1" applyProtection="1">
      <protection locked="0"/>
    </xf>
    <xf numFmtId="0" fontId="19" fillId="0" borderId="0" xfId="0" applyFont="1" applyBorder="1" applyAlignment="1" applyProtection="1">
      <protection locked="0"/>
    </xf>
    <xf numFmtId="164" fontId="17" fillId="0" borderId="0" xfId="0" applyNumberFormat="1" applyFont="1" applyBorder="1" applyAlignment="1" applyProtection="1"/>
    <xf numFmtId="0" fontId="0" fillId="0" borderId="0" xfId="0" applyBorder="1" applyProtection="1">
      <protection locked="0"/>
    </xf>
    <xf numFmtId="0" fontId="16" fillId="0" borderId="0" xfId="0" applyFont="1" applyBorder="1" applyAlignment="1">
      <alignment horizontal="center" wrapText="1"/>
    </xf>
    <xf numFmtId="4" fontId="18" fillId="0" borderId="4" xfId="0" applyNumberFormat="1" applyFont="1" applyBorder="1" applyAlignment="1" applyProtection="1">
      <alignment horizontal="right"/>
      <protection locked="0"/>
    </xf>
    <xf numFmtId="9" fontId="17" fillId="0" borderId="4" xfId="0" applyNumberFormat="1" applyFont="1" applyBorder="1" applyAlignment="1" applyProtection="1">
      <protection locked="0"/>
    </xf>
    <xf numFmtId="4" fontId="19" fillId="0" borderId="4" xfId="0" applyNumberFormat="1" applyFont="1" applyBorder="1" applyAlignment="1" applyProtection="1">
      <protection locked="0"/>
    </xf>
    <xf numFmtId="10" fontId="18" fillId="0" borderId="4" xfId="0" applyNumberFormat="1" applyFont="1" applyBorder="1" applyAlignment="1" applyProtection="1">
      <protection locked="0"/>
    </xf>
    <xf numFmtId="164" fontId="17" fillId="0" borderId="4" xfId="0" applyNumberFormat="1" applyFont="1" applyBorder="1" applyAlignment="1" applyProtection="1"/>
    <xf numFmtId="4" fontId="18" fillId="0" borderId="0" xfId="0" applyNumberFormat="1" applyFont="1" applyBorder="1" applyAlignment="1" applyProtection="1">
      <alignment horizontal="right"/>
      <protection locked="0"/>
    </xf>
    <xf numFmtId="4" fontId="19" fillId="0" borderId="0" xfId="0" applyNumberFormat="1" applyFont="1" applyBorder="1" applyAlignment="1" applyProtection="1">
      <protection locked="0"/>
    </xf>
    <xf numFmtId="9" fontId="19" fillId="0" borderId="0" xfId="0" applyNumberFormat="1" applyFont="1" applyBorder="1" applyAlignment="1" applyProtection="1">
      <protection locked="0"/>
    </xf>
    <xf numFmtId="0" fontId="17" fillId="0" borderId="0" xfId="0" applyFont="1" applyBorder="1" applyAlignment="1" applyProtection="1">
      <protection locked="0"/>
    </xf>
    <xf numFmtId="0" fontId="17" fillId="0" borderId="4" xfId="0" applyFont="1" applyBorder="1" applyAlignment="1" applyProtection="1">
      <protection locked="0"/>
    </xf>
    <xf numFmtId="10" fontId="19" fillId="0" borderId="0" xfId="0" applyNumberFormat="1" applyFont="1" applyBorder="1" applyAlignment="1" applyProtection="1">
      <protection locked="0"/>
    </xf>
    <xf numFmtId="0" fontId="20" fillId="0" borderId="5" xfId="0" applyFont="1" applyBorder="1" applyAlignment="1" applyProtection="1">
      <protection locked="0"/>
    </xf>
    <xf numFmtId="164" fontId="20" fillId="0" borderId="5" xfId="0" applyNumberFormat="1" applyFont="1" applyBorder="1" applyAlignment="1" applyProtection="1">
      <protection locked="0"/>
    </xf>
    <xf numFmtId="164" fontId="20" fillId="0" borderId="5" xfId="0" applyNumberFormat="1" applyFont="1" applyBorder="1" applyAlignment="1" applyProtection="1"/>
    <xf numFmtId="164" fontId="1" fillId="0" borderId="0" xfId="0" applyNumberFormat="1" applyFont="1" applyAlignment="1" applyProtection="1">
      <alignment vertical="top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3"/>
  <sheetViews>
    <sheetView tabSelected="1" view="pageBreakPreview" zoomScale="60" zoomScaleNormal="70" workbookViewId="0">
      <selection activeCell="P161" sqref="P161"/>
    </sheetView>
  </sheetViews>
  <sheetFormatPr defaultColWidth="8.85546875" defaultRowHeight="21.6" customHeight="1" x14ac:dyDescent="0.25"/>
  <cols>
    <col min="1" max="1" width="8.85546875" style="18"/>
    <col min="2" max="2" width="61.5703125" style="17" customWidth="1"/>
    <col min="3" max="4" width="8.85546875" style="18"/>
    <col min="5" max="5" width="13.140625" style="2" customWidth="1"/>
    <col min="6" max="6" width="15.5703125" style="66" customWidth="1"/>
    <col min="7" max="8" width="8.85546875" style="1"/>
    <col min="9" max="9" width="19.85546875" style="1" customWidth="1"/>
    <col min="10" max="16384" width="8.85546875" style="1"/>
  </cols>
  <sheetData>
    <row r="1" spans="1:9" ht="21.6" customHeight="1" x14ac:dyDescent="0.25">
      <c r="A1" s="19"/>
      <c r="B1" s="20" t="s">
        <v>189</v>
      </c>
      <c r="C1" s="19"/>
      <c r="D1" s="19"/>
      <c r="E1" s="3"/>
      <c r="F1" s="67"/>
    </row>
    <row r="2" spans="1:9" ht="21.6" customHeight="1" x14ac:dyDescent="0.25">
      <c r="A2" s="19"/>
      <c r="B2" s="21"/>
      <c r="C2" s="19"/>
      <c r="D2" s="19"/>
      <c r="E2" s="3"/>
      <c r="F2" s="67"/>
    </row>
    <row r="3" spans="1:9" ht="21.6" customHeight="1" x14ac:dyDescent="0.25">
      <c r="A3" s="19"/>
      <c r="B3" s="22" t="s">
        <v>0</v>
      </c>
      <c r="C3" s="22"/>
      <c r="D3" s="22"/>
      <c r="E3" s="15"/>
      <c r="F3" s="22"/>
    </row>
    <row r="4" spans="1:9" ht="21.6" customHeight="1" x14ac:dyDescent="0.25">
      <c r="A4" s="19"/>
      <c r="B4" s="21"/>
      <c r="C4" s="19"/>
      <c r="D4" s="19"/>
      <c r="E4" s="3"/>
      <c r="F4" s="67"/>
    </row>
    <row r="5" spans="1:9" ht="21.6" customHeight="1" x14ac:dyDescent="0.25">
      <c r="A5" s="19"/>
      <c r="B5" s="20" t="s">
        <v>1</v>
      </c>
      <c r="C5" s="19"/>
      <c r="D5" s="19"/>
      <c r="E5" s="3"/>
      <c r="F5" s="67"/>
    </row>
    <row r="6" spans="1:9" ht="21.6" customHeight="1" x14ac:dyDescent="0.25">
      <c r="A6" s="19"/>
      <c r="B6" s="21"/>
      <c r="C6" s="19"/>
      <c r="D6" s="19"/>
      <c r="E6" s="3"/>
      <c r="F6" s="67"/>
    </row>
    <row r="7" spans="1:9" ht="21.6" customHeight="1" x14ac:dyDescent="0.25">
      <c r="A7" s="23" t="s">
        <v>2</v>
      </c>
      <c r="B7" s="24" t="s">
        <v>3</v>
      </c>
      <c r="C7" s="19"/>
      <c r="D7" s="19"/>
      <c r="E7" s="3"/>
    </row>
    <row r="8" spans="1:9" ht="21.6" customHeight="1" x14ac:dyDescent="0.25">
      <c r="A8" s="19"/>
      <c r="B8" s="21"/>
      <c r="C8" s="19"/>
      <c r="D8" s="19"/>
      <c r="E8" s="3"/>
      <c r="F8" s="67"/>
    </row>
    <row r="9" spans="1:9" ht="21.6" customHeight="1" x14ac:dyDescent="0.25">
      <c r="A9" s="25" t="s">
        <v>4</v>
      </c>
      <c r="B9" s="26" t="s">
        <v>5</v>
      </c>
      <c r="C9" s="21"/>
      <c r="D9" s="21"/>
      <c r="E9" s="4"/>
      <c r="F9" s="66">
        <f>F102</f>
        <v>0</v>
      </c>
      <c r="I9" s="5"/>
    </row>
    <row r="10" spans="1:9" ht="21.6" customHeight="1" x14ac:dyDescent="0.25">
      <c r="A10" s="25" t="s">
        <v>6</v>
      </c>
      <c r="B10" s="26" t="s">
        <v>7</v>
      </c>
      <c r="C10" s="21"/>
      <c r="D10" s="21"/>
      <c r="E10" s="4"/>
      <c r="F10" s="66">
        <f>F120</f>
        <v>0</v>
      </c>
      <c r="I10" s="5"/>
    </row>
    <row r="11" spans="1:9" ht="21.6" customHeight="1" x14ac:dyDescent="0.25">
      <c r="A11" s="25" t="s">
        <v>8</v>
      </c>
      <c r="B11" s="26" t="s">
        <v>9</v>
      </c>
      <c r="C11" s="21"/>
      <c r="D11" s="21"/>
      <c r="E11" s="4"/>
      <c r="F11" s="66">
        <f>F135</f>
        <v>0</v>
      </c>
      <c r="I11" s="5"/>
    </row>
    <row r="12" spans="1:9" ht="21.6" customHeight="1" x14ac:dyDescent="0.25">
      <c r="A12" s="25" t="s">
        <v>10</v>
      </c>
      <c r="B12" s="26" t="s">
        <v>11</v>
      </c>
      <c r="C12" s="21"/>
      <c r="D12" s="21"/>
      <c r="E12" s="3"/>
      <c r="F12" s="66">
        <f>F159</f>
        <v>0</v>
      </c>
      <c r="I12" s="5"/>
    </row>
    <row r="13" spans="1:9" ht="21.6" customHeight="1" x14ac:dyDescent="0.25">
      <c r="A13" s="25" t="s">
        <v>12</v>
      </c>
      <c r="B13" s="26" t="s">
        <v>13</v>
      </c>
      <c r="C13" s="21"/>
      <c r="D13" s="21"/>
      <c r="E13" s="4"/>
      <c r="F13" s="66">
        <f>F167</f>
        <v>0</v>
      </c>
      <c r="I13" s="5"/>
    </row>
    <row r="14" spans="1:9" ht="21.6" customHeight="1" x14ac:dyDescent="0.25">
      <c r="A14" s="21"/>
      <c r="B14" s="27"/>
      <c r="C14" s="21"/>
      <c r="D14" s="21"/>
      <c r="E14" s="4"/>
      <c r="I14" s="6"/>
    </row>
    <row r="15" spans="1:9" ht="21.6" customHeight="1" x14ac:dyDescent="0.25">
      <c r="A15" s="21"/>
      <c r="B15" s="28" t="s">
        <v>14</v>
      </c>
      <c r="C15" s="21"/>
      <c r="D15" s="21"/>
      <c r="E15" s="4"/>
      <c r="F15" s="66">
        <f>SUM(F9:F14)</f>
        <v>0</v>
      </c>
      <c r="I15" s="7"/>
    </row>
    <row r="16" spans="1:9" ht="21.6" customHeight="1" x14ac:dyDescent="0.25">
      <c r="A16" s="21"/>
      <c r="B16" s="27"/>
      <c r="C16" s="21"/>
      <c r="D16" s="21"/>
      <c r="E16" s="4"/>
      <c r="I16" s="6"/>
    </row>
    <row r="17" spans="1:9" ht="21.6" customHeight="1" x14ac:dyDescent="0.25">
      <c r="A17" s="29" t="s">
        <v>15</v>
      </c>
      <c r="B17" s="28" t="s">
        <v>16</v>
      </c>
      <c r="C17" s="21"/>
      <c r="D17" s="21"/>
      <c r="E17" s="4"/>
      <c r="I17" s="6"/>
    </row>
    <row r="18" spans="1:9" ht="21.6" customHeight="1" x14ac:dyDescent="0.25">
      <c r="A18" s="21"/>
      <c r="B18" s="27"/>
      <c r="C18" s="21"/>
      <c r="D18" s="21"/>
      <c r="E18" s="4"/>
      <c r="I18" s="6"/>
    </row>
    <row r="19" spans="1:9" ht="21.6" customHeight="1" x14ac:dyDescent="0.25">
      <c r="A19" s="25" t="s">
        <v>17</v>
      </c>
      <c r="B19" s="26" t="s">
        <v>18</v>
      </c>
      <c r="C19" s="30"/>
      <c r="D19" s="30"/>
      <c r="E19" s="3"/>
      <c r="F19" s="66">
        <f>F194</f>
        <v>0</v>
      </c>
      <c r="I19" s="5"/>
    </row>
    <row r="20" spans="1:9" ht="21.6" customHeight="1" x14ac:dyDescent="0.25">
      <c r="A20" s="25" t="s">
        <v>6</v>
      </c>
      <c r="B20" s="26" t="s">
        <v>19</v>
      </c>
      <c r="C20" s="19"/>
      <c r="D20" s="19"/>
      <c r="E20" s="3"/>
      <c r="F20" s="66">
        <f>F207</f>
        <v>0</v>
      </c>
      <c r="I20" s="5"/>
    </row>
    <row r="21" spans="1:9" ht="21.6" customHeight="1" x14ac:dyDescent="0.25">
      <c r="A21" s="25" t="s">
        <v>8</v>
      </c>
      <c r="B21" s="26" t="s">
        <v>20</v>
      </c>
      <c r="C21" s="19"/>
      <c r="D21" s="19"/>
      <c r="E21" s="3"/>
      <c r="F21" s="66">
        <f>F220</f>
        <v>0</v>
      </c>
      <c r="I21" s="5"/>
    </row>
    <row r="22" spans="1:9" ht="21.6" customHeight="1" x14ac:dyDescent="0.25">
      <c r="A22" s="25" t="s">
        <v>10</v>
      </c>
      <c r="B22" s="26" t="s">
        <v>21</v>
      </c>
      <c r="C22" s="19"/>
      <c r="D22" s="19"/>
      <c r="E22" s="3"/>
      <c r="F22" s="66">
        <f>F235</f>
        <v>0</v>
      </c>
      <c r="I22" s="5"/>
    </row>
    <row r="23" spans="1:9" ht="21.6" customHeight="1" x14ac:dyDescent="0.25">
      <c r="A23" s="21"/>
      <c r="B23" s="21"/>
      <c r="C23" s="19"/>
      <c r="D23" s="19"/>
      <c r="E23" s="3"/>
      <c r="I23" s="3"/>
    </row>
    <row r="24" spans="1:9" ht="21.6" customHeight="1" x14ac:dyDescent="0.25">
      <c r="A24" s="21"/>
      <c r="B24" s="28" t="s">
        <v>22</v>
      </c>
      <c r="C24" s="19"/>
      <c r="D24" s="19"/>
      <c r="E24" s="3"/>
      <c r="F24" s="66">
        <f>SUM(F19:F23)</f>
        <v>0</v>
      </c>
      <c r="I24" s="7"/>
    </row>
    <row r="25" spans="1:9" ht="21.6" customHeight="1" x14ac:dyDescent="0.25">
      <c r="A25" s="21"/>
      <c r="B25" s="21"/>
      <c r="C25" s="19"/>
      <c r="D25" s="19"/>
      <c r="E25" s="3"/>
      <c r="I25" s="3"/>
    </row>
    <row r="26" spans="1:9" ht="21.6" customHeight="1" x14ac:dyDescent="0.25">
      <c r="A26" s="29" t="s">
        <v>23</v>
      </c>
      <c r="B26" s="28" t="s">
        <v>24</v>
      </c>
      <c r="C26" s="19"/>
      <c r="D26" s="19"/>
      <c r="E26" s="3"/>
      <c r="F26" s="66">
        <f>F262</f>
        <v>0</v>
      </c>
      <c r="I26" s="5"/>
    </row>
    <row r="27" spans="1:9" ht="21.6" customHeight="1" x14ac:dyDescent="0.25">
      <c r="A27" s="29" t="s">
        <v>25</v>
      </c>
      <c r="B27" s="24" t="s">
        <v>26</v>
      </c>
      <c r="C27" s="19"/>
      <c r="D27" s="19"/>
      <c r="E27" s="3"/>
      <c r="F27" s="66">
        <f>F270</f>
        <v>0</v>
      </c>
      <c r="I27" s="6"/>
    </row>
    <row r="28" spans="1:9" ht="21.6" customHeight="1" x14ac:dyDescent="0.25">
      <c r="A28" s="21"/>
      <c r="B28" s="22" t="s">
        <v>27</v>
      </c>
      <c r="C28" s="22"/>
      <c r="D28" s="19"/>
      <c r="E28" s="3"/>
      <c r="I28" s="6"/>
    </row>
    <row r="29" spans="1:9" ht="21.6" customHeight="1" x14ac:dyDescent="0.25">
      <c r="A29" s="21"/>
      <c r="B29" s="24" t="s">
        <v>28</v>
      </c>
      <c r="C29" s="19"/>
      <c r="D29" s="21"/>
      <c r="E29" s="4"/>
      <c r="I29" s="6"/>
    </row>
    <row r="30" spans="1:9" ht="21.6" customHeight="1" x14ac:dyDescent="0.25">
      <c r="A30" s="21"/>
      <c r="B30" s="24" t="s">
        <v>29</v>
      </c>
      <c r="C30" s="19"/>
      <c r="D30" s="19"/>
      <c r="E30" s="3"/>
      <c r="I30" s="6"/>
    </row>
    <row r="31" spans="1:9" ht="21.6" customHeight="1" x14ac:dyDescent="0.25">
      <c r="A31" s="21"/>
      <c r="B31" s="22" t="s">
        <v>30</v>
      </c>
      <c r="C31" s="22"/>
      <c r="D31" s="19"/>
      <c r="E31" s="3"/>
      <c r="I31" s="6"/>
    </row>
    <row r="32" spans="1:9" ht="21.6" customHeight="1" x14ac:dyDescent="0.25">
      <c r="A32" s="21"/>
      <c r="B32" s="28" t="s">
        <v>31</v>
      </c>
      <c r="C32" s="19"/>
      <c r="D32" s="19"/>
      <c r="E32" s="3"/>
      <c r="I32" s="5"/>
    </row>
    <row r="33" spans="1:9" ht="34.15" customHeight="1" x14ac:dyDescent="0.25">
      <c r="A33" s="29" t="s">
        <v>32</v>
      </c>
      <c r="B33" s="28" t="s">
        <v>33</v>
      </c>
      <c r="C33" s="19"/>
      <c r="D33" s="19"/>
      <c r="E33" s="3"/>
      <c r="F33" s="66">
        <f>F272</f>
        <v>0</v>
      </c>
      <c r="I33" s="5"/>
    </row>
    <row r="34" spans="1:9" ht="21.6" customHeight="1" x14ac:dyDescent="0.25">
      <c r="A34" s="29" t="s">
        <v>34</v>
      </c>
      <c r="B34" s="28" t="s">
        <v>35</v>
      </c>
      <c r="C34" s="19"/>
      <c r="D34" s="19"/>
      <c r="E34" s="3"/>
      <c r="F34" s="66">
        <f>F274</f>
        <v>0</v>
      </c>
      <c r="I34" s="5"/>
    </row>
    <row r="35" spans="1:9" ht="21.6" customHeight="1" x14ac:dyDescent="0.25">
      <c r="A35" s="29" t="s">
        <v>36</v>
      </c>
      <c r="B35" s="28" t="s">
        <v>37</v>
      </c>
      <c r="C35" s="19"/>
      <c r="D35" s="19"/>
      <c r="E35" s="3"/>
      <c r="F35" s="66">
        <f>F276</f>
        <v>0</v>
      </c>
      <c r="I35" s="5"/>
    </row>
    <row r="36" spans="1:9" ht="47.45" customHeight="1" x14ac:dyDescent="0.25">
      <c r="A36" s="29" t="s">
        <v>38</v>
      </c>
      <c r="B36" s="28" t="s">
        <v>39</v>
      </c>
      <c r="C36" s="19"/>
      <c r="D36" s="19"/>
      <c r="E36" s="3"/>
      <c r="F36" s="66">
        <f>F278</f>
        <v>0</v>
      </c>
      <c r="I36" s="5"/>
    </row>
    <row r="37" spans="1:9" ht="21.6" customHeight="1" x14ac:dyDescent="0.25">
      <c r="A37" s="19"/>
      <c r="B37" s="21"/>
      <c r="C37" s="19"/>
      <c r="D37" s="19"/>
      <c r="E37" s="3"/>
      <c r="I37" s="3"/>
    </row>
    <row r="38" spans="1:9" ht="21.6" customHeight="1" x14ac:dyDescent="0.25">
      <c r="A38" s="19"/>
      <c r="B38" s="20" t="s">
        <v>40</v>
      </c>
      <c r="C38" s="19"/>
      <c r="D38" s="19"/>
      <c r="E38" s="3"/>
      <c r="F38" s="97">
        <f>F15+F24+F26+F27+F33+F34+F35+F36</f>
        <v>0</v>
      </c>
      <c r="I38" s="8"/>
    </row>
    <row r="39" spans="1:9" ht="15.75" x14ac:dyDescent="0.25">
      <c r="A39" s="75"/>
      <c r="B39" s="76" t="s">
        <v>184</v>
      </c>
      <c r="C39" s="77"/>
      <c r="D39" s="78">
        <v>0.19</v>
      </c>
      <c r="E39" s="79"/>
      <c r="F39" s="80">
        <f>F38*D39</f>
        <v>0</v>
      </c>
      <c r="G39" s="81"/>
      <c r="H39" s="82"/>
      <c r="I39" s="81"/>
    </row>
    <row r="40" spans="1:9" ht="15.75" x14ac:dyDescent="0.25">
      <c r="A40" s="75"/>
      <c r="B40" s="83" t="s">
        <v>185</v>
      </c>
      <c r="C40" s="84"/>
      <c r="D40" s="85"/>
      <c r="E40" s="86">
        <v>0.22</v>
      </c>
      <c r="F40" s="87">
        <f>F39*E40</f>
        <v>0</v>
      </c>
      <c r="G40" s="81"/>
      <c r="H40" s="82"/>
      <c r="I40" s="81"/>
    </row>
    <row r="41" spans="1:9" ht="15.75" x14ac:dyDescent="0.25">
      <c r="A41" s="75"/>
      <c r="B41" s="88" t="s">
        <v>186</v>
      </c>
      <c r="C41" s="77" t="s">
        <v>158</v>
      </c>
      <c r="D41" s="89"/>
      <c r="E41" s="90"/>
      <c r="F41" s="80">
        <f>SUM(F39:F40)</f>
        <v>0</v>
      </c>
      <c r="G41" s="81"/>
      <c r="H41" s="82"/>
      <c r="I41" s="81"/>
    </row>
    <row r="42" spans="1:9" ht="15.75" x14ac:dyDescent="0.25">
      <c r="A42" s="75"/>
      <c r="B42" s="88"/>
      <c r="C42" s="77"/>
      <c r="D42" s="89"/>
      <c r="E42" s="90"/>
      <c r="F42" s="80"/>
      <c r="G42" s="81"/>
      <c r="H42" s="82"/>
      <c r="I42" s="81"/>
    </row>
    <row r="43" spans="1:9" ht="15.75" x14ac:dyDescent="0.25">
      <c r="A43" s="75"/>
      <c r="B43" s="76" t="s">
        <v>187</v>
      </c>
      <c r="C43" s="91"/>
      <c r="D43" s="78">
        <v>0.81</v>
      </c>
      <c r="E43" s="79"/>
      <c r="F43" s="80">
        <f>F38*D43</f>
        <v>0</v>
      </c>
      <c r="G43" s="81"/>
      <c r="H43" s="82"/>
      <c r="I43" s="81"/>
    </row>
    <row r="44" spans="1:9" ht="15.75" x14ac:dyDescent="0.25">
      <c r="A44" s="75"/>
      <c r="B44" s="83" t="s">
        <v>185</v>
      </c>
      <c r="C44" s="92"/>
      <c r="D44" s="85"/>
      <c r="E44" s="86">
        <v>9.5000000000000001E-2</v>
      </c>
      <c r="F44" s="87">
        <f>F43*E44</f>
        <v>0</v>
      </c>
      <c r="G44" s="81"/>
      <c r="H44" s="82"/>
      <c r="I44" s="81"/>
    </row>
    <row r="45" spans="1:9" ht="15.75" x14ac:dyDescent="0.25">
      <c r="A45" s="75"/>
      <c r="B45" s="88" t="s">
        <v>186</v>
      </c>
      <c r="C45" s="91"/>
      <c r="D45" s="89"/>
      <c r="E45" s="93"/>
      <c r="F45" s="80">
        <f>SUM(F43:F44)</f>
        <v>0</v>
      </c>
      <c r="G45" s="81"/>
      <c r="H45" s="82"/>
      <c r="I45" s="81"/>
    </row>
    <row r="46" spans="1:9" ht="15.75" x14ac:dyDescent="0.25">
      <c r="A46" s="75"/>
      <c r="B46" s="88"/>
      <c r="C46" s="91"/>
      <c r="D46" s="89"/>
      <c r="E46" s="93"/>
      <c r="F46" s="80"/>
      <c r="G46" s="81"/>
      <c r="H46" s="82"/>
      <c r="I46" s="81"/>
    </row>
    <row r="47" spans="1:9" ht="19.5" thickBot="1" x14ac:dyDescent="0.35">
      <c r="A47" s="75"/>
      <c r="B47" s="94" t="s">
        <v>188</v>
      </c>
      <c r="C47" s="94"/>
      <c r="D47" s="95"/>
      <c r="E47" s="94"/>
      <c r="F47" s="96">
        <f>F41+F45</f>
        <v>0</v>
      </c>
    </row>
    <row r="48" spans="1:9" ht="21.6" customHeight="1" thickTop="1" x14ac:dyDescent="0.25">
      <c r="A48" s="16"/>
    </row>
    <row r="50" spans="1:6" ht="21.6" customHeight="1" x14ac:dyDescent="0.25">
      <c r="A50" s="16"/>
    </row>
    <row r="51" spans="1:6" ht="21.6" customHeight="1" x14ac:dyDescent="0.25">
      <c r="A51" s="31" t="s">
        <v>2</v>
      </c>
      <c r="B51" s="28" t="s">
        <v>41</v>
      </c>
      <c r="C51" s="30"/>
      <c r="D51" s="30"/>
      <c r="E51" s="3"/>
      <c r="F51" s="67"/>
    </row>
    <row r="52" spans="1:6" ht="21.6" customHeight="1" x14ac:dyDescent="0.25">
      <c r="A52" s="27"/>
      <c r="B52" s="27"/>
      <c r="C52" s="30"/>
      <c r="D52" s="30"/>
      <c r="E52" s="3"/>
      <c r="F52" s="67"/>
    </row>
    <row r="53" spans="1:6" ht="21.6" customHeight="1" x14ac:dyDescent="0.25">
      <c r="A53" s="32" t="s">
        <v>17</v>
      </c>
      <c r="B53" s="26" t="s">
        <v>42</v>
      </c>
      <c r="C53" s="30"/>
      <c r="D53" s="30"/>
      <c r="E53" s="3"/>
      <c r="F53" s="67"/>
    </row>
    <row r="54" spans="1:6" ht="21.6" customHeight="1" x14ac:dyDescent="0.25">
      <c r="A54" s="27"/>
      <c r="B54" s="27"/>
      <c r="C54" s="30"/>
      <c r="D54" s="30"/>
      <c r="E54" s="3"/>
      <c r="F54" s="67"/>
    </row>
    <row r="55" spans="1:6" ht="21.6" customHeight="1" x14ac:dyDescent="0.25">
      <c r="A55" s="32" t="s">
        <v>43</v>
      </c>
      <c r="B55" s="26" t="s">
        <v>44</v>
      </c>
      <c r="C55" s="30"/>
      <c r="D55" s="30"/>
      <c r="E55" s="3"/>
      <c r="F55" s="67"/>
    </row>
    <row r="56" spans="1:6" ht="21.6" customHeight="1" x14ac:dyDescent="0.25">
      <c r="A56" s="27"/>
      <c r="B56" s="33" t="s">
        <v>45</v>
      </c>
      <c r="C56" s="30"/>
      <c r="D56" s="30"/>
      <c r="E56" s="3"/>
      <c r="F56" s="67"/>
    </row>
    <row r="57" spans="1:6" ht="21.6" customHeight="1" x14ac:dyDescent="0.25">
      <c r="A57" s="27"/>
      <c r="B57" s="27"/>
      <c r="C57" s="30"/>
      <c r="D57" s="30"/>
      <c r="E57" s="3"/>
      <c r="F57" s="67"/>
    </row>
    <row r="58" spans="1:6" ht="45" customHeight="1" x14ac:dyDescent="0.25">
      <c r="A58" s="32" t="s">
        <v>46</v>
      </c>
      <c r="B58" s="33" t="s">
        <v>47</v>
      </c>
      <c r="C58" s="34">
        <v>1</v>
      </c>
      <c r="D58" s="35" t="s">
        <v>48</v>
      </c>
      <c r="E58" s="9"/>
      <c r="F58" s="68">
        <f>C58*E58</f>
        <v>0</v>
      </c>
    </row>
    <row r="59" spans="1:6" ht="21.6" customHeight="1" x14ac:dyDescent="0.25">
      <c r="A59" s="32" t="s">
        <v>46</v>
      </c>
      <c r="B59" s="33" t="s">
        <v>49</v>
      </c>
      <c r="C59" s="34">
        <v>1</v>
      </c>
      <c r="D59" s="35" t="s">
        <v>48</v>
      </c>
      <c r="E59" s="9"/>
      <c r="F59" s="68">
        <f t="shared" ref="F59:F69" si="0">C59*E59</f>
        <v>0</v>
      </c>
    </row>
    <row r="60" spans="1:6" ht="21.6" customHeight="1" x14ac:dyDescent="0.25">
      <c r="A60" s="36" t="s">
        <v>46</v>
      </c>
      <c r="B60" s="37" t="s">
        <v>50</v>
      </c>
      <c r="C60" s="38">
        <v>3</v>
      </c>
      <c r="D60" s="39" t="s">
        <v>48</v>
      </c>
      <c r="E60" s="9"/>
      <c r="F60" s="68">
        <f t="shared" si="0"/>
        <v>0</v>
      </c>
    </row>
    <row r="61" spans="1:6" ht="21.6" customHeight="1" x14ac:dyDescent="0.25">
      <c r="A61" s="32" t="s">
        <v>46</v>
      </c>
      <c r="B61" s="33" t="s">
        <v>51</v>
      </c>
      <c r="C61" s="34">
        <v>1</v>
      </c>
      <c r="D61" s="35" t="s">
        <v>48</v>
      </c>
      <c r="E61" s="9"/>
      <c r="F61" s="68">
        <f t="shared" si="0"/>
        <v>0</v>
      </c>
    </row>
    <row r="62" spans="1:6" ht="21.6" customHeight="1" x14ac:dyDescent="0.25">
      <c r="A62" s="32" t="s">
        <v>46</v>
      </c>
      <c r="B62" s="33" t="s">
        <v>52</v>
      </c>
      <c r="C62" s="34">
        <v>3</v>
      </c>
      <c r="D62" s="35" t="s">
        <v>48</v>
      </c>
      <c r="E62" s="9"/>
      <c r="F62" s="68">
        <f t="shared" si="0"/>
        <v>0</v>
      </c>
    </row>
    <row r="63" spans="1:6" ht="21.6" customHeight="1" x14ac:dyDescent="0.25">
      <c r="A63" s="32" t="s">
        <v>46</v>
      </c>
      <c r="B63" s="33" t="s">
        <v>53</v>
      </c>
      <c r="C63" s="34">
        <v>10</v>
      </c>
      <c r="D63" s="35" t="s">
        <v>48</v>
      </c>
      <c r="E63" s="9"/>
      <c r="F63" s="68">
        <f t="shared" si="0"/>
        <v>0</v>
      </c>
    </row>
    <row r="64" spans="1:6" ht="21.6" customHeight="1" x14ac:dyDescent="0.25">
      <c r="A64" s="32" t="s">
        <v>46</v>
      </c>
      <c r="B64" s="33" t="s">
        <v>54</v>
      </c>
      <c r="C64" s="34">
        <v>1</v>
      </c>
      <c r="D64" s="35" t="s">
        <v>48</v>
      </c>
      <c r="E64" s="9"/>
      <c r="F64" s="68">
        <f t="shared" si="0"/>
        <v>0</v>
      </c>
    </row>
    <row r="65" spans="1:6" ht="21.6" customHeight="1" x14ac:dyDescent="0.25">
      <c r="A65" s="32" t="s">
        <v>46</v>
      </c>
      <c r="B65" s="33" t="s">
        <v>55</v>
      </c>
      <c r="C65" s="34">
        <v>1</v>
      </c>
      <c r="D65" s="35" t="s">
        <v>48</v>
      </c>
      <c r="E65" s="9"/>
      <c r="F65" s="68">
        <f t="shared" si="0"/>
        <v>0</v>
      </c>
    </row>
    <row r="66" spans="1:6" ht="21.6" customHeight="1" x14ac:dyDescent="0.25">
      <c r="A66" s="36" t="s">
        <v>46</v>
      </c>
      <c r="B66" s="33" t="s">
        <v>56</v>
      </c>
      <c r="C66" s="38">
        <v>6</v>
      </c>
      <c r="D66" s="39" t="s">
        <v>48</v>
      </c>
      <c r="E66" s="10"/>
      <c r="F66" s="68">
        <f t="shared" si="0"/>
        <v>0</v>
      </c>
    </row>
    <row r="67" spans="1:6" ht="21.6" customHeight="1" x14ac:dyDescent="0.25">
      <c r="A67" s="36" t="s">
        <v>46</v>
      </c>
      <c r="B67" s="33" t="s">
        <v>57</v>
      </c>
      <c r="C67" s="38">
        <v>1</v>
      </c>
      <c r="D67" s="39" t="s">
        <v>48</v>
      </c>
      <c r="E67" s="10"/>
      <c r="F67" s="68">
        <f t="shared" si="0"/>
        <v>0</v>
      </c>
    </row>
    <row r="68" spans="1:6" ht="45" customHeight="1" x14ac:dyDescent="0.25">
      <c r="A68" s="36" t="s">
        <v>46</v>
      </c>
      <c r="B68" s="33" t="s">
        <v>58</v>
      </c>
      <c r="C68" s="38">
        <v>1</v>
      </c>
      <c r="D68" s="39" t="s">
        <v>48</v>
      </c>
      <c r="E68" s="10"/>
      <c r="F68" s="68">
        <f t="shared" si="0"/>
        <v>0</v>
      </c>
    </row>
    <row r="69" spans="1:6" ht="67.150000000000006" customHeight="1" x14ac:dyDescent="0.25">
      <c r="A69" s="32" t="s">
        <v>46</v>
      </c>
      <c r="B69" s="33" t="s">
        <v>59</v>
      </c>
      <c r="C69" s="34">
        <v>1</v>
      </c>
      <c r="D69" s="35" t="s">
        <v>60</v>
      </c>
      <c r="E69" s="9"/>
      <c r="F69" s="68">
        <f t="shared" si="0"/>
        <v>0</v>
      </c>
    </row>
    <row r="70" spans="1:6" ht="21.6" customHeight="1" x14ac:dyDescent="0.25">
      <c r="A70" s="27"/>
      <c r="B70" s="27"/>
      <c r="C70" s="30"/>
      <c r="D70" s="30"/>
      <c r="E70" s="3"/>
      <c r="F70" s="67"/>
    </row>
    <row r="71" spans="1:6" ht="21.6" customHeight="1" x14ac:dyDescent="0.25">
      <c r="A71" s="27"/>
      <c r="B71" s="26" t="s">
        <v>61</v>
      </c>
      <c r="C71" s="30"/>
      <c r="D71" s="30"/>
      <c r="E71" s="3"/>
      <c r="F71" s="69">
        <f>SUM(F58:F70)</f>
        <v>0</v>
      </c>
    </row>
    <row r="72" spans="1:6" ht="21.6" customHeight="1" x14ac:dyDescent="0.25">
      <c r="A72" s="27"/>
      <c r="B72" s="27"/>
      <c r="C72" s="30"/>
      <c r="D72" s="30"/>
      <c r="E72" s="3"/>
      <c r="F72" s="67"/>
    </row>
    <row r="73" spans="1:6" ht="21.6" customHeight="1" x14ac:dyDescent="0.25">
      <c r="A73" s="27"/>
      <c r="B73" s="27"/>
      <c r="C73" s="30"/>
      <c r="D73" s="30"/>
      <c r="E73" s="3"/>
      <c r="F73" s="67"/>
    </row>
    <row r="74" spans="1:6" ht="21.6" customHeight="1" x14ac:dyDescent="0.25">
      <c r="A74" s="32" t="s">
        <v>62</v>
      </c>
      <c r="B74" s="26" t="s">
        <v>63</v>
      </c>
      <c r="C74" s="30"/>
      <c r="D74" s="30"/>
      <c r="E74" s="3"/>
      <c r="F74" s="67"/>
    </row>
    <row r="75" spans="1:6" ht="21.6" customHeight="1" x14ac:dyDescent="0.25">
      <c r="A75" s="27"/>
      <c r="B75" s="33" t="s">
        <v>45</v>
      </c>
      <c r="C75" s="30"/>
      <c r="D75" s="30"/>
      <c r="E75" s="3"/>
      <c r="F75" s="67"/>
    </row>
    <row r="76" spans="1:6" ht="21.6" customHeight="1" x14ac:dyDescent="0.25">
      <c r="A76" s="27"/>
      <c r="B76" s="27"/>
      <c r="C76" s="30"/>
      <c r="D76" s="30"/>
      <c r="E76" s="3"/>
      <c r="F76" s="67"/>
    </row>
    <row r="77" spans="1:6" ht="37.15" customHeight="1" x14ac:dyDescent="0.25">
      <c r="A77" s="32" t="s">
        <v>46</v>
      </c>
      <c r="B77" s="33" t="s">
        <v>64</v>
      </c>
      <c r="C77" s="34">
        <v>1</v>
      </c>
      <c r="D77" s="35" t="s">
        <v>48</v>
      </c>
      <c r="E77" s="10"/>
      <c r="F77" s="68">
        <f>C77*E77</f>
        <v>0</v>
      </c>
    </row>
    <row r="78" spans="1:6" ht="21.6" customHeight="1" x14ac:dyDescent="0.25">
      <c r="A78" s="32" t="s">
        <v>46</v>
      </c>
      <c r="B78" s="33" t="s">
        <v>65</v>
      </c>
      <c r="C78" s="34">
        <v>1</v>
      </c>
      <c r="D78" s="35" t="s">
        <v>48</v>
      </c>
      <c r="E78" s="9"/>
      <c r="F78" s="68">
        <f t="shared" ref="F78:F83" si="1">C78*E78</f>
        <v>0</v>
      </c>
    </row>
    <row r="79" spans="1:6" ht="21.6" customHeight="1" x14ac:dyDescent="0.25">
      <c r="A79" s="36" t="s">
        <v>46</v>
      </c>
      <c r="B79" s="37" t="s">
        <v>50</v>
      </c>
      <c r="C79" s="38">
        <v>3</v>
      </c>
      <c r="D79" s="39" t="s">
        <v>48</v>
      </c>
      <c r="E79" s="9"/>
      <c r="F79" s="68">
        <f t="shared" si="1"/>
        <v>0</v>
      </c>
    </row>
    <row r="80" spans="1:6" ht="21.6" customHeight="1" x14ac:dyDescent="0.25">
      <c r="A80" s="32" t="s">
        <v>46</v>
      </c>
      <c r="B80" s="33" t="s">
        <v>51</v>
      </c>
      <c r="C80" s="34">
        <v>1</v>
      </c>
      <c r="D80" s="35" t="s">
        <v>48</v>
      </c>
      <c r="E80" s="9"/>
      <c r="F80" s="68">
        <f t="shared" si="1"/>
        <v>0</v>
      </c>
    </row>
    <row r="81" spans="1:6" ht="21.6" customHeight="1" x14ac:dyDescent="0.25">
      <c r="A81" s="32" t="s">
        <v>46</v>
      </c>
      <c r="B81" s="33" t="s">
        <v>52</v>
      </c>
      <c r="C81" s="34">
        <v>3</v>
      </c>
      <c r="D81" s="35" t="s">
        <v>48</v>
      </c>
      <c r="E81" s="9"/>
      <c r="F81" s="68">
        <f t="shared" si="1"/>
        <v>0</v>
      </c>
    </row>
    <row r="82" spans="1:6" ht="21.6" customHeight="1" x14ac:dyDescent="0.25">
      <c r="A82" s="32" t="s">
        <v>46</v>
      </c>
      <c r="B82" s="33" t="s">
        <v>53</v>
      </c>
      <c r="C82" s="34">
        <v>2</v>
      </c>
      <c r="D82" s="35" t="s">
        <v>48</v>
      </c>
      <c r="E82" s="9"/>
      <c r="F82" s="68">
        <f t="shared" si="1"/>
        <v>0</v>
      </c>
    </row>
    <row r="83" spans="1:6" ht="66.599999999999994" customHeight="1" x14ac:dyDescent="0.25">
      <c r="A83" s="32" t="s">
        <v>46</v>
      </c>
      <c r="B83" s="33" t="s">
        <v>59</v>
      </c>
      <c r="C83" s="34">
        <v>1</v>
      </c>
      <c r="D83" s="35" t="s">
        <v>60</v>
      </c>
      <c r="E83" s="9"/>
      <c r="F83" s="68">
        <f t="shared" si="1"/>
        <v>0</v>
      </c>
    </row>
    <row r="84" spans="1:6" ht="21.6" customHeight="1" x14ac:dyDescent="0.25">
      <c r="A84" s="27"/>
      <c r="B84" s="27"/>
      <c r="C84" s="30"/>
      <c r="D84" s="30"/>
      <c r="E84" s="3"/>
      <c r="F84" s="67"/>
    </row>
    <row r="85" spans="1:6" ht="21.6" customHeight="1" x14ac:dyDescent="0.25">
      <c r="A85" s="27"/>
      <c r="B85" s="26" t="s">
        <v>66</v>
      </c>
      <c r="C85" s="30"/>
      <c r="D85" s="30"/>
      <c r="E85" s="3"/>
      <c r="F85" s="69">
        <f>SUM(F77:F84)</f>
        <v>0</v>
      </c>
    </row>
    <row r="86" spans="1:6" ht="21.6" customHeight="1" x14ac:dyDescent="0.25">
      <c r="A86" s="27"/>
      <c r="B86" s="27"/>
      <c r="C86" s="30"/>
      <c r="D86" s="30"/>
      <c r="E86" s="3"/>
      <c r="F86" s="67"/>
    </row>
    <row r="87" spans="1:6" ht="21.6" customHeight="1" x14ac:dyDescent="0.25">
      <c r="A87" s="27"/>
      <c r="B87" s="27"/>
      <c r="C87" s="30"/>
      <c r="D87" s="30"/>
      <c r="E87" s="3"/>
      <c r="F87" s="67"/>
    </row>
    <row r="88" spans="1:6" ht="21.6" customHeight="1" x14ac:dyDescent="0.25">
      <c r="A88" s="32" t="s">
        <v>67</v>
      </c>
      <c r="B88" s="26" t="s">
        <v>68</v>
      </c>
      <c r="C88" s="30"/>
      <c r="D88" s="30"/>
      <c r="E88" s="3"/>
      <c r="F88" s="67"/>
    </row>
    <row r="89" spans="1:6" ht="21.6" customHeight="1" x14ac:dyDescent="0.25">
      <c r="A89" s="27"/>
      <c r="B89" s="33" t="s">
        <v>45</v>
      </c>
      <c r="C89" s="30"/>
      <c r="D89" s="30"/>
      <c r="E89" s="3"/>
      <c r="F89" s="67"/>
    </row>
    <row r="90" spans="1:6" ht="21.6" customHeight="1" x14ac:dyDescent="0.25">
      <c r="A90" s="27"/>
      <c r="B90" s="27"/>
      <c r="C90" s="30"/>
      <c r="D90" s="30"/>
      <c r="E90" s="3"/>
      <c r="F90" s="67"/>
    </row>
    <row r="91" spans="1:6" ht="45.6" customHeight="1" x14ac:dyDescent="0.25">
      <c r="A91" s="32" t="s">
        <v>46</v>
      </c>
      <c r="B91" s="33" t="s">
        <v>69</v>
      </c>
      <c r="C91" s="34">
        <v>1</v>
      </c>
      <c r="D91" s="35" t="s">
        <v>48</v>
      </c>
      <c r="E91" s="10"/>
      <c r="F91" s="68">
        <f>C91*E91</f>
        <v>0</v>
      </c>
    </row>
    <row r="92" spans="1:6" ht="21.6" customHeight="1" x14ac:dyDescent="0.25">
      <c r="A92" s="32" t="s">
        <v>46</v>
      </c>
      <c r="B92" s="33" t="s">
        <v>70</v>
      </c>
      <c r="C92" s="34">
        <v>1</v>
      </c>
      <c r="D92" s="35" t="s">
        <v>48</v>
      </c>
      <c r="E92" s="9"/>
      <c r="F92" s="68">
        <f t="shared" ref="F92:F97" si="2">C92*E92</f>
        <v>0</v>
      </c>
    </row>
    <row r="93" spans="1:6" ht="21.6" customHeight="1" x14ac:dyDescent="0.25">
      <c r="A93" s="36" t="s">
        <v>46</v>
      </c>
      <c r="B93" s="37" t="s">
        <v>50</v>
      </c>
      <c r="C93" s="38">
        <v>3</v>
      </c>
      <c r="D93" s="39" t="s">
        <v>48</v>
      </c>
      <c r="E93" s="9"/>
      <c r="F93" s="68">
        <f t="shared" si="2"/>
        <v>0</v>
      </c>
    </row>
    <row r="94" spans="1:6" ht="21.6" customHeight="1" x14ac:dyDescent="0.25">
      <c r="A94" s="32" t="s">
        <v>46</v>
      </c>
      <c r="B94" s="33" t="s">
        <v>71</v>
      </c>
      <c r="C94" s="34">
        <v>1</v>
      </c>
      <c r="D94" s="35" t="s">
        <v>48</v>
      </c>
      <c r="E94" s="9"/>
      <c r="F94" s="68">
        <f t="shared" si="2"/>
        <v>0</v>
      </c>
    </row>
    <row r="95" spans="1:6" ht="21.6" customHeight="1" x14ac:dyDescent="0.25">
      <c r="A95" s="32" t="s">
        <v>46</v>
      </c>
      <c r="B95" s="33" t="s">
        <v>52</v>
      </c>
      <c r="C95" s="34">
        <v>9</v>
      </c>
      <c r="D95" s="35" t="s">
        <v>48</v>
      </c>
      <c r="E95" s="9"/>
      <c r="F95" s="68">
        <f t="shared" si="2"/>
        <v>0</v>
      </c>
    </row>
    <row r="96" spans="1:6" ht="21.6" customHeight="1" x14ac:dyDescent="0.25">
      <c r="A96" s="32" t="s">
        <v>46</v>
      </c>
      <c r="B96" s="33" t="s">
        <v>53</v>
      </c>
      <c r="C96" s="34">
        <v>7</v>
      </c>
      <c r="D96" s="35" t="s">
        <v>48</v>
      </c>
      <c r="E96" s="9"/>
      <c r="F96" s="68">
        <f t="shared" si="2"/>
        <v>0</v>
      </c>
    </row>
    <row r="97" spans="1:9" ht="60" customHeight="1" x14ac:dyDescent="0.25">
      <c r="A97" s="32" t="s">
        <v>46</v>
      </c>
      <c r="B97" s="33" t="s">
        <v>59</v>
      </c>
      <c r="C97" s="34">
        <v>1</v>
      </c>
      <c r="D97" s="35" t="s">
        <v>60</v>
      </c>
      <c r="E97" s="9"/>
      <c r="F97" s="68">
        <f t="shared" si="2"/>
        <v>0</v>
      </c>
    </row>
    <row r="98" spans="1:9" ht="21.6" customHeight="1" x14ac:dyDescent="0.25">
      <c r="A98" s="27"/>
      <c r="B98" s="27"/>
      <c r="C98" s="30"/>
      <c r="D98" s="30"/>
      <c r="E98" s="3"/>
      <c r="F98" s="67"/>
    </row>
    <row r="99" spans="1:9" ht="42" customHeight="1" x14ac:dyDescent="0.25">
      <c r="A99" s="27"/>
      <c r="B99" s="26" t="s">
        <v>72</v>
      </c>
      <c r="C99" s="40">
        <v>7</v>
      </c>
      <c r="D99" s="41" t="s">
        <v>48</v>
      </c>
      <c r="E99" s="11"/>
      <c r="F99" s="69">
        <f>C99*E99</f>
        <v>0</v>
      </c>
    </row>
    <row r="100" spans="1:9" ht="21.6" customHeight="1" x14ac:dyDescent="0.25">
      <c r="A100" s="27"/>
      <c r="B100" s="27"/>
      <c r="C100" s="30"/>
      <c r="D100" s="30"/>
      <c r="E100" s="3"/>
      <c r="F100" s="67"/>
    </row>
    <row r="101" spans="1:9" ht="21.6" customHeight="1" x14ac:dyDescent="0.25">
      <c r="A101" s="27"/>
      <c r="B101" s="27"/>
      <c r="C101" s="30"/>
      <c r="D101" s="30"/>
      <c r="E101" s="3"/>
      <c r="F101" s="67"/>
    </row>
    <row r="102" spans="1:9" ht="21.6" customHeight="1" x14ac:dyDescent="0.25">
      <c r="A102" s="27"/>
      <c r="B102" s="26" t="s">
        <v>73</v>
      </c>
      <c r="C102" s="30"/>
      <c r="D102" s="30"/>
      <c r="E102" s="3"/>
      <c r="F102" s="66">
        <f>F99+F85+F71</f>
        <v>0</v>
      </c>
      <c r="I102" s="11"/>
    </row>
    <row r="103" spans="1:9" ht="21.6" customHeight="1" x14ac:dyDescent="0.25">
      <c r="A103" s="27"/>
      <c r="B103" s="27"/>
      <c r="C103" s="30"/>
      <c r="D103" s="30"/>
      <c r="E103" s="3"/>
      <c r="F103" s="67"/>
    </row>
    <row r="104" spans="1:9" ht="21.6" customHeight="1" x14ac:dyDescent="0.25">
      <c r="A104" s="27"/>
      <c r="B104" s="27"/>
      <c r="C104" s="30"/>
      <c r="D104" s="30"/>
      <c r="E104" s="3"/>
      <c r="F104" s="67"/>
    </row>
    <row r="105" spans="1:9" ht="21.6" customHeight="1" x14ac:dyDescent="0.25">
      <c r="A105" s="32">
        <v>2</v>
      </c>
      <c r="B105" s="26" t="s">
        <v>7</v>
      </c>
      <c r="C105" s="30"/>
      <c r="D105" s="30"/>
      <c r="E105" s="3"/>
      <c r="F105" s="67"/>
    </row>
    <row r="106" spans="1:9" ht="21.6" customHeight="1" x14ac:dyDescent="0.25">
      <c r="A106" s="27"/>
      <c r="B106" s="33" t="s">
        <v>74</v>
      </c>
      <c r="C106" s="30"/>
      <c r="D106" s="30"/>
      <c r="E106" s="3"/>
      <c r="F106" s="67"/>
    </row>
    <row r="107" spans="1:9" ht="21.6" customHeight="1" x14ac:dyDescent="0.25">
      <c r="A107" s="27"/>
      <c r="B107" s="27"/>
      <c r="C107" s="30"/>
      <c r="D107" s="30"/>
      <c r="E107" s="3"/>
      <c r="F107" s="67"/>
    </row>
    <row r="108" spans="1:9" ht="21.6" customHeight="1" x14ac:dyDescent="0.25">
      <c r="A108" s="32" t="s">
        <v>46</v>
      </c>
      <c r="B108" s="33" t="s">
        <v>75</v>
      </c>
      <c r="C108" s="34">
        <v>200</v>
      </c>
      <c r="D108" s="35" t="s">
        <v>76</v>
      </c>
      <c r="E108" s="9"/>
      <c r="F108" s="70">
        <f>C108*E108</f>
        <v>0</v>
      </c>
    </row>
    <row r="109" spans="1:9" ht="21.6" customHeight="1" x14ac:dyDescent="0.25">
      <c r="A109" s="32" t="s">
        <v>46</v>
      </c>
      <c r="B109" s="33" t="s">
        <v>77</v>
      </c>
      <c r="C109" s="34">
        <v>105</v>
      </c>
      <c r="D109" s="35" t="s">
        <v>76</v>
      </c>
      <c r="E109" s="9"/>
      <c r="F109" s="70">
        <f t="shared" ref="F109:F118" si="3">C109*E109</f>
        <v>0</v>
      </c>
    </row>
    <row r="110" spans="1:9" ht="21.6" customHeight="1" x14ac:dyDescent="0.25">
      <c r="A110" s="32" t="s">
        <v>46</v>
      </c>
      <c r="B110" s="33" t="s">
        <v>78</v>
      </c>
      <c r="C110" s="34">
        <v>1940</v>
      </c>
      <c r="D110" s="35" t="s">
        <v>76</v>
      </c>
      <c r="E110" s="9"/>
      <c r="F110" s="70">
        <f t="shared" si="3"/>
        <v>0</v>
      </c>
    </row>
    <row r="111" spans="1:9" ht="21.6" customHeight="1" x14ac:dyDescent="0.25">
      <c r="A111" s="32" t="s">
        <v>46</v>
      </c>
      <c r="B111" s="33" t="s">
        <v>79</v>
      </c>
      <c r="C111" s="34">
        <v>150</v>
      </c>
      <c r="D111" s="35" t="s">
        <v>76</v>
      </c>
      <c r="E111" s="9"/>
      <c r="F111" s="70">
        <f t="shared" si="3"/>
        <v>0</v>
      </c>
    </row>
    <row r="112" spans="1:9" ht="21.6" customHeight="1" x14ac:dyDescent="0.25">
      <c r="A112" s="32" t="s">
        <v>46</v>
      </c>
      <c r="B112" s="33" t="s">
        <v>80</v>
      </c>
      <c r="C112" s="34">
        <v>100</v>
      </c>
      <c r="D112" s="35" t="s">
        <v>76</v>
      </c>
      <c r="E112" s="9"/>
      <c r="F112" s="70">
        <f t="shared" si="3"/>
        <v>0</v>
      </c>
    </row>
    <row r="113" spans="1:6" ht="21.6" customHeight="1" x14ac:dyDescent="0.25">
      <c r="A113" s="32" t="s">
        <v>46</v>
      </c>
      <c r="B113" s="33" t="s">
        <v>81</v>
      </c>
      <c r="C113" s="34">
        <v>2540</v>
      </c>
      <c r="D113" s="35" t="s">
        <v>76</v>
      </c>
      <c r="E113" s="9"/>
      <c r="F113" s="70">
        <f t="shared" si="3"/>
        <v>0</v>
      </c>
    </row>
    <row r="114" spans="1:6" ht="21.6" customHeight="1" x14ac:dyDescent="0.25">
      <c r="A114" s="32" t="s">
        <v>46</v>
      </c>
      <c r="B114" s="33" t="s">
        <v>82</v>
      </c>
      <c r="C114" s="34">
        <v>135</v>
      </c>
      <c r="D114" s="35" t="s">
        <v>76</v>
      </c>
      <c r="E114" s="9"/>
      <c r="F114" s="70">
        <f t="shared" si="3"/>
        <v>0</v>
      </c>
    </row>
    <row r="115" spans="1:6" ht="21.6" customHeight="1" x14ac:dyDescent="0.25">
      <c r="A115" s="32" t="s">
        <v>46</v>
      </c>
      <c r="B115" s="33" t="s">
        <v>83</v>
      </c>
      <c r="C115" s="34">
        <v>140</v>
      </c>
      <c r="D115" s="35" t="s">
        <v>76</v>
      </c>
      <c r="E115" s="9"/>
      <c r="F115" s="70">
        <f t="shared" si="3"/>
        <v>0</v>
      </c>
    </row>
    <row r="116" spans="1:6" ht="21.6" customHeight="1" x14ac:dyDescent="0.25">
      <c r="A116" s="32" t="s">
        <v>46</v>
      </c>
      <c r="B116" s="33" t="s">
        <v>84</v>
      </c>
      <c r="C116" s="34">
        <v>140</v>
      </c>
      <c r="D116" s="35" t="s">
        <v>76</v>
      </c>
      <c r="E116" s="9"/>
      <c r="F116" s="70">
        <f t="shared" si="3"/>
        <v>0</v>
      </c>
    </row>
    <row r="117" spans="1:6" ht="21.6" customHeight="1" x14ac:dyDescent="0.25">
      <c r="A117" s="32" t="s">
        <v>46</v>
      </c>
      <c r="B117" s="33" t="s">
        <v>85</v>
      </c>
      <c r="C117" s="34">
        <v>140</v>
      </c>
      <c r="D117" s="35" t="s">
        <v>76</v>
      </c>
      <c r="E117" s="9"/>
      <c r="F117" s="70">
        <f t="shared" si="3"/>
        <v>0</v>
      </c>
    </row>
    <row r="118" spans="1:6" ht="21.6" customHeight="1" x14ac:dyDescent="0.25">
      <c r="A118" s="32" t="s">
        <v>46</v>
      </c>
      <c r="B118" s="33" t="s">
        <v>86</v>
      </c>
      <c r="C118" s="34">
        <v>110</v>
      </c>
      <c r="D118" s="35" t="s">
        <v>76</v>
      </c>
      <c r="E118" s="9"/>
      <c r="F118" s="70">
        <f t="shared" si="3"/>
        <v>0</v>
      </c>
    </row>
    <row r="119" spans="1:6" ht="21.6" customHeight="1" x14ac:dyDescent="0.25">
      <c r="A119" s="27"/>
      <c r="B119" s="27"/>
      <c r="C119" s="30"/>
      <c r="D119" s="30"/>
      <c r="E119" s="3"/>
      <c r="F119" s="67"/>
    </row>
    <row r="120" spans="1:6" ht="21.6" customHeight="1" x14ac:dyDescent="0.25">
      <c r="A120" s="27"/>
      <c r="B120" s="26" t="s">
        <v>87</v>
      </c>
      <c r="C120" s="30"/>
      <c r="D120" s="30"/>
      <c r="E120" s="3"/>
      <c r="F120" s="69">
        <f>SUM(F108:F119)</f>
        <v>0</v>
      </c>
    </row>
    <row r="121" spans="1:6" ht="21.6" customHeight="1" x14ac:dyDescent="0.25">
      <c r="A121" s="27"/>
      <c r="B121" s="27"/>
      <c r="C121" s="30"/>
      <c r="D121" s="30"/>
      <c r="E121" s="3"/>
      <c r="F121" s="67"/>
    </row>
    <row r="122" spans="1:6" ht="21.6" customHeight="1" x14ac:dyDescent="0.25">
      <c r="A122" s="32" t="s">
        <v>8</v>
      </c>
      <c r="B122" s="26" t="s">
        <v>9</v>
      </c>
      <c r="C122" s="30"/>
      <c r="D122" s="30"/>
      <c r="E122" s="3"/>
      <c r="F122" s="67"/>
    </row>
    <row r="123" spans="1:6" ht="21.6" customHeight="1" x14ac:dyDescent="0.25">
      <c r="A123" s="27"/>
      <c r="B123" s="33" t="s">
        <v>88</v>
      </c>
      <c r="C123" s="30"/>
      <c r="D123" s="30"/>
      <c r="E123" s="3"/>
      <c r="F123" s="67"/>
    </row>
    <row r="124" spans="1:6" ht="21.6" customHeight="1" x14ac:dyDescent="0.25">
      <c r="A124" s="27"/>
      <c r="B124" s="27"/>
      <c r="C124" s="30"/>
      <c r="D124" s="30"/>
      <c r="E124" s="3"/>
      <c r="F124" s="67"/>
    </row>
    <row r="125" spans="1:6" ht="67.900000000000006" customHeight="1" x14ac:dyDescent="0.25">
      <c r="A125" s="32" t="s">
        <v>89</v>
      </c>
      <c r="B125" s="33" t="s">
        <v>90</v>
      </c>
      <c r="C125" s="34">
        <v>31</v>
      </c>
      <c r="D125" s="35" t="s">
        <v>48</v>
      </c>
      <c r="E125" s="9"/>
      <c r="F125" s="70">
        <f>C125*E125</f>
        <v>0</v>
      </c>
    </row>
    <row r="126" spans="1:6" ht="67.900000000000006" customHeight="1" x14ac:dyDescent="0.25">
      <c r="A126" s="32" t="s">
        <v>91</v>
      </c>
      <c r="B126" s="33" t="s">
        <v>92</v>
      </c>
      <c r="C126" s="34">
        <v>4</v>
      </c>
      <c r="D126" s="35" t="s">
        <v>48</v>
      </c>
      <c r="E126" s="9"/>
      <c r="F126" s="70">
        <f t="shared" ref="F126:F133" si="4">C126*E126</f>
        <v>0</v>
      </c>
    </row>
    <row r="127" spans="1:6" ht="67.900000000000006" customHeight="1" x14ac:dyDescent="0.25">
      <c r="A127" s="32" t="s">
        <v>93</v>
      </c>
      <c r="B127" s="33" t="s">
        <v>94</v>
      </c>
      <c r="C127" s="34">
        <v>8</v>
      </c>
      <c r="D127" s="35" t="s">
        <v>48</v>
      </c>
      <c r="E127" s="9"/>
      <c r="F127" s="70">
        <f t="shared" si="4"/>
        <v>0</v>
      </c>
    </row>
    <row r="128" spans="1:6" ht="67.900000000000006" customHeight="1" x14ac:dyDescent="0.25">
      <c r="A128" s="32" t="s">
        <v>95</v>
      </c>
      <c r="B128" s="33" t="s">
        <v>94</v>
      </c>
      <c r="C128" s="34">
        <v>9</v>
      </c>
      <c r="D128" s="35" t="s">
        <v>48</v>
      </c>
      <c r="E128" s="9"/>
      <c r="F128" s="70">
        <f t="shared" si="4"/>
        <v>0</v>
      </c>
    </row>
    <row r="129" spans="1:6" ht="67.900000000000006" customHeight="1" x14ac:dyDescent="0.25">
      <c r="A129" s="32" t="s">
        <v>96</v>
      </c>
      <c r="B129" s="33" t="s">
        <v>97</v>
      </c>
      <c r="C129" s="34">
        <v>2</v>
      </c>
      <c r="D129" s="35" t="s">
        <v>48</v>
      </c>
      <c r="E129" s="9"/>
      <c r="F129" s="70">
        <f t="shared" si="4"/>
        <v>0</v>
      </c>
    </row>
    <row r="130" spans="1:6" ht="67.900000000000006" customHeight="1" x14ac:dyDescent="0.25">
      <c r="A130" s="32" t="s">
        <v>98</v>
      </c>
      <c r="B130" s="33" t="s">
        <v>99</v>
      </c>
      <c r="C130" s="34">
        <v>18</v>
      </c>
      <c r="D130" s="35" t="s">
        <v>48</v>
      </c>
      <c r="E130" s="9"/>
      <c r="F130" s="70">
        <f t="shared" si="4"/>
        <v>0</v>
      </c>
    </row>
    <row r="131" spans="1:6" ht="67.900000000000006" customHeight="1" x14ac:dyDescent="0.25">
      <c r="A131" s="42" t="s">
        <v>100</v>
      </c>
      <c r="B131" s="33" t="s">
        <v>101</v>
      </c>
      <c r="C131" s="34">
        <v>7</v>
      </c>
      <c r="D131" s="35" t="s">
        <v>48</v>
      </c>
      <c r="E131" s="9"/>
      <c r="F131" s="70">
        <f t="shared" si="4"/>
        <v>0</v>
      </c>
    </row>
    <row r="132" spans="1:6" ht="21.6" customHeight="1" x14ac:dyDescent="0.25">
      <c r="A132" s="27"/>
      <c r="B132" s="33" t="s">
        <v>102</v>
      </c>
      <c r="C132" s="34">
        <v>59</v>
      </c>
      <c r="D132" s="35" t="s">
        <v>48</v>
      </c>
      <c r="E132" s="9"/>
      <c r="F132" s="70">
        <f t="shared" si="4"/>
        <v>0</v>
      </c>
    </row>
    <row r="133" spans="1:6" ht="21.6" customHeight="1" x14ac:dyDescent="0.25">
      <c r="A133" s="27"/>
      <c r="B133" s="33" t="s">
        <v>103</v>
      </c>
      <c r="C133" s="34">
        <v>27</v>
      </c>
      <c r="D133" s="35" t="s">
        <v>48</v>
      </c>
      <c r="E133" s="9"/>
      <c r="F133" s="70">
        <f t="shared" si="4"/>
        <v>0</v>
      </c>
    </row>
    <row r="134" spans="1:6" ht="21.6" customHeight="1" x14ac:dyDescent="0.25">
      <c r="A134" s="27"/>
      <c r="B134" s="27"/>
      <c r="C134" s="30"/>
      <c r="D134" s="30"/>
      <c r="E134" s="3"/>
      <c r="F134" s="67"/>
    </row>
    <row r="135" spans="1:6" ht="21.6" customHeight="1" x14ac:dyDescent="0.25">
      <c r="A135" s="27"/>
      <c r="B135" s="26" t="s">
        <v>104</v>
      </c>
      <c r="C135" s="30"/>
      <c r="D135" s="30"/>
      <c r="E135" s="3"/>
      <c r="F135" s="69">
        <f>SUM(F125:F134)</f>
        <v>0</v>
      </c>
    </row>
    <row r="136" spans="1:6" ht="21.6" customHeight="1" x14ac:dyDescent="0.25">
      <c r="A136" s="27"/>
      <c r="B136" s="27"/>
      <c r="C136" s="30"/>
      <c r="D136" s="30"/>
      <c r="E136" s="3"/>
      <c r="F136" s="67"/>
    </row>
    <row r="137" spans="1:6" ht="21.6" customHeight="1" x14ac:dyDescent="0.25">
      <c r="A137" s="32" t="s">
        <v>10</v>
      </c>
      <c r="B137" s="26" t="s">
        <v>11</v>
      </c>
      <c r="C137" s="30"/>
      <c r="D137" s="30"/>
      <c r="E137" s="3"/>
      <c r="F137" s="67"/>
    </row>
    <row r="138" spans="1:6" ht="21.6" customHeight="1" x14ac:dyDescent="0.25">
      <c r="A138" s="27"/>
      <c r="B138" s="33" t="s">
        <v>105</v>
      </c>
      <c r="C138" s="30"/>
      <c r="D138" s="30"/>
      <c r="E138" s="3"/>
      <c r="F138" s="67"/>
    </row>
    <row r="139" spans="1:6" ht="21.6" customHeight="1" x14ac:dyDescent="0.25">
      <c r="A139" s="27"/>
      <c r="B139" s="27"/>
      <c r="C139" s="30"/>
      <c r="D139" s="30"/>
      <c r="E139" s="3"/>
      <c r="F139" s="67"/>
    </row>
    <row r="140" spans="1:6" ht="78" customHeight="1" x14ac:dyDescent="0.25">
      <c r="A140" s="32" t="s">
        <v>46</v>
      </c>
      <c r="B140" s="33" t="s">
        <v>106</v>
      </c>
      <c r="C140" s="34">
        <v>62</v>
      </c>
      <c r="D140" s="35" t="s">
        <v>48</v>
      </c>
      <c r="E140" s="9"/>
      <c r="F140" s="70">
        <f>C140*E140</f>
        <v>0</v>
      </c>
    </row>
    <row r="141" spans="1:6" ht="78" customHeight="1" x14ac:dyDescent="0.25">
      <c r="A141" s="32" t="s">
        <v>46</v>
      </c>
      <c r="B141" s="33" t="s">
        <v>107</v>
      </c>
      <c r="C141" s="34">
        <v>64</v>
      </c>
      <c r="D141" s="35" t="s">
        <v>48</v>
      </c>
      <c r="E141" s="9"/>
      <c r="F141" s="70">
        <f t="shared" ref="F141:F157" si="5">C141*E141</f>
        <v>0</v>
      </c>
    </row>
    <row r="142" spans="1:6" ht="78" customHeight="1" x14ac:dyDescent="0.25">
      <c r="A142" s="32" t="s">
        <v>46</v>
      </c>
      <c r="B142" s="33" t="s">
        <v>108</v>
      </c>
      <c r="C142" s="34">
        <v>1</v>
      </c>
      <c r="D142" s="35" t="s">
        <v>48</v>
      </c>
      <c r="E142" s="9"/>
      <c r="F142" s="70">
        <f t="shared" si="5"/>
        <v>0</v>
      </c>
    </row>
    <row r="143" spans="1:6" ht="78" customHeight="1" x14ac:dyDescent="0.25">
      <c r="A143" s="32" t="s">
        <v>46</v>
      </c>
      <c r="B143" s="33" t="s">
        <v>109</v>
      </c>
      <c r="C143" s="34">
        <v>7</v>
      </c>
      <c r="D143" s="35" t="s">
        <v>48</v>
      </c>
      <c r="E143" s="9"/>
      <c r="F143" s="70">
        <f t="shared" si="5"/>
        <v>0</v>
      </c>
    </row>
    <row r="144" spans="1:6" ht="78" customHeight="1" x14ac:dyDescent="0.25">
      <c r="A144" s="32" t="s">
        <v>46</v>
      </c>
      <c r="B144" s="33" t="s">
        <v>110</v>
      </c>
      <c r="C144" s="34">
        <v>252</v>
      </c>
      <c r="D144" s="35" t="s">
        <v>48</v>
      </c>
      <c r="E144" s="9"/>
      <c r="F144" s="70">
        <f t="shared" si="5"/>
        <v>0</v>
      </c>
    </row>
    <row r="145" spans="1:6" ht="78" customHeight="1" x14ac:dyDescent="0.25">
      <c r="A145" s="32" t="s">
        <v>46</v>
      </c>
      <c r="B145" s="33" t="s">
        <v>111</v>
      </c>
      <c r="C145" s="34">
        <v>10</v>
      </c>
      <c r="D145" s="35" t="s">
        <v>48</v>
      </c>
      <c r="E145" s="9"/>
      <c r="F145" s="70">
        <f t="shared" si="5"/>
        <v>0</v>
      </c>
    </row>
    <row r="146" spans="1:6" ht="78" customHeight="1" x14ac:dyDescent="0.25">
      <c r="A146" s="32" t="s">
        <v>46</v>
      </c>
      <c r="B146" s="33" t="s">
        <v>112</v>
      </c>
      <c r="C146" s="34">
        <v>15</v>
      </c>
      <c r="D146" s="35" t="s">
        <v>48</v>
      </c>
      <c r="E146" s="9"/>
      <c r="F146" s="70">
        <f t="shared" si="5"/>
        <v>0</v>
      </c>
    </row>
    <row r="147" spans="1:6" ht="21.6" customHeight="1" x14ac:dyDescent="0.25">
      <c r="A147" s="32" t="s">
        <v>46</v>
      </c>
      <c r="B147" s="33" t="s">
        <v>113</v>
      </c>
      <c r="C147" s="34">
        <v>7</v>
      </c>
      <c r="D147" s="35" t="s">
        <v>48</v>
      </c>
      <c r="E147" s="9"/>
      <c r="F147" s="70">
        <f t="shared" si="5"/>
        <v>0</v>
      </c>
    </row>
    <row r="148" spans="1:6" ht="21.6" customHeight="1" x14ac:dyDescent="0.25">
      <c r="A148" s="32" t="s">
        <v>46</v>
      </c>
      <c r="B148" s="33" t="s">
        <v>114</v>
      </c>
      <c r="C148" s="34">
        <v>1</v>
      </c>
      <c r="D148" s="35" t="s">
        <v>48</v>
      </c>
      <c r="E148" s="9"/>
      <c r="F148" s="70">
        <f t="shared" si="5"/>
        <v>0</v>
      </c>
    </row>
    <row r="149" spans="1:6" ht="21.6" customHeight="1" x14ac:dyDescent="0.25">
      <c r="A149" s="32" t="s">
        <v>46</v>
      </c>
      <c r="B149" s="33" t="s">
        <v>115</v>
      </c>
      <c r="C149" s="34">
        <v>130</v>
      </c>
      <c r="D149" s="35" t="s">
        <v>48</v>
      </c>
      <c r="E149" s="9"/>
      <c r="F149" s="70">
        <f t="shared" si="5"/>
        <v>0</v>
      </c>
    </row>
    <row r="150" spans="1:6" ht="21.6" customHeight="1" x14ac:dyDescent="0.25">
      <c r="A150" s="32" t="s">
        <v>46</v>
      </c>
      <c r="B150" s="33" t="s">
        <v>116</v>
      </c>
      <c r="C150" s="34">
        <v>20</v>
      </c>
      <c r="D150" s="35" t="s">
        <v>48</v>
      </c>
      <c r="E150" s="9"/>
      <c r="F150" s="70">
        <f t="shared" si="5"/>
        <v>0</v>
      </c>
    </row>
    <row r="151" spans="1:6" ht="21.6" customHeight="1" x14ac:dyDescent="0.25">
      <c r="A151" s="32" t="s">
        <v>46</v>
      </c>
      <c r="B151" s="33" t="s">
        <v>117</v>
      </c>
      <c r="C151" s="34">
        <v>30</v>
      </c>
      <c r="D151" s="35" t="s">
        <v>76</v>
      </c>
      <c r="E151" s="9"/>
      <c r="F151" s="70">
        <f t="shared" si="5"/>
        <v>0</v>
      </c>
    </row>
    <row r="152" spans="1:6" ht="21.6" customHeight="1" x14ac:dyDescent="0.25">
      <c r="A152" s="32" t="s">
        <v>46</v>
      </c>
      <c r="B152" s="33" t="s">
        <v>118</v>
      </c>
      <c r="C152" s="34">
        <v>15</v>
      </c>
      <c r="D152" s="35" t="s">
        <v>76</v>
      </c>
      <c r="E152" s="9"/>
      <c r="F152" s="70">
        <f t="shared" si="5"/>
        <v>0</v>
      </c>
    </row>
    <row r="153" spans="1:6" ht="21.6" customHeight="1" x14ac:dyDescent="0.25">
      <c r="A153" s="32" t="s">
        <v>46</v>
      </c>
      <c r="B153" s="33" t="s">
        <v>119</v>
      </c>
      <c r="C153" s="34">
        <v>80</v>
      </c>
      <c r="D153" s="35" t="s">
        <v>76</v>
      </c>
      <c r="E153" s="9"/>
      <c r="F153" s="70">
        <f t="shared" si="5"/>
        <v>0</v>
      </c>
    </row>
    <row r="154" spans="1:6" ht="21.6" customHeight="1" x14ac:dyDescent="0.25">
      <c r="A154" s="32" t="s">
        <v>46</v>
      </c>
      <c r="B154" s="33" t="s">
        <v>120</v>
      </c>
      <c r="C154" s="34">
        <v>120</v>
      </c>
      <c r="D154" s="35" t="s">
        <v>76</v>
      </c>
      <c r="E154" s="9"/>
      <c r="F154" s="70">
        <f t="shared" si="5"/>
        <v>0</v>
      </c>
    </row>
    <row r="155" spans="1:6" ht="21.6" customHeight="1" x14ac:dyDescent="0.25">
      <c r="A155" s="32" t="s">
        <v>46</v>
      </c>
      <c r="B155" s="33" t="s">
        <v>121</v>
      </c>
      <c r="C155" s="34">
        <v>4500</v>
      </c>
      <c r="D155" s="35" t="s">
        <v>76</v>
      </c>
      <c r="E155" s="9"/>
      <c r="F155" s="70">
        <f t="shared" si="5"/>
        <v>0</v>
      </c>
    </row>
    <row r="156" spans="1:6" ht="21.6" customHeight="1" x14ac:dyDescent="0.25">
      <c r="A156" s="32" t="s">
        <v>46</v>
      </c>
      <c r="B156" s="33" t="s">
        <v>122</v>
      </c>
      <c r="C156" s="34">
        <v>220</v>
      </c>
      <c r="D156" s="35" t="s">
        <v>76</v>
      </c>
      <c r="E156" s="9"/>
      <c r="F156" s="70">
        <f t="shared" si="5"/>
        <v>0</v>
      </c>
    </row>
    <row r="157" spans="1:6" ht="21.6" customHeight="1" x14ac:dyDescent="0.25">
      <c r="A157" s="32" t="s">
        <v>123</v>
      </c>
      <c r="B157" s="33" t="s">
        <v>124</v>
      </c>
      <c r="C157" s="34">
        <v>1</v>
      </c>
      <c r="D157" s="35" t="s">
        <v>60</v>
      </c>
      <c r="E157" s="9"/>
      <c r="F157" s="70">
        <f t="shared" si="5"/>
        <v>0</v>
      </c>
    </row>
    <row r="158" spans="1:6" ht="21.6" customHeight="1" x14ac:dyDescent="0.25">
      <c r="A158" s="27"/>
      <c r="B158" s="27"/>
      <c r="C158" s="30"/>
      <c r="D158" s="30"/>
      <c r="E158" s="3"/>
      <c r="F158" s="67"/>
    </row>
    <row r="159" spans="1:6" ht="21.6" customHeight="1" x14ac:dyDescent="0.25">
      <c r="A159" s="27"/>
      <c r="B159" s="26" t="s">
        <v>125</v>
      </c>
      <c r="C159" s="30"/>
      <c r="D159" s="30"/>
      <c r="E159" s="3"/>
      <c r="F159" s="69">
        <f>SUM(F140:F158)</f>
        <v>0</v>
      </c>
    </row>
    <row r="160" spans="1:6" ht="21.6" customHeight="1" x14ac:dyDescent="0.25">
      <c r="A160" s="27"/>
      <c r="B160" s="27"/>
      <c r="C160" s="30"/>
      <c r="D160" s="30"/>
      <c r="E160" s="3"/>
      <c r="F160" s="67"/>
    </row>
    <row r="161" spans="1:6" ht="21.6" customHeight="1" x14ac:dyDescent="0.25">
      <c r="A161" s="27"/>
      <c r="B161" s="27"/>
      <c r="C161" s="30"/>
      <c r="D161" s="30"/>
      <c r="E161" s="3"/>
      <c r="F161" s="67"/>
    </row>
    <row r="162" spans="1:6" ht="21.6" customHeight="1" x14ac:dyDescent="0.25">
      <c r="A162" s="32" t="s">
        <v>12</v>
      </c>
      <c r="B162" s="26" t="s">
        <v>13</v>
      </c>
      <c r="C162" s="30"/>
      <c r="D162" s="30"/>
      <c r="E162" s="3"/>
      <c r="F162" s="67"/>
    </row>
    <row r="163" spans="1:6" ht="21.6" customHeight="1" x14ac:dyDescent="0.25">
      <c r="A163" s="27"/>
      <c r="B163" s="27"/>
      <c r="C163" s="30"/>
      <c r="D163" s="30"/>
      <c r="E163" s="3"/>
      <c r="F163" s="67"/>
    </row>
    <row r="164" spans="1:6" ht="21.6" customHeight="1" x14ac:dyDescent="0.25">
      <c r="A164" s="32" t="s">
        <v>46</v>
      </c>
      <c r="B164" s="33" t="s">
        <v>126</v>
      </c>
      <c r="C164" s="34">
        <v>25</v>
      </c>
      <c r="D164" s="35" t="s">
        <v>48</v>
      </c>
      <c r="E164" s="9"/>
      <c r="F164" s="70">
        <f>C164*E164</f>
        <v>0</v>
      </c>
    </row>
    <row r="165" spans="1:6" ht="21.6" customHeight="1" x14ac:dyDescent="0.25">
      <c r="A165" s="32" t="s">
        <v>46</v>
      </c>
      <c r="B165" s="33" t="s">
        <v>127</v>
      </c>
      <c r="C165" s="34">
        <v>10</v>
      </c>
      <c r="D165" s="35" t="s">
        <v>60</v>
      </c>
      <c r="E165" s="9"/>
      <c r="F165" s="70">
        <f>C165*E165</f>
        <v>0</v>
      </c>
    </row>
    <row r="166" spans="1:6" ht="21.6" customHeight="1" x14ac:dyDescent="0.25">
      <c r="A166" s="27"/>
      <c r="B166" s="27"/>
      <c r="C166" s="30"/>
      <c r="D166" s="30"/>
      <c r="E166" s="3"/>
      <c r="F166" s="67"/>
    </row>
    <row r="167" spans="1:6" ht="21.6" customHeight="1" x14ac:dyDescent="0.25">
      <c r="A167" s="27"/>
      <c r="B167" s="26" t="s">
        <v>128</v>
      </c>
      <c r="C167" s="30"/>
      <c r="D167" s="30"/>
      <c r="E167" s="3"/>
      <c r="F167" s="69">
        <f>SUM(F164:F166)</f>
        <v>0</v>
      </c>
    </row>
    <row r="168" spans="1:6" ht="21.6" customHeight="1" x14ac:dyDescent="0.25">
      <c r="A168" s="27"/>
      <c r="B168" s="27"/>
      <c r="C168" s="30"/>
      <c r="D168" s="30"/>
      <c r="E168" s="3"/>
      <c r="F168" s="67"/>
    </row>
    <row r="169" spans="1:6" ht="21.6" customHeight="1" x14ac:dyDescent="0.25">
      <c r="A169" s="27"/>
      <c r="B169" s="27"/>
      <c r="C169" s="30"/>
      <c r="D169" s="30"/>
      <c r="E169" s="3"/>
      <c r="F169" s="67"/>
    </row>
    <row r="170" spans="1:6" ht="21.6" customHeight="1" x14ac:dyDescent="0.25">
      <c r="A170" s="43"/>
      <c r="B170" s="44"/>
      <c r="C170" s="45"/>
      <c r="D170" s="45"/>
      <c r="E170" s="3"/>
      <c r="F170" s="67"/>
    </row>
    <row r="171" spans="1:6" ht="21.6" customHeight="1" x14ac:dyDescent="0.25">
      <c r="A171" s="27"/>
      <c r="B171" s="28" t="s">
        <v>129</v>
      </c>
      <c r="C171" s="30"/>
      <c r="D171" s="46" t="s">
        <v>130</v>
      </c>
      <c r="E171" s="3"/>
      <c r="F171" s="71">
        <f>F71+F85+F99+F120+F135+F159+F167</f>
        <v>0</v>
      </c>
    </row>
    <row r="172" spans="1:6" ht="21.6" customHeight="1" x14ac:dyDescent="0.25">
      <c r="A172" s="43"/>
      <c r="B172" s="44"/>
      <c r="C172" s="45"/>
      <c r="D172" s="45"/>
      <c r="E172" s="3"/>
      <c r="F172" s="67"/>
    </row>
    <row r="173" spans="1:6" ht="21.6" customHeight="1" x14ac:dyDescent="0.25">
      <c r="A173" s="16"/>
    </row>
    <row r="175" spans="1:6" ht="21.6" customHeight="1" x14ac:dyDescent="0.25">
      <c r="A175" s="16"/>
    </row>
    <row r="176" spans="1:6" ht="21.6" customHeight="1" x14ac:dyDescent="0.25">
      <c r="A176" s="29" t="s">
        <v>15</v>
      </c>
      <c r="B176" s="28" t="s">
        <v>131</v>
      </c>
      <c r="C176" s="19"/>
      <c r="D176" s="19"/>
      <c r="E176" s="3"/>
      <c r="F176" s="67"/>
    </row>
    <row r="177" spans="1:6" ht="21.6" customHeight="1" x14ac:dyDescent="0.25">
      <c r="A177" s="21"/>
      <c r="B177" s="27"/>
      <c r="C177" s="19"/>
      <c r="D177" s="19"/>
      <c r="E177" s="3"/>
      <c r="F177" s="67"/>
    </row>
    <row r="178" spans="1:6" ht="21.6" customHeight="1" x14ac:dyDescent="0.25">
      <c r="A178" s="21"/>
      <c r="B178" s="27"/>
      <c r="C178" s="19"/>
      <c r="D178" s="19"/>
      <c r="E178" s="3"/>
      <c r="F178" s="67"/>
    </row>
    <row r="179" spans="1:6" ht="21.6" customHeight="1" x14ac:dyDescent="0.25">
      <c r="A179" s="25">
        <v>1</v>
      </c>
      <c r="B179" s="28" t="s">
        <v>132</v>
      </c>
      <c r="C179" s="30"/>
      <c r="D179" s="30"/>
      <c r="E179" s="3"/>
      <c r="F179" s="67"/>
    </row>
    <row r="180" spans="1:6" ht="21.6" customHeight="1" x14ac:dyDescent="0.25">
      <c r="A180" s="21"/>
      <c r="B180" s="37" t="s">
        <v>45</v>
      </c>
      <c r="C180" s="19"/>
      <c r="D180" s="19"/>
      <c r="E180" s="3"/>
      <c r="F180" s="67"/>
    </row>
    <row r="181" spans="1:6" ht="21.6" customHeight="1" x14ac:dyDescent="0.25">
      <c r="A181" s="21"/>
      <c r="B181" s="21"/>
      <c r="C181" s="19"/>
      <c r="D181" s="19"/>
      <c r="E181" s="3" t="s">
        <v>183</v>
      </c>
      <c r="F181" s="67"/>
    </row>
    <row r="182" spans="1:6" ht="46.15" customHeight="1" x14ac:dyDescent="0.25">
      <c r="A182" s="36" t="s">
        <v>46</v>
      </c>
      <c r="B182" s="33" t="s">
        <v>133</v>
      </c>
      <c r="C182" s="38">
        <v>1</v>
      </c>
      <c r="D182" s="39" t="s">
        <v>134</v>
      </c>
      <c r="E182" s="9"/>
      <c r="F182" s="70">
        <f>C182*E182</f>
        <v>0</v>
      </c>
    </row>
    <row r="183" spans="1:6" ht="46.15" customHeight="1" x14ac:dyDescent="0.25">
      <c r="A183" s="47" t="s">
        <v>46</v>
      </c>
      <c r="B183" s="33" t="s">
        <v>69</v>
      </c>
      <c r="C183" s="38">
        <v>7</v>
      </c>
      <c r="D183" s="36" t="s">
        <v>134</v>
      </c>
      <c r="E183" s="9"/>
      <c r="F183" s="70">
        <f t="shared" ref="F183:F192" si="6">C183*E183</f>
        <v>0</v>
      </c>
    </row>
    <row r="184" spans="1:6" ht="46.15" customHeight="1" x14ac:dyDescent="0.25">
      <c r="A184" s="47" t="s">
        <v>46</v>
      </c>
      <c r="B184" s="37" t="s">
        <v>135</v>
      </c>
      <c r="C184" s="38">
        <v>140</v>
      </c>
      <c r="D184" s="36" t="s">
        <v>76</v>
      </c>
      <c r="E184" s="9"/>
      <c r="F184" s="70">
        <f t="shared" si="6"/>
        <v>0</v>
      </c>
    </row>
    <row r="185" spans="1:6" ht="21.6" customHeight="1" x14ac:dyDescent="0.25">
      <c r="A185" s="47" t="s">
        <v>46</v>
      </c>
      <c r="B185" s="37" t="s">
        <v>136</v>
      </c>
      <c r="C185" s="38">
        <v>280</v>
      </c>
      <c r="D185" s="36" t="s">
        <v>76</v>
      </c>
      <c r="E185" s="9"/>
      <c r="F185" s="70">
        <f t="shared" si="6"/>
        <v>0</v>
      </c>
    </row>
    <row r="186" spans="1:6" ht="21.6" customHeight="1" x14ac:dyDescent="0.25">
      <c r="A186" s="47" t="s">
        <v>46</v>
      </c>
      <c r="B186" s="37" t="s">
        <v>137</v>
      </c>
      <c r="C186" s="38">
        <v>560</v>
      </c>
      <c r="D186" s="36" t="s">
        <v>76</v>
      </c>
      <c r="E186" s="9"/>
      <c r="F186" s="70">
        <f t="shared" si="6"/>
        <v>0</v>
      </c>
    </row>
    <row r="187" spans="1:6" ht="21.6" customHeight="1" x14ac:dyDescent="0.25">
      <c r="A187" s="47" t="s">
        <v>46</v>
      </c>
      <c r="B187" s="37" t="s">
        <v>138</v>
      </c>
      <c r="C187" s="38">
        <v>220</v>
      </c>
      <c r="D187" s="36" t="s">
        <v>76</v>
      </c>
      <c r="E187" s="9"/>
      <c r="F187" s="70">
        <f t="shared" si="6"/>
        <v>0</v>
      </c>
    </row>
    <row r="188" spans="1:6" ht="21.6" customHeight="1" x14ac:dyDescent="0.25">
      <c r="A188" s="47" t="s">
        <v>46</v>
      </c>
      <c r="B188" s="37" t="s">
        <v>139</v>
      </c>
      <c r="C188" s="38">
        <v>220</v>
      </c>
      <c r="D188" s="36" t="s">
        <v>76</v>
      </c>
      <c r="E188" s="9"/>
      <c r="F188" s="70">
        <f t="shared" si="6"/>
        <v>0</v>
      </c>
    </row>
    <row r="189" spans="1:6" ht="51.6" customHeight="1" x14ac:dyDescent="0.25">
      <c r="A189" s="47" t="s">
        <v>46</v>
      </c>
      <c r="B189" s="33" t="s">
        <v>140</v>
      </c>
      <c r="C189" s="38">
        <v>14</v>
      </c>
      <c r="D189" s="36" t="s">
        <v>48</v>
      </c>
      <c r="E189" s="9"/>
      <c r="F189" s="70">
        <f t="shared" si="6"/>
        <v>0</v>
      </c>
    </row>
    <row r="190" spans="1:6" ht="21.6" customHeight="1" x14ac:dyDescent="0.25">
      <c r="A190" s="47" t="s">
        <v>46</v>
      </c>
      <c r="B190" s="37" t="s">
        <v>141</v>
      </c>
      <c r="C190" s="19"/>
      <c r="D190" s="19"/>
      <c r="E190" s="3"/>
      <c r="F190" s="70"/>
    </row>
    <row r="191" spans="1:6" ht="21.6" customHeight="1" x14ac:dyDescent="0.25">
      <c r="A191" s="21"/>
      <c r="B191" s="37" t="s">
        <v>142</v>
      </c>
      <c r="C191" s="19"/>
      <c r="D191" s="19"/>
      <c r="E191" s="3"/>
      <c r="F191" s="70"/>
    </row>
    <row r="192" spans="1:6" ht="21.6" customHeight="1" x14ac:dyDescent="0.25">
      <c r="A192" s="21"/>
      <c r="B192" s="37" t="s">
        <v>143</v>
      </c>
      <c r="C192" s="38">
        <v>1</v>
      </c>
      <c r="D192" s="36" t="s">
        <v>60</v>
      </c>
      <c r="E192" s="9"/>
      <c r="F192" s="70">
        <f t="shared" si="6"/>
        <v>0</v>
      </c>
    </row>
    <row r="193" spans="1:6" ht="21.6" customHeight="1" x14ac:dyDescent="0.25">
      <c r="A193" s="21"/>
      <c r="B193" s="21"/>
      <c r="C193" s="19"/>
      <c r="D193" s="19"/>
      <c r="E193" s="3"/>
      <c r="F193" s="67"/>
    </row>
    <row r="194" spans="1:6" ht="21.6" customHeight="1" x14ac:dyDescent="0.25">
      <c r="A194" s="21"/>
      <c r="B194" s="28" t="s">
        <v>144</v>
      </c>
      <c r="C194" s="19"/>
      <c r="D194" s="19"/>
      <c r="E194" s="3"/>
      <c r="F194" s="69">
        <f>SUM(F182:F193)</f>
        <v>0</v>
      </c>
    </row>
    <row r="195" spans="1:6" ht="21.6" customHeight="1" x14ac:dyDescent="0.25">
      <c r="A195" s="21"/>
      <c r="B195" s="21"/>
      <c r="C195" s="19"/>
      <c r="D195" s="19"/>
      <c r="E195" s="3"/>
      <c r="F195" s="67"/>
    </row>
    <row r="196" spans="1:6" ht="21.6" customHeight="1" x14ac:dyDescent="0.25">
      <c r="A196" s="21"/>
      <c r="B196" s="27"/>
      <c r="C196" s="19"/>
      <c r="D196" s="19"/>
      <c r="E196" s="3"/>
      <c r="F196" s="67"/>
    </row>
    <row r="197" spans="1:6" ht="21.6" customHeight="1" x14ac:dyDescent="0.25">
      <c r="A197" s="48">
        <v>2</v>
      </c>
      <c r="B197" s="29" t="s">
        <v>19</v>
      </c>
      <c r="C197" s="19"/>
      <c r="D197" s="19"/>
      <c r="E197" s="3"/>
      <c r="F197" s="67"/>
    </row>
    <row r="198" spans="1:6" ht="21.6" customHeight="1" x14ac:dyDescent="0.25">
      <c r="A198" s="21"/>
      <c r="B198" s="33" t="s">
        <v>45</v>
      </c>
      <c r="C198" s="19"/>
      <c r="D198" s="19"/>
      <c r="E198" s="3"/>
      <c r="F198" s="67"/>
    </row>
    <row r="199" spans="1:6" ht="21.6" customHeight="1" x14ac:dyDescent="0.25">
      <c r="A199" s="21"/>
      <c r="B199" s="27"/>
      <c r="C199" s="19"/>
      <c r="D199" s="19"/>
      <c r="E199" s="3"/>
      <c r="F199" s="67"/>
    </row>
    <row r="200" spans="1:6" ht="21.6" customHeight="1" x14ac:dyDescent="0.25">
      <c r="A200" s="47" t="s">
        <v>46</v>
      </c>
      <c r="B200" s="33" t="s">
        <v>145</v>
      </c>
      <c r="C200" s="38">
        <v>10</v>
      </c>
      <c r="D200" s="39" t="s">
        <v>76</v>
      </c>
      <c r="E200" s="9"/>
      <c r="F200" s="70">
        <f>C200*E200</f>
        <v>0</v>
      </c>
    </row>
    <row r="201" spans="1:6" ht="21.6" customHeight="1" x14ac:dyDescent="0.25">
      <c r="A201" s="25" t="s">
        <v>46</v>
      </c>
      <c r="B201" s="33" t="s">
        <v>146</v>
      </c>
      <c r="C201" s="38">
        <v>15</v>
      </c>
      <c r="D201" s="39" t="s">
        <v>76</v>
      </c>
      <c r="E201" s="9"/>
      <c r="F201" s="70">
        <f t="shared" ref="F201:F205" si="7">C201*E201</f>
        <v>0</v>
      </c>
    </row>
    <row r="202" spans="1:6" ht="21.6" customHeight="1" x14ac:dyDescent="0.25">
      <c r="A202" s="47" t="s">
        <v>46</v>
      </c>
      <c r="B202" s="33" t="s">
        <v>147</v>
      </c>
      <c r="C202" s="38">
        <v>10</v>
      </c>
      <c r="D202" s="39" t="s">
        <v>48</v>
      </c>
      <c r="E202" s="9"/>
      <c r="F202" s="70">
        <f t="shared" si="7"/>
        <v>0</v>
      </c>
    </row>
    <row r="203" spans="1:6" ht="21.6" customHeight="1" x14ac:dyDescent="0.25">
      <c r="A203" s="32" t="s">
        <v>46</v>
      </c>
      <c r="B203" s="33" t="s">
        <v>148</v>
      </c>
      <c r="C203" s="34">
        <v>30</v>
      </c>
      <c r="D203" s="35" t="s">
        <v>76</v>
      </c>
      <c r="E203" s="9"/>
      <c r="F203" s="70">
        <f t="shared" si="7"/>
        <v>0</v>
      </c>
    </row>
    <row r="204" spans="1:6" ht="21.6" customHeight="1" x14ac:dyDescent="0.25">
      <c r="A204" s="32" t="s">
        <v>46</v>
      </c>
      <c r="B204" s="33" t="s">
        <v>149</v>
      </c>
      <c r="C204" s="34">
        <v>15</v>
      </c>
      <c r="D204" s="35" t="s">
        <v>76</v>
      </c>
      <c r="E204" s="9"/>
      <c r="F204" s="70">
        <f t="shared" si="7"/>
        <v>0</v>
      </c>
    </row>
    <row r="205" spans="1:6" ht="21.6" customHeight="1" x14ac:dyDescent="0.25">
      <c r="A205" s="47" t="s">
        <v>46</v>
      </c>
      <c r="B205" s="33" t="s">
        <v>150</v>
      </c>
      <c r="C205" s="38">
        <v>1</v>
      </c>
      <c r="D205" s="39" t="s">
        <v>60</v>
      </c>
      <c r="E205" s="9"/>
      <c r="F205" s="70">
        <f t="shared" si="7"/>
        <v>0</v>
      </c>
    </row>
    <row r="206" spans="1:6" ht="21.6" customHeight="1" x14ac:dyDescent="0.25">
      <c r="A206" s="21"/>
      <c r="B206" s="27"/>
      <c r="C206" s="19"/>
      <c r="D206" s="19"/>
      <c r="E206" s="3"/>
      <c r="F206" s="67"/>
    </row>
    <row r="207" spans="1:6" ht="21.6" customHeight="1" x14ac:dyDescent="0.25">
      <c r="A207" s="21"/>
      <c r="B207" s="28" t="s">
        <v>125</v>
      </c>
      <c r="C207" s="19"/>
      <c r="D207" s="19"/>
      <c r="E207" s="3"/>
      <c r="F207" s="69">
        <f>SUM(F200:F206)</f>
        <v>0</v>
      </c>
    </row>
    <row r="208" spans="1:6" ht="21.6" customHeight="1" x14ac:dyDescent="0.25">
      <c r="A208" s="21"/>
      <c r="B208" s="27"/>
      <c r="C208" s="19"/>
      <c r="D208" s="19"/>
      <c r="E208" s="3"/>
      <c r="F208" s="67"/>
    </row>
    <row r="209" spans="1:6" ht="21.6" customHeight="1" x14ac:dyDescent="0.25">
      <c r="A209" s="19"/>
      <c r="B209" s="21"/>
      <c r="C209" s="19"/>
      <c r="D209" s="19"/>
      <c r="E209" s="3"/>
      <c r="F209" s="67"/>
    </row>
    <row r="210" spans="1:6" ht="21.6" customHeight="1" x14ac:dyDescent="0.25">
      <c r="A210" s="48">
        <v>3</v>
      </c>
      <c r="B210" s="24" t="s">
        <v>20</v>
      </c>
      <c r="C210" s="19"/>
      <c r="D210" s="19"/>
      <c r="E210" s="3"/>
      <c r="F210" s="67"/>
    </row>
    <row r="211" spans="1:6" ht="21.6" customHeight="1" x14ac:dyDescent="0.25">
      <c r="A211" s="21"/>
      <c r="B211" s="37" t="s">
        <v>45</v>
      </c>
      <c r="C211" s="19"/>
      <c r="D211" s="19"/>
      <c r="E211" s="3"/>
      <c r="F211" s="67"/>
    </row>
    <row r="212" spans="1:6" ht="21.6" customHeight="1" x14ac:dyDescent="0.25">
      <c r="A212" s="21"/>
      <c r="B212" s="21"/>
      <c r="C212" s="19"/>
      <c r="D212" s="19"/>
      <c r="E212" s="3"/>
      <c r="F212" s="67"/>
    </row>
    <row r="213" spans="1:6" ht="21.6" customHeight="1" x14ac:dyDescent="0.25">
      <c r="A213" s="36" t="s">
        <v>46</v>
      </c>
      <c r="B213" s="33" t="s">
        <v>151</v>
      </c>
      <c r="C213" s="38">
        <v>1</v>
      </c>
      <c r="D213" s="39" t="s">
        <v>134</v>
      </c>
      <c r="E213" s="9"/>
      <c r="F213" s="70">
        <f>C213*E213</f>
        <v>0</v>
      </c>
    </row>
    <row r="214" spans="1:6" ht="21.6" customHeight="1" x14ac:dyDescent="0.25">
      <c r="A214" s="47" t="s">
        <v>46</v>
      </c>
      <c r="B214" s="37" t="s">
        <v>136</v>
      </c>
      <c r="C214" s="38">
        <v>30</v>
      </c>
      <c r="D214" s="36" t="s">
        <v>76</v>
      </c>
      <c r="E214" s="9"/>
      <c r="F214" s="70">
        <f t="shared" ref="F214:F218" si="8">C214*E214</f>
        <v>0</v>
      </c>
    </row>
    <row r="215" spans="1:6" ht="21.6" customHeight="1" x14ac:dyDescent="0.25">
      <c r="A215" s="47" t="s">
        <v>46</v>
      </c>
      <c r="B215" s="37" t="s">
        <v>152</v>
      </c>
      <c r="C215" s="38">
        <v>500</v>
      </c>
      <c r="D215" s="36" t="s">
        <v>76</v>
      </c>
      <c r="E215" s="9"/>
      <c r="F215" s="70">
        <f t="shared" si="8"/>
        <v>0</v>
      </c>
    </row>
    <row r="216" spans="1:6" ht="50.45" customHeight="1" x14ac:dyDescent="0.25">
      <c r="A216" s="47" t="s">
        <v>46</v>
      </c>
      <c r="B216" s="33" t="s">
        <v>153</v>
      </c>
      <c r="C216" s="38">
        <v>14</v>
      </c>
      <c r="D216" s="36" t="s">
        <v>48</v>
      </c>
      <c r="E216" s="9"/>
      <c r="F216" s="70">
        <f t="shared" si="8"/>
        <v>0</v>
      </c>
    </row>
    <row r="217" spans="1:6" ht="21.6" customHeight="1" x14ac:dyDescent="0.25">
      <c r="A217" s="47" t="s">
        <v>46</v>
      </c>
      <c r="B217" s="37" t="s">
        <v>154</v>
      </c>
      <c r="C217" s="19"/>
      <c r="D217" s="19"/>
      <c r="E217" s="3"/>
      <c r="F217" s="70">
        <f t="shared" si="8"/>
        <v>0</v>
      </c>
    </row>
    <row r="218" spans="1:6" ht="21.6" customHeight="1" x14ac:dyDescent="0.25">
      <c r="A218" s="21"/>
      <c r="B218" s="37" t="s">
        <v>155</v>
      </c>
      <c r="C218" s="38">
        <v>1</v>
      </c>
      <c r="D218" s="36" t="s">
        <v>156</v>
      </c>
      <c r="E218" s="9"/>
      <c r="F218" s="70">
        <f t="shared" si="8"/>
        <v>0</v>
      </c>
    </row>
    <row r="219" spans="1:6" ht="21.6" customHeight="1" x14ac:dyDescent="0.25">
      <c r="A219" s="21"/>
      <c r="B219" s="21"/>
      <c r="C219" s="19"/>
      <c r="D219" s="19"/>
      <c r="E219" s="3"/>
      <c r="F219" s="67"/>
    </row>
    <row r="220" spans="1:6" ht="21.6" customHeight="1" x14ac:dyDescent="0.25">
      <c r="A220" s="21"/>
      <c r="B220" s="24" t="s">
        <v>157</v>
      </c>
      <c r="C220" s="19"/>
      <c r="D220" s="19"/>
      <c r="E220" s="3"/>
      <c r="F220" s="69">
        <f>SUM(F213:F219)</f>
        <v>0</v>
      </c>
    </row>
    <row r="221" spans="1:6" ht="21.6" customHeight="1" x14ac:dyDescent="0.25">
      <c r="A221" s="21"/>
      <c r="B221" s="27"/>
      <c r="C221" s="19"/>
      <c r="D221" s="19"/>
      <c r="E221" s="3"/>
      <c r="F221" s="67"/>
    </row>
    <row r="222" spans="1:6" ht="21.6" customHeight="1" x14ac:dyDescent="0.25">
      <c r="A222" s="21"/>
      <c r="B222" s="27"/>
      <c r="C222" s="19"/>
      <c r="D222" s="19"/>
      <c r="E222" s="3"/>
      <c r="F222" s="67"/>
    </row>
    <row r="223" spans="1:6" ht="21.6" customHeight="1" x14ac:dyDescent="0.25">
      <c r="A223" s="48">
        <v>4</v>
      </c>
      <c r="B223" s="24" t="s">
        <v>21</v>
      </c>
      <c r="C223" s="19"/>
      <c r="D223" s="19"/>
      <c r="E223" s="12"/>
      <c r="F223" s="72" t="s">
        <v>158</v>
      </c>
    </row>
    <row r="224" spans="1:6" ht="21.6" customHeight="1" x14ac:dyDescent="0.25">
      <c r="A224" s="19"/>
      <c r="B224" s="37" t="s">
        <v>45</v>
      </c>
      <c r="C224" s="19"/>
      <c r="D224" s="19"/>
      <c r="E224" s="13"/>
      <c r="F224" s="73" t="s">
        <v>158</v>
      </c>
    </row>
    <row r="225" spans="1:6" ht="21.6" customHeight="1" x14ac:dyDescent="0.25">
      <c r="A225" s="19"/>
      <c r="B225" s="21"/>
      <c r="C225" s="19"/>
      <c r="D225" s="19"/>
      <c r="E225" s="3"/>
      <c r="F225" s="67"/>
    </row>
    <row r="226" spans="1:6" ht="43.15" customHeight="1" x14ac:dyDescent="0.25">
      <c r="A226" s="19"/>
      <c r="B226" s="33" t="s">
        <v>159</v>
      </c>
      <c r="C226" s="38">
        <v>1</v>
      </c>
      <c r="D226" s="39" t="s">
        <v>60</v>
      </c>
      <c r="E226" s="9"/>
      <c r="F226" s="70">
        <f>C226*E226</f>
        <v>0</v>
      </c>
    </row>
    <row r="227" spans="1:6" ht="21.6" customHeight="1" x14ac:dyDescent="0.25">
      <c r="A227" s="19"/>
      <c r="B227" s="21"/>
      <c r="C227" s="19"/>
      <c r="D227" s="19"/>
      <c r="E227" s="3"/>
      <c r="F227" s="70"/>
    </row>
    <row r="228" spans="1:6" ht="21.6" customHeight="1" x14ac:dyDescent="0.25">
      <c r="A228" s="19"/>
      <c r="B228" s="49" t="s">
        <v>160</v>
      </c>
      <c r="C228" s="19"/>
      <c r="D228" s="19"/>
      <c r="E228" s="3"/>
      <c r="F228" s="70"/>
    </row>
    <row r="229" spans="1:6" ht="21.6" customHeight="1" x14ac:dyDescent="0.25">
      <c r="A229" s="19"/>
      <c r="B229" s="37" t="s">
        <v>161</v>
      </c>
      <c r="C229" s="38">
        <v>1</v>
      </c>
      <c r="D229" s="39" t="s">
        <v>60</v>
      </c>
      <c r="E229" s="9"/>
      <c r="F229" s="70">
        <f t="shared" ref="F229:F233" si="9">C229*E229</f>
        <v>0</v>
      </c>
    </row>
    <row r="230" spans="1:6" ht="21.6" customHeight="1" x14ac:dyDescent="0.25">
      <c r="A230" s="19"/>
      <c r="B230" s="21"/>
      <c r="C230" s="19"/>
      <c r="D230" s="19"/>
      <c r="E230" s="3"/>
      <c r="F230" s="70"/>
    </row>
    <row r="231" spans="1:6" ht="21.6" customHeight="1" x14ac:dyDescent="0.25">
      <c r="A231" s="36" t="s">
        <v>46</v>
      </c>
      <c r="B231" s="33" t="s">
        <v>162</v>
      </c>
      <c r="C231" s="38">
        <v>50</v>
      </c>
      <c r="D231" s="39" t="s">
        <v>76</v>
      </c>
      <c r="E231" s="9"/>
      <c r="F231" s="70">
        <f t="shared" si="9"/>
        <v>0</v>
      </c>
    </row>
    <row r="232" spans="1:6" ht="21.6" customHeight="1" x14ac:dyDescent="0.25">
      <c r="A232" s="36" t="s">
        <v>46</v>
      </c>
      <c r="B232" s="37" t="s">
        <v>163</v>
      </c>
      <c r="C232" s="38">
        <v>50</v>
      </c>
      <c r="D232" s="39" t="s">
        <v>76</v>
      </c>
      <c r="E232" s="9"/>
      <c r="F232" s="70">
        <f t="shared" si="9"/>
        <v>0</v>
      </c>
    </row>
    <row r="233" spans="1:6" ht="21.6" customHeight="1" x14ac:dyDescent="0.25">
      <c r="A233" s="19"/>
      <c r="B233" s="37" t="s">
        <v>164</v>
      </c>
      <c r="C233" s="38">
        <v>1</v>
      </c>
      <c r="D233" s="39" t="s">
        <v>60</v>
      </c>
      <c r="E233" s="9"/>
      <c r="F233" s="70">
        <f t="shared" si="9"/>
        <v>0</v>
      </c>
    </row>
    <row r="234" spans="1:6" ht="21.6" customHeight="1" x14ac:dyDescent="0.25">
      <c r="A234" s="19"/>
      <c r="B234" s="21"/>
      <c r="C234" s="19"/>
      <c r="D234" s="19"/>
      <c r="E234" s="3"/>
      <c r="F234" s="67"/>
    </row>
    <row r="235" spans="1:6" ht="21.6" customHeight="1" x14ac:dyDescent="0.25">
      <c r="A235" s="19"/>
      <c r="B235" s="24" t="s">
        <v>165</v>
      </c>
      <c r="C235" s="19"/>
      <c r="D235" s="19"/>
      <c r="E235" s="3"/>
      <c r="F235" s="69">
        <f>SUM(F226:F234)</f>
        <v>0</v>
      </c>
    </row>
    <row r="236" spans="1:6" ht="21.6" customHeight="1" x14ac:dyDescent="0.25">
      <c r="A236" s="19"/>
      <c r="B236" s="21"/>
      <c r="C236" s="19"/>
      <c r="D236" s="19"/>
      <c r="E236" s="3"/>
      <c r="F236" s="67"/>
    </row>
    <row r="237" spans="1:6" ht="21.6" customHeight="1" x14ac:dyDescent="0.25">
      <c r="A237" s="19"/>
      <c r="B237" s="21"/>
      <c r="C237" s="19"/>
      <c r="D237" s="19"/>
      <c r="E237" s="3"/>
      <c r="F237" s="67"/>
    </row>
    <row r="238" spans="1:6" ht="21.6" customHeight="1" x14ac:dyDescent="0.25">
      <c r="A238" s="21"/>
      <c r="B238" s="27"/>
      <c r="C238" s="19"/>
      <c r="D238" s="19"/>
      <c r="E238" s="3"/>
      <c r="F238" s="67"/>
    </row>
    <row r="239" spans="1:6" ht="21.6" customHeight="1" x14ac:dyDescent="0.25">
      <c r="A239" s="21"/>
      <c r="B239" s="44"/>
      <c r="C239" s="50"/>
      <c r="D239" s="50"/>
      <c r="E239" s="3"/>
      <c r="F239" s="67"/>
    </row>
    <row r="240" spans="1:6" ht="21.6" customHeight="1" x14ac:dyDescent="0.25">
      <c r="A240" s="21"/>
      <c r="B240" s="51" t="s">
        <v>166</v>
      </c>
      <c r="C240" s="51"/>
      <c r="D240" s="51"/>
      <c r="E240" s="3"/>
      <c r="F240" s="69">
        <f>F194+F207+F220+F235</f>
        <v>0</v>
      </c>
    </row>
    <row r="241" spans="1:6" ht="21.6" customHeight="1" x14ac:dyDescent="0.25">
      <c r="A241" s="21"/>
      <c r="B241" s="44"/>
      <c r="C241" s="50"/>
      <c r="D241" s="50"/>
      <c r="E241" s="3"/>
      <c r="F241" s="67"/>
    </row>
    <row r="242" spans="1:6" ht="21.6" customHeight="1" x14ac:dyDescent="0.25">
      <c r="A242" s="21"/>
      <c r="B242" s="27"/>
      <c r="C242" s="19"/>
      <c r="D242" s="19"/>
      <c r="E242" s="3"/>
      <c r="F242" s="67"/>
    </row>
    <row r="243" spans="1:6" ht="21.6" customHeight="1" x14ac:dyDescent="0.25">
      <c r="A243" s="29" t="s">
        <v>23</v>
      </c>
      <c r="B243" s="28" t="s">
        <v>24</v>
      </c>
      <c r="C243" s="19"/>
      <c r="D243" s="19"/>
      <c r="E243" s="3"/>
      <c r="F243" s="67"/>
    </row>
    <row r="244" spans="1:6" ht="21.6" customHeight="1" x14ac:dyDescent="0.25">
      <c r="A244" s="21"/>
      <c r="B244" s="33" t="s">
        <v>105</v>
      </c>
      <c r="C244" s="19"/>
      <c r="D244" s="19"/>
      <c r="E244" s="3"/>
      <c r="F244" s="67"/>
    </row>
    <row r="245" spans="1:6" ht="21.6" customHeight="1" x14ac:dyDescent="0.25">
      <c r="A245" s="21"/>
      <c r="B245" s="27"/>
      <c r="C245" s="19"/>
      <c r="D245" s="19"/>
      <c r="E245" s="3"/>
      <c r="F245" s="67"/>
    </row>
    <row r="246" spans="1:6" ht="21.6" customHeight="1" x14ac:dyDescent="0.25">
      <c r="A246" s="47" t="s">
        <v>46</v>
      </c>
      <c r="B246" s="33" t="s">
        <v>167</v>
      </c>
      <c r="C246" s="38">
        <v>150</v>
      </c>
      <c r="D246" s="39" t="s">
        <v>76</v>
      </c>
      <c r="E246" s="9"/>
      <c r="F246" s="70">
        <f>C246*E246</f>
        <v>0</v>
      </c>
    </row>
    <row r="247" spans="1:6" ht="21.6" customHeight="1" x14ac:dyDescent="0.25">
      <c r="A247" s="47" t="s">
        <v>46</v>
      </c>
      <c r="B247" s="33" t="s">
        <v>168</v>
      </c>
      <c r="C247" s="38">
        <v>140</v>
      </c>
      <c r="D247" s="39" t="s">
        <v>76</v>
      </c>
      <c r="E247" s="9"/>
      <c r="F247" s="70">
        <f t="shared" ref="F247:F258" si="10">C247*E247</f>
        <v>0</v>
      </c>
    </row>
    <row r="248" spans="1:6" ht="21.6" customHeight="1" x14ac:dyDescent="0.25">
      <c r="A248" s="47" t="s">
        <v>46</v>
      </c>
      <c r="B248" s="33" t="s">
        <v>169</v>
      </c>
      <c r="C248" s="38">
        <v>120</v>
      </c>
      <c r="D248" s="39" t="s">
        <v>76</v>
      </c>
      <c r="E248" s="9"/>
      <c r="F248" s="70">
        <f t="shared" si="10"/>
        <v>0</v>
      </c>
    </row>
    <row r="249" spans="1:6" ht="21.6" customHeight="1" x14ac:dyDescent="0.25">
      <c r="A249" s="47" t="s">
        <v>46</v>
      </c>
      <c r="B249" s="33" t="s">
        <v>170</v>
      </c>
      <c r="C249" s="38">
        <v>75</v>
      </c>
      <c r="D249" s="39" t="s">
        <v>48</v>
      </c>
      <c r="E249" s="9"/>
      <c r="F249" s="70">
        <f t="shared" si="10"/>
        <v>0</v>
      </c>
    </row>
    <row r="250" spans="1:6" ht="21.6" customHeight="1" x14ac:dyDescent="0.25">
      <c r="A250" s="47" t="s">
        <v>46</v>
      </c>
      <c r="B250" s="33" t="s">
        <v>171</v>
      </c>
      <c r="C250" s="38">
        <v>75</v>
      </c>
      <c r="D250" s="39" t="s">
        <v>48</v>
      </c>
      <c r="E250" s="9"/>
      <c r="F250" s="70">
        <f t="shared" si="10"/>
        <v>0</v>
      </c>
    </row>
    <row r="251" spans="1:6" ht="21.6" customHeight="1" x14ac:dyDescent="0.25">
      <c r="A251" s="47" t="s">
        <v>46</v>
      </c>
      <c r="B251" s="33" t="s">
        <v>172</v>
      </c>
      <c r="C251" s="38">
        <v>20</v>
      </c>
      <c r="D251" s="39" t="s">
        <v>48</v>
      </c>
      <c r="E251" s="9"/>
      <c r="F251" s="70">
        <f t="shared" si="10"/>
        <v>0</v>
      </c>
    </row>
    <row r="252" spans="1:6" ht="21.6" customHeight="1" x14ac:dyDescent="0.25">
      <c r="A252" s="47" t="s">
        <v>46</v>
      </c>
      <c r="B252" s="33" t="s">
        <v>173</v>
      </c>
      <c r="C252" s="38">
        <v>25</v>
      </c>
      <c r="D252" s="39" t="s">
        <v>48</v>
      </c>
      <c r="E252" s="9"/>
      <c r="F252" s="70">
        <f t="shared" si="10"/>
        <v>0</v>
      </c>
    </row>
    <row r="253" spans="1:6" ht="21.6" customHeight="1" x14ac:dyDescent="0.25">
      <c r="A253" s="47" t="s">
        <v>46</v>
      </c>
      <c r="B253" s="33" t="s">
        <v>174</v>
      </c>
      <c r="C253" s="38">
        <v>4</v>
      </c>
      <c r="D253" s="39" t="s">
        <v>48</v>
      </c>
      <c r="E253" s="9"/>
      <c r="F253" s="70">
        <f t="shared" si="10"/>
        <v>0</v>
      </c>
    </row>
    <row r="254" spans="1:6" ht="21.6" customHeight="1" x14ac:dyDescent="0.25">
      <c r="A254" s="47" t="s">
        <v>46</v>
      </c>
      <c r="B254" s="33" t="s">
        <v>175</v>
      </c>
      <c r="C254" s="38">
        <v>25</v>
      </c>
      <c r="D254" s="39" t="s">
        <v>48</v>
      </c>
      <c r="E254" s="9"/>
      <c r="F254" s="70">
        <f t="shared" si="10"/>
        <v>0</v>
      </c>
    </row>
    <row r="255" spans="1:6" ht="21.6" customHeight="1" x14ac:dyDescent="0.25">
      <c r="A255" s="47" t="s">
        <v>46</v>
      </c>
      <c r="B255" s="33" t="s">
        <v>176</v>
      </c>
      <c r="C255" s="38">
        <v>4</v>
      </c>
      <c r="D255" s="39" t="s">
        <v>48</v>
      </c>
      <c r="E255" s="9"/>
      <c r="F255" s="70">
        <f t="shared" si="10"/>
        <v>0</v>
      </c>
    </row>
    <row r="256" spans="1:6" ht="21.6" customHeight="1" x14ac:dyDescent="0.25">
      <c r="A256" s="47" t="s">
        <v>46</v>
      </c>
      <c r="B256" s="33" t="s">
        <v>177</v>
      </c>
      <c r="C256" s="38">
        <v>25</v>
      </c>
      <c r="D256" s="39" t="s">
        <v>48</v>
      </c>
      <c r="E256" s="9"/>
      <c r="F256" s="70">
        <f t="shared" si="10"/>
        <v>0</v>
      </c>
    </row>
    <row r="257" spans="1:6" ht="21.6" customHeight="1" x14ac:dyDescent="0.25">
      <c r="A257" s="47" t="s">
        <v>46</v>
      </c>
      <c r="B257" s="33" t="s">
        <v>178</v>
      </c>
      <c r="C257" s="38">
        <v>4</v>
      </c>
      <c r="D257" s="39" t="s">
        <v>48</v>
      </c>
      <c r="E257" s="9"/>
      <c r="F257" s="70">
        <f t="shared" si="10"/>
        <v>0</v>
      </c>
    </row>
    <row r="258" spans="1:6" ht="21.6" customHeight="1" x14ac:dyDescent="0.25">
      <c r="A258" s="47" t="s">
        <v>46</v>
      </c>
      <c r="B258" s="33" t="s">
        <v>179</v>
      </c>
      <c r="C258" s="38">
        <v>10</v>
      </c>
      <c r="D258" s="39" t="s">
        <v>180</v>
      </c>
      <c r="E258" s="9"/>
      <c r="F258" s="70">
        <f t="shared" si="10"/>
        <v>0</v>
      </c>
    </row>
    <row r="259" spans="1:6" ht="21.6" customHeight="1" x14ac:dyDescent="0.25">
      <c r="A259" s="21"/>
      <c r="B259" s="27"/>
      <c r="C259" s="19"/>
      <c r="D259" s="19"/>
      <c r="E259" s="3"/>
      <c r="F259" s="67"/>
    </row>
    <row r="260" spans="1:6" ht="21.6" customHeight="1" x14ac:dyDescent="0.25">
      <c r="A260" s="21"/>
      <c r="B260" s="27"/>
      <c r="C260" s="19"/>
      <c r="D260" s="19"/>
      <c r="E260" s="3"/>
      <c r="F260" s="67"/>
    </row>
    <row r="261" spans="1:6" ht="21.6" customHeight="1" x14ac:dyDescent="0.25">
      <c r="A261" s="21"/>
      <c r="B261" s="44"/>
      <c r="C261" s="50"/>
      <c r="D261" s="50"/>
      <c r="E261" s="3"/>
    </row>
    <row r="262" spans="1:6" ht="21.6" customHeight="1" x14ac:dyDescent="0.25">
      <c r="A262" s="19"/>
      <c r="B262" s="52" t="s">
        <v>181</v>
      </c>
      <c r="C262" s="19"/>
      <c r="D262" s="51" t="s">
        <v>130</v>
      </c>
      <c r="E262" s="14"/>
      <c r="F262" s="71">
        <f>SUM(F246:F261)</f>
        <v>0</v>
      </c>
    </row>
    <row r="263" spans="1:6" ht="21.6" customHeight="1" x14ac:dyDescent="0.25">
      <c r="A263" s="21"/>
      <c r="B263" s="44"/>
      <c r="C263" s="50"/>
      <c r="D263" s="50"/>
      <c r="E263" s="3"/>
      <c r="F263" s="67"/>
    </row>
    <row r="264" spans="1:6" ht="21.6" customHeight="1" x14ac:dyDescent="0.25">
      <c r="A264" s="21"/>
      <c r="B264" s="27"/>
      <c r="C264" s="19"/>
      <c r="D264" s="19"/>
      <c r="E264" s="3"/>
      <c r="F264" s="67"/>
    </row>
    <row r="265" spans="1:6" ht="21.6" customHeight="1" x14ac:dyDescent="0.25">
      <c r="A265" s="25" t="s">
        <v>25</v>
      </c>
      <c r="B265" s="53" t="s">
        <v>26</v>
      </c>
      <c r="C265" s="19"/>
      <c r="D265" s="19"/>
      <c r="E265" s="3"/>
      <c r="F265" s="67"/>
    </row>
    <row r="266" spans="1:6" ht="21.6" customHeight="1" x14ac:dyDescent="0.25">
      <c r="A266" s="21"/>
      <c r="B266" s="54" t="s">
        <v>27</v>
      </c>
      <c r="C266" s="54"/>
      <c r="D266" s="19"/>
      <c r="E266" s="3"/>
      <c r="F266" s="67"/>
    </row>
    <row r="267" spans="1:6" ht="21.6" customHeight="1" x14ac:dyDescent="0.25">
      <c r="A267" s="21"/>
      <c r="B267" s="53" t="s">
        <v>28</v>
      </c>
      <c r="C267" s="19"/>
      <c r="D267" s="19"/>
      <c r="E267" s="3"/>
      <c r="F267" s="67"/>
    </row>
    <row r="268" spans="1:6" ht="21.6" customHeight="1" x14ac:dyDescent="0.25">
      <c r="A268" s="21"/>
      <c r="B268" s="53" t="s">
        <v>29</v>
      </c>
      <c r="C268" s="19"/>
      <c r="D268" s="19"/>
      <c r="E268" s="3"/>
      <c r="F268" s="67"/>
    </row>
    <row r="269" spans="1:6" ht="21.6" customHeight="1" x14ac:dyDescent="0.25">
      <c r="A269" s="21"/>
      <c r="B269" s="54" t="s">
        <v>30</v>
      </c>
      <c r="C269" s="54"/>
      <c r="D269" s="19"/>
      <c r="E269" s="3"/>
      <c r="F269" s="67"/>
    </row>
    <row r="270" spans="1:6" ht="21.6" customHeight="1" x14ac:dyDescent="0.25">
      <c r="A270" s="21"/>
      <c r="B270" s="26" t="s">
        <v>31</v>
      </c>
      <c r="C270" s="55">
        <v>1</v>
      </c>
      <c r="D270" s="56" t="s">
        <v>156</v>
      </c>
      <c r="E270" s="3"/>
      <c r="F270" s="74">
        <f>C270*E270</f>
        <v>0</v>
      </c>
    </row>
    <row r="271" spans="1:6" ht="21.6" customHeight="1" x14ac:dyDescent="0.25">
      <c r="A271" s="21"/>
      <c r="B271" s="27"/>
      <c r="C271" s="19"/>
      <c r="D271" s="19"/>
      <c r="E271" s="3"/>
      <c r="F271" s="74"/>
    </row>
    <row r="272" spans="1:6" ht="30" customHeight="1" x14ac:dyDescent="0.25">
      <c r="A272" s="25" t="s">
        <v>32</v>
      </c>
      <c r="B272" s="26" t="s">
        <v>33</v>
      </c>
      <c r="C272" s="55">
        <v>1</v>
      </c>
      <c r="D272" s="56" t="s">
        <v>156</v>
      </c>
      <c r="E272" s="3"/>
      <c r="F272" s="74">
        <f t="shared" ref="F272:F278" si="11">C272*E272</f>
        <v>0</v>
      </c>
    </row>
    <row r="273" spans="1:6" ht="21.6" customHeight="1" x14ac:dyDescent="0.25">
      <c r="A273" s="21"/>
      <c r="B273" s="27"/>
      <c r="C273" s="19"/>
      <c r="D273" s="19"/>
      <c r="E273" s="3"/>
      <c r="F273" s="74"/>
    </row>
    <row r="274" spans="1:6" ht="21.6" customHeight="1" x14ac:dyDescent="0.25">
      <c r="A274" s="25" t="s">
        <v>34</v>
      </c>
      <c r="B274" s="26" t="s">
        <v>35</v>
      </c>
      <c r="C274" s="55">
        <v>1</v>
      </c>
      <c r="D274" s="56" t="s">
        <v>60</v>
      </c>
      <c r="E274" s="3"/>
      <c r="F274" s="74">
        <f t="shared" si="11"/>
        <v>0</v>
      </c>
    </row>
    <row r="275" spans="1:6" ht="21.6" customHeight="1" x14ac:dyDescent="0.25">
      <c r="A275" s="21"/>
      <c r="B275" s="27"/>
      <c r="C275" s="19"/>
      <c r="D275" s="19"/>
      <c r="E275" s="3"/>
      <c r="F275" s="74"/>
    </row>
    <row r="276" spans="1:6" ht="21.6" customHeight="1" x14ac:dyDescent="0.25">
      <c r="A276" s="25" t="s">
        <v>36</v>
      </c>
      <c r="B276" s="26" t="s">
        <v>37</v>
      </c>
      <c r="C276" s="55">
        <v>1</v>
      </c>
      <c r="D276" s="56" t="s">
        <v>60</v>
      </c>
      <c r="E276" s="3"/>
      <c r="F276" s="74">
        <f t="shared" si="11"/>
        <v>0</v>
      </c>
    </row>
    <row r="277" spans="1:6" ht="21.6" customHeight="1" x14ac:dyDescent="0.25">
      <c r="A277" s="21"/>
      <c r="B277" s="27"/>
      <c r="C277" s="19"/>
      <c r="D277" s="19"/>
      <c r="E277" s="3"/>
      <c r="F277" s="74"/>
    </row>
    <row r="278" spans="1:6" ht="21.6" customHeight="1" x14ac:dyDescent="0.25">
      <c r="A278" s="25" t="s">
        <v>38</v>
      </c>
      <c r="B278" s="26" t="s">
        <v>39</v>
      </c>
      <c r="C278" s="55">
        <v>1</v>
      </c>
      <c r="D278" s="56" t="s">
        <v>60</v>
      </c>
      <c r="E278" s="3"/>
      <c r="F278" s="74">
        <f t="shared" si="11"/>
        <v>0</v>
      </c>
    </row>
    <row r="279" spans="1:6" ht="21.6" customHeight="1" thickBot="1" x14ac:dyDescent="0.3">
      <c r="A279" s="21"/>
      <c r="B279" s="27"/>
      <c r="C279" s="19"/>
      <c r="D279" s="19"/>
      <c r="E279" s="3"/>
      <c r="F279" s="67"/>
    </row>
    <row r="280" spans="1:6" ht="21.6" customHeight="1" thickTop="1" thickBot="1" x14ac:dyDescent="0.3">
      <c r="A280" s="57"/>
      <c r="B280" s="58"/>
      <c r="C280" s="59"/>
      <c r="D280" s="59"/>
      <c r="E280" s="3"/>
      <c r="F280" s="67"/>
    </row>
    <row r="281" spans="1:6" ht="21.6" customHeight="1" thickTop="1" thickBot="1" x14ac:dyDescent="0.3">
      <c r="A281" s="60"/>
      <c r="B281" s="61" t="s">
        <v>182</v>
      </c>
      <c r="C281" s="62"/>
      <c r="D281" s="62" t="s">
        <v>130</v>
      </c>
      <c r="E281" s="3"/>
      <c r="F281" s="74">
        <f>F278+F276+F274+F272+F270+F262+F240+F171</f>
        <v>0</v>
      </c>
    </row>
    <row r="282" spans="1:6" ht="21.6" customHeight="1" thickTop="1" thickBot="1" x14ac:dyDescent="0.3">
      <c r="A282" s="63"/>
      <c r="B282" s="64"/>
      <c r="C282" s="65"/>
      <c r="D282" s="65"/>
      <c r="E282" s="3"/>
      <c r="F282" s="67"/>
    </row>
    <row r="283" spans="1:6" ht="21.6" customHeight="1" thickTop="1" x14ac:dyDescent="0.25"/>
  </sheetData>
  <sheetProtection password="DD4D" sheet="1" objects="1" scenarios="1"/>
  <pageMargins left="0.70866141732283472" right="0.70866141732283472" top="0.74803149606299213" bottom="0.74803149606299213" header="0.31496062992125984" footer="0.31496062992125984"/>
  <pageSetup paperSize="9" scale="70" orientation="portrait" verticalDpi="0" r:id="rId1"/>
  <headerFooter>
    <oddFooter>&amp;R&amp;P/&amp;N</oddFooter>
  </headerFooter>
  <rowBreaks count="3" manualBreakCount="3">
    <brk id="48" max="16383" man="1"/>
    <brk id="178" max="16383" man="1"/>
    <brk id="2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CM Celje, d.d.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Vežnaver</dc:creator>
  <cp:lastModifiedBy>Mojca Skale</cp:lastModifiedBy>
  <cp:lastPrinted>2016-10-25T17:38:46Z</cp:lastPrinted>
  <dcterms:created xsi:type="dcterms:W3CDTF">2016-07-19T11:02:56Z</dcterms:created>
  <dcterms:modified xsi:type="dcterms:W3CDTF">2016-10-26T06:45:52Z</dcterms:modified>
</cp:coreProperties>
</file>