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mc:AlternateContent xmlns:mc="http://schemas.openxmlformats.org/markup-compatibility/2006">
    <mc:Choice Requires="x15">
      <x15ac:absPath xmlns:x15ac="http://schemas.microsoft.com/office/spreadsheetml/2010/11/ac" url="https://spinanm-my.sharepoint.com/personal/spina3_spinanm_onmicrosoft_com/Documents/Namizje/GRMADA/"/>
    </mc:Choice>
  </mc:AlternateContent>
  <xr:revisionPtr revIDLastSave="521" documentId="11_061715CE3FEEAEF18246F49783945547FD1EE66D" xr6:coauthVersionLast="47" xr6:coauthVersionMax="47" xr10:uidLastSave="{6F223C24-3688-4928-B76D-119DD31300A7}"/>
  <bookViews>
    <workbookView xWindow="-120" yWindow="-120" windowWidth="29040" windowHeight="17640" activeTab="1" xr2:uid="{00000000-000D-0000-FFFF-FFFF00000000}"/>
  </bookViews>
  <sheets>
    <sheet name="UVOD-SPLOŠNA DOLOČILA" sheetId="8" r:id="rId1"/>
    <sheet name="POPIS EI DEL" sheetId="7" r:id="rId2"/>
  </sheets>
  <definedNames>
    <definedName name="_xlnm.Print_Area" localSheetId="1">'POPIS EI DEL'!$A$1:$F$421</definedName>
    <definedName name="_xlnm.Print_Area" localSheetId="0">'UVOD-SPLOŠNA DOLOČILA'!$A$1:$A$10</definedName>
    <definedName name="_xlnm.Print_Titles" localSheetId="1">'POPIS EI DEL'!$A:$B,'POPIS EI DEL'!$1:$2</definedName>
    <definedName name="X" localSheetId="1">#REF!</definedName>
    <definedName name="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23" i="7" l="1"/>
  <c r="F325" i="7"/>
  <c r="F327" i="7"/>
  <c r="F329" i="7"/>
  <c r="F331" i="7"/>
  <c r="F333" i="7"/>
  <c r="F335" i="7"/>
  <c r="F346" i="7"/>
  <c r="F347" i="7"/>
  <c r="F354" i="7"/>
  <c r="F356" i="7"/>
  <c r="F360" i="7"/>
  <c r="F362" i="7"/>
  <c r="F364" i="7"/>
  <c r="F366" i="7"/>
  <c r="F368" i="7"/>
  <c r="F371" i="7"/>
  <c r="F373" i="7"/>
  <c r="F375" i="7"/>
  <c r="F377" i="7"/>
  <c r="F379" i="7"/>
  <c r="F382" i="7"/>
  <c r="F384" i="7"/>
  <c r="F386" i="7"/>
  <c r="F388" i="7"/>
  <c r="F321" i="7"/>
  <c r="F394" i="7"/>
  <c r="F300" i="7"/>
  <c r="F301" i="7"/>
  <c r="F302" i="7"/>
  <c r="F303" i="7"/>
  <c r="F304" i="7"/>
  <c r="F306" i="7"/>
  <c r="F308" i="7"/>
  <c r="F309" i="7"/>
  <c r="F310" i="7"/>
  <c r="F311" i="7"/>
  <c r="F312" i="7"/>
  <c r="F313" i="7"/>
  <c r="F299" i="7"/>
  <c r="F276" i="7"/>
  <c r="F277" i="7"/>
  <c r="F278" i="7"/>
  <c r="F279" i="7"/>
  <c r="F280" i="7"/>
  <c r="F281" i="7"/>
  <c r="F282" i="7"/>
  <c r="F283" i="7"/>
  <c r="F284" i="7"/>
  <c r="F285" i="7"/>
  <c r="F286" i="7"/>
  <c r="F287" i="7"/>
  <c r="F288" i="7"/>
  <c r="F289" i="7"/>
  <c r="F290" i="7"/>
  <c r="F291" i="7"/>
  <c r="F292" i="7"/>
  <c r="F275" i="7"/>
  <c r="F264" i="7"/>
  <c r="F265" i="7"/>
  <c r="F266" i="7"/>
  <c r="F267" i="7"/>
  <c r="F268" i="7"/>
  <c r="F263" i="7"/>
  <c r="F238" i="7"/>
  <c r="F239" i="7"/>
  <c r="F240" i="7"/>
  <c r="F241" i="7"/>
  <c r="F242" i="7"/>
  <c r="F243" i="7"/>
  <c r="F244" i="7"/>
  <c r="F249" i="7"/>
  <c r="F255" i="7"/>
  <c r="F256" i="7"/>
  <c r="F237" i="7"/>
  <c r="F229" i="7"/>
  <c r="F230" i="7"/>
  <c r="F231" i="7"/>
  <c r="F228" i="7"/>
  <c r="F176" i="7"/>
  <c r="F178" i="7"/>
  <c r="F180" i="7"/>
  <c r="F184" i="7"/>
  <c r="F188" i="7"/>
  <c r="F192" i="7"/>
  <c r="F196" i="7"/>
  <c r="F197" i="7"/>
  <c r="F203" i="7"/>
  <c r="F205" i="7"/>
  <c r="F207" i="7"/>
  <c r="F209" i="7"/>
  <c r="F211" i="7"/>
  <c r="F213" i="7"/>
  <c r="F215" i="7"/>
  <c r="F217" i="7"/>
  <c r="F218" i="7"/>
  <c r="F219" i="7"/>
  <c r="F220" i="7"/>
  <c r="F221" i="7"/>
  <c r="F174" i="7"/>
  <c r="F60" i="7"/>
  <c r="F61" i="7"/>
  <c r="F62" i="7"/>
  <c r="F63" i="7"/>
  <c r="F65" i="7"/>
  <c r="F70" i="7"/>
  <c r="F76" i="7"/>
  <c r="F81" i="7"/>
  <c r="F87" i="7"/>
  <c r="F93" i="7"/>
  <c r="F99" i="7"/>
  <c r="F100" i="7"/>
  <c r="F103" i="7"/>
  <c r="F104" i="7"/>
  <c r="F107" i="7"/>
  <c r="F108" i="7"/>
  <c r="F109" i="7"/>
  <c r="F110" i="7"/>
  <c r="F111" i="7"/>
  <c r="F112" i="7"/>
  <c r="F113" i="7"/>
  <c r="F114" i="7"/>
  <c r="F117" i="7"/>
  <c r="F118" i="7"/>
  <c r="F121" i="7"/>
  <c r="F124" i="7"/>
  <c r="F128" i="7"/>
  <c r="F129" i="7"/>
  <c r="F130" i="7"/>
  <c r="F131" i="7"/>
  <c r="F132" i="7"/>
  <c r="F135" i="7"/>
  <c r="F136" i="7"/>
  <c r="F137" i="7"/>
  <c r="F140" i="7"/>
  <c r="F141" i="7"/>
  <c r="F142" i="7"/>
  <c r="F146" i="7"/>
  <c r="F147" i="7"/>
  <c r="F148" i="7"/>
  <c r="F149" i="7"/>
  <c r="F151" i="7"/>
  <c r="F157" i="7"/>
  <c r="F158" i="7"/>
  <c r="F159" i="7"/>
  <c r="F160" i="7"/>
  <c r="F161" i="7"/>
  <c r="F163" i="7"/>
  <c r="F165" i="7"/>
  <c r="F167" i="7"/>
  <c r="F59" i="7"/>
  <c r="F37" i="7"/>
  <c r="F25" i="7"/>
  <c r="F9" i="7"/>
  <c r="F52" i="7" s="1"/>
  <c r="F400" i="7"/>
  <c r="F398" i="7"/>
  <c r="F396" i="7"/>
  <c r="F314" i="7" l="1"/>
  <c r="F417" i="7" s="1"/>
  <c r="F294" i="7"/>
  <c r="F416" i="7" s="1"/>
  <c r="F270" i="7"/>
  <c r="F415" i="7" s="1"/>
  <c r="F257" i="7"/>
  <c r="F259" i="7" s="1"/>
  <c r="F414" i="7" s="1"/>
  <c r="F233" i="7"/>
  <c r="F413" i="7" s="1"/>
  <c r="F169" i="7"/>
  <c r="F222" i="7"/>
  <c r="F223" i="7" s="1"/>
  <c r="F403" i="7"/>
  <c r="F419" i="7" s="1"/>
  <c r="F390" i="7" l="1"/>
  <c r="F418" i="7" s="1"/>
  <c r="F411" i="7"/>
  <c r="F410" i="7"/>
  <c r="F412" i="7" l="1"/>
  <c r="F420" i="7" l="1"/>
</calcChain>
</file>

<file path=xl/sharedStrings.xml><?xml version="1.0" encoding="utf-8"?>
<sst xmlns="http://schemas.openxmlformats.org/spreadsheetml/2006/main" count="704" uniqueCount="408">
  <si>
    <t>Pocinkana križna sponka za jekleni trak dim 58x58 mm z vijaki - ocenjeno</t>
  </si>
  <si>
    <t>OZEMLJITVE, STRELOVOD IN IZENAČITEV POTENCIALOV</t>
  </si>
  <si>
    <t>Ostali potrebni materijal ( bitumen ali svinec za zalivanje spoja v zemlji, barva, vijaki, kabelski čevlji za vodnik prereza 35 in 16 mm ....)</t>
  </si>
  <si>
    <t>OSTALI STROŠKI</t>
  </si>
  <si>
    <t>Transportni in manipulacijski stroški</t>
  </si>
  <si>
    <t>5.</t>
  </si>
  <si>
    <t>kos</t>
  </si>
  <si>
    <t>RAZSVETLJAVA</t>
  </si>
  <si>
    <t>%</t>
  </si>
  <si>
    <t>Kol.</t>
  </si>
  <si>
    <t>Nepredvidena dela, drobni material</t>
  </si>
  <si>
    <t>Inštalacijski kabel</t>
  </si>
  <si>
    <t>Opis opreme, materiala in del</t>
  </si>
  <si>
    <t>EUR</t>
  </si>
  <si>
    <t>Št.</t>
  </si>
  <si>
    <t/>
  </si>
  <si>
    <t xml:space="preserve">SKUPNA CENA </t>
  </si>
  <si>
    <t>ELEKTROENERGETSKI DEL</t>
  </si>
  <si>
    <t>1.</t>
  </si>
  <si>
    <t>2.</t>
  </si>
  <si>
    <t>m</t>
  </si>
  <si>
    <t>kpl</t>
  </si>
  <si>
    <t>3.</t>
  </si>
  <si>
    <t>4.</t>
  </si>
  <si>
    <t>STIKALNI BLOKI</t>
  </si>
  <si>
    <t>6.</t>
  </si>
  <si>
    <r>
      <t>NYY-J 5×2,5 mm</t>
    </r>
    <r>
      <rPr>
        <vertAlign val="superscript"/>
        <sz val="10"/>
        <rFont val="Arial"/>
        <family val="2"/>
      </rPr>
      <t>2</t>
    </r>
  </si>
  <si>
    <r>
      <t>NYY-J 3×2,5 mm</t>
    </r>
    <r>
      <rPr>
        <vertAlign val="superscript"/>
        <sz val="10"/>
        <rFont val="Arial"/>
        <family val="2"/>
      </rPr>
      <t>2</t>
    </r>
  </si>
  <si>
    <r>
      <t>NYY-J 4×1,5 mm</t>
    </r>
    <r>
      <rPr>
        <vertAlign val="superscript"/>
        <sz val="10"/>
        <rFont val="Arial"/>
        <family val="2"/>
      </rPr>
      <t>2</t>
    </r>
  </si>
  <si>
    <r>
      <t>NYY-J 3×1,5 mm</t>
    </r>
    <r>
      <rPr>
        <vertAlign val="superscript"/>
        <sz val="10"/>
        <rFont val="Arial"/>
        <family val="2"/>
      </rPr>
      <t>2</t>
    </r>
  </si>
  <si>
    <t>EM</t>
  </si>
  <si>
    <t>Enot. cena</t>
  </si>
  <si>
    <t>~uvodnice Pg, Cu za zbiralke, vrstne sponke, napisne ploščice, atesti, vezni in pritrdilni  material</t>
  </si>
  <si>
    <t>-montaža in povezava elementov v delavnici in preizkus</t>
  </si>
  <si>
    <t>-preizkus sestave  (PTTA – Partial Type Tested Assembly)</t>
  </si>
  <si>
    <t>SKUPAJ</t>
  </si>
  <si>
    <t>Za vse svetilke velja dobava in montaža, komplet z montažnim ali pritrdilnim materialom, dušilko in svetlobnimi cevmi</t>
  </si>
  <si>
    <t>Razsvetljava</t>
  </si>
  <si>
    <t>Stikalni bloki</t>
  </si>
  <si>
    <t>Ostali stroški</t>
  </si>
  <si>
    <t>VSE SKUPAJ (brez DDV)</t>
  </si>
  <si>
    <t>REKAPITUALCIJA - Električne inštalacije</t>
  </si>
  <si>
    <t>Stikala</t>
  </si>
  <si>
    <t>POLOŽITVENI MATERIAL (dobava in montaža)</t>
  </si>
  <si>
    <t>(dobava in montaža)</t>
  </si>
  <si>
    <t>Vtičnice</t>
  </si>
  <si>
    <t>~napisne ploščice, vezni in drobni material</t>
  </si>
  <si>
    <t>Priključki</t>
  </si>
  <si>
    <r>
      <t>NYY-J 5×6 mm</t>
    </r>
    <r>
      <rPr>
        <vertAlign val="superscript"/>
        <sz val="10"/>
        <rFont val="Arial"/>
        <family val="2"/>
      </rPr>
      <t>2</t>
    </r>
  </si>
  <si>
    <t>VARNOSTNA RAZSVETLJAVA</t>
  </si>
  <si>
    <t>Meritve in funkcionalni zagon varnostne razsvetljave, pridobitev potrdila o brezhibnem delovanju</t>
  </si>
  <si>
    <t>Izdelava spoja valjanca z armaturo na vsake 3m</t>
  </si>
  <si>
    <t xml:space="preserve">Meritve, preizkus ipd. </t>
  </si>
  <si>
    <t>Položitveni material</t>
  </si>
  <si>
    <t>Varnostna razsvetljava</t>
  </si>
  <si>
    <t>Električne meritve jakega toka instalacij, meritve kratkostičnih tokov in ozemljitev, meritev izolacijskih upornosti, meritve stikalnega bloka, električne meritve na strojnih instalacijah (stikalni blok …)</t>
  </si>
  <si>
    <t>3.10</t>
  </si>
  <si>
    <t>4.2</t>
  </si>
  <si>
    <t>1.1</t>
  </si>
  <si>
    <t>2.1.</t>
  </si>
  <si>
    <t>2.6</t>
  </si>
  <si>
    <t>2.7</t>
  </si>
  <si>
    <t>2.8</t>
  </si>
  <si>
    <t>4.7</t>
  </si>
  <si>
    <t>~nadometna omarica stikalnega tabloja za vgradnjo 4 stikal</t>
  </si>
  <si>
    <t xml:space="preserve">- vtičnica nadometna 16A, 1P+E 230V IP65 </t>
  </si>
  <si>
    <t>- izdelava priključka in priklop (od 1-10kW)</t>
  </si>
  <si>
    <t>NYY-J 5X10 mm2</t>
  </si>
  <si>
    <r>
      <t>NYY-J 5×1,5 mm</t>
    </r>
    <r>
      <rPr>
        <vertAlign val="superscript"/>
        <sz val="10"/>
        <rFont val="Arial"/>
        <family val="2"/>
      </rPr>
      <t>2</t>
    </r>
  </si>
  <si>
    <t>PK 100 kpl s konzolami (obešali) in pritrditvenim priborom</t>
  </si>
  <si>
    <t>Inštalacijske cevi vključno s pritrdilnim in montažnim priborom</t>
  </si>
  <si>
    <t xml:space="preserve">- vtičnica podometna 16A, 1P+E 230V IP65 </t>
  </si>
  <si>
    <t>Galvanske povezave kovinskih delov strojnih delov naprav in kovinske konstrukcije dvojnega poda v sistemski sobi kot so klima kanale, cevovode strojnih instalacij (centralno ogrevanje, vodovod, hidrant, plin…), naprave strojnih instalacij (ogrevanje, klima, prezračevanje), izvedba ozemljitve antistatičnega poda in povezava na zbiralko za glavno izenačitev potenciala:</t>
  </si>
  <si>
    <t>- vodnik H07V-K 6 mm2</t>
  </si>
  <si>
    <t>U-FTP kabel, Cat. 6A, LSZH, Class EA 10G, s polaganjem</t>
  </si>
  <si>
    <t>Distribucijski delilnik, STP, 24 kanalni, Cat.6A, Class EA 10G, Powercat Molex PN, z zaključevanjem</t>
  </si>
  <si>
    <t>Organizator ožičenja 1 HE globine 9 cm</t>
  </si>
  <si>
    <t>Povezovalni kabel, STP RJ45 1m Powercat C6A, Class EA 10G, Molex PN</t>
  </si>
  <si>
    <t>Povezovalni kabel, STP RJ45 2m Powercat C6A, Class EA 10G, Molex PN</t>
  </si>
  <si>
    <t>Povezovalni kabel, STP RJ45 3m Powercat C6A, Class EA 10G, Molex PN</t>
  </si>
  <si>
    <t>Povezovalni kabel, STP RJ45 5m Powercat C6A, Class EA 10G, Molex PN</t>
  </si>
  <si>
    <t>Meritev STP segmenta kategorije 6</t>
  </si>
  <si>
    <t>Drobni material in ostali stroški</t>
  </si>
  <si>
    <t>Sistem nosilcev kablov</t>
  </si>
  <si>
    <t>Vezni in spojni material</t>
  </si>
  <si>
    <t xml:space="preserve"> VTIČNIČNA LETEV Z 9 VTIČNICAMI ŠUKO komunikacijka omara</t>
  </si>
  <si>
    <t>KOMUNIKACIJKE OMARE RITTAL</t>
  </si>
  <si>
    <t>2.2.</t>
  </si>
  <si>
    <t>2.9</t>
  </si>
  <si>
    <t>2.10</t>
  </si>
  <si>
    <t>2.11</t>
  </si>
  <si>
    <t>2.12</t>
  </si>
  <si>
    <t>2.13</t>
  </si>
  <si>
    <t>2.14</t>
  </si>
  <si>
    <t>4.1.</t>
  </si>
  <si>
    <t xml:space="preserve">UNIVERZALNO KOMUNIKACIJSKO OŽIČENJE </t>
  </si>
  <si>
    <t>Univerzalno komunikacijsko ožičenje</t>
  </si>
  <si>
    <t>Komunikacijske omare</t>
  </si>
  <si>
    <t>7.</t>
  </si>
  <si>
    <t>7.1</t>
  </si>
  <si>
    <t>7.2</t>
  </si>
  <si>
    <t>PK 250 kpl s konzolami (obešali) in pritrditvenim priborom</t>
  </si>
  <si>
    <t>~Prenapet. zašcita set 4+0 TNS, razred II (C) 255V, In 20kA</t>
  </si>
  <si>
    <t>~Inštalacijski odklopnik, karak. C, 10A, 10kA, 1-polni</t>
  </si>
  <si>
    <t>~Inštalacijski odklopnik, karakt. C, 16A, 1-polni, 10kA</t>
  </si>
  <si>
    <t>~Inštalacijski odklopnik, karak. C, 16A, 3-polni, 10kA</t>
  </si>
  <si>
    <t>1.2</t>
  </si>
  <si>
    <t>1.3</t>
  </si>
  <si>
    <t>~podometna omarica stikalnega tabloja za vgradnjo 5 stikal</t>
  </si>
  <si>
    <t>- izdelava priključka in priklop (do 1kW)</t>
  </si>
  <si>
    <t>- vodnik H07V-K 25 mm2 za povezavo na GIP</t>
  </si>
  <si>
    <t>Parapetni kanal 130×72mm s pokrovom, pregrado, opremljen z ustreznim številom zaključnih in L kosov, v beli barvi
Tip: AT, Proizvajalec: Elba ali enakovredno</t>
  </si>
  <si>
    <t xml:space="preserve">- osnova kanala 130/72 </t>
  </si>
  <si>
    <t xml:space="preserve">- pokrov kanala </t>
  </si>
  <si>
    <t xml:space="preserve">- pregrada kanala </t>
  </si>
  <si>
    <t xml:space="preserve">- ozemljitvena spojka </t>
  </si>
  <si>
    <t xml:space="preserve">- končni element </t>
  </si>
  <si>
    <t>TROJNA VTIČNICA 220V/16A Z DOZO IN OKVIRJEM-BELA</t>
  </si>
  <si>
    <t>- trojna šuko vtičnica</t>
  </si>
  <si>
    <t xml:space="preserve">- doza </t>
  </si>
  <si>
    <t>- okvir , beli</t>
  </si>
  <si>
    <t>PODATKOVNA VTIČNICA Z DOZO IN OKVIRJEM DVOJNA</t>
  </si>
  <si>
    <t xml:space="preserve">- enojna doza z okvirjem </t>
  </si>
  <si>
    <t>- ploščica  1/2xRJ45, bela</t>
  </si>
  <si>
    <t>- konektor FTP cat. 6 RJ 45 6 POL</t>
  </si>
  <si>
    <t>Izenačitev potencialov (Dobava, priprava in montaža vseh potrebnih elementov in del)</t>
  </si>
  <si>
    <t>doza za izenačitev potenciala</t>
  </si>
  <si>
    <t xml:space="preserve">vodnik HO7V-K r/z (P/F-Y) 1x6 mm² </t>
  </si>
  <si>
    <t>vodnik HO7V-K r/z (P/F-Y) 1x10 mm²</t>
  </si>
  <si>
    <t>Cev RBT fi 16mm p/o</t>
  </si>
  <si>
    <t>Izdelava izvrtin 2x fi100mm za prehod kablov, zazidava odprtin,  kpl montažni in pritrditveni material</t>
  </si>
  <si>
    <t>Tesnenje požarnih odprtin na prehodu med požarnimi sektorji z ognje odpornimi kiti,  kpl montažni in pritrditveni material</t>
  </si>
  <si>
    <t>- 13412484141 KALIS 65 LINE RV SOP starting 2900 lm 41W 840 1507 mm FO white</t>
  </si>
  <si>
    <t>- 13414484141 KALIS 65 LINE RV SOP end 2900 lm 41W 840 1507 mm FO white</t>
  </si>
  <si>
    <t>- 13412484271 KALIS 65 LINE RV SOP starting 4640 lm 67W 840 2440 mm FO white</t>
  </si>
  <si>
    <t>- 13412484271 KALIS 65 C LINE SOP starting 3120 lm 41W 840 2233 mm FO white</t>
  </si>
  <si>
    <t>Dobava in vgradnja napajalnika za LED svetila 50VA, AC/DC 12V</t>
  </si>
  <si>
    <t>Z1- Stropna varnostna LED svetilka 1.8W vgradna z lastnim virom napajanja in avtonomnostjo 1h  (kot. Npr. LINERGY LYRA EVO, z ohišjem in piktogramsko ploščico iz samougasne termoplastične mase)</t>
  </si>
  <si>
    <t>Z2- Stropna varnostna LED svetilka 11W vgradna z lastnim virom napajanja in avtonomnostjo 1h  (kot. Npr. LINERGYSTEP LED, z ohišjem in aluminiziranim paraboličnim zrcalnim reflektorjem s simetrično optiko)</t>
  </si>
  <si>
    <t>KOMUNIKACIJSKA OMARA  42 HE širina 600, višina 2000 globina 600 spredaj in zadaj perforirana vrata</t>
  </si>
  <si>
    <t>Okrogli vodnik iz nerjavečega jekla premera 8 mm za lovilni in odvodni sistem 
Tip:RH3 Proizvajalec: Hermi ali enakovredno</t>
  </si>
  <si>
    <t>Strešni nosilec iz nerjavečega jekla za okrogli 8mm vodnik 
Tip:SON12 Proizvajalec: Hermi ali enakovredno</t>
  </si>
  <si>
    <t>Kontaktna sponka iz nerjavečega jekla med okroglimi 8mm vodniki z vijaki - ocenjeno
Tip:KON04A Proizvajalec: Hermi ali enakovredno</t>
  </si>
  <si>
    <t>Kontaktna sponka iz nerjavečega jekla med okroglimi 8mm vodniki in pločevinastimi deli z vijaki - ocenjeno
Tip:KON05 Proizvajalec: Hermi ali enakovredno</t>
  </si>
  <si>
    <t>Merilna križna  sponka 
Kot npr.: Hermi, tip KON01 Rf, 01A, 02, 02A ali enakovredno</t>
  </si>
  <si>
    <t>Merilna številka
Kot npr.: Hermi, tip  MŠ ali enakovredno</t>
  </si>
  <si>
    <t>Nerjaveči valjanec INOX 30x3.5mm</t>
  </si>
  <si>
    <t>8.</t>
  </si>
  <si>
    <t>8.1</t>
  </si>
  <si>
    <t>8.2</t>
  </si>
  <si>
    <t>Luxomat</t>
  </si>
  <si>
    <t>Senzor gibanja vgradni stropni 360°</t>
  </si>
  <si>
    <t>4.9</t>
  </si>
  <si>
    <t>7.3</t>
  </si>
  <si>
    <t>7.4</t>
  </si>
  <si>
    <t>7.5</t>
  </si>
  <si>
    <t>7.6</t>
  </si>
  <si>
    <t>7.7</t>
  </si>
  <si>
    <t>7.8</t>
  </si>
  <si>
    <t>7.9</t>
  </si>
  <si>
    <t>7.10</t>
  </si>
  <si>
    <t>7.11</t>
  </si>
  <si>
    <t>7.12</t>
  </si>
  <si>
    <t>7.13</t>
  </si>
  <si>
    <t>7.14</t>
  </si>
  <si>
    <t>7.15</t>
  </si>
  <si>
    <r>
      <t>NYY-J 2×1,5 mm</t>
    </r>
    <r>
      <rPr>
        <vertAlign val="superscript"/>
        <sz val="10"/>
        <rFont val="Arial"/>
        <family val="2"/>
      </rPr>
      <t>2</t>
    </r>
  </si>
  <si>
    <t>2.16</t>
  </si>
  <si>
    <t>9.</t>
  </si>
  <si>
    <t>9.1</t>
  </si>
  <si>
    <t>8.3</t>
  </si>
  <si>
    <t>8.4</t>
  </si>
  <si>
    <t>8.5</t>
  </si>
  <si>
    <t>8.6</t>
  </si>
  <si>
    <t>8.7</t>
  </si>
  <si>
    <t>8.8</t>
  </si>
  <si>
    <t>8.9</t>
  </si>
  <si>
    <t>8.10</t>
  </si>
  <si>
    <t>Izdelava notranjih kabelskih zaključkov na 1kV distribucijskem kablu N-A2XY-J 4x70+1.5mm² tip Raychem (tip EPKT 0047)</t>
  </si>
  <si>
    <t>10.</t>
  </si>
  <si>
    <t>10.1</t>
  </si>
  <si>
    <t xml:space="preserve">Preizkus delovanja z opravljenimi meritvami mora biti izveden v poletnem in zimskem obratovalnem obdobju. 
Podroben tehnični opis opreme in elementov z jasno navedenimi robnimi pogoji je podan v nadaljevanju. Negativna odstopanja od razpisanih tehničnih zmogljivosti, učinkovitosti in kakovosti strojne opreme, materiala in del niso sprejemljiva, saj se razpisane obravnavajo kot najmanjše potrebne.
ENOTNA CENA MORA VSEBOVATI:
- dobava in montaža
- priklopi naprav in opreme
- vezni in drobni material
- vsa potrebna pripravljalna dela
- vse potrebne transporte, notranje in zunanje
- vse potrebne manipulativne stroške in zavarovanja do predaje investitorju
- vse potrebno delo
- vsa potrebna pomožna sredstva za vgrajevanje na objektu kot so lestve, odri in podobno
- usklajevanje z osnovnim načrtom in posvetovanje s projektantom, nadzornikom, investitorjem, naročnikom…
- terminsko usklajevanje del z ostalimi izvajalci na objektu
- čiščenje prostorov po končanih delih in odvoz odpadnega meteriala na stalno mestno deponijo
- plačilo komunalnega prispevka za stalno mestno deponijo odpadnega materiala
- izdelavo vseh potrebnih detajlov in dopolnilnih del, katera je potrebno izvesti za dokončanje posameznih del, tudi če potrebni detajli niso podrobno obdelani v načrtu navedeni in opisani v popisu del, in so ta dopolnila nujna za pravilno funkcioniranje posameznih sistemov in elementov objekta.
- skladiščenje materiala na gradbišču
- preizkušanje kvalitete za vse materiale, ki se vgrajujejo in dokazovanje kvalitete z atesti
- ves potreben glavni, pomožni, pritrdilni in vezni material
- požarnovarno tesnenje prebojev pri prehodu instalacije skozi meje požarnih sektorjev ali celic
</t>
  </si>
  <si>
    <t xml:space="preserve">- popravilo eventuelno povzročene škode ostalim izvajalcem na gradbišču
- merjenje na objektu pred pričetkom izdelave ali vgrajevanja posameznih elementov
- vse potrebne zaščitne premaze
- izdelava tehnoloških risb za proizvodnjo s potrebnimi detajli
- izdelava ustreznih delavniških risb in o potrebi enopolnih in vezalnih shem glede na dejansko dobavljeno opremo!
- izdelava in izrez odprtin za vgradnjo inštalacijskih in drugih elementov
- izdelava vseh izračunov vezanih na izdelavo elementov, potrebnih za doseganje predpisanih zahtev
- meritve električnih inštalacij po posameznih sklopih, izdaja zapisnikov, atestov in potrdil
- zagon in funkcionalni preizkus naprav
- pridobitev certifikatov pooblaščenih organizacij za posamezne sklope
- sprotno beleženje vseh sprememb nastalih med izvedbo z vrisovanjem v PZI načrt ter obveščanje odgovornega projektanta (OP) o njih s pridobitvijo soglasij nanje in priprava podatkov za izdelavo PID dokumentacije
- podučitev pooblaščene osebe določene s strani investitorja
</t>
  </si>
  <si>
    <t xml:space="preserve">TELEKOMUNIKACIJE, STRUKTURIRAN SISTEM OŽIČENJA:
- Vsa oprema in vgrajeni materiali morajo imeti ustrezne ateste oziroma dovoljenja za uporabo na področju Republike Slovenije in morajo ustrezati veljavnim tehničnim predpisom in standardom.
- Vsa dela morajo biti izvedena kvalitetno in z opremo ter materiali navedenimi v popisu.
ENOTNA CENA MORA VSEBOVATI:
- vsa potrebna pripravljalna dela
- vse potrebno delo
- usklajevanje z osnovnim načrtom in posvetovanje s projektantom, nadzornikom, investitorjem, naročnikom…
- vsa potrebna pomožna sredstva za vgrajevanje na objektu kot so lestve, odri in podobno
- terminsko usklajevanje del z ostalimi izvajalci na objektu
- čiščenje prostorov po končanih delih in odvoz odpadnega meteriala na stalno mestno deponijo
- plačilo komunalnega prispevka za stalno mestno deponijo odpadnega materiala
- vsa potrebna higijensko tehnična preventivna zaščita delavcev na gradbišču
- izdelavo vseh potrebnih detajlov in dopolnilnih del, katera je potrebno izvesti za dokončanje posameznih del, tudi če potrebni detajli in niso podrobno navedeni in opisani v popisu del, in so ta dopolnila nujna za pravilno funkcioniranje posameznih sistemov in elementov objekta.
- merjenje na objektu
- skladiščenje materiala na gradbišču
- preizkušanje kvalitete za vse materiale, ki se vgrajujejo in dokazovanje kvalitete z atesti
- ves potreben glavni, pomožni, pritrdilni in vezni material
- popravilo eventuelno povzročene škode ostalim izvajalcem na gradbišču
</t>
  </si>
  <si>
    <t>UVOD</t>
  </si>
  <si>
    <t xml:space="preserve">
MOČNOSTNE INŠTALACIJE
V cenah po enoti morajo biti zajeta: dobava in montaža, vsa spemljajoča dela, priklopi naprav in opreme, vezni in drobni material, transportni, manipulacijski in režijski stroški, zavarovanje, zagon in funkcionalni preizkus naprav, napisne ploščice, označevanje kablov ter izdelava ročne PID dokumentacije. 
Izvajalec je dolžan imeti znanja, ki so predpisano zahtevana v 77. členu ZGO-1 in tam opredeljena skozi obvezni delovodski in mojstrski izpit, iz česar izhaja, da je strokovno usposobljena oseba za posamezno vrsto inštalacije in pozna vse potrebne standardne detajle. 
Izvajalec je dolžan pred pričetkom izvajanja instalacije načrt pregledati in nadzornemu inženirju podati pripombe na morebitne najdene nepravilnosti. Pri izvajanju del se mora sproti usklajevati z izvajalci ostalih instalacij. Prestavitve zaradi morebitnega neuskaljevanje gredo na račun izvajalca. Vsa dobavljena oprema mora biti 1.kvalitete. Vsi elementi del morajo biti izdelani strokovno in kvalitetno po detajlih in iz materiala kot je navedeno v opisu. Ves vgrajeni material mora po kvaliteti ustrezati veljavnim tehničnim predpisom in normam. Vse vgrajene naprave in stroji morajo biti certificirane za evropsko tržišče in imeti CE oznako. Vsi stroji in naprave morajo biti opremljeni s tablicami z oznako proizvajalca, tipom in nominalnimi karakteristikami tako za strojni kot elektro del, če ta obstaja. V kolikor je tablica na nedostopnem mestu je potrebno neuničljivo kopijo tablice namestiti na vidno mesto na stroju ali napravi.
Po končanih delih mora vsa originalna navodila  in garancijske liste (v kolikor so prva oz. druga  v tujem jeziku, ta prevedana v slovenščino) predati investitorju.
V času preizkusa mora sistem obratovati z predvidenimi zahtevami glede pretoka, tlaka in temperatur.
</t>
  </si>
  <si>
    <t xml:space="preserve">RAZSVETLJAVA:
- Sistem mora biti v celoti izdelan in izveden v skladu z SIST EN 1838, SIST 50171, SIST 50172 in DIN VDE 0108/10.89/10.89.
- Vse varnostne svetilke, moduli in naprave so sestavni del enovitega sistema adresabilne zasilne razsvetljave s centralnimi baterijami. Vsi elementi sistema morajo imeti oznako ENEC potrjeno od neodvisnega laboratorija.
- Vsi elementi morajo biti izvedeni v skladu z ISO 9001. Celotni sistem mora biti preko Modbus protokola povezljiv na centralni nadzorni sistem objekta.
- Sistem mora omogočati nastavljivost delovanja posamezne svetilke v pripravnem ali trajnem spoju.
- Meniji na centralah morajo biti v slovenskem jeziku.
Garancija na celoten sistem kompletno z baterijo 3 leta. Za uveljavitev garancije mora biti sistem vzdrževan skladno z navodili proizvajalca, kot izhaja iz pravilnika o pregledovanju in preizkušanju vgrajenih sistemov aktivne požarne zaščite (Uradni list RS, št. 45/2007 z dne 25.05.2007). Garancija na LED svetilke 5 let.
- Pred naročilom je potrebno natančno preveriti rešitev postavitve in montaže vezano na dokončne načrte arhitekture.
- cena na enoto mere vsebuje ves potrebni drobni in pritrditveni material, sijalke in elektronske predstikalne naprave
</t>
  </si>
  <si>
    <t xml:space="preserve">VARNOSTNA RAZSVETLJAVA:
- Sistem mora biti v celoti izdelan in izveden v skladu z SIST EN 1838, SIST 50171, SIST 50172 in DIN VDE 0108/10.89/10.89.
- Vse varnostne svetilke, moduli in naprave so sestavni del enovitega sistema adresabilne zasilne razsvetljave s centralnimi baterijami. Vsi elementi sistema morajo imeti oznako ENEC potrjeno od neodvisnega laboratorija.
- Vsi elementi morajo biti izvedeni v skladu z ISO 9001. Celotni sistem mora biti preko Modbus protokola povezljiv na centralni nadzorni sistem objekta.
- Sistem mora omogočati nastavljivost delovanja posamezne svetilke v pripravnem ali trajnem spoju.
- Meniji na centralah morajo biti v slovenskem jeziku.
Garancija na celoten sistem kompletno z baterijo 3 leta. Za uveljavitev garancije mora biti sistem vzdrževan skladno z navodili proizvajalca, kot izhaja iz pravilnika o pregledovanju in preizkušanju vgrajenih sistemov aktivne požarne zaščite (Uradni list RS, št. 45/2007 z dne 25.05.2007). Garancija na LED svetilke 5 let.
- Pred naročilom je potrebno natančno preveriti rešitev postavitve in montaže vezano na dokončne načrte arhitekture.
- cena na enoto mere vsebuje ves potrebni drobni in pritrditveni material, sijalke in elektronske predstikalne naprave
</t>
  </si>
  <si>
    <t>STIKALNI BLOKI:
-Izdelati je potrebno delavniške risbe izgledov razdelilnikov, ki jih morata potrditi projektant, pooblaščeni predstavnik uporabnika in nadzornik!
-Krmilniki morajo biti vgrajeni ločeno v posebnem prekatu!
-Ločeno je potrebno vgraditi opremo za moč in ločeno za razsvetljavo, z upoštevanjem preskoka pri označevanju elementov.
-Zbiralnice morajo biti iz bakra
-Vrata razdelilnikov  so opremljena s ključavnico.
-Vsi razdelilniki morajo imeti naravno prezračevanje.
-Dimenzijo razdelilnikov je potrebno prilagoditi vstopni dimenziji v prostor. Pred naročanjem je potrebno preveriti izvedene gradbene dimenzije prostorov za postavitev razdelilnikov, kakor tudi že montirano strojno in tehnološko opremo. Po potrebi je potrebno korigirati dimenzije razdelilnikov.
V popisih za  posamezne električne razdelilnike je navedena kot primer oprema proizvajalca SCHRACK. Lahko se uporabi enakovredna oprema drugega proizvajalca.
-Pri nabavi upoštevati, da so pri instalacijskih odklopnikih navedene različne vrednosti za kratkostični tok Ik.
-Razdelilniki so tipske izvedbe, izdelani iz dekapirane jeklene pločevine in profilov, opleskani z osnovno in končno barvo. Opremljeni so z vrati po robu obloženimi z gumijastim profilom, tipsko ključavnico in žepom za načrte formata A4 z notranje strani. Vsak element v razdelilniku mora imeti oznako iz tripolne sheme.
Zaščita je IP 44.</t>
  </si>
  <si>
    <t xml:space="preserve">- vse potrebne zaščitne premaze
- merjenje na objektu, pred pričetkom izdelave posameznih elementov
- popravilo nekvalitetno izvedenih del oziroma zamenjava elementov
- izdelava tehnoloških risb za proizvodnjo s potrebnimi detajli
- izdelava in izrez odprtin za vgradnjo inštalacijskih in drugih elementov
- izdelava vseh izračunov vezanih na izdelavo elementov, potrebnih za doseganje predpisanih zahtev
- izdelava PID in NOV dokumentacije
- priprava podatkov za izdelavo PID dokumentacije
STRUKTURIRAN SISTEM OŽIČENJA
 -Programska in aktivna podatkovna oprema (vključno z WIFI baznimi postajami) za potrebe poslovne mreže nista predmet tega popisa materiala. Izbere in dobavi ju investitor oziroma uporabnik.
- Programska in aktivna podatkovna oprema za potrebe tehnološke mreže CNS nista predmet tega popisa materiala.
- Parapetni in talni instalacijski kanali s pripadajočo opremo in pritrdilnim materialom, so zajeti v popisu materiala električnih instalacij in opreme.
- Vse komunikacijske vtičnice in priključke na priključnih panelih v komunikacijskih omarah je potrebno označiti v skladu z oznakami v tlorisnih načrtih. V nasprotnem primeru je izvajalec dolžan spremembe oziroma odstopanja vnesti v PID.
- Vsa oprema mora biti od enega proizvajalca. Za vso opremo je potrebno pridobiti 20-letno sistemsko garancijo podano s strani proizvajalca vgrajene opreme, 10G IEEE 802.3an (10 Gigabitni Ethernet) Class EA ISO/IEC ed.2002 adm.1!
</t>
  </si>
  <si>
    <r>
      <t>m</t>
    </r>
    <r>
      <rPr>
        <sz val="10"/>
        <rFont val="Calibri"/>
        <family val="2"/>
        <charset val="238"/>
      </rPr>
      <t>²</t>
    </r>
  </si>
  <si>
    <t>- Priključna talna doza ETD-4 Mod (EAN: 3830022075529)</t>
  </si>
  <si>
    <t>- AT okvir modula 4M</t>
  </si>
  <si>
    <t>-AT-MOD šuko vtičnica bela (2M)</t>
  </si>
  <si>
    <t>2.17</t>
  </si>
  <si>
    <t>2.18</t>
  </si>
  <si>
    <r>
      <t xml:space="preserve">Cev RBT </t>
    </r>
    <r>
      <rPr>
        <sz val="10"/>
        <rFont val="Arial"/>
        <family val="2"/>
        <charset val="238"/>
      </rPr>
      <t>Ø</t>
    </r>
    <r>
      <rPr>
        <sz val="10"/>
        <rFont val="Arial"/>
        <family val="2"/>
      </rPr>
      <t xml:space="preserve"> 16mm p/o,komplet z razvodnimi dozami, pritrdilnim materialom</t>
    </r>
  </si>
  <si>
    <t>vijačenje na kovinske mase komplet z ustreznimi objemkami in 
pritrdilnim materialom</t>
  </si>
  <si>
    <t>- galvanska povezava vseh kovinskih delov  komplet z ustreznimi objemkami in pritrdilnim materialom</t>
  </si>
  <si>
    <t>UPS 2kW avtonomijo 10min /modul, baterije z življenjsko dobo 10let, vgradnja v omaro</t>
  </si>
  <si>
    <t>Ventilator s termostatom</t>
  </si>
  <si>
    <t>Hladno cinkana perforirana kabelska polica z nosilno stensko konzolo, s spojnim in pritrdilnim materialom, tipskimi fazonskimi kosi (križišča, odcepi, krivine, kolena, zožitve...), kovinskimi zidnimi čepi za beton in vijaki M10, sledeče širine:</t>
  </si>
  <si>
    <t>Pocinkana perforirana kabelska lestev s pritrdilnim materialom vključno s pokrovom, tipskimi fazonskimi kosi (križišča, odcepi, krivine, kolena, zožitve...), kovinskimi zidnimi čepi za beton in vijaki M10, sledeče širine:</t>
  </si>
  <si>
    <t xml:space="preserve">A. </t>
  </si>
  <si>
    <t>Trasiranje trase kabelskega kabla oz. kabelske kanalizacije 
z označevanjem v naselju ali ovirami:</t>
  </si>
  <si>
    <t xml:space="preserve">Pripravljalna dela na gradbišču
</t>
  </si>
  <si>
    <t>Izvedba stikalnih manipulacij v TP in preklopi za zagotovitev breznapetostnega stanja na delovišču ter zavarovanje izklopljenih naprav pred zmotnim vklopom, ter ponovni vklop, stroški elektro prevzema</t>
  </si>
  <si>
    <t>Pregled naprav pred ponovnim vklopom</t>
  </si>
  <si>
    <t>Nadzor Elektra Ljubljana d.d.</t>
  </si>
  <si>
    <t>B.</t>
  </si>
  <si>
    <t>GRADBENA DELA</t>
  </si>
  <si>
    <t>m³</t>
  </si>
  <si>
    <t>Izdelava kabelske posteljice dim. 0.2x0.4m s peskom granulacije 0-4mm</t>
  </si>
  <si>
    <t>Samo dobava PVC  cevi Ø 160mm in distančnikov, s predvleko pod povoznimi površinami (uvozi,..)</t>
  </si>
  <si>
    <t>Obbetoniranje kabelske kanalizacije na mestih prehoda čez cestišče v debelini 15cm s pustim betonom C20/25</t>
  </si>
  <si>
    <t>Dobava in vgradnja opozorilnega PVC traka napis elektrika</t>
  </si>
  <si>
    <t>Povrnitev trase v staro stanje (fino planiranje, ponovna zatravitev...)</t>
  </si>
  <si>
    <t>Vris kabelske kanalizacije in prestavljenih kablov v podzemni kataster</t>
  </si>
  <si>
    <t xml:space="preserve">NN PRIKLJUČEK </t>
  </si>
  <si>
    <t>ELEKTROMONTAŽNA DELA</t>
  </si>
  <si>
    <t xml:space="preserve">JAVLJANJE POŽARA </t>
  </si>
  <si>
    <t>Kompaktna adresna centralna naprava CERBERUS PRO, za 1x C-NET adresno zanko, max.126 adresnih elementov. Spomin za 2000 dogodkov. Vgrajen ethernet priključek RJ45, modul z 1x nadzorovanim izhodom in 4x progrmabilni izhodi/vhodi. Možnost oddaljenega dostopa in upravljanja sistema preko Ethernet mreže. Možna integracija na varnostne nadzorne sisteme preko BACnet protokola. Z VGRAJENIM KOMUNIKATORJRM ZA PRENOS NA DEŽURNI CENTER</t>
  </si>
  <si>
    <t>AKU baterija 12 V, 7 Ah, VDS KPL</t>
  </si>
  <si>
    <t>Optični javljalnik dima Cerberus PRO z vgrajenim izolatorjem zanke; procesiranje signala z detekcijskim algoritmom v javljalniku v kompletu s podnožjem DB721 in označevalno ploščico</t>
  </si>
  <si>
    <t>Ročni javljalnik požara v ohišju rdeče barve; direktni način proženja</t>
  </si>
  <si>
    <t>Enokanalni vhodni/izhodni modul (1x izhod /1x vhod1) z vgrajenim izolatorjem zanke; relejski izhod 2 A</t>
  </si>
  <si>
    <t>Štirikanalni vhodni/izhodni modul (4x izhod /4x vhodi) z vgrajenim izolatorjem zanke; relejski izhodi 4 A</t>
  </si>
  <si>
    <t>Alarmna sirena - notranja  B/SE-24 (rdeča)</t>
  </si>
  <si>
    <t>Ploščice z oznako adrese</t>
  </si>
  <si>
    <t>Rele s podnožjem in diodno zaščito</t>
  </si>
  <si>
    <t>Označevanje javljalnikov, siren po SIST 1013 velikosti 125x125mm</t>
  </si>
  <si>
    <t>Montaža sistema avtomatskega javljanja na zmontirana in zvezana podnožja, pripravljene instalacije, (podnožja, ročne javljanike, sirene in ostale elemente zveže in označi instalater po navodilih SIEMENS - a , parametriranje, testiranje sistema,  spuščanje sistema v pogon po prejetju pisnega sporočila s terminom za primopredajo zaključenih požarnih instalacij. Po uspešni primpredaji zagotavljamo dokončanje del v roku 14 dni, poučitev zadolženega osebja o uporabi in predaja uporabniku</t>
  </si>
  <si>
    <t>Programiranje - parametriranje sistema , spuščanje v obratovanje, testiranje, predaja v uporabo</t>
  </si>
  <si>
    <t xml:space="preserve">Tehnični pregled in pridobitev potrdila o brezhubnem delovanju vgrajenega sistema aktivne požarne zaščite s strani pooblaščene fizične ali pravne osebs </t>
  </si>
  <si>
    <t>Kabel NYY-J 3x1.5 mm za napajanje siren</t>
  </si>
  <si>
    <t>Kabel J-Y(St)Y 1x2x0.8 mm Brandmeldekabel LAPP kabel, rdeč</t>
  </si>
  <si>
    <t>7.16</t>
  </si>
  <si>
    <t xml:space="preserve">PN zaščitna instalacijska cev s pritrdilnim priborom ali NIK kanal </t>
  </si>
  <si>
    <t>7.17</t>
  </si>
  <si>
    <t>Ostali potrebni materijal ( vijaki, kabelski čevlji za vodnik prereza 35 in 16 mm ....)</t>
  </si>
  <si>
    <t>7.18</t>
  </si>
  <si>
    <t xml:space="preserve">             GRMADA  -  POPIS DEL IN OPREME </t>
  </si>
  <si>
    <t>GRMADA PZI</t>
  </si>
  <si>
    <t>~Glavno stikalo, FID 40A/0.03A, 3-polno</t>
  </si>
  <si>
    <t>Stikalni tablo ST-1 podometne izvedbe v IP 20, sestavljen iz:</t>
  </si>
  <si>
    <t>~stikalo navadno modulno za vklop razsvetljave, 16A, 250V</t>
  </si>
  <si>
    <t>Stikalni tablo ST-2 podometne izvedbe v IP 20, sestavljen iz:</t>
  </si>
  <si>
    <t>-AT-MOD terminalska vtičnica bela (1M)</t>
  </si>
  <si>
    <t>Z3- Stenska varnostna LED svetilka 11W z lastnim virom napajanja in avtonomnostjo 1h  (kot. Npr. LINERGYSTEP LED, z ohišjem in aluminiziranim paraboličnim zrcalnim reflektorjem s simetrično optiko),IP65</t>
  </si>
  <si>
    <t xml:space="preserve">SKUPAJ </t>
  </si>
  <si>
    <t>Transport, zavarovanje objekta, puščanje v pogon, izdelava električnih meritev:</t>
  </si>
  <si>
    <t>električne meritve:</t>
  </si>
  <si>
    <t>izolacijske upornosti</t>
  </si>
  <si>
    <t>upornosti združene ozemljitve</t>
  </si>
  <si>
    <t>upornosti kratkostičnih zank</t>
  </si>
  <si>
    <t>padcev napetosti na koncu vodov</t>
  </si>
  <si>
    <t>Izdelava 1x1 cevne kabelske kanalizacije iz PVC cevi 110mm, zaščita cevi s peskom granulacije 4-8mm v sloju 10cm nad cevmi, Zasip s presejanim izkopanim materialom, utrjevanje z vibracijsko ploščo (žabico) v slojih 20 do 25cm, odvoz odvečnega materiala in ureditev trase - zemljišče IV.ktg (brez dobave cevi)</t>
  </si>
  <si>
    <t>Dobava in vgradnja FeZn 25x4mm</t>
  </si>
  <si>
    <t>Nepredvidena dela, drobni material 5%</t>
  </si>
  <si>
    <t>Strojni izkop izkop jame za kabelske jaške iz BC Ø80/100 ,  odvoz 50% odvečnega materiala na stalno deponijo do 5km, odvoz 50% odvečnega na gradbiščno deponijo do 200m,  v zemljišču III., IV. do V. Kategorije</t>
  </si>
  <si>
    <t>Dobava lahkega LTŽ pokrova 125KN (60x60cm) z napisom "TELEKOM"</t>
  </si>
  <si>
    <t>Izdelava armirano betonskega kabelskega jaška iz B.C. Ø80/100cm, podložnim betonom C20/25 in zaključeno z AB ploščo C20/25 ter vgradnja enojnega lahkega LTŽ pokrovom 125KN (60x60cm), vključno z vso finalno obdelavo notranjosti jaška s cementno malto 1:2. kpl z odprtinami za uvod cevi in odprtino na dnu jaška za odvodnjavanje.
(brez dobave LTŽ pokrova)</t>
  </si>
  <si>
    <t>Plačilo EE prispevka za novo števčno mesto 3x20A</t>
  </si>
  <si>
    <t>- števec, Direktni trifazni dvosmerni števec s  15-minutno registracijo delovne energije r.1 (IEC)ali B (MID) in jalove energije r.2, (3x230/400V, 10-120 A) in z GSM komunikatorjem (Podatkovno SIM kartico zagotovi lastnik infrastrukture pri kontrolnem pregledu merilnega mesta v okviru postopka prevzema merilnega mesta)</t>
  </si>
  <si>
    <t>- odvodnik prenapetosti PROTEC B 150/320</t>
  </si>
  <si>
    <t>- ločilnik 160A/3 EFEN</t>
  </si>
  <si>
    <t>- ločilnik 250A/3 EFEN</t>
  </si>
  <si>
    <t>- vložek NV 250/20A/3</t>
  </si>
  <si>
    <t>- vložek NV 160/80A/3</t>
  </si>
  <si>
    <t>- varovalka ETIMAT10 C 10A 1p</t>
  </si>
  <si>
    <t>- sponka ničelna PK 250/0</t>
  </si>
  <si>
    <t>- drobni, vijačni in povezovalni material</t>
  </si>
  <si>
    <t>Izvedba priklopa napajalnega dela s strani elektrodistributerja, priključitev na KRMO, stikalne manipulacije za zavarovanje gradbišča, izdelava elaborata priklopa na NN omrežje, soglasje za priklop, pogodba o priključitvi</t>
  </si>
  <si>
    <t>ur</t>
  </si>
  <si>
    <t>8.11</t>
  </si>
  <si>
    <t>8.12</t>
  </si>
  <si>
    <t>8.13</t>
  </si>
  <si>
    <t xml:space="preserve">9. </t>
  </si>
  <si>
    <t>9.3.</t>
  </si>
  <si>
    <t>9.4.</t>
  </si>
  <si>
    <t>9.5.</t>
  </si>
  <si>
    <t>9.6.</t>
  </si>
  <si>
    <t>9.7.</t>
  </si>
  <si>
    <t>9.8.</t>
  </si>
  <si>
    <t>9.9.</t>
  </si>
  <si>
    <t>9.10.</t>
  </si>
  <si>
    <t>9.11.</t>
  </si>
  <si>
    <t>9.12.</t>
  </si>
  <si>
    <t>9.14.</t>
  </si>
  <si>
    <t>9.15.</t>
  </si>
  <si>
    <t>9.16.</t>
  </si>
  <si>
    <t>9.17.</t>
  </si>
  <si>
    <t>9.18.</t>
  </si>
  <si>
    <t>9.20.</t>
  </si>
  <si>
    <t>9.21.</t>
  </si>
  <si>
    <t>9.22.</t>
  </si>
  <si>
    <t>9.23.</t>
  </si>
  <si>
    <t>9.24.</t>
  </si>
  <si>
    <t>9.25.</t>
  </si>
  <si>
    <t>9.26.</t>
  </si>
  <si>
    <t>9.2.</t>
  </si>
  <si>
    <t>9.13.</t>
  </si>
  <si>
    <t>9.19.</t>
  </si>
  <si>
    <t>Ozemljitve, strelovod</t>
  </si>
  <si>
    <t>NN priključek</t>
  </si>
  <si>
    <t>Strojni izkop kabelskega jarka širine 0.4m in globine 1.0m, za izvedbo kabelske kanalizacije, odvoz 50% odvečnega materiala na stalno deponijo do 5km, odvoz 50% odvečnega na gradbiščno deponijo do 200m,  v zemljišču III., IV. do V. kategorije:</t>
  </si>
  <si>
    <t>Zasip jarka po končanih montažnih delih in osnovnem zasipu jarka  z ustreznimi peščenimi frakcijami ter utrjevanje v slojih po 20cm, granulacije 0-4mm, utrjevanje z vibracijsko ploščo v sloju po 20cm do višine pločnika</t>
  </si>
  <si>
    <t>Izdelava PID dokumentacije na osnovi PZI in posnetka dejansko izvedenega stanja rekonstruiranih prostorih, v 4 izvodih in 1x CD. Projekti PID morajo biti izdelani z enakimi programskimi orodji kot PZI in tako tudi predani. Vezalne sheme morajo biti predane v elektronski obliki v osnovnem formatu, formatu ACAD in PDF</t>
  </si>
  <si>
    <t>Iskanje kabelskih tras, ugotovitev dejanskega zunanjega razvoda elektroinstalacij</t>
  </si>
  <si>
    <t xml:space="preserve">Izvedba meritev in funkcionalnega pregleda elektroinstalacij z izdelavo zapisnikov in poročil v sestavi:
     - merjenje impedance okvarne zanke
     - merjenje izolacijske upornosti
     - merjenje izenačitev potencialov z izdelavo 
       grafičnih načrtov merilnih točk
     - funkcionalni preizkus
     - meritve kratkostičnih tokov in ozemljitev
     - meritve stikalnega bloka
</t>
  </si>
  <si>
    <t>10.3.</t>
  </si>
  <si>
    <t>10.4.</t>
  </si>
  <si>
    <t>10.2.</t>
  </si>
  <si>
    <t>Demontaža obstoječih SKS vodnikov, odvoz na stalno seponijo</t>
  </si>
  <si>
    <r>
      <t>Dobava in uvlačenje NAY2Y-J 4x70+1.5mm</t>
    </r>
    <r>
      <rPr>
        <sz val="10"/>
        <rFont val="Calibri"/>
        <family val="2"/>
        <charset val="238"/>
      </rPr>
      <t>² v že izdelano kabelsko kanalizacijo</t>
    </r>
  </si>
  <si>
    <r>
      <t xml:space="preserve">KRMO
 </t>
    </r>
    <r>
      <rPr>
        <sz val="10"/>
        <rFont val="Arial"/>
        <family val="2"/>
      </rPr>
      <t xml:space="preserve">
Izdelava, dobava in montaža stikalnega bloka KRMO (kot.npr. SCHRACK ali podobno) iz samougasnega poliestra, ojačan s steklenimi vlakni, odporen proti UV-žarkom, kislinam, temperaturi, udarcem in vremenskim vplivom, vgradna v fasado objekta, dvojna z vmesno pregrado, dvojno zapiralo tritočkovno z vrtljivo ročicol, z okenci na merilnem delu iz makrolona, s strehico, dimenzij ŠxVxG: 750/1000/322mm, tip V/U PM 3, sestavljenega iz naslednjih elementov:
</t>
    </r>
  </si>
  <si>
    <t>Stenski nosilec iz nerjavečega jekla  za okrogli 8mm vodnik 
Tip:ZON03 Proizvajalec: Hermi ali enakovredno</t>
  </si>
  <si>
    <t>Rumeno-zeleni PF vodnik premera 6mm, pritrditev s kabel čeveljčki - ocenjeno (ozemljitev okvirjev oken, vrat, kov. konstrukcij)</t>
  </si>
  <si>
    <t>6.1.</t>
  </si>
  <si>
    <t>6.2</t>
  </si>
  <si>
    <t>6.3.</t>
  </si>
  <si>
    <t>6.4.</t>
  </si>
  <si>
    <t>6.5.</t>
  </si>
  <si>
    <t>6.6.</t>
  </si>
  <si>
    <t>5.1.</t>
  </si>
  <si>
    <t>5.2.</t>
  </si>
  <si>
    <t>5.3.</t>
  </si>
  <si>
    <t>5.4.</t>
  </si>
  <si>
    <t>5.5.</t>
  </si>
  <si>
    <t>5.6.</t>
  </si>
  <si>
    <t>5.7.</t>
  </si>
  <si>
    <t>5.8.</t>
  </si>
  <si>
    <t>5.9.</t>
  </si>
  <si>
    <t>5.10.</t>
  </si>
  <si>
    <t>Vzpostavitev stalne telefonske linije na dežurno mesto (dvigalo)</t>
  </si>
  <si>
    <t>S1 - (družabni prostori) Vgradna svetilka LED svetilka 14W IP20, 3000K, 1630lm, 40°, premer 156mm, višina 137mm, dimenzija izreza 146mm, Nagib 20⁰, aluminijasto ohišje, prašno barvano, SDCM, priklop 220-240VAC, življenjska doba 50.000h (kot. Npr. Kot Molto Luce Savo 20 recessed flood 633-21401395 -  ELBI d.o.o.)</t>
  </si>
  <si>
    <t>S2 - (hodnik) Vgradna svetilka LED svetilka 14W IP20, 3000K, 1630lm, 40°, premer 156mm, višina 137mm, dimenzija izreza 146mm, Nagib 20⁰, aluminijasto ohišje, prašno barvano, SDCM, priklop 220-240VAC, življenjska doba 50.000h (kot. Npr. Kot Molto Luce Savo 20 recessed flood 633-21401395 -  ELBI d.o.o.)</t>
  </si>
  <si>
    <t>S3 - (sanitarije) Vgradna svetilka LED svetilka 14W IP44, 3000K, 1630lm, 40°, premer 156mm, višina 137mm, dimenzija izreza 146mm, Nagib 20⁰, aluminijasto ohišje, prašno barvano, SDCM, priklop 220-240VAC, življenjska doba 50.000h (kot. Npr. Kot Molto Luce Savo 20 recessed flood 633-21401395 -  ELBI d.o.o.)</t>
  </si>
  <si>
    <t xml:space="preserve">S4 -Nadgradna svetilka LED 10W IP20, 3000K, 930lm, 38°, premer 130mm, višina 115mm, aluminijasto ohišje, prašno barvano, priklop 220-240VAC, življenjska doba 50.000h (kot. Npr. Kot Molto Luce Brook round AC-Led 472-260034ng1 - ELBI d.o.o.) </t>
  </si>
  <si>
    <t>S5 - /</t>
  </si>
  <si>
    <t xml:space="preserve">S8 - Dobava in montaža vgradne svetilke iz Al profila, zaprta s PC steklom, dolžine 3014mm, elektronska dušilka (INTRA LIGHTING KALIS RV SOP)  kpl. z obešalnim, veznim in drobnim materialom v sestavi:             </t>
  </si>
  <si>
    <t xml:space="preserve">S6 - Dobava in montaža vgradne svetilke iz Al profila, zaprta s PC steklom, dolžine 4880mm, elektronska dušilka (INTRA LIGHTING KALIS RV SOP)  kpl. z obešalnim, veznim in drobnim materialom v sestavi:             </t>
  </si>
  <si>
    <t xml:space="preserve">S7 -  Dobava in montaža nadgradne svetilke iz Al profila, zaprta s PC steklom, dolžine 4880mm, elektronska dušilka (INTRA LIGHTING KALIS RI SOP)  kpl. z obešalnim, veznim in drobnim materialom v sestavi:             </t>
  </si>
  <si>
    <t>S9 - Nadgradna LED svetilka WT460C L1600 1xLED64S/840 WB [54W, 6400lm,)  komplet s pritrditvenim in montažnim priborom v zaščiti IP 65 (kot. Npr. ELBI d.o.o.))</t>
  </si>
  <si>
    <t xml:space="preserve">S10 - 3 fazna tračnica 5.7m v sivi barvi (kot. Npr.  Molto Luce NOA 208-19104303 - ELBI d.o.o.),   kpl. z obešalnim, veznim in drobnim materialom v sestavi:            </t>
  </si>
  <si>
    <t>- Napajalni element NOA 3ph  (kot. Npr.  Molto Luce NOA 208-19170113 - ELBI d.o.o.)</t>
  </si>
  <si>
    <t>- Povezovalni element NOA 3ph  (kot. Npr.  Molto Luce NOA 208-19170213 - ELBI d.o.o.)</t>
  </si>
  <si>
    <t>- Končnik NOA 3ph  (kot. Npr.  Molto Luce NOA 208-19170413 - ELBI d.o.o.)</t>
  </si>
  <si>
    <t>- Priponoček za montažo 3ph tračnic  (kot. Npr.  Molto Luce NOA 208-19135121 - ELBI d.o.o.)</t>
  </si>
  <si>
    <t xml:space="preserve">S11 - Dobava in montaža nadgradne stenske svetilke iz Al profila, zaprta s PC steklom, dolžine 1416mm, 26W, elektronska dušilka, (INTRA LIGHTING KALIS W SOP, 26W/1950lm)  kpl. z obešalnim, veznim in drobnim materialom, IP44              </t>
  </si>
  <si>
    <t xml:space="preserve">S12 - Dobava in montaža nadgradne stenske svetilke iz Al profila, zaprta s PC steklom, dolžine 675mm, 11W, elektronska dušilka, (INTRA LIGHTING KALIS W SOP, 11W/780lm)  kpl. z obešalnim, veznim in drobnim materialom, IP44              </t>
  </si>
  <si>
    <t>S13 - NLS svetilka 60W, IP65</t>
  </si>
  <si>
    <t xml:space="preserve">S14 - Dobava in montaža talne povozne svetilke, IP67, odporna proti vandalizmu, obremenitev max. 5000kg (kot. Npr. BEGA 8600, 5W,  G23, 250lm - ELBI d.o.o.)          </t>
  </si>
  <si>
    <t>Dobava in montaža LED traku v alu profilu mat pokrov 7,6W/m  3000K  l=3.6m (stopnišče)</t>
  </si>
  <si>
    <t>Izdelava izpustov za razsvetljavo okončan s sponkami</t>
  </si>
  <si>
    <t>Izdelava izpustov za osvetlitev vitrine okončan s sponkami</t>
  </si>
  <si>
    <t>Izdelava izpusta za LED pano okončan s sponkami</t>
  </si>
  <si>
    <t>3.6.</t>
  </si>
  <si>
    <t>3.1.</t>
  </si>
  <si>
    <t>3.2.</t>
  </si>
  <si>
    <t>3.3.</t>
  </si>
  <si>
    <t>3.4.</t>
  </si>
  <si>
    <t>3.5.</t>
  </si>
  <si>
    <t>3.7.</t>
  </si>
  <si>
    <t>3.8.</t>
  </si>
  <si>
    <t>3.9.</t>
  </si>
  <si>
    <t>3.11.</t>
  </si>
  <si>
    <t>3.12.</t>
  </si>
  <si>
    <t>3.13.</t>
  </si>
  <si>
    <t>3.14.</t>
  </si>
  <si>
    <t>3.15.</t>
  </si>
  <si>
    <t>3.17.</t>
  </si>
  <si>
    <t>3.16.</t>
  </si>
  <si>
    <t>3.18.</t>
  </si>
  <si>
    <t>3.19.</t>
  </si>
  <si>
    <t>3.20.</t>
  </si>
  <si>
    <t>3.21.</t>
  </si>
  <si>
    <t>3.22.</t>
  </si>
  <si>
    <t>Demontaža obstoječih instalacij razsvetljave, odvoz na stalno deponijo</t>
  </si>
  <si>
    <t>3.23.</t>
  </si>
  <si>
    <t>~navadno podometno IP 20 - modulne izvedbe, z globoko dozo min 60mm, nosilcem okvirja in okvirjem</t>
  </si>
  <si>
    <t>~izmenično podometno IP 20 - modulne izvedbe, z globoko dozo min 60mm, nosilcem okvirja in okvirjem</t>
  </si>
  <si>
    <t>~serijsko podometno IP 20 - modulne izvedbe, z globoko dozo min 60mm, nosilcem okvirja in okvirjem</t>
  </si>
  <si>
    <t>~križno podometno IP 20 - modulne izvedbe, z globoko dozo min 60mm, nosilcem okvirja in okvirjem</t>
  </si>
  <si>
    <t xml:space="preserve">~izmenično nadometno IP 65 </t>
  </si>
  <si>
    <t>~podometna omarica stikalnega tabloja za vgradnjo 6 stikal</t>
  </si>
  <si>
    <t>~stikalo izmenično modulno za vklop razsvetljave, 16A, 250V</t>
  </si>
  <si>
    <t>Stikalni tablo ST-3 podometne izvedbe v IP 20, sestavljen iz:</t>
  </si>
  <si>
    <t>~nadometna omarica stikalnega tabloja za vgradnjo 3 stikal</t>
  </si>
  <si>
    <t>Stikalni tablo ST-4 podometne izvedbe v IP 20, sestavljen iz:</t>
  </si>
  <si>
    <t>~podometna omarica stikalnega tabloja za vgradnjo 8 stikal</t>
  </si>
  <si>
    <t>Stikalni tablo ST-5 podometne izvedbe v IP 20, sestavljen iz:</t>
  </si>
  <si>
    <t>Stikalni tablo ST-6 podometne izvedbe v IP 20, sestavljen iz:</t>
  </si>
  <si>
    <t xml:space="preserve">dim 300mm </t>
  </si>
  <si>
    <t>Talne doze 
Tip: Proizvajalec: Elba Novo mesto d.o.o. ali enakovredno
OPOMBA: OPCIJSKO ZA PRIKOP HOLOGRAMOV</t>
  </si>
  <si>
    <t>~Inštalacijski odklopnik, karak. C, 20A, 3-polni, 10kA</t>
  </si>
  <si>
    <r>
      <t>Stikalni blok</t>
    </r>
    <r>
      <rPr>
        <b/>
        <sz val="10"/>
        <rFont val="Arial"/>
        <family val="2"/>
        <charset val="238"/>
      </rPr>
      <t xml:space="preserve"> 1R-1 </t>
    </r>
    <r>
      <rPr>
        <sz val="10"/>
        <rFont val="Arial"/>
        <family val="2"/>
        <charset val="238"/>
      </rPr>
      <t>izdelan iz pločevine za stensko montažo, sestavljen iz enega polja dimenzije 400×400×210 mm. Omara je z enokrilnimi vrati, s tritočkovnim zapahom, vgradna z montažno ploščo in/ali nosilci opreme, s predalom za načrte, uvod kablov z zgornje strani. Stikalni blok je v zaščiti IP 44, barva RAL7032 za notranjo montažo. Proizvajalec: SCHRACK WSR4040210 (ali enakovredno) z vgrajeno opremo:</t>
    </r>
  </si>
  <si>
    <r>
      <t>Stikalni blok</t>
    </r>
    <r>
      <rPr>
        <b/>
        <sz val="10"/>
        <rFont val="Arial"/>
        <family val="2"/>
        <charset val="238"/>
      </rPr>
      <t xml:space="preserve"> 2R-1 </t>
    </r>
    <r>
      <rPr>
        <sz val="10"/>
        <rFont val="Arial"/>
        <family val="2"/>
        <charset val="238"/>
      </rPr>
      <t>izdelan iz pločevine za stensko montažo, sestavljen iz enega polja dimenzije 400×400×210 mm. Omara je z enokrilnimi vrati, s tritočkovnim zapahom, vgradna z montažno ploščo in/ali nosilci opreme, s predalom za načrte, uvod kablov z zgornje strani. Stikalni blok je v zaščiti IP 44, barva RAL7032 za notranjo montažo. Proizvajalec: SCHRACKWSR4040210 (ali enakovredno) z vgrajeno opremo:</t>
    </r>
  </si>
  <si>
    <r>
      <t>Stikalni blok</t>
    </r>
    <r>
      <rPr>
        <b/>
        <sz val="10"/>
        <rFont val="Arial"/>
        <family val="2"/>
        <charset val="238"/>
      </rPr>
      <t xml:space="preserve"> 3R-1 </t>
    </r>
    <r>
      <rPr>
        <sz val="10"/>
        <rFont val="Arial"/>
        <family val="2"/>
        <charset val="238"/>
      </rPr>
      <t>izdelan iz pločevine za stensko montažo, sestavljen iz enega polja dimenzije 400×400×210 mm. Omara je z enokrilnimi vrati, s tritočkovnim zapahom, vgradna z montažno ploščo in/ali nosilci opreme, s predalom za načrte, uvod kablov z zgornje strani. Stikalni blok je v zaščiti IP 44, barva RAL7032 za notranjo montažo. Proizvajalec: SCHRACK WSR4040210 (ali enakovredno) z vgrajeno opremo:</t>
    </r>
  </si>
  <si>
    <t xml:space="preserve">~Mikro-inštal.kontaktor, 3 zapir.+1 zapir.k., 2, 2kW, 230V AC </t>
  </si>
  <si>
    <t>~stikalo za preizkus varnostne razsvetljave (rdeče)</t>
  </si>
  <si>
    <t>2 MODULNA PODATKOVNA VTIČNICA</t>
  </si>
  <si>
    <t xml:space="preserve">enojna doza z okvirjem </t>
  </si>
  <si>
    <t>ploščica 1/2xRJ45, bela</t>
  </si>
  <si>
    <t>konektor UTP cat. 6 RJ 45 6 POL</t>
  </si>
  <si>
    <t>1 MODULNA PODATKOVNA VTIČNICA</t>
  </si>
  <si>
    <t>5.11.</t>
  </si>
  <si>
    <t>Javljanje požara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</si>
</sst>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quot;SIT&quot;\ #,##0_);\(&quot;SIT&quot;\ #,##0\)"/>
    <numFmt numFmtId="165" formatCode="#,##0;\-;"/>
    <numFmt numFmtId="166" formatCode="_-* #,##0_-;\-* #,##0_-;_-* &quot;-&quot;??_-;_-@_-"/>
    <numFmt numFmtId="167" formatCode="\$#.;&quot;($&quot;#.\)"/>
    <numFmt numFmtId="168" formatCode="dd/mm/yyyy"/>
    <numFmt numFmtId="169" formatCode="\$#,##0_);[Red]&quot;($&quot;#,##0\)"/>
    <numFmt numFmtId="170" formatCode="0.00_)"/>
    <numFmt numFmtId="171" formatCode="0.000"/>
    <numFmt numFmtId="172" formatCode="#,##0.00\ [$€-1]"/>
    <numFmt numFmtId="173" formatCode="0_)"/>
    <numFmt numFmtId="174" formatCode="_(* #,##0.00_);_(* \(#,##0.00\);_(* &quot;-&quot;??_);_(@_)"/>
    <numFmt numFmtId="175" formatCode="#,##0.00\ &quot;€&quot;"/>
    <numFmt numFmtId="176" formatCode="_-* #,##0.00\ _€_-;\-* #,##0.00\ _€_-;_-* &quot;-&quot;??\ _€_-;_-@_-"/>
  </numFmts>
  <fonts count="46">
    <font>
      <sz val="12"/>
      <name val="Courier"/>
    </font>
    <font>
      <sz val="10"/>
      <name val="Arial CE"/>
    </font>
    <font>
      <sz val="11"/>
      <name val="Arial CE"/>
      <family val="2"/>
      <charset val="238"/>
    </font>
    <font>
      <b/>
      <sz val="11"/>
      <name val="Arial CE"/>
      <family val="2"/>
      <charset val="238"/>
    </font>
    <font>
      <b/>
      <sz val="12"/>
      <name val="Arial"/>
      <family val="2"/>
      <charset val="238"/>
    </font>
    <font>
      <sz val="10"/>
      <name val="Arial"/>
      <family val="2"/>
      <charset val="238"/>
    </font>
    <font>
      <b/>
      <sz val="11"/>
      <name val="Arial"/>
      <family val="2"/>
      <charset val="238"/>
    </font>
    <font>
      <b/>
      <sz val="10"/>
      <name val="Arial"/>
      <family val="2"/>
      <charset val="238"/>
    </font>
    <font>
      <sz val="10"/>
      <name val="Arial CE"/>
      <family val="2"/>
      <charset val="238"/>
    </font>
    <font>
      <sz val="10"/>
      <name val="Arial"/>
      <family val="2"/>
    </font>
    <font>
      <b/>
      <sz val="10"/>
      <name val="Arial CE"/>
      <family val="2"/>
      <charset val="238"/>
    </font>
    <font>
      <sz val="8"/>
      <name val="Times New Roman"/>
      <family val="1"/>
      <charset val="238"/>
    </font>
    <font>
      <sz val="12"/>
      <name val="Tms Rmn"/>
      <charset val="238"/>
    </font>
    <font>
      <sz val="10"/>
      <name val="Geneva"/>
    </font>
    <font>
      <sz val="10"/>
      <name val="MS Serif"/>
      <family val="1"/>
      <charset val="238"/>
    </font>
    <font>
      <sz val="10"/>
      <color indexed="16"/>
      <name val="MS Serif"/>
      <family val="1"/>
      <charset val="238"/>
    </font>
    <font>
      <sz val="8"/>
      <name val="Arial"/>
      <family val="2"/>
    </font>
    <font>
      <b/>
      <sz val="12"/>
      <color indexed="9"/>
      <name val="Tms Rmn"/>
      <charset val="238"/>
    </font>
    <font>
      <b/>
      <sz val="12"/>
      <name val="Arial"/>
      <family val="2"/>
    </font>
    <font>
      <b/>
      <sz val="8"/>
      <name val="MS Sans Serif"/>
      <family val="2"/>
      <charset val="238"/>
    </font>
    <font>
      <sz val="8"/>
      <name val="Helv"/>
    </font>
    <font>
      <sz val="8"/>
      <name val="MS Sans Serif"/>
      <family val="2"/>
      <charset val="238"/>
    </font>
    <font>
      <b/>
      <sz val="8"/>
      <color indexed="8"/>
      <name val="Helv"/>
    </font>
    <font>
      <sz val="9"/>
      <name val="Arial"/>
      <family val="2"/>
      <charset val="238"/>
    </font>
    <font>
      <sz val="10"/>
      <name val="Courier"/>
      <family val="1"/>
      <charset val="238"/>
    </font>
    <font>
      <sz val="9"/>
      <name val="Futura Prins"/>
      <charset val="238"/>
    </font>
    <font>
      <vertAlign val="superscript"/>
      <sz val="10"/>
      <name val="Arial"/>
      <family val="2"/>
    </font>
    <font>
      <sz val="9"/>
      <name val="Arial CE"/>
      <family val="2"/>
      <charset val="238"/>
    </font>
    <font>
      <sz val="9"/>
      <name val="Arial"/>
      <family val="2"/>
    </font>
    <font>
      <sz val="9"/>
      <name val="Times New Roman"/>
      <family val="1"/>
    </font>
    <font>
      <sz val="11"/>
      <color theme="1"/>
      <name val="Century"/>
      <family val="2"/>
      <charset val="238"/>
    </font>
    <font>
      <sz val="11"/>
      <name val="Arial"/>
      <family val="2"/>
      <charset val="238"/>
    </font>
    <font>
      <sz val="12"/>
      <name val="Arial"/>
      <family val="2"/>
      <charset val="238"/>
    </font>
    <font>
      <sz val="12"/>
      <name val="Courier"/>
      <family val="1"/>
      <charset val="238"/>
    </font>
    <font>
      <b/>
      <i/>
      <sz val="9"/>
      <name val="Arial"/>
      <family val="2"/>
    </font>
    <font>
      <b/>
      <sz val="9"/>
      <name val="Arial"/>
      <family val="2"/>
    </font>
    <font>
      <sz val="10"/>
      <color indexed="12"/>
      <name val="Arial"/>
      <family val="2"/>
      <charset val="238"/>
    </font>
    <font>
      <sz val="10"/>
      <color indexed="8"/>
      <name val="Arial"/>
      <family val="2"/>
      <charset val="238"/>
    </font>
    <font>
      <sz val="10"/>
      <name val="HelveticaPS"/>
      <family val="1"/>
      <charset val="238"/>
    </font>
    <font>
      <sz val="10"/>
      <name val="Calibri"/>
      <family val="2"/>
      <charset val="238"/>
    </font>
    <font>
      <b/>
      <sz val="12"/>
      <color indexed="8"/>
      <name val="SSPalatino"/>
      <charset val="238"/>
    </font>
    <font>
      <b/>
      <sz val="10"/>
      <name val="Arial"/>
      <family val="2"/>
    </font>
    <font>
      <sz val="10"/>
      <name val="Arial CE"/>
      <charset val="238"/>
    </font>
    <font>
      <b/>
      <i/>
      <sz val="10"/>
      <name val="Arial CE"/>
    </font>
    <font>
      <b/>
      <i/>
      <sz val="11"/>
      <name val="Arial CE"/>
      <family val="2"/>
    </font>
    <font>
      <sz val="11"/>
      <name val="Arial CE"/>
      <family val="2"/>
    </font>
  </fonts>
  <fills count="9">
    <fill>
      <patternFill patternType="none"/>
    </fill>
    <fill>
      <patternFill patternType="gray125"/>
    </fill>
    <fill>
      <patternFill patternType="solid">
        <fgColor indexed="22"/>
        <bgColor indexed="31"/>
      </patternFill>
    </fill>
    <fill>
      <patternFill patternType="solid">
        <fgColor indexed="8"/>
        <bgColor indexed="58"/>
      </patternFill>
    </fill>
    <fill>
      <patternFill patternType="solid">
        <fgColor indexed="26"/>
        <bgColor indexed="9"/>
      </patternFill>
    </fill>
    <fill>
      <patternFill patternType="solid">
        <fgColor indexed="23"/>
        <bgColor indexed="55"/>
      </patternFill>
    </fill>
    <fill>
      <patternFill patternType="solid">
        <fgColor indexed="31"/>
        <bgColor indexed="42"/>
      </patternFill>
    </fill>
    <fill>
      <patternFill patternType="solid">
        <fgColor indexed="9"/>
        <bgColor indexed="64"/>
      </patternFill>
    </fill>
    <fill>
      <patternFill patternType="solid">
        <fgColor theme="0"/>
        <bgColor indexed="64"/>
      </patternFill>
    </fill>
  </fills>
  <borders count="13">
    <border>
      <left/>
      <right/>
      <top/>
      <bottom/>
      <diagonal/>
    </border>
    <border>
      <left style="hair">
        <color indexed="64"/>
      </left>
      <right style="hair">
        <color indexed="64"/>
      </right>
      <top style="hair">
        <color indexed="64"/>
      </top>
      <bottom style="hair">
        <color indexed="64"/>
      </bottom>
      <diagonal/>
    </border>
    <border>
      <left/>
      <right/>
      <top style="medium">
        <color indexed="8"/>
      </top>
      <bottom style="medium">
        <color indexed="8"/>
      </bottom>
      <diagonal/>
    </border>
    <border>
      <left/>
      <right/>
      <top style="thin">
        <color indexed="8"/>
      </top>
      <bottom style="thin">
        <color indexed="8"/>
      </bottom>
      <diagonal/>
    </border>
    <border>
      <left/>
      <right/>
      <top/>
      <bottom style="medium">
        <color indexed="8"/>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7">
    <xf numFmtId="164" fontId="0" fillId="0" borderId="0"/>
    <xf numFmtId="0" fontId="11" fillId="0" borderId="0">
      <alignment horizontal="center" wrapText="1"/>
      <protection locked="0"/>
    </xf>
    <xf numFmtId="0" fontId="12" fillId="0" borderId="0" applyNumberFormat="0" applyFill="0" applyBorder="0" applyAlignment="0" applyProtection="0"/>
    <xf numFmtId="167" fontId="13" fillId="0" borderId="0" applyFill="0" applyBorder="0" applyAlignment="0"/>
    <xf numFmtId="0" fontId="14" fillId="0" borderId="0" applyNumberFormat="0" applyAlignment="0"/>
    <xf numFmtId="0" fontId="25" fillId="0" borderId="1" applyAlignment="0"/>
    <xf numFmtId="0" fontId="15" fillId="0" borderId="0" applyNumberFormat="0" applyAlignment="0"/>
    <xf numFmtId="0" fontId="16" fillId="2" borderId="0" applyNumberFormat="0" applyBorder="0" applyAlignment="0" applyProtection="0"/>
    <xf numFmtId="0" fontId="17" fillId="3" borderId="0"/>
    <xf numFmtId="0" fontId="18" fillId="0" borderId="2" applyNumberFormat="0" applyAlignment="0" applyProtection="0"/>
    <xf numFmtId="0" fontId="18" fillId="0" borderId="3">
      <alignment horizontal="left" vertical="center"/>
    </xf>
    <xf numFmtId="0" fontId="19" fillId="0" borderId="4">
      <alignment horizontal="center"/>
    </xf>
    <xf numFmtId="0" fontId="19" fillId="0" borderId="0">
      <alignment horizontal="center"/>
    </xf>
    <xf numFmtId="0" fontId="16" fillId="4" borderId="0" applyNumberFormat="0" applyBorder="0" applyAlignment="0" applyProtection="0"/>
    <xf numFmtId="38" fontId="8" fillId="0" borderId="0" applyFill="0" applyBorder="0" applyAlignment="0" applyProtection="0"/>
    <xf numFmtId="40" fontId="8" fillId="0" borderId="0" applyFill="0" applyBorder="0" applyAlignment="0" applyProtection="0"/>
    <xf numFmtId="0" fontId="5" fillId="0" borderId="0"/>
    <xf numFmtId="0" fontId="30" fillId="0" borderId="0"/>
    <xf numFmtId="0" fontId="13" fillId="0" borderId="0"/>
    <xf numFmtId="0" fontId="24" fillId="0" borderId="0"/>
    <xf numFmtId="0" fontId="13" fillId="0" borderId="0"/>
    <xf numFmtId="168" fontId="11" fillId="0" borderId="0">
      <alignment horizontal="center" wrapText="1"/>
      <protection locked="0"/>
    </xf>
    <xf numFmtId="10" fontId="8" fillId="0" borderId="0" applyFill="0" applyBorder="0" applyAlignment="0" applyProtection="0"/>
    <xf numFmtId="0" fontId="8" fillId="5" borderId="0" applyNumberFormat="0" applyBorder="0" applyAlignment="0"/>
    <xf numFmtId="0" fontId="20" fillId="0" borderId="0" applyNumberFormat="0" applyFill="0" applyBorder="0" applyAlignment="0" applyProtection="0"/>
    <xf numFmtId="0" fontId="8" fillId="6" borderId="3" applyNumberFormat="0" applyAlignment="0"/>
    <xf numFmtId="0" fontId="8" fillId="0" borderId="0"/>
    <xf numFmtId="0" fontId="21" fillId="0" borderId="0" applyNumberFormat="0" applyFill="0" applyBorder="0" applyAlignment="0"/>
    <xf numFmtId="40" fontId="22" fillId="0" borderId="0" applyBorder="0">
      <alignment horizontal="right"/>
    </xf>
    <xf numFmtId="169" fontId="8" fillId="0" borderId="0" applyFill="0" applyBorder="0" applyAlignment="0" applyProtection="0"/>
    <xf numFmtId="43" fontId="1" fillId="0" borderId="0" applyFont="0" applyFill="0" applyBorder="0" applyAlignment="0" applyProtection="0"/>
    <xf numFmtId="0" fontId="5" fillId="0" borderId="0"/>
    <xf numFmtId="0" fontId="5" fillId="0" borderId="0"/>
    <xf numFmtId="170" fontId="38" fillId="0" borderId="0"/>
    <xf numFmtId="0" fontId="5" fillId="0" borderId="0"/>
    <xf numFmtId="0" fontId="40" fillId="0" borderId="0"/>
    <xf numFmtId="0" fontId="5" fillId="0" borderId="0"/>
  </cellStyleXfs>
  <cellXfs count="391">
    <xf numFmtId="164" fontId="0" fillId="0" borderId="0" xfId="0"/>
    <xf numFmtId="164" fontId="2" fillId="7" borderId="0" xfId="0" applyFont="1" applyFill="1" applyBorder="1" applyAlignment="1">
      <alignment horizontal="center"/>
    </xf>
    <xf numFmtId="0" fontId="5" fillId="0" borderId="0" xfId="30" applyNumberFormat="1" applyFont="1" applyAlignment="1" applyProtection="1">
      <alignment vertical="top" wrapText="1"/>
    </xf>
    <xf numFmtId="165" fontId="9" fillId="0" borderId="0" xfId="30" applyNumberFormat="1" applyFont="1" applyAlignment="1" applyProtection="1">
      <alignment vertical="top" wrapText="1"/>
    </xf>
    <xf numFmtId="164" fontId="9" fillId="0" borderId="0" xfId="0" applyFont="1" applyFill="1" applyBorder="1" applyAlignment="1">
      <alignment horizontal="justify" vertical="top" wrapText="1"/>
    </xf>
    <xf numFmtId="0" fontId="5" fillId="0" borderId="0" xfId="30" quotePrefix="1" applyNumberFormat="1" applyFont="1" applyAlignment="1" applyProtection="1">
      <alignment vertical="top" wrapText="1"/>
    </xf>
    <xf numFmtId="164" fontId="9" fillId="0" borderId="0" xfId="0" applyFont="1" applyFill="1" applyBorder="1" applyAlignment="1">
      <alignment horizontal="left" vertical="top" wrapText="1"/>
    </xf>
    <xf numFmtId="165" fontId="5" fillId="0" borderId="0" xfId="30" quotePrefix="1" applyNumberFormat="1" applyFont="1" applyFill="1" applyBorder="1" applyAlignment="1" applyProtection="1">
      <alignment vertical="top" wrapText="1"/>
    </xf>
    <xf numFmtId="49" fontId="27" fillId="0" borderId="0" xfId="0" applyNumberFormat="1" applyFont="1" applyFill="1" applyAlignment="1">
      <alignment horizontal="right" vertical="top"/>
    </xf>
    <xf numFmtId="49" fontId="27" fillId="0" borderId="0" xfId="0" applyNumberFormat="1" applyFont="1" applyFill="1" applyAlignment="1" applyProtection="1">
      <alignment horizontal="right" vertical="top"/>
    </xf>
    <xf numFmtId="164" fontId="27" fillId="0" borderId="0" xfId="0" quotePrefix="1" applyFont="1" applyFill="1" applyAlignment="1" applyProtection="1">
      <alignment vertical="top" wrapText="1"/>
    </xf>
    <xf numFmtId="3" fontId="28" fillId="0" borderId="0" xfId="0" applyNumberFormat="1" applyFont="1" applyFill="1" applyAlignment="1" applyProtection="1">
      <alignment horizontal="left"/>
    </xf>
    <xf numFmtId="3" fontId="28" fillId="0" borderId="0" xfId="0" applyNumberFormat="1" applyFont="1" applyFill="1" applyAlignment="1" applyProtection="1"/>
    <xf numFmtId="164" fontId="29" fillId="0" borderId="0" xfId="0" applyFont="1" applyFill="1" applyProtection="1"/>
    <xf numFmtId="4" fontId="28" fillId="0" borderId="0" xfId="0" applyNumberFormat="1" applyFont="1" applyFill="1" applyProtection="1">
      <protection locked="0"/>
    </xf>
    <xf numFmtId="164" fontId="29" fillId="0" borderId="0" xfId="0" applyFont="1" applyFill="1" applyProtection="1">
      <protection locked="0"/>
    </xf>
    <xf numFmtId="4" fontId="28" fillId="0" borderId="0" xfId="0" applyNumberFormat="1" applyFont="1" applyFill="1" applyAlignment="1" applyProtection="1">
      <alignment horizontal="right"/>
      <protection locked="0"/>
    </xf>
    <xf numFmtId="3" fontId="27" fillId="0" borderId="0" xfId="0" applyNumberFormat="1" applyFont="1" applyFill="1" applyAlignment="1">
      <alignment horizontal="right"/>
    </xf>
    <xf numFmtId="3" fontId="23" fillId="0" borderId="0" xfId="0" applyNumberFormat="1" applyFont="1" applyFill="1"/>
    <xf numFmtId="3" fontId="28" fillId="0" borderId="0" xfId="0" applyNumberFormat="1" applyFont="1" applyFill="1"/>
    <xf numFmtId="164" fontId="29" fillId="0" borderId="0" xfId="0" applyFont="1" applyFill="1"/>
    <xf numFmtId="3" fontId="27" fillId="0" borderId="0" xfId="0" applyNumberFormat="1" applyFont="1" applyFill="1"/>
    <xf numFmtId="3" fontId="28" fillId="0" borderId="0" xfId="0" applyNumberFormat="1" applyFont="1" applyFill="1" applyAlignment="1"/>
    <xf numFmtId="4" fontId="28" fillId="0" borderId="0" xfId="0" applyNumberFormat="1" applyFont="1" applyFill="1" applyBorder="1" applyAlignment="1">
      <alignment horizontal="right"/>
    </xf>
    <xf numFmtId="4" fontId="28" fillId="0" borderId="0" xfId="0" applyNumberFormat="1" applyFont="1" applyFill="1" applyAlignment="1"/>
    <xf numFmtId="164" fontId="28" fillId="0" borderId="0" xfId="0" applyFont="1" applyFill="1"/>
    <xf numFmtId="0" fontId="31" fillId="0" borderId="0" xfId="30" applyNumberFormat="1" applyFont="1" applyAlignment="1" applyProtection="1">
      <alignment vertical="top" wrapText="1"/>
    </xf>
    <xf numFmtId="165" fontId="9" fillId="0" borderId="9" xfId="30" applyNumberFormat="1" applyFont="1" applyBorder="1" applyAlignment="1" applyProtection="1">
      <alignment vertical="top" wrapText="1"/>
    </xf>
    <xf numFmtId="0" fontId="4" fillId="0" borderId="0" xfId="30" applyNumberFormat="1" applyFont="1" applyAlignment="1" applyProtection="1">
      <alignment vertical="top"/>
    </xf>
    <xf numFmtId="165" fontId="4" fillId="0" borderId="0" xfId="30" applyNumberFormat="1" applyFont="1" applyAlignment="1" applyProtection="1">
      <alignment horizontal="left" vertical="top"/>
    </xf>
    <xf numFmtId="165" fontId="5" fillId="0" borderId="0" xfId="30" quotePrefix="1" applyNumberFormat="1" applyFont="1" applyAlignment="1" applyProtection="1">
      <alignment horizontal="left" vertical="top"/>
    </xf>
    <xf numFmtId="49" fontId="5" fillId="0" borderId="0" xfId="30" quotePrefix="1" applyNumberFormat="1" applyFont="1" applyAlignment="1" applyProtection="1">
      <alignment horizontal="left" vertical="top"/>
    </xf>
    <xf numFmtId="165" fontId="31" fillId="0" borderId="0" xfId="30" applyNumberFormat="1" applyFont="1" applyAlignment="1" applyProtection="1">
      <alignment horizontal="left" vertical="top"/>
    </xf>
    <xf numFmtId="164" fontId="2" fillId="7" borderId="0" xfId="0" applyFont="1" applyFill="1" applyBorder="1" applyAlignment="1">
      <alignment horizontal="center" vertical="top"/>
    </xf>
    <xf numFmtId="164" fontId="27" fillId="0" borderId="0" xfId="0" quotePrefix="1" applyFont="1" applyFill="1" applyBorder="1" applyAlignment="1" applyProtection="1">
      <alignment vertical="top" wrapText="1"/>
    </xf>
    <xf numFmtId="49" fontId="28" fillId="0" borderId="0" xfId="0" applyNumberFormat="1" applyFont="1" applyFill="1" applyAlignment="1">
      <alignment horizontal="right" vertical="top"/>
    </xf>
    <xf numFmtId="164" fontId="28" fillId="0" borderId="0" xfId="0" applyFont="1" applyFill="1" applyAlignment="1">
      <alignment vertical="top" wrapText="1"/>
    </xf>
    <xf numFmtId="3" fontId="28" fillId="0" borderId="0" xfId="0" applyNumberFormat="1" applyFont="1" applyFill="1" applyAlignment="1">
      <alignment horizontal="right"/>
    </xf>
    <xf numFmtId="164" fontId="28" fillId="0" borderId="0" xfId="0" applyFont="1" applyFill="1" applyAlignment="1">
      <alignment horizontal="right" vertical="top"/>
    </xf>
    <xf numFmtId="164" fontId="23" fillId="0" borderId="9" xfId="0" quotePrefix="1" applyFont="1" applyFill="1" applyBorder="1" applyAlignment="1">
      <alignment vertical="top" wrapText="1"/>
    </xf>
    <xf numFmtId="164" fontId="28" fillId="0" borderId="9" xfId="0" applyFont="1" applyFill="1" applyBorder="1" applyAlignment="1">
      <alignment horizontal="right" vertical="top"/>
    </xf>
    <xf numFmtId="164" fontId="28" fillId="0" borderId="9" xfId="0" applyFont="1" applyFill="1" applyBorder="1" applyAlignment="1">
      <alignment vertical="top" wrapText="1"/>
    </xf>
    <xf numFmtId="164" fontId="28" fillId="0" borderId="0" xfId="0" applyFont="1" applyFill="1" applyBorder="1" applyAlignment="1">
      <alignment horizontal="right" vertical="top"/>
    </xf>
    <xf numFmtId="164" fontId="28" fillId="0" borderId="0" xfId="0" applyFont="1" applyFill="1" applyBorder="1" applyAlignment="1">
      <alignment vertical="top" wrapText="1"/>
    </xf>
    <xf numFmtId="0" fontId="28" fillId="0" borderId="0" xfId="0" applyNumberFormat="1" applyFont="1" applyBorder="1" applyAlignment="1">
      <alignment horizontal="center" vertical="top"/>
    </xf>
    <xf numFmtId="0" fontId="35" fillId="0" borderId="0" xfId="0" applyNumberFormat="1" applyFont="1" applyBorder="1" applyAlignment="1">
      <alignment horizontal="left" vertical="top" wrapText="1"/>
    </xf>
    <xf numFmtId="3" fontId="27" fillId="0" borderId="0" xfId="0" applyNumberFormat="1" applyFont="1" applyFill="1" applyBorder="1"/>
    <xf numFmtId="3" fontId="23" fillId="0" borderId="0" xfId="0" applyNumberFormat="1" applyFont="1" applyFill="1" applyBorder="1"/>
    <xf numFmtId="3" fontId="28" fillId="0" borderId="0" xfId="0" applyNumberFormat="1" applyFont="1" applyFill="1" applyBorder="1"/>
    <xf numFmtId="3" fontId="28" fillId="0" borderId="0" xfId="0" applyNumberFormat="1" applyFont="1" applyFill="1" applyBorder="1" applyAlignment="1" applyProtection="1"/>
    <xf numFmtId="3" fontId="28" fillId="0" borderId="0" xfId="0" applyNumberFormat="1" applyFont="1" applyFill="1" applyBorder="1" applyAlignment="1"/>
    <xf numFmtId="4" fontId="28" fillId="0" borderId="0" xfId="0" applyNumberFormat="1" applyFont="1" applyFill="1" applyBorder="1" applyAlignment="1"/>
    <xf numFmtId="164" fontId="28" fillId="0" borderId="0" xfId="0" applyFont="1" applyFill="1" applyBorder="1"/>
    <xf numFmtId="164" fontId="2" fillId="0" borderId="0" xfId="0" applyFont="1" applyFill="1" applyBorder="1" applyAlignment="1">
      <alignment horizontal="center"/>
    </xf>
    <xf numFmtId="0" fontId="10" fillId="0" borderId="6" xfId="0" applyNumberFormat="1" applyFont="1" applyFill="1" applyBorder="1" applyAlignment="1">
      <alignment horizontal="center" vertical="top"/>
    </xf>
    <xf numFmtId="165" fontId="10" fillId="0" borderId="7" xfId="30" applyNumberFormat="1" applyFont="1" applyFill="1" applyBorder="1" applyAlignment="1" applyProtection="1">
      <alignment horizontal="left" vertical="top" wrapText="1"/>
    </xf>
    <xf numFmtId="164" fontId="3" fillId="0" borderId="0" xfId="0" applyFont="1" applyFill="1" applyBorder="1" applyAlignment="1">
      <alignment horizontal="center"/>
    </xf>
    <xf numFmtId="165" fontId="2" fillId="0" borderId="5" xfId="30" applyNumberFormat="1" applyFont="1" applyFill="1" applyBorder="1" applyAlignment="1" applyProtection="1">
      <alignment horizontal="center" vertical="top"/>
    </xf>
    <xf numFmtId="165" fontId="3" fillId="0" borderId="5" xfId="30" applyNumberFormat="1" applyFont="1" applyFill="1" applyBorder="1" applyAlignment="1" applyProtection="1">
      <alignment horizontal="left" vertical="top" wrapText="1"/>
    </xf>
    <xf numFmtId="165" fontId="4" fillId="0" borderId="0" xfId="30" applyNumberFormat="1" applyFont="1" applyFill="1" applyAlignment="1" applyProtection="1">
      <alignment horizontal="left" vertical="top"/>
    </xf>
    <xf numFmtId="0" fontId="4" fillId="0" borderId="0" xfId="30" applyNumberFormat="1" applyFont="1" applyFill="1" applyAlignment="1" applyProtection="1">
      <alignment vertical="top" wrapText="1"/>
    </xf>
    <xf numFmtId="49" fontId="5" fillId="0" borderId="0" xfId="30" quotePrefix="1" applyNumberFormat="1" applyFont="1" applyFill="1" applyAlignment="1" applyProtection="1">
      <alignment horizontal="left" vertical="top"/>
    </xf>
    <xf numFmtId="165" fontId="5" fillId="0" borderId="0" xfId="30" quotePrefix="1" applyNumberFormat="1" applyFont="1" applyFill="1" applyAlignment="1" applyProtection="1">
      <alignment horizontal="left" vertical="top"/>
    </xf>
    <xf numFmtId="165" fontId="31" fillId="0" borderId="0" xfId="30" applyNumberFormat="1" applyFont="1" applyFill="1" applyAlignment="1" applyProtection="1">
      <alignment horizontal="left" vertical="top"/>
    </xf>
    <xf numFmtId="0" fontId="31" fillId="0" borderId="0" xfId="30" applyNumberFormat="1" applyFont="1" applyFill="1" applyAlignment="1" applyProtection="1">
      <alignment vertical="top" wrapText="1"/>
    </xf>
    <xf numFmtId="0" fontId="5" fillId="0" borderId="0" xfId="30" applyNumberFormat="1" applyFont="1" applyFill="1" applyAlignment="1" applyProtection="1">
      <alignment vertical="top" wrapText="1"/>
    </xf>
    <xf numFmtId="164" fontId="2" fillId="0" borderId="0" xfId="0" applyFont="1" applyFill="1" applyBorder="1" applyAlignment="1">
      <alignment horizontal="center" vertical="top"/>
    </xf>
    <xf numFmtId="0" fontId="5" fillId="0" borderId="0" xfId="30" quotePrefix="1" applyNumberFormat="1" applyFont="1" applyFill="1" applyAlignment="1" applyProtection="1">
      <alignment vertical="top" wrapText="1"/>
    </xf>
    <xf numFmtId="0" fontId="23" fillId="0" borderId="0" xfId="0" applyNumberFormat="1" applyFont="1" applyFill="1"/>
    <xf numFmtId="165" fontId="4" fillId="0" borderId="0" xfId="30" quotePrefix="1" applyNumberFormat="1" applyFont="1" applyFill="1" applyAlignment="1" applyProtection="1">
      <alignment horizontal="left" vertical="top"/>
    </xf>
    <xf numFmtId="165" fontId="5" fillId="0" borderId="0" xfId="30" applyNumberFormat="1" applyFont="1" applyFill="1" applyAlignment="1" applyProtection="1">
      <alignment horizontal="left" vertical="top"/>
    </xf>
    <xf numFmtId="165" fontId="5" fillId="0" borderId="9" xfId="30" quotePrefix="1" applyNumberFormat="1" applyFont="1" applyFill="1" applyBorder="1" applyAlignment="1" applyProtection="1">
      <alignment horizontal="left" vertical="top"/>
    </xf>
    <xf numFmtId="0" fontId="5" fillId="0" borderId="9" xfId="30" applyNumberFormat="1" applyFont="1" applyFill="1" applyBorder="1" applyAlignment="1" applyProtection="1">
      <alignment vertical="top" wrapText="1"/>
    </xf>
    <xf numFmtId="0" fontId="32" fillId="0" borderId="0" xfId="0" applyNumberFormat="1" applyFont="1" applyFill="1" applyBorder="1"/>
    <xf numFmtId="0" fontId="23" fillId="0" borderId="0" xfId="0" applyNumberFormat="1" applyFont="1" applyFill="1" applyBorder="1" applyAlignment="1">
      <alignment horizontal="left"/>
    </xf>
    <xf numFmtId="0" fontId="23" fillId="0" borderId="0" xfId="0" applyNumberFormat="1" applyFont="1" applyFill="1" applyBorder="1"/>
    <xf numFmtId="0" fontId="28" fillId="0" borderId="0" xfId="0" applyNumberFormat="1" applyFont="1" applyFill="1" applyBorder="1" applyAlignment="1">
      <alignment horizontal="left" vertical="top"/>
    </xf>
    <xf numFmtId="0" fontId="28" fillId="0" borderId="0" xfId="31" applyFont="1" applyFill="1" applyBorder="1" applyAlignment="1">
      <alignment vertical="top" wrapText="1"/>
    </xf>
    <xf numFmtId="0" fontId="34" fillId="0" borderId="0" xfId="0" applyNumberFormat="1" applyFont="1" applyFill="1" applyBorder="1" applyAlignment="1">
      <alignment horizontal="justify" vertical="top" wrapText="1"/>
    </xf>
    <xf numFmtId="0" fontId="4" fillId="0" borderId="0" xfId="0" applyNumberFormat="1" applyFont="1" applyFill="1" applyBorder="1" applyAlignment="1">
      <alignment horizontal="left" vertical="top"/>
    </xf>
    <xf numFmtId="0" fontId="28" fillId="0" borderId="0" xfId="0" applyNumberFormat="1" applyFont="1" applyFill="1" applyBorder="1" applyAlignment="1">
      <alignment horizontal="left" vertical="top" wrapText="1"/>
    </xf>
    <xf numFmtId="0" fontId="28" fillId="0" borderId="0" xfId="0" applyNumberFormat="1" applyFont="1" applyFill="1" applyBorder="1" applyAlignment="1">
      <alignment horizontal="center" vertical="top"/>
    </xf>
    <xf numFmtId="0" fontId="35" fillId="0" borderId="0" xfId="0" applyNumberFormat="1" applyFont="1" applyFill="1" applyBorder="1" applyAlignment="1">
      <alignment horizontal="left" vertical="top" wrapText="1"/>
    </xf>
    <xf numFmtId="165" fontId="9" fillId="0" borderId="9" xfId="30" applyNumberFormat="1" applyFont="1" applyFill="1" applyBorder="1" applyAlignment="1" applyProtection="1">
      <alignment vertical="top" wrapText="1"/>
    </xf>
    <xf numFmtId="165" fontId="9" fillId="0" borderId="0" xfId="30" applyNumberFormat="1" applyFont="1" applyFill="1" applyAlignment="1" applyProtection="1">
      <alignment vertical="top" wrapText="1"/>
    </xf>
    <xf numFmtId="165" fontId="32" fillId="0" borderId="0" xfId="30" applyNumberFormat="1" applyFont="1" applyFill="1" applyAlignment="1" applyProtection="1">
      <alignment horizontal="left" vertical="top"/>
    </xf>
    <xf numFmtId="0" fontId="32" fillId="0" borderId="0" xfId="30" applyNumberFormat="1" applyFont="1" applyFill="1" applyAlignment="1" applyProtection="1">
      <alignment vertical="top" wrapText="1"/>
    </xf>
    <xf numFmtId="165" fontId="32" fillId="0" borderId="9" xfId="30" applyNumberFormat="1" applyFont="1" applyFill="1" applyBorder="1" applyAlignment="1" applyProtection="1">
      <alignment horizontal="left" vertical="top"/>
    </xf>
    <xf numFmtId="0" fontId="32" fillId="0" borderId="9" xfId="30" applyNumberFormat="1" applyFont="1" applyFill="1" applyBorder="1" applyAlignment="1" applyProtection="1">
      <alignment vertical="top" wrapText="1"/>
    </xf>
    <xf numFmtId="0" fontId="2" fillId="0" borderId="0" xfId="0" applyNumberFormat="1" applyFont="1" applyFill="1" applyBorder="1" applyAlignment="1">
      <alignment horizontal="center" vertical="top"/>
    </xf>
    <xf numFmtId="165" fontId="2" fillId="0" borderId="0" xfId="30" applyNumberFormat="1" applyFont="1" applyFill="1" applyBorder="1" applyAlignment="1" applyProtection="1">
      <alignment horizontal="left" vertical="top" wrapText="1"/>
    </xf>
    <xf numFmtId="0" fontId="33" fillId="0" borderId="0" xfId="0" applyNumberFormat="1" applyFont="1" applyFill="1" applyBorder="1"/>
    <xf numFmtId="164" fontId="9" fillId="8" borderId="0" xfId="0" quotePrefix="1" applyFont="1" applyFill="1" applyAlignment="1">
      <alignment vertical="top"/>
    </xf>
    <xf numFmtId="164" fontId="9" fillId="8" borderId="0" xfId="0" applyFont="1" applyFill="1" applyAlignment="1">
      <alignment vertical="top"/>
    </xf>
    <xf numFmtId="164" fontId="5" fillId="0" borderId="0" xfId="0" applyFont="1" applyFill="1" applyBorder="1" applyAlignment="1">
      <alignment horizontal="justify" vertical="top" wrapText="1"/>
    </xf>
    <xf numFmtId="164" fontId="5" fillId="7" borderId="0" xfId="0" applyFont="1" applyFill="1" applyBorder="1" applyAlignment="1">
      <alignment horizontal="center" vertical="top"/>
    </xf>
    <xf numFmtId="164" fontId="5" fillId="0" borderId="0" xfId="0" applyFont="1" applyBorder="1" applyAlignment="1" applyProtection="1">
      <alignment horizontal="left" vertical="top" wrapText="1"/>
    </xf>
    <xf numFmtId="164" fontId="5" fillId="0" borderId="0" xfId="0" applyFont="1" applyAlignment="1" applyProtection="1">
      <alignment horizontal="left" vertical="top" wrapText="1"/>
    </xf>
    <xf numFmtId="164" fontId="5" fillId="0" borderId="0" xfId="0" applyFont="1" applyAlignment="1" applyProtection="1">
      <alignment vertical="top"/>
    </xf>
    <xf numFmtId="0" fontId="23" fillId="0" borderId="0" xfId="0" applyNumberFormat="1" applyFont="1" applyBorder="1" applyAlignment="1">
      <alignment vertical="top"/>
    </xf>
    <xf numFmtId="164" fontId="5" fillId="0" borderId="0" xfId="0" applyFont="1" applyFill="1" applyBorder="1" applyAlignment="1">
      <alignment horizontal="center"/>
    </xf>
    <xf numFmtId="165" fontId="7" fillId="0" borderId="0" xfId="30" applyNumberFormat="1" applyFont="1" applyFill="1" applyAlignment="1" applyProtection="1">
      <alignment horizontal="left" vertical="top"/>
    </xf>
    <xf numFmtId="0" fontId="7" fillId="0" borderId="0" xfId="30" applyNumberFormat="1" applyFont="1" applyFill="1" applyAlignment="1" applyProtection="1">
      <alignment vertical="top"/>
    </xf>
    <xf numFmtId="165" fontId="5" fillId="0" borderId="0" xfId="30" applyNumberFormat="1" applyFont="1" applyFill="1" applyAlignment="1" applyProtection="1">
      <alignment vertical="top" wrapText="1"/>
    </xf>
    <xf numFmtId="1" fontId="5" fillId="0" borderId="0" xfId="0" applyNumberFormat="1" applyFont="1" applyFill="1" applyBorder="1" applyAlignment="1">
      <alignment vertical="top" wrapText="1"/>
    </xf>
    <xf numFmtId="0" fontId="5" fillId="0" borderId="0" xfId="32" applyFont="1" applyAlignment="1" applyProtection="1">
      <alignment horizontal="left" vertical="top" wrapText="1"/>
    </xf>
    <xf numFmtId="49" fontId="5" fillId="0" borderId="0" xfId="32" applyNumberFormat="1" applyFont="1" applyAlignment="1" applyProtection="1">
      <alignment horizontal="left"/>
    </xf>
    <xf numFmtId="3" fontId="5" fillId="0" borderId="0" xfId="32" applyNumberFormat="1" applyFont="1" applyAlignment="1" applyProtection="1">
      <alignment horizontal="right"/>
    </xf>
    <xf numFmtId="4" fontId="5" fillId="0" borderId="0" xfId="32" applyNumberFormat="1" applyFont="1" applyAlignment="1" applyProtection="1">
      <alignment horizontal="right"/>
    </xf>
    <xf numFmtId="0" fontId="5" fillId="0" borderId="0" xfId="32" applyFont="1" applyProtection="1"/>
    <xf numFmtId="2" fontId="36" fillId="0" borderId="0" xfId="32" applyNumberFormat="1" applyFont="1" applyProtection="1">
      <protection locked="0"/>
    </xf>
    <xf numFmtId="171" fontId="5" fillId="0" borderId="0" xfId="32" applyNumberFormat="1" applyFont="1" applyProtection="1"/>
    <xf numFmtId="3" fontId="5" fillId="0" borderId="0" xfId="32" applyNumberFormat="1" applyFont="1" applyProtection="1"/>
    <xf numFmtId="4" fontId="5" fillId="0" borderId="0" xfId="32" applyNumberFormat="1" applyFont="1" applyFill="1" applyAlignment="1" applyProtection="1"/>
    <xf numFmtId="4" fontId="5" fillId="0" borderId="0" xfId="32" applyNumberFormat="1" applyFont="1" applyProtection="1"/>
    <xf numFmtId="4" fontId="5" fillId="0" borderId="0" xfId="32" applyNumberFormat="1" applyFont="1" applyAlignment="1" applyProtection="1"/>
    <xf numFmtId="2" fontId="5" fillId="0" borderId="0" xfId="32" applyNumberFormat="1" applyFont="1" applyBorder="1" applyAlignment="1" applyProtection="1">
      <alignment horizontal="right"/>
    </xf>
    <xf numFmtId="0" fontId="5" fillId="0" borderId="0" xfId="32" applyFont="1" applyProtection="1">
      <protection locked="0"/>
    </xf>
    <xf numFmtId="49" fontId="5" fillId="0" borderId="0" xfId="32" applyNumberFormat="1" applyFont="1" applyAlignment="1" applyProtection="1">
      <alignment horizontal="right" vertical="top"/>
    </xf>
    <xf numFmtId="0" fontId="36" fillId="0" borderId="0" xfId="32" applyFont="1" applyProtection="1">
      <protection locked="0"/>
    </xf>
    <xf numFmtId="4" fontId="37" fillId="0" borderId="0" xfId="32" applyNumberFormat="1" applyFont="1" applyFill="1" applyAlignment="1" applyProtection="1"/>
    <xf numFmtId="0" fontId="23" fillId="0" borderId="0" xfId="0" applyNumberFormat="1" applyFont="1" applyFill="1" applyBorder="1" applyAlignment="1">
      <alignment horizontal="right"/>
    </xf>
    <xf numFmtId="4" fontId="5" fillId="0" borderId="12" xfId="0" applyNumberFormat="1" applyFont="1" applyFill="1" applyBorder="1" applyAlignment="1">
      <alignment horizontal="justify" vertical="top" wrapText="1"/>
    </xf>
    <xf numFmtId="4" fontId="5" fillId="0" borderId="0" xfId="0" applyNumberFormat="1" applyFont="1" applyFill="1"/>
    <xf numFmtId="4" fontId="5" fillId="0" borderId="12" xfId="0" quotePrefix="1" applyNumberFormat="1" applyFont="1" applyFill="1" applyBorder="1" applyAlignment="1">
      <alignment horizontal="justify" vertical="top" wrapText="1"/>
    </xf>
    <xf numFmtId="164" fontId="2" fillId="0" borderId="0" xfId="0" applyFont="1" applyFill="1" applyBorder="1" applyAlignment="1">
      <alignment horizontal="left"/>
    </xf>
    <xf numFmtId="164" fontId="5" fillId="0" borderId="0" xfId="0" applyFont="1" applyAlignment="1" applyProtection="1">
      <alignment vertical="top" wrapText="1"/>
    </xf>
    <xf numFmtId="166" fontId="2" fillId="0" borderId="11" xfId="30" applyNumberFormat="1" applyFont="1" applyFill="1" applyBorder="1" applyAlignment="1">
      <alignment horizontal="center" vertical="center"/>
    </xf>
    <xf numFmtId="49" fontId="7" fillId="0" borderId="0" xfId="34" applyNumberFormat="1" applyFont="1" applyAlignment="1">
      <alignment horizontal="left" vertical="top" wrapText="1"/>
    </xf>
    <xf numFmtId="4" fontId="7" fillId="0" borderId="0" xfId="34" applyNumberFormat="1" applyFont="1" applyAlignment="1">
      <alignment horizontal="left" vertical="top" wrapText="1"/>
    </xf>
    <xf numFmtId="4" fontId="7" fillId="0" borderId="0" xfId="34" applyNumberFormat="1" applyFont="1"/>
    <xf numFmtId="172" fontId="7" fillId="0" borderId="0" xfId="34" applyNumberFormat="1" applyFont="1"/>
    <xf numFmtId="0" fontId="7" fillId="0" borderId="0" xfId="34" applyFont="1"/>
    <xf numFmtId="0" fontId="7" fillId="0" borderId="0" xfId="35" applyFont="1"/>
    <xf numFmtId="49" fontId="5" fillId="0" borderId="0" xfId="34" applyNumberFormat="1" applyFont="1" applyAlignment="1">
      <alignment horizontal="left" vertical="top" wrapText="1"/>
    </xf>
    <xf numFmtId="4" fontId="9" fillId="0" borderId="0" xfId="34" applyNumberFormat="1" applyFont="1" applyAlignment="1">
      <alignment horizontal="left" vertical="top" wrapText="1"/>
    </xf>
    <xf numFmtId="4" fontId="9" fillId="0" borderId="0" xfId="34" applyNumberFormat="1" applyFont="1"/>
    <xf numFmtId="172" fontId="5" fillId="0" borderId="0" xfId="34" applyNumberFormat="1" applyFont="1"/>
    <xf numFmtId="0" fontId="41" fillId="0" borderId="0" xfId="34" applyFont="1"/>
    <xf numFmtId="0" fontId="41" fillId="0" borderId="0" xfId="35" applyFont="1"/>
    <xf numFmtId="172" fontId="9" fillId="0" borderId="0" xfId="34" applyNumberFormat="1" applyFont="1"/>
    <xf numFmtId="0" fontId="9" fillId="0" borderId="0" xfId="35" applyFont="1" applyAlignment="1">
      <alignment vertical="top" wrapText="1"/>
    </xf>
    <xf numFmtId="0" fontId="9" fillId="0" borderId="0" xfId="35" applyFont="1" applyAlignment="1">
      <alignment horizontal="right" wrapText="1"/>
    </xf>
    <xf numFmtId="172" fontId="9" fillId="0" borderId="0" xfId="34" applyNumberFormat="1" applyFont="1" applyBorder="1" applyProtection="1">
      <protection locked="0"/>
    </xf>
    <xf numFmtId="0" fontId="41" fillId="0" borderId="0" xfId="35" applyFont="1" applyAlignment="1">
      <alignment vertical="top"/>
    </xf>
    <xf numFmtId="2" fontId="8" fillId="0" borderId="0" xfId="0" applyNumberFormat="1" applyFont="1" applyBorder="1" applyAlignment="1">
      <alignment horizontal="right"/>
    </xf>
    <xf numFmtId="172" fontId="41" fillId="0" borderId="0" xfId="35" applyNumberFormat="1" applyFont="1"/>
    <xf numFmtId="4" fontId="5" fillId="0" borderId="0" xfId="36" applyNumberFormat="1" applyFont="1" applyFill="1" applyBorder="1" applyAlignment="1" applyProtection="1">
      <alignment horizontal="justify" vertical="top" wrapText="1"/>
    </xf>
    <xf numFmtId="0" fontId="9" fillId="0" borderId="0" xfId="35" applyFont="1"/>
    <xf numFmtId="0" fontId="9" fillId="0" borderId="0" xfId="34" applyFont="1" applyAlignment="1">
      <alignment horizontal="left" vertical="top" wrapText="1"/>
    </xf>
    <xf numFmtId="0" fontId="41" fillId="0" borderId="0" xfId="35" applyFont="1" applyBorder="1"/>
    <xf numFmtId="0" fontId="9" fillId="0" borderId="0" xfId="35" applyFont="1" applyBorder="1"/>
    <xf numFmtId="0" fontId="5" fillId="0" borderId="0" xfId="35" applyFont="1" applyAlignment="1">
      <alignment horizontal="right" wrapText="1"/>
    </xf>
    <xf numFmtId="0" fontId="5" fillId="0" borderId="0" xfId="35" applyFont="1"/>
    <xf numFmtId="0" fontId="5" fillId="0" borderId="0" xfId="34" applyFont="1" applyAlignment="1">
      <alignment horizontal="left" vertical="top" wrapText="1"/>
    </xf>
    <xf numFmtId="172" fontId="5" fillId="0" borderId="0" xfId="35" applyNumberFormat="1" applyFont="1"/>
    <xf numFmtId="172" fontId="9" fillId="0" borderId="0" xfId="35" applyNumberFormat="1" applyFont="1"/>
    <xf numFmtId="49" fontId="5" fillId="0" borderId="0" xfId="35" applyNumberFormat="1" applyFont="1" applyAlignment="1">
      <alignment vertical="top"/>
    </xf>
    <xf numFmtId="0" fontId="5" fillId="0" borderId="0" xfId="35" applyFont="1" applyAlignment="1">
      <alignment vertical="top" wrapText="1"/>
    </xf>
    <xf numFmtId="166" fontId="5" fillId="0" borderId="0" xfId="30" applyNumberFormat="1" applyFont="1" applyAlignment="1" applyProtection="1">
      <alignment horizontal="right"/>
    </xf>
    <xf numFmtId="2" fontId="5" fillId="0" borderId="0" xfId="30" applyNumberFormat="1" applyFont="1" applyAlignment="1" applyProtection="1">
      <alignment horizontal="right"/>
    </xf>
    <xf numFmtId="2" fontId="5" fillId="0" borderId="0" xfId="34" applyNumberFormat="1" applyFont="1" applyBorder="1" applyAlignment="1">
      <alignment horizontal="right"/>
    </xf>
    <xf numFmtId="2" fontId="9" fillId="0" borderId="0" xfId="30" applyNumberFormat="1" applyFont="1" applyAlignment="1" applyProtection="1">
      <alignment horizontal="right"/>
    </xf>
    <xf numFmtId="2" fontId="9" fillId="0" borderId="0" xfId="34" applyNumberFormat="1" applyFont="1" applyBorder="1" applyAlignment="1">
      <alignment horizontal="right"/>
    </xf>
    <xf numFmtId="49" fontId="4" fillId="0" borderId="0" xfId="34" applyNumberFormat="1" applyFont="1" applyAlignment="1">
      <alignment horizontal="left" vertical="top" wrapText="1"/>
    </xf>
    <xf numFmtId="4" fontId="4" fillId="0" borderId="0" xfId="34" applyNumberFormat="1" applyFont="1" applyAlignment="1">
      <alignment horizontal="left" vertical="top" wrapText="1"/>
    </xf>
    <xf numFmtId="4" fontId="4" fillId="0" borderId="0" xfId="34" applyNumberFormat="1" applyFont="1"/>
    <xf numFmtId="172" fontId="4" fillId="0" borderId="0" xfId="34" applyNumberFormat="1" applyFont="1"/>
    <xf numFmtId="0" fontId="4" fillId="0" borderId="0" xfId="34" applyFont="1"/>
    <xf numFmtId="0" fontId="4" fillId="0" borderId="0" xfId="35" applyFont="1"/>
    <xf numFmtId="0" fontId="23" fillId="0" borderId="0" xfId="0" applyNumberFormat="1" applyFont="1" applyBorder="1"/>
    <xf numFmtId="1" fontId="9" fillId="0" borderId="0" xfId="0" applyNumberFormat="1" applyFont="1" applyBorder="1" applyAlignment="1">
      <alignment vertical="top" wrapText="1"/>
    </xf>
    <xf numFmtId="1" fontId="8" fillId="0" borderId="0" xfId="0" applyNumberFormat="1" applyFont="1" applyFill="1" applyBorder="1" applyAlignment="1">
      <alignment vertical="top" wrapText="1"/>
    </xf>
    <xf numFmtId="165" fontId="5" fillId="0" borderId="0" xfId="30" quotePrefix="1" applyNumberFormat="1" applyFont="1" applyBorder="1" applyAlignment="1" applyProtection="1">
      <alignment horizontal="left" vertical="top"/>
    </xf>
    <xf numFmtId="165" fontId="9" fillId="0" borderId="0" xfId="30" applyNumberFormat="1" applyFont="1" applyBorder="1" applyAlignment="1" applyProtection="1">
      <alignment vertical="top" wrapText="1"/>
    </xf>
    <xf numFmtId="165" fontId="5" fillId="0" borderId="9" xfId="30" quotePrefix="1" applyNumberFormat="1" applyFont="1" applyBorder="1" applyAlignment="1" applyProtection="1">
      <alignment horizontal="left" vertical="top"/>
    </xf>
    <xf numFmtId="170" fontId="8" fillId="0" borderId="0" xfId="0" applyNumberFormat="1" applyFont="1"/>
    <xf numFmtId="49" fontId="5" fillId="0" borderId="0" xfId="35" applyNumberFormat="1" applyFont="1" applyFill="1" applyAlignment="1">
      <alignment vertical="top"/>
    </xf>
    <xf numFmtId="0" fontId="5" fillId="0" borderId="0" xfId="35" applyFont="1" applyFill="1" applyAlignment="1">
      <alignment vertical="top" wrapText="1"/>
    </xf>
    <xf numFmtId="0" fontId="7" fillId="0" borderId="0" xfId="35" applyFont="1" applyFill="1"/>
    <xf numFmtId="0" fontId="7" fillId="0" borderId="0" xfId="34" applyFont="1" applyFill="1"/>
    <xf numFmtId="170" fontId="5" fillId="0" borderId="0" xfId="0" applyNumberFormat="1" applyFont="1" applyFill="1"/>
    <xf numFmtId="173" fontId="5" fillId="0" borderId="0" xfId="0" applyNumberFormat="1" applyFont="1" applyFill="1"/>
    <xf numFmtId="174" fontId="5" fillId="0" borderId="0" xfId="30" applyNumberFormat="1" applyFont="1" applyFill="1"/>
    <xf numFmtId="172" fontId="5" fillId="0" borderId="0" xfId="34" applyNumberFormat="1" applyFont="1" applyFill="1"/>
    <xf numFmtId="166" fontId="5" fillId="0" borderId="0" xfId="30" applyNumberFormat="1" applyFont="1" applyFill="1" applyAlignment="1" applyProtection="1">
      <alignment horizontal="right"/>
    </xf>
    <xf numFmtId="2" fontId="5" fillId="0" borderId="0" xfId="30" applyNumberFormat="1" applyFont="1" applyFill="1" applyAlignment="1" applyProtection="1">
      <alignment horizontal="right"/>
    </xf>
    <xf numFmtId="0" fontId="9" fillId="0" borderId="0" xfId="35" applyFont="1" applyFill="1" applyAlignment="1">
      <alignment vertical="top" wrapText="1"/>
    </xf>
    <xf numFmtId="2" fontId="9" fillId="0" borderId="0" xfId="30" applyNumberFormat="1" applyFont="1" applyFill="1" applyAlignment="1" applyProtection="1">
      <alignment horizontal="right"/>
    </xf>
    <xf numFmtId="0" fontId="41" fillId="0" borderId="0" xfId="35" applyFont="1" applyFill="1"/>
    <xf numFmtId="172" fontId="9" fillId="0" borderId="0" xfId="34" applyNumberFormat="1" applyFont="1" applyFill="1" applyBorder="1" applyProtection="1">
      <protection locked="0"/>
    </xf>
    <xf numFmtId="0" fontId="41" fillId="0" borderId="0" xfId="34" applyFont="1" applyFill="1"/>
    <xf numFmtId="172" fontId="9" fillId="0" borderId="0" xfId="34" applyNumberFormat="1" applyFont="1" applyFill="1"/>
    <xf numFmtId="0" fontId="9" fillId="0" borderId="0" xfId="35" applyFont="1" applyFill="1" applyAlignment="1">
      <alignment horizontal="right" wrapText="1"/>
    </xf>
    <xf numFmtId="2" fontId="9" fillId="0" borderId="0" xfId="34" applyNumberFormat="1" applyFont="1" applyFill="1" applyBorder="1" applyAlignment="1">
      <alignment horizontal="right"/>
    </xf>
    <xf numFmtId="0" fontId="9" fillId="0" borderId="0" xfId="35" applyFont="1" applyFill="1"/>
    <xf numFmtId="0" fontId="9" fillId="0" borderId="0" xfId="34" applyFont="1" applyFill="1" applyAlignment="1">
      <alignment horizontal="left" vertical="top" wrapText="1"/>
    </xf>
    <xf numFmtId="172" fontId="41" fillId="0" borderId="0" xfId="35" applyNumberFormat="1" applyFont="1" applyFill="1"/>
    <xf numFmtId="4" fontId="9" fillId="0" borderId="0" xfId="36" applyNumberFormat="1" applyFont="1" applyFill="1" applyBorder="1" applyAlignment="1" applyProtection="1">
      <alignment horizontal="justify" vertical="top" wrapText="1"/>
    </xf>
    <xf numFmtId="49" fontId="9" fillId="0" borderId="0" xfId="35" applyNumberFormat="1" applyFont="1" applyAlignment="1">
      <alignment vertical="top"/>
    </xf>
    <xf numFmtId="0" fontId="9" fillId="0" borderId="0" xfId="35" quotePrefix="1" applyFont="1" applyAlignment="1">
      <alignment vertical="top" wrapText="1"/>
    </xf>
    <xf numFmtId="172" fontId="9" fillId="0" borderId="0" xfId="35" applyNumberFormat="1" applyFont="1" applyBorder="1"/>
    <xf numFmtId="49" fontId="41" fillId="0" borderId="0" xfId="35" applyNumberFormat="1" applyFont="1" applyAlignment="1">
      <alignment vertical="top"/>
    </xf>
    <xf numFmtId="49" fontId="5" fillId="0" borderId="0" xfId="35" quotePrefix="1" applyNumberFormat="1" applyFont="1" applyAlignment="1">
      <alignment vertical="top"/>
    </xf>
    <xf numFmtId="49" fontId="5" fillId="0" borderId="0" xfId="35" quotePrefix="1" applyNumberFormat="1" applyFont="1" applyFill="1" applyAlignment="1">
      <alignment vertical="top"/>
    </xf>
    <xf numFmtId="165" fontId="5" fillId="0" borderId="0" xfId="30" quotePrefix="1" applyNumberFormat="1" applyFont="1" applyFill="1" applyAlignment="1" applyProtection="1">
      <alignment vertical="top"/>
    </xf>
    <xf numFmtId="49" fontId="5" fillId="0" borderId="0" xfId="35" applyNumberFormat="1" applyFont="1" applyAlignment="1"/>
    <xf numFmtId="165" fontId="4" fillId="0" borderId="0" xfId="30" applyNumberFormat="1" applyFont="1" applyAlignment="1" applyProtection="1">
      <alignment vertical="top"/>
    </xf>
    <xf numFmtId="49" fontId="5" fillId="0" borderId="0" xfId="34" applyNumberFormat="1" applyFont="1" applyAlignment="1">
      <alignment vertical="top" wrapText="1"/>
    </xf>
    <xf numFmtId="49" fontId="7" fillId="0" borderId="0" xfId="35" applyNumberFormat="1" applyFont="1" applyAlignment="1"/>
    <xf numFmtId="49" fontId="42" fillId="0" borderId="0" xfId="0" applyNumberFormat="1" applyFont="1" applyFill="1" applyAlignment="1">
      <alignment vertical="top"/>
    </xf>
    <xf numFmtId="0" fontId="8" fillId="0" borderId="0" xfId="0" quotePrefix="1" applyNumberFormat="1" applyFont="1" applyFill="1" applyAlignment="1">
      <alignment horizontal="justify" vertical="top" wrapText="1"/>
    </xf>
    <xf numFmtId="0" fontId="42" fillId="0" borderId="0" xfId="0" applyNumberFormat="1" applyFont="1" applyFill="1"/>
    <xf numFmtId="175" fontId="42" fillId="0" borderId="0" xfId="0" applyNumberFormat="1" applyFont="1" applyFill="1" applyAlignment="1">
      <alignment horizontal="right"/>
    </xf>
    <xf numFmtId="0" fontId="5" fillId="0" borderId="0" xfId="0" applyNumberFormat="1" applyFont="1" applyAlignment="1">
      <alignment horizontal="left" vertical="top" wrapText="1"/>
    </xf>
    <xf numFmtId="0" fontId="0" fillId="0" borderId="0" xfId="0" applyNumberFormat="1" applyFont="1"/>
    <xf numFmtId="0" fontId="5" fillId="0" borderId="0" xfId="0" applyNumberFormat="1" applyFont="1" applyFill="1" applyAlignment="1">
      <alignment horizontal="left" vertical="top" wrapText="1"/>
    </xf>
    <xf numFmtId="0" fontId="8" fillId="0" borderId="0" xfId="0" applyNumberFormat="1" applyFont="1" applyFill="1" applyAlignment="1">
      <alignment horizontal="justify" vertical="top" wrapText="1"/>
    </xf>
    <xf numFmtId="49" fontId="8" fillId="0" borderId="0" xfId="0" applyNumberFormat="1" applyFont="1" applyFill="1" applyAlignment="1">
      <alignment horizontal="justify" vertical="top" wrapText="1"/>
    </xf>
    <xf numFmtId="49" fontId="43" fillId="0" borderId="0" xfId="0" applyNumberFormat="1" applyFont="1" applyFill="1" applyAlignment="1">
      <alignment horizontal="left" vertical="top"/>
    </xf>
    <xf numFmtId="49" fontId="44" fillId="0" borderId="0" xfId="0" applyNumberFormat="1" applyFont="1" applyFill="1" applyBorder="1" applyAlignment="1">
      <alignment vertical="top"/>
    </xf>
    <xf numFmtId="0" fontId="45" fillId="0" borderId="0" xfId="0" applyNumberFormat="1" applyFont="1" applyFill="1" applyBorder="1" applyAlignment="1">
      <alignment horizontal="center"/>
    </xf>
    <xf numFmtId="49" fontId="5" fillId="0" borderId="0" xfId="0" applyNumberFormat="1" applyFont="1" applyBorder="1" applyAlignment="1" applyProtection="1">
      <alignment horizontal="left" vertical="top" wrapText="1"/>
    </xf>
    <xf numFmtId="170" fontId="5" fillId="0" borderId="0" xfId="0" applyNumberFormat="1" applyFont="1" applyFill="1" applyAlignment="1">
      <alignment vertical="top"/>
    </xf>
    <xf numFmtId="0" fontId="9" fillId="0" borderId="0" xfId="0" applyNumberFormat="1" applyFont="1" applyAlignment="1" applyProtection="1">
      <alignment vertical="top"/>
    </xf>
    <xf numFmtId="165" fontId="10" fillId="0" borderId="7" xfId="30" applyNumberFormat="1" applyFont="1" applyFill="1" applyBorder="1" applyAlignment="1" applyProtection="1">
      <alignment horizontal="center" wrapText="1"/>
    </xf>
    <xf numFmtId="1" fontId="10" fillId="0" borderId="7" xfId="30" applyNumberFormat="1" applyFont="1" applyFill="1" applyBorder="1" applyAlignment="1">
      <alignment horizontal="right"/>
    </xf>
    <xf numFmtId="165" fontId="2" fillId="0" borderId="5" xfId="30" applyNumberFormat="1" applyFont="1" applyFill="1" applyBorder="1" applyAlignment="1" applyProtection="1">
      <alignment horizontal="center" wrapText="1"/>
    </xf>
    <xf numFmtId="1" fontId="2" fillId="0" borderId="5" xfId="30" applyNumberFormat="1" applyFont="1" applyFill="1" applyBorder="1" applyAlignment="1">
      <alignment horizontal="right"/>
    </xf>
    <xf numFmtId="43" fontId="4" fillId="0" borderId="0" xfId="30" applyFont="1" applyFill="1" applyAlignment="1">
      <alignment horizontal="center"/>
    </xf>
    <xf numFmtId="1" fontId="4" fillId="0" borderId="0" xfId="30" applyNumberFormat="1" applyFont="1" applyFill="1" applyAlignment="1" applyProtection="1">
      <alignment horizontal="right"/>
    </xf>
    <xf numFmtId="49" fontId="28" fillId="0" borderId="0" xfId="0" applyNumberFormat="1" applyFont="1" applyFill="1" applyBorder="1" applyAlignment="1">
      <alignment horizontal="center"/>
    </xf>
    <xf numFmtId="3" fontId="28" fillId="0" borderId="0" xfId="0" applyNumberFormat="1" applyFont="1" applyFill="1" applyBorder="1" applyAlignment="1">
      <alignment horizontal="right"/>
    </xf>
    <xf numFmtId="166" fontId="5" fillId="0" borderId="0" xfId="30" applyNumberFormat="1" applyFont="1" applyFill="1" applyAlignment="1" applyProtection="1">
      <alignment horizontal="center"/>
    </xf>
    <xf numFmtId="1" fontId="5" fillId="0" borderId="0" xfId="30" applyNumberFormat="1" applyFont="1" applyFill="1" applyAlignment="1" applyProtection="1">
      <alignment horizontal="right"/>
    </xf>
    <xf numFmtId="49" fontId="27" fillId="0" borderId="0" xfId="0" applyNumberFormat="1" applyFont="1" applyFill="1" applyAlignment="1">
      <alignment horizontal="center"/>
    </xf>
    <xf numFmtId="49" fontId="28" fillId="0" borderId="0" xfId="0" applyNumberFormat="1" applyFont="1" applyFill="1" applyAlignment="1">
      <alignment horizontal="center"/>
    </xf>
    <xf numFmtId="164" fontId="27" fillId="0" borderId="0" xfId="0" applyFont="1" applyFill="1" applyBorder="1" applyAlignment="1" applyProtection="1">
      <alignment horizontal="center"/>
    </xf>
    <xf numFmtId="49" fontId="28" fillId="0" borderId="0" xfId="0" applyNumberFormat="1" applyFont="1" applyFill="1" applyAlignment="1" applyProtection="1">
      <alignment horizontal="right"/>
    </xf>
    <xf numFmtId="164" fontId="27" fillId="0" borderId="9" xfId="0" applyFont="1" applyFill="1" applyBorder="1" applyAlignment="1" applyProtection="1">
      <alignment horizontal="center"/>
    </xf>
    <xf numFmtId="49" fontId="28" fillId="0" borderId="9" xfId="0" applyNumberFormat="1" applyFont="1" applyFill="1" applyBorder="1" applyAlignment="1" applyProtection="1">
      <alignment horizontal="right"/>
    </xf>
    <xf numFmtId="49" fontId="28" fillId="0" borderId="9" xfId="0" applyNumberFormat="1" applyFont="1" applyFill="1" applyBorder="1" applyAlignment="1">
      <alignment horizontal="center"/>
    </xf>
    <xf numFmtId="3" fontId="28" fillId="0" borderId="9" xfId="0" applyNumberFormat="1" applyFont="1" applyFill="1" applyBorder="1" applyAlignment="1">
      <alignment horizontal="right"/>
    </xf>
    <xf numFmtId="1" fontId="31" fillId="0" borderId="0" xfId="0" applyNumberFormat="1" applyFont="1" applyFill="1" applyAlignment="1">
      <alignment horizontal="center" wrapText="1"/>
    </xf>
    <xf numFmtId="1" fontId="31" fillId="0" borderId="0" xfId="0" applyNumberFormat="1" applyFont="1" applyFill="1" applyAlignment="1">
      <alignment horizontal="right" wrapText="1"/>
    </xf>
    <xf numFmtId="166" fontId="5" fillId="0" borderId="0" xfId="30" applyNumberFormat="1" applyFont="1" applyFill="1" applyAlignment="1">
      <alignment horizontal="center"/>
    </xf>
    <xf numFmtId="1" fontId="5" fillId="0" borderId="0" xfId="0" applyNumberFormat="1" applyFont="1" applyFill="1" applyAlignment="1">
      <alignment horizontal="right" wrapText="1"/>
    </xf>
    <xf numFmtId="43" fontId="6" fillId="0" borderId="0" xfId="30" applyFont="1" applyFill="1" applyAlignment="1">
      <alignment horizontal="center"/>
    </xf>
    <xf numFmtId="1" fontId="6" fillId="0" borderId="0" xfId="30" applyNumberFormat="1" applyFont="1" applyFill="1" applyAlignment="1" applyProtection="1">
      <alignment horizontal="right"/>
    </xf>
    <xf numFmtId="1" fontId="5" fillId="0" borderId="0" xfId="0" applyNumberFormat="1" applyFont="1" applyFill="1" applyAlignment="1">
      <alignment horizontal="center" wrapText="1"/>
    </xf>
    <xf numFmtId="164" fontId="28" fillId="0" borderId="0" xfId="0" applyFont="1" applyFill="1" applyAlignment="1">
      <alignment horizontal="left"/>
    </xf>
    <xf numFmtId="3" fontId="28" fillId="0" borderId="0" xfId="0" applyNumberFormat="1" applyFont="1" applyFill="1" applyAlignment="1">
      <alignment horizontal="left"/>
    </xf>
    <xf numFmtId="49" fontId="28" fillId="0" borderId="0" xfId="0" applyNumberFormat="1" applyFont="1" applyFill="1" applyAlignment="1">
      <alignment horizontal="left"/>
    </xf>
    <xf numFmtId="4" fontId="9" fillId="0" borderId="0" xfId="0" applyNumberFormat="1" applyFont="1" applyFill="1" applyBorder="1" applyAlignment="1">
      <alignment horizontal="center"/>
    </xf>
    <xf numFmtId="1" fontId="9" fillId="0" borderId="0" xfId="0" applyNumberFormat="1" applyFont="1" applyFill="1" applyBorder="1" applyAlignment="1">
      <alignment horizontal="right"/>
    </xf>
    <xf numFmtId="4" fontId="5" fillId="0" borderId="0" xfId="0" applyNumberFormat="1" applyFont="1" applyFill="1" applyBorder="1" applyAlignment="1">
      <alignment horizontal="center"/>
    </xf>
    <xf numFmtId="1" fontId="5" fillId="0" borderId="0" xfId="0" applyNumberFormat="1" applyFont="1" applyFill="1" applyBorder="1" applyAlignment="1">
      <alignment horizontal="right"/>
    </xf>
    <xf numFmtId="1" fontId="5" fillId="0" borderId="0" xfId="0" applyNumberFormat="1" applyFont="1" applyAlignment="1">
      <alignment horizontal="center" wrapText="1"/>
    </xf>
    <xf numFmtId="1" fontId="5" fillId="0" borderId="0" xfId="0" applyNumberFormat="1" applyFont="1" applyAlignment="1">
      <alignment horizontal="right" wrapText="1"/>
    </xf>
    <xf numFmtId="1" fontId="5" fillId="0" borderId="0" xfId="0" applyNumberFormat="1" applyFont="1" applyAlignment="1">
      <alignment horizontal="left" wrapText="1"/>
    </xf>
    <xf numFmtId="1" fontId="5" fillId="0" borderId="9" xfId="30" applyNumberFormat="1" applyFont="1" applyFill="1" applyBorder="1" applyAlignment="1" applyProtection="1">
      <alignment horizontal="center"/>
    </xf>
    <xf numFmtId="1" fontId="5" fillId="0" borderId="9" xfId="0" applyNumberFormat="1" applyFont="1" applyFill="1" applyBorder="1" applyAlignment="1">
      <alignment horizontal="right" wrapText="1"/>
    </xf>
    <xf numFmtId="43" fontId="5" fillId="0" borderId="0" xfId="30" applyFont="1" applyFill="1" applyAlignment="1">
      <alignment horizontal="center"/>
    </xf>
    <xf numFmtId="0" fontId="23" fillId="0" borderId="0" xfId="0" applyNumberFormat="1" applyFont="1" applyFill="1" applyBorder="1" applyAlignment="1"/>
    <xf numFmtId="0" fontId="28" fillId="0" borderId="0" xfId="0" applyNumberFormat="1" applyFont="1" applyFill="1" applyBorder="1" applyAlignment="1"/>
    <xf numFmtId="3" fontId="28" fillId="0" borderId="0" xfId="0" applyNumberFormat="1" applyFont="1" applyFill="1" applyBorder="1" applyAlignment="1">
      <alignment horizontal="right" wrapText="1"/>
    </xf>
    <xf numFmtId="0" fontId="28" fillId="0" borderId="0" xfId="0" applyNumberFormat="1" applyFont="1" applyFill="1" applyBorder="1" applyAlignment="1">
      <alignment wrapText="1"/>
    </xf>
    <xf numFmtId="0" fontId="28" fillId="0" borderId="0" xfId="0" applyNumberFormat="1" applyFont="1" applyFill="1" applyBorder="1" applyAlignment="1">
      <alignment horizontal="right"/>
    </xf>
    <xf numFmtId="0" fontId="28" fillId="0" borderId="0" xfId="0" applyNumberFormat="1" applyFont="1" applyFill="1" applyBorder="1" applyAlignment="1">
      <alignment horizontal="right" wrapText="1"/>
    </xf>
    <xf numFmtId="0" fontId="28" fillId="0" borderId="0" xfId="0" applyNumberFormat="1" applyFont="1" applyFill="1" applyBorder="1" applyAlignment="1">
      <alignment horizontal="left" wrapText="1"/>
    </xf>
    <xf numFmtId="3" fontId="28" fillId="0" borderId="0" xfId="0" applyNumberFormat="1" applyFont="1" applyFill="1" applyBorder="1" applyAlignment="1">
      <alignment horizontal="left" wrapText="1"/>
    </xf>
    <xf numFmtId="9" fontId="28" fillId="0" borderId="0" xfId="0" applyNumberFormat="1" applyFont="1" applyFill="1" applyBorder="1" applyAlignment="1">
      <alignment wrapText="1"/>
    </xf>
    <xf numFmtId="0" fontId="28" fillId="0" borderId="0" xfId="0" applyNumberFormat="1" applyFont="1" applyFill="1" applyBorder="1" applyAlignment="1">
      <alignment horizontal="justify" wrapText="1"/>
    </xf>
    <xf numFmtId="0" fontId="35" fillId="0" borderId="0" xfId="0" applyNumberFormat="1" applyFont="1" applyFill="1" applyBorder="1" applyAlignment="1">
      <alignment horizontal="justify" wrapText="1"/>
    </xf>
    <xf numFmtId="3" fontId="35" fillId="0" borderId="0" xfId="0" applyNumberFormat="1" applyFont="1" applyFill="1" applyBorder="1" applyAlignment="1">
      <alignment horizontal="right" wrapText="1"/>
    </xf>
    <xf numFmtId="0" fontId="35" fillId="0" borderId="0" xfId="0" applyNumberFormat="1" applyFont="1" applyBorder="1" applyAlignment="1">
      <alignment horizontal="justify" wrapText="1"/>
    </xf>
    <xf numFmtId="3" fontId="35" fillId="0" borderId="0" xfId="0" applyNumberFormat="1" applyFont="1" applyBorder="1" applyAlignment="1">
      <alignment horizontal="center" wrapText="1"/>
    </xf>
    <xf numFmtId="43" fontId="5" fillId="0" borderId="0" xfId="30" applyFont="1" applyAlignment="1">
      <alignment horizontal="center"/>
    </xf>
    <xf numFmtId="1" fontId="5" fillId="0" borderId="0" xfId="30" applyNumberFormat="1" applyFont="1" applyAlignment="1" applyProtection="1">
      <alignment horizontal="center"/>
    </xf>
    <xf numFmtId="2" fontId="5" fillId="0" borderId="0" xfId="0" applyNumberFormat="1" applyFont="1" applyBorder="1" applyAlignment="1">
      <alignment horizontal="center"/>
    </xf>
    <xf numFmtId="1" fontId="5" fillId="0" borderId="0" xfId="0" applyNumberFormat="1" applyFont="1" applyFill="1" applyBorder="1" applyAlignment="1">
      <alignment horizontal="center"/>
    </xf>
    <xf numFmtId="164" fontId="23" fillId="0" borderId="0" xfId="0" applyFont="1" applyBorder="1" applyAlignment="1">
      <alignment horizontal="center"/>
    </xf>
    <xf numFmtId="164" fontId="23" fillId="0" borderId="9" xfId="0" applyFont="1" applyBorder="1" applyAlignment="1">
      <alignment horizontal="center"/>
    </xf>
    <xf numFmtId="1" fontId="5" fillId="0" borderId="9" xfId="0" applyNumberFormat="1" applyFont="1" applyFill="1" applyBorder="1" applyAlignment="1">
      <alignment horizontal="center"/>
    </xf>
    <xf numFmtId="1" fontId="31" fillId="0" borderId="0" xfId="0" applyNumberFormat="1" applyFont="1" applyAlignment="1">
      <alignment horizontal="center" wrapText="1"/>
    </xf>
    <xf numFmtId="1" fontId="5" fillId="0" borderId="0" xfId="30" applyNumberFormat="1" applyFont="1" applyAlignment="1" applyProtection="1">
      <alignment horizontal="right"/>
    </xf>
    <xf numFmtId="2" fontId="5" fillId="0" borderId="0" xfId="0" applyNumberFormat="1" applyFont="1" applyFill="1" applyBorder="1" applyAlignment="1">
      <alignment horizontal="center"/>
    </xf>
    <xf numFmtId="1" fontId="5" fillId="0" borderId="9" xfId="0" applyNumberFormat="1" applyFont="1" applyFill="1" applyBorder="1" applyAlignment="1">
      <alignment horizontal="right"/>
    </xf>
    <xf numFmtId="3" fontId="35" fillId="0" borderId="0" xfId="0" applyNumberFormat="1" applyFont="1" applyBorder="1" applyAlignment="1">
      <alignment horizontal="right" wrapText="1"/>
    </xf>
    <xf numFmtId="4" fontId="4" fillId="0" borderId="0" xfId="34" applyNumberFormat="1" applyFont="1" applyAlignment="1">
      <alignment horizontal="left" wrapText="1"/>
    </xf>
    <xf numFmtId="2" fontId="4" fillId="0" borderId="0" xfId="34" applyNumberFormat="1" applyFont="1" applyAlignment="1"/>
    <xf numFmtId="4" fontId="9" fillId="0" borderId="0" xfId="34" applyNumberFormat="1" applyFont="1" applyAlignment="1">
      <alignment horizontal="left" wrapText="1"/>
    </xf>
    <xf numFmtId="2" fontId="9" fillId="0" borderId="0" xfId="34" applyNumberFormat="1" applyFont="1" applyAlignment="1"/>
    <xf numFmtId="4" fontId="7" fillId="0" borderId="0" xfId="34" applyNumberFormat="1" applyFont="1" applyAlignment="1">
      <alignment horizontal="left" wrapText="1"/>
    </xf>
    <xf numFmtId="2" fontId="7" fillId="0" borderId="0" xfId="34" applyNumberFormat="1" applyFont="1" applyAlignment="1"/>
    <xf numFmtId="2" fontId="9" fillId="0" borderId="0" xfId="34" applyNumberFormat="1" applyFont="1" applyBorder="1" applyAlignment="1"/>
    <xf numFmtId="0" fontId="41" fillId="0" borderId="0" xfId="35" applyFont="1" applyAlignment="1"/>
    <xf numFmtId="2" fontId="5" fillId="0" borderId="0" xfId="34" applyNumberFormat="1" applyFont="1" applyBorder="1" applyAlignment="1"/>
    <xf numFmtId="2" fontId="9" fillId="0" borderId="0" xfId="34" applyNumberFormat="1" applyFont="1" applyFill="1" applyBorder="1" applyAlignment="1"/>
    <xf numFmtId="2" fontId="41" fillId="0" borderId="0" xfId="35" applyNumberFormat="1" applyFont="1" applyAlignment="1"/>
    <xf numFmtId="3" fontId="28" fillId="0" borderId="9" xfId="0" applyNumberFormat="1" applyFont="1" applyFill="1" applyBorder="1" applyAlignment="1">
      <alignment horizontal="center"/>
    </xf>
    <xf numFmtId="1" fontId="5" fillId="0" borderId="0" xfId="0" applyNumberFormat="1" applyFont="1" applyFill="1" applyBorder="1" applyAlignment="1"/>
    <xf numFmtId="0" fontId="42" fillId="0" borderId="0" xfId="0" applyNumberFormat="1" applyFont="1" applyFill="1" applyAlignment="1">
      <alignment horizontal="center"/>
    </xf>
    <xf numFmtId="0" fontId="42" fillId="0" borderId="0" xfId="0" applyNumberFormat="1" applyFont="1" applyFill="1" applyAlignment="1"/>
    <xf numFmtId="0" fontId="5" fillId="0" borderId="0" xfId="0" applyNumberFormat="1" applyFont="1" applyFill="1" applyAlignment="1">
      <alignment horizontal="center" wrapText="1"/>
    </xf>
    <xf numFmtId="0" fontId="5" fillId="0" borderId="0" xfId="0" applyNumberFormat="1" applyFont="1" applyFill="1" applyAlignment="1">
      <alignment wrapText="1"/>
    </xf>
    <xf numFmtId="164" fontId="23" fillId="0" borderId="9" xfId="0" applyFont="1" applyFill="1" applyBorder="1" applyAlignment="1">
      <alignment horizontal="center"/>
    </xf>
    <xf numFmtId="164" fontId="23" fillId="0" borderId="0" xfId="0" applyFont="1" applyFill="1" applyBorder="1" applyAlignment="1">
      <alignment horizontal="center"/>
    </xf>
    <xf numFmtId="43" fontId="32" fillId="0" borderId="0" xfId="30" applyFont="1" applyFill="1" applyAlignment="1">
      <alignment horizontal="center"/>
    </xf>
    <xf numFmtId="1" fontId="32" fillId="0" borderId="0" xfId="30" applyNumberFormat="1" applyFont="1" applyFill="1" applyAlignment="1" applyProtection="1">
      <alignment horizontal="right"/>
    </xf>
    <xf numFmtId="43" fontId="32" fillId="0" borderId="9" xfId="30" applyFont="1" applyFill="1" applyBorder="1" applyAlignment="1">
      <alignment horizontal="center"/>
    </xf>
    <xf numFmtId="1" fontId="32" fillId="0" borderId="9" xfId="30" applyNumberFormat="1" applyFont="1" applyFill="1" applyBorder="1" applyAlignment="1" applyProtection="1">
      <alignment horizontal="right"/>
    </xf>
    <xf numFmtId="165" fontId="2" fillId="0" borderId="0" xfId="30" applyNumberFormat="1" applyFont="1" applyFill="1" applyBorder="1" applyAlignment="1" applyProtection="1">
      <alignment horizontal="center" wrapText="1"/>
    </xf>
    <xf numFmtId="1" fontId="2" fillId="0" borderId="0" xfId="30" applyNumberFormat="1" applyFont="1" applyFill="1" applyBorder="1" applyAlignment="1">
      <alignment horizontal="right"/>
    </xf>
    <xf numFmtId="2" fontId="9" fillId="0" borderId="0" xfId="35" applyNumberFormat="1" applyFont="1" applyBorder="1" applyAlignment="1">
      <alignment horizontal="left"/>
    </xf>
    <xf numFmtId="176" fontId="10" fillId="0" borderId="7" xfId="30" applyNumberFormat="1" applyFont="1" applyFill="1" applyBorder="1" applyAlignment="1" applyProtection="1">
      <alignment horizontal="center"/>
    </xf>
    <xf numFmtId="176" fontId="10" fillId="0" borderId="8" xfId="0" applyNumberFormat="1" applyFont="1" applyFill="1" applyBorder="1" applyAlignment="1">
      <alignment horizontal="center"/>
    </xf>
    <xf numFmtId="176" fontId="8" fillId="0" borderId="5" xfId="30" applyNumberFormat="1" applyFont="1" applyFill="1" applyBorder="1" applyAlignment="1" applyProtection="1">
      <alignment horizontal="center"/>
    </xf>
    <xf numFmtId="176" fontId="8" fillId="0" borderId="5" xfId="30" applyNumberFormat="1" applyFont="1" applyFill="1" applyBorder="1" applyAlignment="1">
      <alignment horizontal="center"/>
    </xf>
    <xf numFmtId="176" fontId="7" fillId="0" borderId="0" xfId="30" applyNumberFormat="1" applyFont="1" applyFill="1" applyAlignment="1" applyProtection="1">
      <alignment horizontal="center"/>
    </xf>
    <xf numFmtId="176" fontId="4" fillId="0" borderId="0" xfId="0" applyNumberFormat="1" applyFont="1" applyFill="1" applyAlignment="1">
      <alignment horizontal="center"/>
    </xf>
    <xf numFmtId="176" fontId="7" fillId="0" borderId="0" xfId="0" applyNumberFormat="1" applyFont="1" applyFill="1" applyAlignment="1">
      <alignment horizontal="center"/>
    </xf>
    <xf numFmtId="176" fontId="27" fillId="0" borderId="0" xfId="0" applyNumberFormat="1" applyFont="1" applyFill="1" applyBorder="1" applyAlignment="1">
      <alignment horizontal="center"/>
    </xf>
    <xf numFmtId="176" fontId="5" fillId="0" borderId="0" xfId="30" applyNumberFormat="1" applyFont="1" applyFill="1" applyAlignment="1" applyProtection="1">
      <alignment horizontal="center"/>
    </xf>
    <xf numFmtId="176" fontId="6" fillId="0" borderId="0" xfId="0" applyNumberFormat="1" applyFont="1" applyFill="1" applyAlignment="1">
      <alignment horizontal="center"/>
    </xf>
    <xf numFmtId="176" fontId="28" fillId="0" borderId="0" xfId="0" applyNumberFormat="1" applyFont="1" applyFill="1" applyAlignment="1">
      <alignment horizontal="center"/>
    </xf>
    <xf numFmtId="176" fontId="27" fillId="0" borderId="0" xfId="0" applyNumberFormat="1" applyFont="1" applyFill="1" applyAlignment="1">
      <alignment horizontal="center"/>
    </xf>
    <xf numFmtId="176" fontId="5" fillId="0" borderId="0" xfId="0" applyNumberFormat="1" applyFont="1" applyFill="1" applyAlignment="1">
      <alignment horizontal="center"/>
    </xf>
    <xf numFmtId="176" fontId="27" fillId="0" borderId="9" xfId="0" applyNumberFormat="1" applyFont="1" applyFill="1" applyBorder="1" applyAlignment="1">
      <alignment horizontal="center"/>
    </xf>
    <xf numFmtId="176" fontId="31" fillId="0" borderId="0" xfId="30" applyNumberFormat="1" applyFont="1" applyFill="1" applyAlignment="1" applyProtection="1">
      <alignment horizontal="center"/>
    </xf>
    <xf numFmtId="176" fontId="31" fillId="0" borderId="0" xfId="0" applyNumberFormat="1" applyFont="1" applyFill="1" applyAlignment="1">
      <alignment horizontal="center"/>
    </xf>
    <xf numFmtId="176" fontId="2" fillId="0" borderId="0" xfId="0" applyNumberFormat="1" applyFont="1" applyFill="1" applyBorder="1" applyAlignment="1">
      <alignment horizontal="center"/>
    </xf>
    <xf numFmtId="176" fontId="23" fillId="0" borderId="0" xfId="0" applyNumberFormat="1" applyFont="1" applyFill="1" applyAlignment="1">
      <alignment horizontal="center"/>
    </xf>
    <xf numFmtId="176" fontId="23" fillId="0" borderId="0" xfId="0" applyNumberFormat="1" applyFont="1" applyFill="1" applyAlignment="1" applyProtection="1">
      <alignment horizontal="center"/>
    </xf>
    <xf numFmtId="176" fontId="5" fillId="0" borderId="0" xfId="0" applyNumberFormat="1" applyFont="1" applyFill="1" applyBorder="1" applyAlignment="1">
      <alignment horizontal="center"/>
    </xf>
    <xf numFmtId="176" fontId="5" fillId="0" borderId="0" xfId="30" applyNumberFormat="1" applyFont="1" applyAlignment="1" applyProtection="1">
      <alignment horizontal="center"/>
    </xf>
    <xf numFmtId="176" fontId="7" fillId="0" borderId="0" xfId="30" applyNumberFormat="1" applyFont="1" applyAlignment="1" applyProtection="1">
      <alignment horizontal="center"/>
    </xf>
    <xf numFmtId="176" fontId="5" fillId="0" borderId="0" xfId="0" applyNumberFormat="1" applyFont="1" applyFill="1" applyAlignment="1">
      <alignment horizontal="center" wrapText="1"/>
    </xf>
    <xf numFmtId="176" fontId="5" fillId="0" borderId="0" xfId="0" applyNumberFormat="1" applyFont="1" applyAlignment="1">
      <alignment horizontal="center" wrapText="1"/>
    </xf>
    <xf numFmtId="176" fontId="5" fillId="0" borderId="9" xfId="0" applyNumberFormat="1" applyFont="1" applyFill="1" applyBorder="1" applyAlignment="1">
      <alignment horizontal="center" wrapText="1"/>
    </xf>
    <xf numFmtId="176" fontId="5" fillId="0" borderId="9" xfId="0" applyNumberFormat="1" applyFont="1" applyFill="1" applyBorder="1" applyAlignment="1">
      <alignment horizontal="center"/>
    </xf>
    <xf numFmtId="176" fontId="5" fillId="0" borderId="0" xfId="0" applyNumberFormat="1" applyFont="1" applyAlignment="1">
      <alignment horizontal="center"/>
    </xf>
    <xf numFmtId="176" fontId="23" fillId="0" borderId="0" xfId="0" applyNumberFormat="1" applyFont="1" applyFill="1" applyBorder="1" applyAlignment="1"/>
    <xf numFmtId="176" fontId="28" fillId="0" borderId="0" xfId="0" applyNumberFormat="1" applyFont="1" applyFill="1" applyBorder="1" applyAlignment="1"/>
    <xf numFmtId="176" fontId="28" fillId="0" borderId="0" xfId="0" applyNumberFormat="1" applyFont="1" applyFill="1" applyBorder="1" applyAlignment="1">
      <alignment wrapText="1"/>
    </xf>
    <xf numFmtId="176" fontId="35" fillId="0" borderId="0" xfId="0" applyNumberFormat="1" applyFont="1" applyFill="1" applyBorder="1" applyAlignment="1"/>
    <xf numFmtId="176" fontId="35" fillId="0" borderId="0" xfId="0" applyNumberFormat="1" applyFont="1" applyBorder="1" applyAlignment="1"/>
    <xf numFmtId="176" fontId="6" fillId="0" borderId="0" xfId="0" applyNumberFormat="1" applyFont="1" applyAlignment="1">
      <alignment horizontal="center"/>
    </xf>
    <xf numFmtId="176" fontId="31" fillId="0" borderId="0" xfId="0" applyNumberFormat="1" applyFont="1" applyAlignment="1">
      <alignment horizontal="center"/>
    </xf>
    <xf numFmtId="176" fontId="5" fillId="0" borderId="0" xfId="32" applyNumberFormat="1" applyFont="1" applyAlignment="1" applyProtection="1"/>
    <xf numFmtId="176" fontId="5" fillId="0" borderId="0" xfId="32" applyNumberFormat="1" applyFont="1" applyAlignment="1" applyProtection="1">
      <alignment horizontal="right"/>
    </xf>
    <xf numFmtId="176" fontId="5" fillId="0" borderId="9" xfId="0" applyNumberFormat="1" applyFont="1" applyBorder="1" applyAlignment="1">
      <alignment horizontal="center"/>
    </xf>
    <xf numFmtId="176" fontId="4" fillId="0" borderId="0" xfId="34" applyNumberFormat="1" applyFont="1" applyAlignment="1"/>
    <xf numFmtId="176" fontId="9" fillId="0" borderId="0" xfId="34" applyNumberFormat="1" applyFont="1" applyAlignment="1"/>
    <xf numFmtId="176" fontId="7" fillId="0" borderId="0" xfId="34" applyNumberFormat="1" applyFont="1" applyAlignment="1"/>
    <xf numFmtId="176" fontId="9" fillId="0" borderId="0" xfId="34" applyNumberFormat="1" applyFont="1" applyBorder="1" applyAlignment="1" applyProtection="1">
      <protection locked="0"/>
    </xf>
    <xf numFmtId="176" fontId="8" fillId="0" borderId="0" xfId="0" applyNumberFormat="1" applyFont="1" applyBorder="1" applyAlignment="1" applyProtection="1">
      <alignment horizontal="right"/>
      <protection locked="0"/>
    </xf>
    <xf numFmtId="176" fontId="5" fillId="0" borderId="0" xfId="34" applyNumberFormat="1" applyFont="1" applyBorder="1" applyAlignment="1" applyProtection="1">
      <protection locked="0"/>
    </xf>
    <xf numFmtId="176" fontId="41" fillId="0" borderId="0" xfId="35" applyNumberFormat="1" applyFont="1" applyFill="1" applyBorder="1" applyAlignment="1"/>
    <xf numFmtId="176" fontId="41" fillId="0" borderId="0" xfId="35" applyNumberFormat="1" applyFont="1" applyAlignment="1"/>
    <xf numFmtId="176" fontId="5" fillId="0" borderId="0" xfId="35" applyNumberFormat="1" applyFont="1" applyFill="1" applyAlignment="1"/>
    <xf numFmtId="176" fontId="5" fillId="0" borderId="0" xfId="34" applyNumberFormat="1" applyFont="1" applyFill="1" applyBorder="1" applyAlignment="1" applyProtection="1">
      <protection locked="0"/>
    </xf>
    <xf numFmtId="176" fontId="41" fillId="0" borderId="0" xfId="35" applyNumberFormat="1" applyFont="1" applyFill="1" applyAlignment="1"/>
    <xf numFmtId="176" fontId="31" fillId="0" borderId="0" xfId="30" applyNumberFormat="1" applyFont="1" applyAlignment="1" applyProtection="1">
      <alignment horizontal="center"/>
    </xf>
    <xf numFmtId="176" fontId="42" fillId="0" borderId="0" xfId="0" applyNumberFormat="1" applyFont="1" applyFill="1" applyAlignment="1"/>
    <xf numFmtId="176" fontId="5" fillId="0" borderId="0" xfId="0" applyNumberFormat="1" applyFont="1" applyFill="1" applyBorder="1" applyAlignment="1">
      <alignment horizontal="right" wrapText="1"/>
    </xf>
    <xf numFmtId="176" fontId="5" fillId="0" borderId="0" xfId="0" applyNumberFormat="1" applyFont="1" applyFill="1" applyAlignment="1">
      <alignment horizontal="right" wrapText="1"/>
    </xf>
    <xf numFmtId="176" fontId="5" fillId="0" borderId="0" xfId="0" applyNumberFormat="1" applyFont="1" applyAlignment="1">
      <alignment horizontal="right" wrapText="1"/>
    </xf>
    <xf numFmtId="176" fontId="0" fillId="0" borderId="0" xfId="0" applyNumberFormat="1" applyFont="1" applyFill="1" applyBorder="1" applyAlignment="1">
      <alignment horizontal="right"/>
    </xf>
    <xf numFmtId="176" fontId="32" fillId="0" borderId="0" xfId="30" applyNumberFormat="1" applyFont="1" applyFill="1" applyAlignment="1" applyProtection="1">
      <alignment horizontal="center"/>
    </xf>
    <xf numFmtId="176" fontId="32" fillId="0" borderId="0" xfId="0" applyNumberFormat="1" applyFont="1" applyFill="1" applyAlignment="1">
      <alignment horizontal="center"/>
    </xf>
    <xf numFmtId="176" fontId="32" fillId="0" borderId="9" xfId="30" applyNumberFormat="1" applyFont="1" applyFill="1" applyBorder="1" applyAlignment="1" applyProtection="1">
      <alignment horizontal="center"/>
    </xf>
    <xf numFmtId="176" fontId="32" fillId="0" borderId="9" xfId="0" applyNumberFormat="1" applyFont="1" applyFill="1" applyBorder="1" applyAlignment="1">
      <alignment horizontal="center"/>
    </xf>
    <xf numFmtId="176" fontId="8" fillId="0" borderId="0" xfId="30" applyNumberFormat="1" applyFont="1" applyFill="1" applyBorder="1" applyAlignment="1" applyProtection="1">
      <alignment horizontal="center"/>
    </xf>
    <xf numFmtId="176" fontId="8" fillId="0" borderId="0" xfId="0" applyNumberFormat="1" applyFont="1" applyFill="1" applyBorder="1" applyAlignment="1">
      <alignment horizontal="center"/>
    </xf>
    <xf numFmtId="0" fontId="5" fillId="0" borderId="0" xfId="35" applyFont="1" applyBorder="1" applyAlignment="1">
      <alignment horizontal="right" wrapText="1"/>
    </xf>
    <xf numFmtId="0" fontId="9" fillId="0" borderId="0" xfId="35" applyFont="1" applyBorder="1" applyAlignment="1">
      <alignment horizontal="right" wrapText="1"/>
    </xf>
    <xf numFmtId="0" fontId="9" fillId="0" borderId="0" xfId="35" applyFont="1" applyFill="1" applyBorder="1" applyAlignment="1">
      <alignment horizontal="right" wrapText="1"/>
    </xf>
    <xf numFmtId="0" fontId="9" fillId="0" borderId="0" xfId="35" applyFont="1" applyBorder="1" applyAlignment="1">
      <alignment wrapText="1"/>
    </xf>
    <xf numFmtId="176" fontId="9" fillId="0" borderId="0" xfId="35" applyNumberFormat="1" applyFont="1" applyBorder="1" applyAlignment="1"/>
    <xf numFmtId="0" fontId="9" fillId="0" borderId="0" xfId="35" applyFont="1" applyBorder="1" applyAlignment="1">
      <alignment horizontal="center" wrapText="1"/>
    </xf>
    <xf numFmtId="176" fontId="41" fillId="0" borderId="0" xfId="35" applyNumberFormat="1" applyFont="1" applyBorder="1" applyAlignment="1"/>
    <xf numFmtId="165" fontId="32" fillId="0" borderId="0" xfId="30" applyNumberFormat="1" applyFont="1" applyFill="1" applyBorder="1" applyAlignment="1" applyProtection="1">
      <alignment horizontal="left" vertical="top"/>
    </xf>
    <xf numFmtId="0" fontId="32" fillId="0" borderId="0" xfId="30" applyNumberFormat="1" applyFont="1" applyFill="1" applyBorder="1" applyAlignment="1" applyProtection="1">
      <alignment vertical="top" wrapText="1"/>
    </xf>
    <xf numFmtId="43" fontId="32" fillId="0" borderId="0" xfId="30" applyFont="1" applyFill="1" applyBorder="1" applyAlignment="1">
      <alignment horizontal="center"/>
    </xf>
    <xf numFmtId="1" fontId="32" fillId="0" borderId="0" xfId="30" applyNumberFormat="1" applyFont="1" applyFill="1" applyBorder="1" applyAlignment="1" applyProtection="1">
      <alignment horizontal="right"/>
    </xf>
    <xf numFmtId="176" fontId="32" fillId="0" borderId="0" xfId="30" applyNumberFormat="1" applyFont="1" applyFill="1" applyBorder="1" applyAlignment="1" applyProtection="1">
      <alignment horizontal="center"/>
    </xf>
    <xf numFmtId="166" fontId="2" fillId="0" borderId="10" xfId="30" applyNumberFormat="1" applyFont="1" applyFill="1" applyBorder="1" applyAlignment="1">
      <alignment horizontal="center" vertical="center"/>
    </xf>
    <xf numFmtId="166" fontId="2" fillId="0" borderId="11" xfId="30" applyNumberFormat="1" applyFont="1" applyFill="1" applyBorder="1" applyAlignment="1">
      <alignment horizontal="center" vertical="center"/>
    </xf>
    <xf numFmtId="0" fontId="4" fillId="0" borderId="0" xfId="0" applyNumberFormat="1" applyFont="1" applyFill="1" applyBorder="1" applyAlignment="1">
      <alignment horizontal="left" vertical="top" wrapText="1"/>
    </xf>
    <xf numFmtId="176" fontId="7" fillId="0" borderId="0" xfId="30" applyNumberFormat="1" applyFont="1" applyBorder="1" applyAlignment="1" applyProtection="1">
      <alignment horizontal="center"/>
    </xf>
  </cellXfs>
  <cellStyles count="37">
    <cellStyle name="args.style" xfId="1" xr:uid="{00000000-0005-0000-0000-000000000000}"/>
    <cellStyle name="Body" xfId="2" xr:uid="{00000000-0005-0000-0000-000001000000}"/>
    <cellStyle name="Calc Currency (0)" xfId="3" xr:uid="{00000000-0005-0000-0000-000002000000}"/>
    <cellStyle name="Copied" xfId="4" xr:uid="{00000000-0005-0000-0000-000004000000}"/>
    <cellStyle name="Element-delo" xfId="5" xr:uid="{00000000-0005-0000-0000-000005000000}"/>
    <cellStyle name="Entered" xfId="6" xr:uid="{00000000-0005-0000-0000-000006000000}"/>
    <cellStyle name="Grey" xfId="7" xr:uid="{00000000-0005-0000-0000-000007000000}"/>
    <cellStyle name="Head 1" xfId="8" xr:uid="{00000000-0005-0000-0000-000008000000}"/>
    <cellStyle name="Header1" xfId="9" xr:uid="{00000000-0005-0000-0000-000009000000}"/>
    <cellStyle name="Header2" xfId="10" xr:uid="{00000000-0005-0000-0000-00000A000000}"/>
    <cellStyle name="HEADINGS" xfId="11" xr:uid="{00000000-0005-0000-0000-00000B000000}"/>
    <cellStyle name="HEADINGSTOP" xfId="12" xr:uid="{00000000-0005-0000-0000-00000C000000}"/>
    <cellStyle name="Input [yellow]" xfId="13" xr:uid="{00000000-0005-0000-0000-00000D000000}"/>
    <cellStyle name="Migliaia (0)_RESULTS" xfId="14" xr:uid="{00000000-0005-0000-0000-00000E000000}"/>
    <cellStyle name="Migliaia_RESULTS" xfId="15" xr:uid="{00000000-0005-0000-0000-00000F000000}"/>
    <cellStyle name="naslov2" xfId="35" xr:uid="{00000000-0005-0000-0000-000010000000}"/>
    <cellStyle name="Navadno" xfId="0" builtinId="0"/>
    <cellStyle name="Navadno 2" xfId="16" xr:uid="{00000000-0005-0000-0000-000011000000}"/>
    <cellStyle name="Navadno 2 2" xfId="32" xr:uid="{00000000-0005-0000-0000-000012000000}"/>
    <cellStyle name="Navadno 3" xfId="17" xr:uid="{00000000-0005-0000-0000-000013000000}"/>
    <cellStyle name="Navadno 4" xfId="33" xr:uid="{00000000-0005-0000-0000-000014000000}"/>
    <cellStyle name="Navadno_Jerancic_POPIS_KANALIZACIJA" xfId="34" xr:uid="{00000000-0005-0000-0000-000016000000}"/>
    <cellStyle name="Normal - Style1" xfId="18" xr:uid="{00000000-0005-0000-0000-000018000000}"/>
    <cellStyle name="Normal 11" xfId="19" xr:uid="{00000000-0005-0000-0000-000019000000}"/>
    <cellStyle name="Normal_I-BREZOV" xfId="36" xr:uid="{00000000-0005-0000-0000-00001A000000}"/>
    <cellStyle name="Normal_VI.UKO 2" xfId="31" xr:uid="{00000000-0005-0000-0000-00001B000000}"/>
    <cellStyle name="Normale_RESULTS" xfId="20" xr:uid="{00000000-0005-0000-0000-00001C000000}"/>
    <cellStyle name="per.style" xfId="21" xr:uid="{00000000-0005-0000-0000-00001D000000}"/>
    <cellStyle name="Percent [2]" xfId="22" xr:uid="{00000000-0005-0000-0000-00001E000000}"/>
    <cellStyle name="regstoresfromspecstores" xfId="23" xr:uid="{00000000-0005-0000-0000-00001F000000}"/>
    <cellStyle name="RevList" xfId="24" xr:uid="{00000000-0005-0000-0000-000020000000}"/>
    <cellStyle name="SHADEDSTORES" xfId="25" xr:uid="{00000000-0005-0000-0000-000021000000}"/>
    <cellStyle name="Slog 1" xfId="26" xr:uid="{00000000-0005-0000-0000-000022000000}"/>
    <cellStyle name="specstores" xfId="27" xr:uid="{00000000-0005-0000-0000-000023000000}"/>
    <cellStyle name="Subtotal" xfId="28" xr:uid="{00000000-0005-0000-0000-000024000000}"/>
    <cellStyle name="Valuta (0)_RESULTS" xfId="29" xr:uid="{00000000-0005-0000-0000-000025000000}"/>
    <cellStyle name="Vejica" xfId="30" builtinId="3"/>
  </cellStyles>
  <dxfs count="6">
    <dxf>
      <fill>
        <patternFill patternType="none">
          <bgColor indexed="65"/>
        </patternFill>
      </fill>
    </dxf>
    <dxf>
      <font>
        <condense val="0"/>
        <extend val="0"/>
        <color indexed="9"/>
      </font>
      <border>
        <bottom style="thin">
          <color indexed="64"/>
        </bottom>
      </border>
    </dxf>
    <dxf>
      <font>
        <condense val="0"/>
        <extend val="0"/>
        <color auto="1"/>
      </font>
      <border>
        <left/>
        <right/>
        <top/>
        <bottom style="thin">
          <color indexed="64"/>
        </bottom>
      </border>
    </dxf>
    <dxf>
      <font>
        <color theme="0"/>
      </font>
    </dxf>
    <dxf>
      <border>
        <left/>
        <right/>
        <top/>
        <bottom/>
      </border>
    </dxf>
    <dxf>
      <border>
        <left style="thin">
          <color indexed="64"/>
        </left>
        <right style="thin">
          <color indexed="64"/>
        </right>
        <top style="thin">
          <color indexed="64"/>
        </top>
        <bottom style="thin">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7F7F7F"/>
      <rgbColor rgb="009999FF"/>
      <rgbColor rgb="00993366"/>
      <rgbColor rgb="00FFFFCC"/>
      <rgbColor rgb="00CCFFFF"/>
      <rgbColor rgb="00660066"/>
      <rgbColor rgb="00FF8080"/>
      <rgbColor rgb="000066CC"/>
      <rgbColor rgb="00DFDFD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
  <sheetViews>
    <sheetView workbookViewId="0">
      <selection activeCell="A3" sqref="A3"/>
    </sheetView>
  </sheetViews>
  <sheetFormatPr defaultRowHeight="15.75"/>
  <cols>
    <col min="1" max="1" width="71.3984375" customWidth="1"/>
  </cols>
  <sheetData>
    <row r="1" spans="1:1" s="125" customFormat="1" ht="49.5" customHeight="1" thickBot="1">
      <c r="A1" s="127" t="s">
        <v>242</v>
      </c>
    </row>
    <row r="2" spans="1:1" s="56" customFormat="1" ht="24.75" customHeight="1" thickBot="1">
      <c r="A2" s="55" t="s">
        <v>184</v>
      </c>
    </row>
    <row r="3" spans="1:1" s="123" customFormat="1" ht="250.5" customHeight="1">
      <c r="A3" s="122" t="s">
        <v>185</v>
      </c>
    </row>
    <row r="4" spans="1:1" s="123" customFormat="1" ht="351.75" customHeight="1">
      <c r="A4" s="122" t="s">
        <v>181</v>
      </c>
    </row>
    <row r="5" spans="1:1" s="123" customFormat="1" ht="244.5" customHeight="1">
      <c r="A5" s="124" t="s">
        <v>182</v>
      </c>
    </row>
    <row r="6" spans="1:1" s="123" customFormat="1" ht="249" customHeight="1">
      <c r="A6" s="124" t="s">
        <v>186</v>
      </c>
    </row>
    <row r="7" spans="1:1" s="123" customFormat="1" ht="258.75" customHeight="1">
      <c r="A7" s="124" t="s">
        <v>187</v>
      </c>
    </row>
    <row r="8" spans="1:1" s="123" customFormat="1" ht="314.25" customHeight="1">
      <c r="A8" s="124" t="s">
        <v>188</v>
      </c>
    </row>
    <row r="9" spans="1:1" s="123" customFormat="1" ht="405" customHeight="1">
      <c r="A9" s="124" t="s">
        <v>183</v>
      </c>
    </row>
    <row r="10" spans="1:1" s="123" customFormat="1" ht="328.5" customHeight="1">
      <c r="A10" s="124" t="s">
        <v>189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20"/>
  <sheetViews>
    <sheetView tabSelected="1" topLeftCell="A403" zoomScaleNormal="100" zoomScaleSheetLayoutView="100" workbookViewId="0">
      <selection activeCell="E331" sqref="E331"/>
    </sheetView>
  </sheetViews>
  <sheetFormatPr defaultRowHeight="14.25"/>
  <cols>
    <col min="1" max="1" width="3.3984375" style="89" customWidth="1"/>
    <col min="2" max="2" width="40.8984375" style="90" customWidth="1"/>
    <col min="3" max="3" width="4.796875" style="312" customWidth="1"/>
    <col min="4" max="4" width="4.69921875" style="313" customWidth="1"/>
    <col min="5" max="5" width="8.296875" style="373" customWidth="1"/>
    <col min="6" max="6" width="11.5" style="374" customWidth="1"/>
    <col min="7" max="16384" width="8.796875" style="53"/>
  </cols>
  <sheetData>
    <row r="1" spans="1:18" ht="49.5" customHeight="1" thickBot="1">
      <c r="A1" s="387" t="s">
        <v>241</v>
      </c>
      <c r="B1" s="388"/>
      <c r="C1" s="388"/>
      <c r="D1" s="388"/>
      <c r="E1" s="388"/>
      <c r="F1" s="388"/>
    </row>
    <row r="2" spans="1:18" s="56" customFormat="1" ht="24.75" customHeight="1" thickBot="1">
      <c r="A2" s="54" t="s">
        <v>14</v>
      </c>
      <c r="B2" s="55" t="s">
        <v>12</v>
      </c>
      <c r="C2" s="225" t="s">
        <v>30</v>
      </c>
      <c r="D2" s="226" t="s">
        <v>9</v>
      </c>
      <c r="E2" s="315" t="s">
        <v>31</v>
      </c>
      <c r="F2" s="316" t="s">
        <v>16</v>
      </c>
    </row>
    <row r="3" spans="1:18" ht="26.25" customHeight="1">
      <c r="A3" s="57"/>
      <c r="B3" s="58"/>
      <c r="C3" s="227"/>
      <c r="D3" s="228"/>
      <c r="E3" s="317" t="s">
        <v>13</v>
      </c>
      <c r="F3" s="318" t="s">
        <v>13</v>
      </c>
    </row>
    <row r="4" spans="1:18" ht="27" customHeight="1">
      <c r="A4" s="59"/>
      <c r="B4" s="60" t="s">
        <v>17</v>
      </c>
      <c r="C4" s="229"/>
      <c r="D4" s="230"/>
      <c r="E4" s="319" t="s">
        <v>15</v>
      </c>
      <c r="F4" s="320"/>
    </row>
    <row r="5" spans="1:18" ht="15.75">
      <c r="A5" s="59">
        <v>0</v>
      </c>
      <c r="B5" s="60" t="s">
        <v>44</v>
      </c>
      <c r="C5" s="229"/>
      <c r="D5" s="230"/>
      <c r="E5" s="319" t="s">
        <v>15</v>
      </c>
      <c r="F5" s="321"/>
    </row>
    <row r="6" spans="1:18" s="25" customFormat="1" ht="12">
      <c r="A6" s="42"/>
      <c r="B6" s="43"/>
      <c r="C6" s="231"/>
      <c r="D6" s="232"/>
      <c r="E6" s="322"/>
      <c r="F6" s="322"/>
      <c r="G6" s="21"/>
      <c r="H6" s="18"/>
      <c r="I6" s="18"/>
      <c r="J6" s="19"/>
      <c r="K6" s="12"/>
      <c r="L6" s="12"/>
      <c r="M6" s="12"/>
      <c r="N6" s="12"/>
      <c r="O6" s="22"/>
      <c r="P6" s="23"/>
      <c r="Q6" s="24"/>
      <c r="R6" s="12"/>
    </row>
    <row r="7" spans="1:18" ht="26.25" customHeight="1">
      <c r="A7" s="59" t="s">
        <v>18</v>
      </c>
      <c r="B7" s="60" t="s">
        <v>24</v>
      </c>
      <c r="C7" s="233"/>
      <c r="D7" s="234"/>
      <c r="E7" s="323"/>
      <c r="F7" s="324"/>
    </row>
    <row r="8" spans="1:18">
      <c r="A8" s="62"/>
      <c r="B8" s="7"/>
      <c r="C8" s="233"/>
      <c r="D8" s="234"/>
      <c r="E8" s="323"/>
      <c r="F8" s="323"/>
    </row>
    <row r="9" spans="1:18" ht="104.25" customHeight="1">
      <c r="A9" s="61" t="s">
        <v>58</v>
      </c>
      <c r="B9" s="7" t="s">
        <v>396</v>
      </c>
      <c r="C9" s="233" t="s">
        <v>6</v>
      </c>
      <c r="D9" s="234">
        <v>1</v>
      </c>
      <c r="E9" s="323"/>
      <c r="F9" s="323">
        <f>D9*E9</f>
        <v>0</v>
      </c>
    </row>
    <row r="10" spans="1:18">
      <c r="A10" s="61"/>
      <c r="B10" s="7"/>
      <c r="C10" s="233"/>
      <c r="D10" s="234"/>
      <c r="E10" s="323"/>
      <c r="F10" s="323"/>
    </row>
    <row r="11" spans="1:18" s="25" customFormat="1" ht="12">
      <c r="A11" s="35"/>
      <c r="B11" s="36" t="s">
        <v>243</v>
      </c>
      <c r="C11" s="235" t="s">
        <v>6</v>
      </c>
      <c r="D11" s="17">
        <v>1</v>
      </c>
      <c r="E11" s="325"/>
      <c r="F11" s="325"/>
      <c r="G11" s="37"/>
    </row>
    <row r="12" spans="1:18" s="25" customFormat="1" ht="12">
      <c r="A12" s="8"/>
      <c r="B12" s="36" t="s">
        <v>102</v>
      </c>
      <c r="C12" s="236" t="s">
        <v>6</v>
      </c>
      <c r="D12" s="37">
        <v>1</v>
      </c>
      <c r="E12" s="325"/>
      <c r="F12" s="325"/>
      <c r="G12" s="37"/>
      <c r="H12" s="19"/>
      <c r="I12" s="19"/>
      <c r="J12" s="19"/>
    </row>
    <row r="13" spans="1:18" s="25" customFormat="1" ht="12">
      <c r="A13" s="35"/>
      <c r="B13" s="36" t="s">
        <v>103</v>
      </c>
      <c r="C13" s="235" t="s">
        <v>6</v>
      </c>
      <c r="D13" s="17">
        <v>14</v>
      </c>
      <c r="E13" s="325"/>
      <c r="F13" s="325"/>
      <c r="G13" s="37"/>
    </row>
    <row r="14" spans="1:18" s="25" customFormat="1" ht="12">
      <c r="A14" s="8"/>
      <c r="B14" s="36" t="s">
        <v>104</v>
      </c>
      <c r="C14" s="236" t="s">
        <v>6</v>
      </c>
      <c r="D14" s="37">
        <v>10</v>
      </c>
      <c r="E14" s="325"/>
      <c r="F14" s="325"/>
      <c r="G14" s="37"/>
      <c r="H14" s="19"/>
      <c r="I14" s="19"/>
      <c r="J14" s="19"/>
    </row>
    <row r="15" spans="1:18" s="25" customFormat="1" ht="12">
      <c r="A15" s="8"/>
      <c r="B15" s="36" t="s">
        <v>105</v>
      </c>
      <c r="C15" s="236" t="s">
        <v>6</v>
      </c>
      <c r="D15" s="37">
        <v>1</v>
      </c>
      <c r="E15" s="325"/>
      <c r="F15" s="325"/>
      <c r="G15" s="37"/>
      <c r="H15" s="19"/>
      <c r="I15" s="19"/>
      <c r="J15" s="19"/>
    </row>
    <row r="16" spans="1:18" s="25" customFormat="1" ht="12">
      <c r="A16" s="8"/>
      <c r="B16" s="36" t="s">
        <v>395</v>
      </c>
      <c r="C16" s="236" t="s">
        <v>6</v>
      </c>
      <c r="D16" s="37">
        <v>2</v>
      </c>
      <c r="E16" s="325"/>
      <c r="F16" s="325"/>
      <c r="G16" s="37"/>
      <c r="H16" s="19"/>
      <c r="I16" s="19"/>
      <c r="J16" s="19"/>
    </row>
    <row r="17" spans="1:18" s="25" customFormat="1" ht="12">
      <c r="A17" s="8"/>
      <c r="B17" s="36" t="s">
        <v>395</v>
      </c>
      <c r="C17" s="236" t="s">
        <v>6</v>
      </c>
      <c r="D17" s="37">
        <v>2</v>
      </c>
      <c r="E17" s="325"/>
      <c r="F17" s="325"/>
      <c r="G17" s="37"/>
      <c r="H17" s="19"/>
      <c r="I17" s="19"/>
      <c r="J17" s="19"/>
    </row>
    <row r="18" spans="1:18" s="25" customFormat="1" ht="12">
      <c r="A18" s="8"/>
      <c r="B18" s="36" t="s">
        <v>399</v>
      </c>
      <c r="C18" s="236" t="s">
        <v>6</v>
      </c>
      <c r="D18" s="37">
        <v>1</v>
      </c>
      <c r="E18" s="325"/>
      <c r="F18" s="325"/>
      <c r="G18" s="37"/>
      <c r="H18" s="19"/>
      <c r="I18" s="19"/>
      <c r="J18" s="19"/>
    </row>
    <row r="19" spans="1:18" s="25" customFormat="1" ht="12">
      <c r="A19" s="8"/>
      <c r="B19" s="36" t="s">
        <v>400</v>
      </c>
      <c r="C19" s="236" t="s">
        <v>6</v>
      </c>
      <c r="D19" s="37">
        <v>2</v>
      </c>
      <c r="E19" s="325"/>
      <c r="F19" s="325"/>
      <c r="G19" s="37"/>
      <c r="H19" s="19"/>
      <c r="I19" s="19"/>
      <c r="J19" s="19"/>
    </row>
    <row r="20" spans="1:18" s="20" customFormat="1" ht="24">
      <c r="A20" s="35"/>
      <c r="B20" s="36" t="s">
        <v>32</v>
      </c>
      <c r="C20" s="236" t="s">
        <v>8</v>
      </c>
      <c r="D20" s="37">
        <v>25</v>
      </c>
      <c r="E20" s="326"/>
      <c r="F20" s="326"/>
      <c r="G20" s="17"/>
      <c r="H20" s="18"/>
      <c r="I20" s="18"/>
      <c r="J20" s="19"/>
    </row>
    <row r="21" spans="1:18" s="20" customFormat="1" ht="12">
      <c r="A21" s="35"/>
      <c r="B21" s="34" t="s">
        <v>33</v>
      </c>
      <c r="C21" s="237" t="s">
        <v>21</v>
      </c>
      <c r="D21" s="238">
        <v>1</v>
      </c>
      <c r="E21" s="326"/>
      <c r="F21" s="326"/>
      <c r="G21" s="17"/>
      <c r="H21" s="18"/>
      <c r="I21" s="18"/>
      <c r="J21" s="19"/>
    </row>
    <row r="22" spans="1:18" s="20" customFormat="1" ht="12">
      <c r="A22" s="38"/>
      <c r="B22" s="39" t="s">
        <v>34</v>
      </c>
      <c r="C22" s="239" t="s">
        <v>21</v>
      </c>
      <c r="D22" s="240">
        <v>1</v>
      </c>
      <c r="E22" s="326"/>
      <c r="F22" s="326"/>
      <c r="G22" s="17"/>
      <c r="H22" s="18"/>
      <c r="I22" s="18"/>
      <c r="J22" s="19"/>
    </row>
    <row r="23" spans="1:18" s="25" customFormat="1" ht="12.75">
      <c r="A23" s="38"/>
      <c r="B23" s="36" t="s">
        <v>35</v>
      </c>
      <c r="C23" s="236" t="s">
        <v>21</v>
      </c>
      <c r="D23" s="37">
        <v>1</v>
      </c>
      <c r="E23" s="326"/>
      <c r="F23" s="327"/>
      <c r="G23" s="21"/>
      <c r="H23" s="18"/>
      <c r="I23" s="18"/>
      <c r="J23" s="19"/>
      <c r="K23" s="12"/>
      <c r="L23" s="12"/>
      <c r="M23" s="12"/>
      <c r="N23" s="12"/>
      <c r="O23" s="22"/>
      <c r="P23" s="23"/>
      <c r="Q23" s="24"/>
      <c r="R23" s="12"/>
    </row>
    <row r="24" spans="1:18">
      <c r="A24" s="62"/>
      <c r="B24" s="7"/>
      <c r="C24" s="233"/>
      <c r="D24" s="234"/>
      <c r="E24" s="323"/>
      <c r="F24" s="323"/>
    </row>
    <row r="25" spans="1:18" ht="104.25" customHeight="1">
      <c r="A25" s="61" t="s">
        <v>106</v>
      </c>
      <c r="B25" s="7" t="s">
        <v>397</v>
      </c>
      <c r="C25" s="233" t="s">
        <v>6</v>
      </c>
      <c r="D25" s="234">
        <v>1</v>
      </c>
      <c r="E25" s="323"/>
      <c r="F25" s="323">
        <f>D25*E25</f>
        <v>0</v>
      </c>
    </row>
    <row r="26" spans="1:18">
      <c r="A26" s="61"/>
      <c r="B26" s="7"/>
      <c r="C26" s="233"/>
      <c r="D26" s="234"/>
      <c r="E26" s="323"/>
      <c r="F26" s="323"/>
    </row>
    <row r="27" spans="1:18" s="25" customFormat="1" ht="12">
      <c r="A27" s="35"/>
      <c r="B27" s="36" t="s">
        <v>243</v>
      </c>
      <c r="C27" s="235" t="s">
        <v>6</v>
      </c>
      <c r="D27" s="17">
        <v>1</v>
      </c>
      <c r="E27" s="325"/>
      <c r="F27" s="325"/>
      <c r="G27" s="37"/>
    </row>
    <row r="28" spans="1:18" s="25" customFormat="1" ht="12">
      <c r="A28" s="8"/>
      <c r="B28" s="36" t="s">
        <v>102</v>
      </c>
      <c r="C28" s="236" t="s">
        <v>6</v>
      </c>
      <c r="D28" s="37">
        <v>1</v>
      </c>
      <c r="E28" s="325"/>
      <c r="F28" s="325"/>
      <c r="G28" s="37"/>
      <c r="H28" s="19"/>
      <c r="I28" s="19"/>
      <c r="J28" s="19"/>
    </row>
    <row r="29" spans="1:18" s="25" customFormat="1" ht="12">
      <c r="A29" s="35"/>
      <c r="B29" s="36" t="s">
        <v>103</v>
      </c>
      <c r="C29" s="235" t="s">
        <v>6</v>
      </c>
      <c r="D29" s="17">
        <v>16</v>
      </c>
      <c r="E29" s="325"/>
      <c r="F29" s="325"/>
      <c r="G29" s="37"/>
    </row>
    <row r="30" spans="1:18" s="25" customFormat="1" ht="12">
      <c r="A30" s="8"/>
      <c r="B30" s="36" t="s">
        <v>104</v>
      </c>
      <c r="C30" s="236" t="s">
        <v>6</v>
      </c>
      <c r="D30" s="37">
        <v>9</v>
      </c>
      <c r="E30" s="325"/>
      <c r="F30" s="325"/>
      <c r="G30" s="37"/>
      <c r="H30" s="19"/>
      <c r="I30" s="19"/>
      <c r="J30" s="19"/>
    </row>
    <row r="31" spans="1:18" s="25" customFormat="1" ht="12">
      <c r="A31" s="8"/>
      <c r="B31" s="36" t="s">
        <v>400</v>
      </c>
      <c r="C31" s="236" t="s">
        <v>6</v>
      </c>
      <c r="D31" s="37">
        <v>2</v>
      </c>
      <c r="E31" s="325"/>
      <c r="F31" s="325"/>
      <c r="G31" s="37"/>
      <c r="H31" s="19"/>
      <c r="I31" s="19"/>
      <c r="J31" s="19"/>
    </row>
    <row r="32" spans="1:18" s="20" customFormat="1" ht="24">
      <c r="A32" s="35"/>
      <c r="B32" s="36" t="s">
        <v>32</v>
      </c>
      <c r="C32" s="236" t="s">
        <v>8</v>
      </c>
      <c r="D32" s="37">
        <v>25</v>
      </c>
      <c r="E32" s="326"/>
      <c r="F32" s="326"/>
      <c r="G32" s="17"/>
      <c r="H32" s="18"/>
      <c r="I32" s="18"/>
      <c r="J32" s="19"/>
    </row>
    <row r="33" spans="1:18" s="20" customFormat="1" ht="12">
      <c r="A33" s="35"/>
      <c r="B33" s="34" t="s">
        <v>33</v>
      </c>
      <c r="C33" s="237" t="s">
        <v>21</v>
      </c>
      <c r="D33" s="238">
        <v>1</v>
      </c>
      <c r="E33" s="326"/>
      <c r="F33" s="326"/>
      <c r="G33" s="17"/>
      <c r="H33" s="18"/>
      <c r="I33" s="18"/>
      <c r="J33" s="19"/>
    </row>
    <row r="34" spans="1:18" s="20" customFormat="1" ht="12">
      <c r="A34" s="38"/>
      <c r="B34" s="39" t="s">
        <v>34</v>
      </c>
      <c r="C34" s="239" t="s">
        <v>21</v>
      </c>
      <c r="D34" s="240">
        <v>1</v>
      </c>
      <c r="E34" s="326"/>
      <c r="F34" s="326"/>
      <c r="G34" s="17"/>
      <c r="H34" s="18"/>
      <c r="I34" s="18"/>
      <c r="J34" s="19"/>
    </row>
    <row r="35" spans="1:18" s="25" customFormat="1" ht="12.75">
      <c r="A35" s="38"/>
      <c r="B35" s="36" t="s">
        <v>35</v>
      </c>
      <c r="C35" s="236" t="s">
        <v>21</v>
      </c>
      <c r="D35" s="37">
        <v>1</v>
      </c>
      <c r="E35" s="326"/>
      <c r="F35" s="327"/>
      <c r="G35" s="21"/>
      <c r="H35" s="18"/>
      <c r="I35" s="18"/>
      <c r="J35" s="19"/>
      <c r="K35" s="12"/>
      <c r="L35" s="12"/>
      <c r="M35" s="12"/>
      <c r="N35" s="12"/>
      <c r="O35" s="22"/>
      <c r="P35" s="23"/>
      <c r="Q35" s="24"/>
      <c r="R35" s="12"/>
    </row>
    <row r="36" spans="1:18">
      <c r="A36" s="62"/>
      <c r="B36" s="7"/>
      <c r="C36" s="233"/>
      <c r="D36" s="234"/>
      <c r="E36" s="323"/>
      <c r="F36" s="323"/>
    </row>
    <row r="37" spans="1:18" ht="104.25" customHeight="1">
      <c r="A37" s="61" t="s">
        <v>107</v>
      </c>
      <c r="B37" s="7" t="s">
        <v>398</v>
      </c>
      <c r="C37" s="233" t="s">
        <v>6</v>
      </c>
      <c r="D37" s="234">
        <v>1</v>
      </c>
      <c r="E37" s="323"/>
      <c r="F37" s="323">
        <f>D37*E37</f>
        <v>0</v>
      </c>
    </row>
    <row r="38" spans="1:18">
      <c r="A38" s="61"/>
      <c r="B38" s="7"/>
      <c r="C38" s="233"/>
      <c r="D38" s="234"/>
      <c r="E38" s="323"/>
      <c r="F38" s="323"/>
    </row>
    <row r="39" spans="1:18" s="25" customFormat="1" ht="12">
      <c r="A39" s="35"/>
      <c r="B39" s="36" t="s">
        <v>243</v>
      </c>
      <c r="C39" s="235" t="s">
        <v>6</v>
      </c>
      <c r="D39" s="17">
        <v>1</v>
      </c>
      <c r="E39" s="325"/>
      <c r="F39" s="325"/>
      <c r="G39" s="37"/>
    </row>
    <row r="40" spans="1:18" s="25" customFormat="1" ht="12">
      <c r="A40" s="8"/>
      <c r="B40" s="36" t="s">
        <v>102</v>
      </c>
      <c r="C40" s="236" t="s">
        <v>6</v>
      </c>
      <c r="D40" s="37">
        <v>1</v>
      </c>
      <c r="E40" s="325"/>
      <c r="F40" s="325"/>
      <c r="G40" s="37"/>
      <c r="H40" s="19"/>
      <c r="I40" s="19"/>
      <c r="J40" s="19"/>
    </row>
    <row r="41" spans="1:18" s="25" customFormat="1" ht="12">
      <c r="A41" s="35"/>
      <c r="B41" s="36" t="s">
        <v>103</v>
      </c>
      <c r="C41" s="235" t="s">
        <v>6</v>
      </c>
      <c r="D41" s="17">
        <v>2</v>
      </c>
      <c r="E41" s="325"/>
      <c r="F41" s="325"/>
      <c r="G41" s="37"/>
    </row>
    <row r="42" spans="1:18" s="25" customFormat="1" ht="12">
      <c r="A42" s="8"/>
      <c r="B42" s="36" t="s">
        <v>104</v>
      </c>
      <c r="C42" s="236" t="s">
        <v>6</v>
      </c>
      <c r="D42" s="37">
        <v>2</v>
      </c>
      <c r="E42" s="325"/>
      <c r="F42" s="325"/>
      <c r="G42" s="37"/>
      <c r="H42" s="19"/>
      <c r="I42" s="19"/>
      <c r="J42" s="19"/>
    </row>
    <row r="43" spans="1:18" s="25" customFormat="1" ht="12">
      <c r="A43" s="8"/>
      <c r="B43" s="36" t="s">
        <v>105</v>
      </c>
      <c r="C43" s="236" t="s">
        <v>6</v>
      </c>
      <c r="D43" s="37">
        <v>5</v>
      </c>
      <c r="E43" s="325"/>
      <c r="F43" s="325"/>
      <c r="G43" s="37"/>
      <c r="H43" s="19"/>
      <c r="I43" s="19"/>
      <c r="J43" s="19"/>
    </row>
    <row r="44" spans="1:18" s="25" customFormat="1" ht="12">
      <c r="A44" s="8"/>
      <c r="B44" s="36" t="s">
        <v>400</v>
      </c>
      <c r="C44" s="236" t="s">
        <v>6</v>
      </c>
      <c r="D44" s="37">
        <v>1</v>
      </c>
      <c r="E44" s="325"/>
      <c r="F44" s="325"/>
      <c r="G44" s="37"/>
      <c r="H44" s="19"/>
      <c r="I44" s="19"/>
      <c r="J44" s="19"/>
    </row>
    <row r="45" spans="1:18" s="20" customFormat="1" ht="24">
      <c r="A45" s="35"/>
      <c r="B45" s="36" t="s">
        <v>32</v>
      </c>
      <c r="C45" s="236" t="s">
        <v>8</v>
      </c>
      <c r="D45" s="37">
        <v>25</v>
      </c>
      <c r="E45" s="326"/>
      <c r="F45" s="326"/>
      <c r="G45" s="17"/>
      <c r="H45" s="18"/>
      <c r="I45" s="18"/>
      <c r="J45" s="19"/>
    </row>
    <row r="46" spans="1:18" s="20" customFormat="1" ht="12">
      <c r="A46" s="35"/>
      <c r="B46" s="34" t="s">
        <v>33</v>
      </c>
      <c r="C46" s="237" t="s">
        <v>21</v>
      </c>
      <c r="D46" s="238">
        <v>1</v>
      </c>
      <c r="E46" s="326"/>
      <c r="F46" s="326"/>
      <c r="G46" s="17"/>
      <c r="H46" s="18"/>
      <c r="I46" s="18"/>
      <c r="J46" s="19"/>
    </row>
    <row r="47" spans="1:18" s="20" customFormat="1" ht="12">
      <c r="A47" s="38"/>
      <c r="B47" s="39" t="s">
        <v>34</v>
      </c>
      <c r="C47" s="239" t="s">
        <v>21</v>
      </c>
      <c r="D47" s="240">
        <v>1</v>
      </c>
      <c r="E47" s="326"/>
      <c r="F47" s="326"/>
      <c r="G47" s="17"/>
      <c r="H47" s="18"/>
      <c r="I47" s="18"/>
      <c r="J47" s="19"/>
    </row>
    <row r="48" spans="1:18" s="25" customFormat="1" ht="12.75">
      <c r="A48" s="38"/>
      <c r="B48" s="36" t="s">
        <v>35</v>
      </c>
      <c r="C48" s="236" t="s">
        <v>21</v>
      </c>
      <c r="D48" s="37">
        <v>1</v>
      </c>
      <c r="E48" s="326"/>
      <c r="F48" s="327"/>
      <c r="G48" s="21"/>
      <c r="H48" s="18"/>
      <c r="I48" s="18"/>
      <c r="J48" s="19"/>
      <c r="K48" s="12"/>
      <c r="L48" s="12"/>
      <c r="M48" s="12"/>
      <c r="N48" s="12"/>
      <c r="O48" s="22"/>
      <c r="P48" s="23"/>
      <c r="Q48" s="24"/>
      <c r="R48" s="12"/>
    </row>
    <row r="49" spans="1:18">
      <c r="A49" s="62"/>
      <c r="B49" s="7"/>
      <c r="C49" s="233"/>
      <c r="D49" s="234"/>
      <c r="E49" s="323"/>
      <c r="F49" s="323"/>
    </row>
    <row r="50" spans="1:18" s="25" customFormat="1" ht="12.75">
      <c r="A50" s="38"/>
      <c r="B50" s="36"/>
      <c r="C50" s="236"/>
      <c r="D50" s="37"/>
      <c r="E50" s="326"/>
      <c r="F50" s="327"/>
      <c r="G50" s="21"/>
      <c r="H50" s="18"/>
      <c r="I50" s="18"/>
      <c r="J50" s="19"/>
      <c r="K50" s="12"/>
      <c r="L50" s="12"/>
      <c r="M50" s="12"/>
      <c r="N50" s="12"/>
      <c r="O50" s="22"/>
      <c r="P50" s="23"/>
      <c r="Q50" s="24"/>
      <c r="R50" s="12"/>
    </row>
    <row r="51" spans="1:18" s="25" customFormat="1" ht="12">
      <c r="A51" s="40"/>
      <c r="B51" s="41"/>
      <c r="C51" s="241"/>
      <c r="D51" s="242"/>
      <c r="E51" s="328"/>
      <c r="F51" s="328"/>
      <c r="G51" s="21"/>
      <c r="H51" s="18"/>
      <c r="I51" s="18"/>
      <c r="J51" s="19"/>
      <c r="K51" s="12"/>
      <c r="L51" s="12"/>
      <c r="M51" s="12"/>
      <c r="N51" s="12"/>
      <c r="O51" s="22"/>
      <c r="P51" s="23"/>
      <c r="Q51" s="24"/>
      <c r="R51" s="12"/>
    </row>
    <row r="52" spans="1:18" ht="22.5" customHeight="1">
      <c r="A52" s="63"/>
      <c r="B52" s="64" t="s">
        <v>35</v>
      </c>
      <c r="C52" s="243" t="s">
        <v>13</v>
      </c>
      <c r="D52" s="244"/>
      <c r="E52" s="329"/>
      <c r="F52" s="330">
        <f>SUM(F9:F50)</f>
        <v>0</v>
      </c>
    </row>
    <row r="53" spans="1:18" s="25" customFormat="1" ht="12">
      <c r="A53" s="42"/>
      <c r="B53" s="43"/>
      <c r="C53" s="231"/>
      <c r="D53" s="232"/>
      <c r="E53" s="322"/>
      <c r="F53" s="322"/>
      <c r="G53" s="21"/>
      <c r="H53" s="18"/>
      <c r="I53" s="18"/>
      <c r="J53" s="19"/>
      <c r="K53" s="12"/>
      <c r="L53" s="12"/>
      <c r="M53" s="12"/>
      <c r="N53" s="12"/>
      <c r="O53" s="22"/>
      <c r="P53" s="23"/>
      <c r="Q53" s="24"/>
      <c r="R53" s="12"/>
    </row>
    <row r="54" spans="1:18">
      <c r="A54" s="62"/>
      <c r="B54" s="65"/>
      <c r="C54" s="245"/>
      <c r="D54" s="246"/>
      <c r="E54" s="323"/>
      <c r="F54" s="327"/>
    </row>
    <row r="55" spans="1:18">
      <c r="A55" s="62"/>
      <c r="B55" s="65"/>
      <c r="C55" s="245"/>
      <c r="D55" s="246"/>
      <c r="E55" s="323"/>
      <c r="F55" s="327"/>
    </row>
    <row r="56" spans="1:18" ht="22.5" customHeight="1">
      <c r="A56" s="59" t="s">
        <v>19</v>
      </c>
      <c r="B56" s="60" t="s">
        <v>43</v>
      </c>
      <c r="C56" s="247"/>
      <c r="D56" s="248"/>
      <c r="E56" s="319"/>
      <c r="F56" s="331"/>
    </row>
    <row r="57" spans="1:18" ht="22.5" customHeight="1">
      <c r="A57" s="59"/>
      <c r="B57" s="60"/>
      <c r="C57" s="247"/>
      <c r="D57" s="248"/>
      <c r="E57" s="319"/>
      <c r="F57" s="327"/>
    </row>
    <row r="58" spans="1:18" ht="18.75" customHeight="1">
      <c r="A58" s="61" t="s">
        <v>59</v>
      </c>
      <c r="B58" s="65" t="s">
        <v>42</v>
      </c>
      <c r="C58" s="249"/>
      <c r="D58" s="246"/>
      <c r="E58" s="319"/>
      <c r="F58" s="321"/>
    </row>
    <row r="59" spans="1:18" ht="38.25" customHeight="1">
      <c r="A59" s="59"/>
      <c r="B59" s="222" t="s">
        <v>380</v>
      </c>
      <c r="C59" s="249" t="s">
        <v>6</v>
      </c>
      <c r="D59" s="246">
        <v>6</v>
      </c>
      <c r="E59" s="323"/>
      <c r="F59" s="327">
        <f>D59*E59</f>
        <v>0</v>
      </c>
    </row>
    <row r="60" spans="1:18" ht="38.25" customHeight="1">
      <c r="A60" s="59"/>
      <c r="B60" s="222" t="s">
        <v>381</v>
      </c>
      <c r="C60" s="249" t="s">
        <v>6</v>
      </c>
      <c r="D60" s="246">
        <v>6</v>
      </c>
      <c r="E60" s="323"/>
      <c r="F60" s="327">
        <f t="shared" ref="F60:F121" si="0">D60*E60</f>
        <v>0</v>
      </c>
    </row>
    <row r="61" spans="1:18" ht="38.25" customHeight="1">
      <c r="A61" s="59"/>
      <c r="B61" s="222" t="s">
        <v>383</v>
      </c>
      <c r="C61" s="249" t="s">
        <v>6</v>
      </c>
      <c r="D61" s="246">
        <v>1</v>
      </c>
      <c r="E61" s="323"/>
      <c r="F61" s="327">
        <f t="shared" si="0"/>
        <v>0</v>
      </c>
    </row>
    <row r="62" spans="1:18" ht="38.25" customHeight="1">
      <c r="A62" s="59"/>
      <c r="B62" s="222" t="s">
        <v>382</v>
      </c>
      <c r="C62" s="249" t="s">
        <v>6</v>
      </c>
      <c r="D62" s="246">
        <v>4</v>
      </c>
      <c r="E62" s="323"/>
      <c r="F62" s="327">
        <f t="shared" si="0"/>
        <v>0</v>
      </c>
    </row>
    <row r="63" spans="1:18" ht="12.75" customHeight="1">
      <c r="A63" s="59"/>
      <c r="B63" s="222" t="s">
        <v>384</v>
      </c>
      <c r="C63" s="249" t="s">
        <v>6</v>
      </c>
      <c r="D63" s="246">
        <v>2</v>
      </c>
      <c r="E63" s="323"/>
      <c r="F63" s="327">
        <f t="shared" si="0"/>
        <v>0</v>
      </c>
    </row>
    <row r="64" spans="1:18" ht="22.5" customHeight="1">
      <c r="A64" s="59"/>
      <c r="B64" s="67"/>
      <c r="C64" s="249"/>
      <c r="D64" s="246"/>
      <c r="E64" s="323"/>
      <c r="F64" s="327"/>
    </row>
    <row r="65" spans="1:13" ht="30" customHeight="1">
      <c r="A65" s="59"/>
      <c r="B65" s="67" t="s">
        <v>244</v>
      </c>
      <c r="C65" s="249" t="s">
        <v>6</v>
      </c>
      <c r="D65" s="246">
        <v>1</v>
      </c>
      <c r="E65" s="323"/>
      <c r="F65" s="327">
        <f t="shared" si="0"/>
        <v>0</v>
      </c>
    </row>
    <row r="66" spans="1:13" s="25" customFormat="1" ht="12.75">
      <c r="A66" s="35"/>
      <c r="B66" s="36" t="s">
        <v>108</v>
      </c>
      <c r="C66" s="250" t="s">
        <v>6</v>
      </c>
      <c r="D66" s="251">
        <v>1</v>
      </c>
      <c r="E66" s="332"/>
      <c r="F66" s="327"/>
      <c r="G66" s="37"/>
    </row>
    <row r="67" spans="1:13" s="25" customFormat="1" ht="12.75">
      <c r="A67" s="8"/>
      <c r="B67" s="36" t="s">
        <v>245</v>
      </c>
      <c r="C67" s="252" t="s">
        <v>6</v>
      </c>
      <c r="D67" s="251">
        <v>5</v>
      </c>
      <c r="E67" s="332"/>
      <c r="F67" s="327"/>
      <c r="G67" s="37"/>
      <c r="H67" s="19"/>
      <c r="I67" s="19"/>
      <c r="J67" s="19"/>
    </row>
    <row r="68" spans="1:13" s="15" customFormat="1" ht="12.75">
      <c r="A68" s="9"/>
      <c r="B68" s="10" t="s">
        <v>46</v>
      </c>
      <c r="C68" s="252" t="s">
        <v>21</v>
      </c>
      <c r="D68" s="251">
        <v>1</v>
      </c>
      <c r="E68" s="333"/>
      <c r="F68" s="327"/>
      <c r="G68" s="11"/>
      <c r="H68" s="13"/>
      <c r="I68" s="14"/>
      <c r="L68" s="14"/>
      <c r="M68" s="16"/>
    </row>
    <row r="69" spans="1:13" ht="22.5" customHeight="1">
      <c r="A69" s="59"/>
      <c r="B69" s="67"/>
      <c r="C69" s="249"/>
      <c r="D69" s="246"/>
      <c r="E69" s="323"/>
      <c r="F69" s="327"/>
    </row>
    <row r="70" spans="1:13" ht="30" customHeight="1">
      <c r="A70" s="59"/>
      <c r="B70" s="67" t="s">
        <v>246</v>
      </c>
      <c r="C70" s="249" t="s">
        <v>6</v>
      </c>
      <c r="D70" s="246">
        <v>1</v>
      </c>
      <c r="E70" s="323"/>
      <c r="F70" s="327">
        <f t="shared" si="0"/>
        <v>0</v>
      </c>
    </row>
    <row r="71" spans="1:13" s="25" customFormat="1" ht="12.75">
      <c r="A71" s="35"/>
      <c r="B71" s="36" t="s">
        <v>385</v>
      </c>
      <c r="C71" s="250" t="s">
        <v>6</v>
      </c>
      <c r="D71" s="251">
        <v>1</v>
      </c>
      <c r="E71" s="332"/>
      <c r="F71" s="327"/>
      <c r="G71" s="37"/>
    </row>
    <row r="72" spans="1:13" s="25" customFormat="1" ht="12.75">
      <c r="A72" s="8"/>
      <c r="B72" s="36" t="s">
        <v>245</v>
      </c>
      <c r="C72" s="252" t="s">
        <v>6</v>
      </c>
      <c r="D72" s="251">
        <v>3</v>
      </c>
      <c r="E72" s="332"/>
      <c r="F72" s="327"/>
      <c r="G72" s="37"/>
      <c r="H72" s="19"/>
      <c r="I72" s="19"/>
      <c r="J72" s="19"/>
    </row>
    <row r="73" spans="1:13" s="25" customFormat="1" ht="12.75">
      <c r="A73" s="8"/>
      <c r="B73" s="36" t="s">
        <v>386</v>
      </c>
      <c r="C73" s="252" t="s">
        <v>6</v>
      </c>
      <c r="D73" s="251">
        <v>3</v>
      </c>
      <c r="E73" s="332"/>
      <c r="F73" s="327"/>
      <c r="G73" s="37"/>
      <c r="H73" s="19"/>
      <c r="I73" s="19"/>
      <c r="J73" s="19"/>
    </row>
    <row r="74" spans="1:13" s="15" customFormat="1" ht="12.75">
      <c r="A74" s="9"/>
      <c r="B74" s="10" t="s">
        <v>46</v>
      </c>
      <c r="C74" s="252" t="s">
        <v>21</v>
      </c>
      <c r="D74" s="251">
        <v>1</v>
      </c>
      <c r="E74" s="333"/>
      <c r="F74" s="327"/>
      <c r="G74" s="11"/>
      <c r="H74" s="13"/>
      <c r="I74" s="14"/>
      <c r="L74" s="14"/>
      <c r="M74" s="16"/>
    </row>
    <row r="75" spans="1:13" ht="22.5" customHeight="1">
      <c r="A75" s="59"/>
      <c r="B75" s="60"/>
      <c r="C75" s="249"/>
      <c r="D75" s="246"/>
      <c r="E75" s="323"/>
      <c r="F75" s="327"/>
    </row>
    <row r="76" spans="1:13" ht="30" customHeight="1">
      <c r="A76" s="59"/>
      <c r="B76" s="67" t="s">
        <v>387</v>
      </c>
      <c r="C76" s="249" t="s">
        <v>6</v>
      </c>
      <c r="D76" s="246">
        <v>1</v>
      </c>
      <c r="E76" s="323"/>
      <c r="F76" s="327">
        <f t="shared" si="0"/>
        <v>0</v>
      </c>
    </row>
    <row r="77" spans="1:13" s="25" customFormat="1" ht="12.75">
      <c r="A77" s="35"/>
      <c r="B77" s="36" t="s">
        <v>388</v>
      </c>
      <c r="C77" s="250" t="s">
        <v>6</v>
      </c>
      <c r="D77" s="251">
        <v>1</v>
      </c>
      <c r="E77" s="332"/>
      <c r="F77" s="327"/>
      <c r="G77" s="37"/>
    </row>
    <row r="78" spans="1:13" s="25" customFormat="1" ht="12.75">
      <c r="A78" s="8"/>
      <c r="B78" s="36" t="s">
        <v>245</v>
      </c>
      <c r="C78" s="252" t="s">
        <v>6</v>
      </c>
      <c r="D78" s="251">
        <v>3</v>
      </c>
      <c r="E78" s="332"/>
      <c r="F78" s="327"/>
      <c r="G78" s="37"/>
      <c r="H78" s="19"/>
      <c r="I78" s="19"/>
      <c r="J78" s="19"/>
    </row>
    <row r="79" spans="1:13" s="15" customFormat="1" ht="12.75">
      <c r="A79" s="9"/>
      <c r="B79" s="10" t="s">
        <v>46</v>
      </c>
      <c r="C79" s="252" t="s">
        <v>21</v>
      </c>
      <c r="D79" s="251">
        <v>1</v>
      </c>
      <c r="E79" s="333"/>
      <c r="F79" s="327"/>
      <c r="G79" s="11"/>
      <c r="H79" s="13"/>
      <c r="I79" s="14"/>
      <c r="L79" s="14"/>
      <c r="M79" s="16"/>
    </row>
    <row r="80" spans="1:13" ht="22.5" customHeight="1">
      <c r="A80" s="59"/>
      <c r="B80" s="60"/>
      <c r="C80" s="249"/>
      <c r="D80" s="246"/>
      <c r="E80" s="323"/>
      <c r="F80" s="327"/>
    </row>
    <row r="81" spans="1:13" ht="30" customHeight="1">
      <c r="A81" s="59"/>
      <c r="B81" s="67" t="s">
        <v>389</v>
      </c>
      <c r="C81" s="249" t="s">
        <v>6</v>
      </c>
      <c r="D81" s="246">
        <v>1</v>
      </c>
      <c r="E81" s="323"/>
      <c r="F81" s="327">
        <f t="shared" si="0"/>
        <v>0</v>
      </c>
    </row>
    <row r="82" spans="1:13" s="25" customFormat="1" ht="12.75">
      <c r="A82" s="35"/>
      <c r="B82" s="36" t="s">
        <v>390</v>
      </c>
      <c r="C82" s="250" t="s">
        <v>6</v>
      </c>
      <c r="D82" s="251">
        <v>1</v>
      </c>
      <c r="E82" s="332"/>
      <c r="F82" s="327"/>
      <c r="G82" s="37"/>
    </row>
    <row r="83" spans="1:13" s="25" customFormat="1" ht="12.75">
      <c r="A83" s="8"/>
      <c r="B83" s="36" t="s">
        <v>245</v>
      </c>
      <c r="C83" s="252" t="s">
        <v>6</v>
      </c>
      <c r="D83" s="251">
        <v>7</v>
      </c>
      <c r="E83" s="332"/>
      <c r="F83" s="327"/>
      <c r="G83" s="37"/>
      <c r="H83" s="19"/>
      <c r="I83" s="19"/>
      <c r="J83" s="19"/>
    </row>
    <row r="84" spans="1:13" s="25" customFormat="1" ht="12.75">
      <c r="A84" s="8"/>
      <c r="B84" s="36" t="s">
        <v>386</v>
      </c>
      <c r="C84" s="252" t="s">
        <v>6</v>
      </c>
      <c r="D84" s="251">
        <v>1</v>
      </c>
      <c r="E84" s="332"/>
      <c r="F84" s="327"/>
      <c r="G84" s="37"/>
      <c r="H84" s="19"/>
      <c r="I84" s="19"/>
      <c r="J84" s="19"/>
    </row>
    <row r="85" spans="1:13" s="15" customFormat="1" ht="12.75">
      <c r="A85" s="9"/>
      <c r="B85" s="10" t="s">
        <v>46</v>
      </c>
      <c r="C85" s="252" t="s">
        <v>21</v>
      </c>
      <c r="D85" s="251">
        <v>1</v>
      </c>
      <c r="E85" s="333"/>
      <c r="F85" s="327"/>
      <c r="G85" s="11"/>
      <c r="H85" s="13"/>
      <c r="I85" s="14"/>
      <c r="L85" s="14"/>
      <c r="M85" s="16"/>
    </row>
    <row r="86" spans="1:13" ht="22.5" customHeight="1">
      <c r="A86" s="59"/>
      <c r="B86" s="60"/>
      <c r="C86" s="249"/>
      <c r="D86" s="246"/>
      <c r="E86" s="323"/>
      <c r="F86" s="327"/>
    </row>
    <row r="87" spans="1:13" ht="30" customHeight="1">
      <c r="A87" s="59"/>
      <c r="B87" s="67" t="s">
        <v>391</v>
      </c>
      <c r="C87" s="249" t="s">
        <v>6</v>
      </c>
      <c r="D87" s="246">
        <v>1</v>
      </c>
      <c r="E87" s="323"/>
      <c r="F87" s="327">
        <f t="shared" si="0"/>
        <v>0</v>
      </c>
    </row>
    <row r="88" spans="1:13" s="25" customFormat="1" ht="12.75">
      <c r="A88" s="35"/>
      <c r="B88" s="36" t="s">
        <v>64</v>
      </c>
      <c r="C88" s="250" t="s">
        <v>6</v>
      </c>
      <c r="D88" s="251">
        <v>1</v>
      </c>
      <c r="E88" s="332"/>
      <c r="F88" s="327"/>
      <c r="G88" s="37"/>
    </row>
    <row r="89" spans="1:13" s="25" customFormat="1" ht="12.75">
      <c r="A89" s="8"/>
      <c r="B89" s="36" t="s">
        <v>245</v>
      </c>
      <c r="C89" s="252" t="s">
        <v>6</v>
      </c>
      <c r="D89" s="251">
        <v>3</v>
      </c>
      <c r="E89" s="332"/>
      <c r="F89" s="327"/>
      <c r="G89" s="37"/>
      <c r="H89" s="19"/>
      <c r="I89" s="19"/>
      <c r="J89" s="19"/>
    </row>
    <row r="90" spans="1:13" s="25" customFormat="1" ht="12.75">
      <c r="A90" s="8"/>
      <c r="B90" s="36" t="s">
        <v>386</v>
      </c>
      <c r="C90" s="252" t="s">
        <v>6</v>
      </c>
      <c r="D90" s="251">
        <v>1</v>
      </c>
      <c r="E90" s="332"/>
      <c r="F90" s="327"/>
      <c r="G90" s="37"/>
      <c r="H90" s="19"/>
      <c r="I90" s="19"/>
      <c r="J90" s="19"/>
    </row>
    <row r="91" spans="1:13" s="15" customFormat="1" ht="12.75">
      <c r="A91" s="9"/>
      <c r="B91" s="10" t="s">
        <v>46</v>
      </c>
      <c r="C91" s="252" t="s">
        <v>21</v>
      </c>
      <c r="D91" s="251">
        <v>1</v>
      </c>
      <c r="E91" s="333"/>
      <c r="F91" s="327"/>
      <c r="G91" s="11"/>
      <c r="H91" s="13"/>
      <c r="I91" s="14"/>
      <c r="L91" s="14"/>
      <c r="M91" s="16"/>
    </row>
    <row r="92" spans="1:13" ht="22.5" customHeight="1">
      <c r="A92" s="59"/>
      <c r="B92" s="60"/>
      <c r="C92" s="249"/>
      <c r="D92" s="246"/>
      <c r="E92" s="323"/>
      <c r="F92" s="327"/>
    </row>
    <row r="93" spans="1:13" ht="30" customHeight="1">
      <c r="A93" s="59"/>
      <c r="B93" s="67" t="s">
        <v>392</v>
      </c>
      <c r="C93" s="249" t="s">
        <v>6</v>
      </c>
      <c r="D93" s="246">
        <v>1</v>
      </c>
      <c r="E93" s="323"/>
      <c r="F93" s="327">
        <f t="shared" si="0"/>
        <v>0</v>
      </c>
    </row>
    <row r="94" spans="1:13" s="25" customFormat="1" ht="12.75">
      <c r="A94" s="35"/>
      <c r="B94" s="36" t="s">
        <v>64</v>
      </c>
      <c r="C94" s="250" t="s">
        <v>6</v>
      </c>
      <c r="D94" s="251">
        <v>1</v>
      </c>
      <c r="E94" s="332"/>
      <c r="F94" s="327"/>
      <c r="G94" s="37"/>
    </row>
    <row r="95" spans="1:13" s="25" customFormat="1" ht="12.75">
      <c r="A95" s="8"/>
      <c r="B95" s="36" t="s">
        <v>245</v>
      </c>
      <c r="C95" s="252" t="s">
        <v>6</v>
      </c>
      <c r="D95" s="251">
        <v>4</v>
      </c>
      <c r="E95" s="332"/>
      <c r="F95" s="327"/>
      <c r="G95" s="37"/>
      <c r="H95" s="19"/>
      <c r="I95" s="19"/>
      <c r="J95" s="19"/>
    </row>
    <row r="96" spans="1:13" s="15" customFormat="1" ht="12.75">
      <c r="A96" s="9"/>
      <c r="B96" s="10" t="s">
        <v>46</v>
      </c>
      <c r="C96" s="252" t="s">
        <v>21</v>
      </c>
      <c r="D96" s="251">
        <v>1</v>
      </c>
      <c r="E96" s="333"/>
      <c r="F96" s="327"/>
      <c r="G96" s="11"/>
      <c r="H96" s="13"/>
      <c r="I96" s="14"/>
      <c r="L96" s="14"/>
      <c r="M96" s="16"/>
    </row>
    <row r="97" spans="1:6" ht="22.5" customHeight="1">
      <c r="A97" s="59"/>
      <c r="B97" s="60"/>
      <c r="C97" s="249"/>
      <c r="D97" s="246"/>
      <c r="E97" s="323"/>
      <c r="F97" s="327"/>
    </row>
    <row r="98" spans="1:6" ht="18.75" customHeight="1">
      <c r="A98" s="61" t="s">
        <v>87</v>
      </c>
      <c r="B98" s="65" t="s">
        <v>45</v>
      </c>
      <c r="C98" s="249"/>
      <c r="D98" s="246"/>
      <c r="E98" s="323"/>
      <c r="F98" s="327"/>
    </row>
    <row r="99" spans="1:6" ht="12" customHeight="1">
      <c r="A99" s="59"/>
      <c r="B99" s="67" t="s">
        <v>71</v>
      </c>
      <c r="C99" s="249" t="s">
        <v>6</v>
      </c>
      <c r="D99" s="246">
        <v>98</v>
      </c>
      <c r="E99" s="323"/>
      <c r="F99" s="327">
        <f t="shared" si="0"/>
        <v>0</v>
      </c>
    </row>
    <row r="100" spans="1:6" ht="12" customHeight="1">
      <c r="A100" s="59"/>
      <c r="B100" s="67" t="s">
        <v>65</v>
      </c>
      <c r="C100" s="249" t="s">
        <v>6</v>
      </c>
      <c r="D100" s="246">
        <v>3</v>
      </c>
      <c r="E100" s="323"/>
      <c r="F100" s="327">
        <f t="shared" si="0"/>
        <v>0</v>
      </c>
    </row>
    <row r="101" spans="1:6" ht="21" customHeight="1">
      <c r="A101" s="61"/>
      <c r="B101" s="65"/>
      <c r="C101" s="249"/>
      <c r="D101" s="246"/>
      <c r="E101" s="323"/>
      <c r="F101" s="327"/>
    </row>
    <row r="102" spans="1:6" ht="18.75" customHeight="1">
      <c r="A102" s="61" t="s">
        <v>60</v>
      </c>
      <c r="B102" s="65" t="s">
        <v>47</v>
      </c>
      <c r="C102" s="249"/>
      <c r="D102" s="246"/>
      <c r="E102" s="323"/>
      <c r="F102" s="327"/>
    </row>
    <row r="103" spans="1:6" ht="12" customHeight="1">
      <c r="A103" s="59"/>
      <c r="B103" s="67" t="s">
        <v>66</v>
      </c>
      <c r="C103" s="249" t="s">
        <v>6</v>
      </c>
      <c r="D103" s="246">
        <v>2</v>
      </c>
      <c r="E103" s="323"/>
      <c r="F103" s="327">
        <f t="shared" si="0"/>
        <v>0</v>
      </c>
    </row>
    <row r="104" spans="1:6" ht="12" customHeight="1">
      <c r="A104" s="59"/>
      <c r="B104" s="67" t="s">
        <v>109</v>
      </c>
      <c r="C104" s="249" t="s">
        <v>6</v>
      </c>
      <c r="D104" s="246">
        <v>19</v>
      </c>
      <c r="E104" s="323"/>
      <c r="F104" s="327">
        <f t="shared" si="0"/>
        <v>0</v>
      </c>
    </row>
    <row r="105" spans="1:6" ht="16.5" customHeight="1">
      <c r="A105" s="59"/>
      <c r="B105" s="67"/>
      <c r="C105" s="249"/>
      <c r="D105" s="246"/>
      <c r="E105" s="319"/>
      <c r="F105" s="327"/>
    </row>
    <row r="106" spans="1:6" ht="21" customHeight="1">
      <c r="A106" s="62" t="s">
        <v>61</v>
      </c>
      <c r="B106" s="4" t="s">
        <v>11</v>
      </c>
      <c r="C106" s="253"/>
      <c r="D106" s="254"/>
      <c r="E106" s="334"/>
      <c r="F106" s="327"/>
    </row>
    <row r="107" spans="1:6" ht="15" customHeight="1">
      <c r="A107" s="62"/>
      <c r="B107" s="4" t="s">
        <v>67</v>
      </c>
      <c r="C107" s="253" t="s">
        <v>20</v>
      </c>
      <c r="D107" s="254">
        <v>36</v>
      </c>
      <c r="E107" s="334"/>
      <c r="F107" s="327">
        <f t="shared" si="0"/>
        <v>0</v>
      </c>
    </row>
    <row r="108" spans="1:6" ht="15" customHeight="1">
      <c r="A108" s="62"/>
      <c r="B108" s="4" t="s">
        <v>48</v>
      </c>
      <c r="C108" s="253" t="s">
        <v>20</v>
      </c>
      <c r="D108" s="254">
        <v>38</v>
      </c>
      <c r="E108" s="334"/>
      <c r="F108" s="327">
        <f t="shared" si="0"/>
        <v>0</v>
      </c>
    </row>
    <row r="109" spans="1:6" ht="15" customHeight="1">
      <c r="A109" s="62"/>
      <c r="B109" s="4" t="s">
        <v>26</v>
      </c>
      <c r="C109" s="253" t="s">
        <v>20</v>
      </c>
      <c r="D109" s="254">
        <v>28</v>
      </c>
      <c r="E109" s="334"/>
      <c r="F109" s="327">
        <f t="shared" si="0"/>
        <v>0</v>
      </c>
    </row>
    <row r="110" spans="1:6" ht="15" customHeight="1">
      <c r="A110" s="62"/>
      <c r="B110" s="4" t="s">
        <v>27</v>
      </c>
      <c r="C110" s="253" t="s">
        <v>20</v>
      </c>
      <c r="D110" s="254">
        <v>970</v>
      </c>
      <c r="E110" s="334"/>
      <c r="F110" s="327">
        <f t="shared" si="0"/>
        <v>0</v>
      </c>
    </row>
    <row r="111" spans="1:6" ht="15" customHeight="1">
      <c r="A111" s="62"/>
      <c r="B111" s="4" t="s">
        <v>68</v>
      </c>
      <c r="C111" s="253" t="s">
        <v>20</v>
      </c>
      <c r="D111" s="254">
        <v>315</v>
      </c>
      <c r="E111" s="334"/>
      <c r="F111" s="327">
        <f t="shared" si="0"/>
        <v>0</v>
      </c>
    </row>
    <row r="112" spans="1:6" ht="15" customHeight="1">
      <c r="A112" s="62"/>
      <c r="B112" s="4" t="s">
        <v>28</v>
      </c>
      <c r="C112" s="253" t="s">
        <v>20</v>
      </c>
      <c r="D112" s="254">
        <v>310</v>
      </c>
      <c r="E112" s="334"/>
      <c r="F112" s="327">
        <f t="shared" si="0"/>
        <v>0</v>
      </c>
    </row>
    <row r="113" spans="1:6" ht="15" customHeight="1">
      <c r="A113" s="62"/>
      <c r="B113" s="4" t="s">
        <v>29</v>
      </c>
      <c r="C113" s="253" t="s">
        <v>20</v>
      </c>
      <c r="D113" s="254">
        <v>1490</v>
      </c>
      <c r="E113" s="334"/>
      <c r="F113" s="327">
        <f t="shared" si="0"/>
        <v>0</v>
      </c>
    </row>
    <row r="114" spans="1:6" ht="15" customHeight="1">
      <c r="A114" s="62"/>
      <c r="B114" s="4" t="s">
        <v>166</v>
      </c>
      <c r="C114" s="253" t="s">
        <v>20</v>
      </c>
      <c r="D114" s="254">
        <v>275</v>
      </c>
      <c r="E114" s="334"/>
      <c r="F114" s="327">
        <f t="shared" si="0"/>
        <v>0</v>
      </c>
    </row>
    <row r="115" spans="1:6" ht="12.6" customHeight="1">
      <c r="A115" s="62"/>
      <c r="B115" s="4"/>
      <c r="C115" s="253"/>
      <c r="D115" s="254"/>
      <c r="E115" s="334"/>
      <c r="F115" s="327"/>
    </row>
    <row r="116" spans="1:6" ht="62.25" customHeight="1">
      <c r="A116" s="62" t="s">
        <v>62</v>
      </c>
      <c r="B116" s="4" t="s">
        <v>201</v>
      </c>
      <c r="C116" s="255"/>
      <c r="D116" s="256"/>
      <c r="E116" s="334"/>
      <c r="F116" s="327"/>
    </row>
    <row r="117" spans="1:6" ht="12.6" customHeight="1">
      <c r="A117" s="62"/>
      <c r="B117" s="6" t="s">
        <v>69</v>
      </c>
      <c r="C117" s="255" t="s">
        <v>20</v>
      </c>
      <c r="D117" s="256">
        <v>72</v>
      </c>
      <c r="E117" s="334"/>
      <c r="F117" s="327">
        <f t="shared" si="0"/>
        <v>0</v>
      </c>
    </row>
    <row r="118" spans="1:6" ht="12.6" customHeight="1">
      <c r="A118" s="62"/>
      <c r="B118" s="6" t="s">
        <v>101</v>
      </c>
      <c r="C118" s="255" t="s">
        <v>20</v>
      </c>
      <c r="D118" s="256">
        <v>72</v>
      </c>
      <c r="E118" s="334"/>
      <c r="F118" s="327">
        <f t="shared" si="0"/>
        <v>0</v>
      </c>
    </row>
    <row r="119" spans="1:6" ht="13.5" customHeight="1">
      <c r="A119" s="69"/>
      <c r="B119" s="6"/>
      <c r="C119" s="255"/>
      <c r="D119" s="256"/>
      <c r="E119" s="334"/>
      <c r="F119" s="327"/>
    </row>
    <row r="120" spans="1:6" ht="69" customHeight="1">
      <c r="A120" s="62" t="s">
        <v>88</v>
      </c>
      <c r="B120" s="4" t="s">
        <v>202</v>
      </c>
      <c r="C120" s="255"/>
      <c r="D120" s="256"/>
      <c r="E120" s="334"/>
      <c r="F120" s="327"/>
    </row>
    <row r="121" spans="1:6" ht="12.6" customHeight="1">
      <c r="A121" s="62"/>
      <c r="B121" s="6" t="s">
        <v>393</v>
      </c>
      <c r="C121" s="255" t="s">
        <v>20</v>
      </c>
      <c r="D121" s="256">
        <v>15</v>
      </c>
      <c r="E121" s="334"/>
      <c r="F121" s="327">
        <f t="shared" si="0"/>
        <v>0</v>
      </c>
    </row>
    <row r="122" spans="1:6" ht="13.5" customHeight="1">
      <c r="A122" s="69"/>
      <c r="B122" s="6"/>
      <c r="C122" s="255"/>
      <c r="D122" s="256"/>
      <c r="E122" s="334"/>
      <c r="F122" s="327"/>
    </row>
    <row r="123" spans="1:6" ht="21" customHeight="1">
      <c r="A123" s="62" t="s">
        <v>89</v>
      </c>
      <c r="B123" s="4" t="s">
        <v>70</v>
      </c>
      <c r="C123" s="253"/>
      <c r="D123" s="254"/>
      <c r="E123" s="334"/>
      <c r="F123" s="327"/>
    </row>
    <row r="124" spans="1:6" ht="34.5" customHeight="1">
      <c r="A124" s="62"/>
      <c r="B124" s="4" t="s">
        <v>196</v>
      </c>
      <c r="C124" s="253" t="s">
        <v>20</v>
      </c>
      <c r="D124" s="254">
        <v>2680</v>
      </c>
      <c r="E124" s="334"/>
      <c r="F124" s="327">
        <f t="shared" ref="F124:F167" si="1">D124*E124</f>
        <v>0</v>
      </c>
    </row>
    <row r="125" spans="1:6" s="33" customFormat="1" ht="13.5" customHeight="1">
      <c r="A125" s="30"/>
      <c r="B125" s="4"/>
      <c r="C125" s="253"/>
      <c r="D125" s="254"/>
      <c r="E125" s="334"/>
      <c r="F125" s="327"/>
    </row>
    <row r="126" spans="1:6" s="1" customFormat="1" ht="53.25" customHeight="1">
      <c r="A126" s="30" t="s">
        <v>90</v>
      </c>
      <c r="B126" s="3" t="s">
        <v>111</v>
      </c>
      <c r="C126" s="255"/>
      <c r="D126" s="256"/>
      <c r="E126" s="334"/>
      <c r="F126" s="327"/>
    </row>
    <row r="127" spans="1:6" s="1" customFormat="1" ht="15" customHeight="1">
      <c r="A127" s="30"/>
      <c r="B127" s="3"/>
      <c r="C127" s="255"/>
      <c r="D127" s="256"/>
      <c r="E127" s="334"/>
      <c r="F127" s="327"/>
    </row>
    <row r="128" spans="1:6" s="1" customFormat="1" ht="12.6" customHeight="1">
      <c r="A128" s="29"/>
      <c r="B128" s="5" t="s">
        <v>112</v>
      </c>
      <c r="C128" s="257" t="s">
        <v>20</v>
      </c>
      <c r="D128" s="258">
        <v>16</v>
      </c>
      <c r="E128" s="335"/>
      <c r="F128" s="327">
        <f t="shared" si="1"/>
        <v>0</v>
      </c>
    </row>
    <row r="129" spans="1:6" s="1" customFormat="1" ht="12.6" customHeight="1">
      <c r="A129" s="29"/>
      <c r="B129" s="5" t="s">
        <v>113</v>
      </c>
      <c r="C129" s="257" t="s">
        <v>20</v>
      </c>
      <c r="D129" s="258">
        <v>16</v>
      </c>
      <c r="E129" s="335"/>
      <c r="F129" s="327">
        <f t="shared" si="1"/>
        <v>0</v>
      </c>
    </row>
    <row r="130" spans="1:6" s="1" customFormat="1" ht="12.6" customHeight="1">
      <c r="A130" s="29"/>
      <c r="B130" s="5" t="s">
        <v>114</v>
      </c>
      <c r="C130" s="257" t="s">
        <v>20</v>
      </c>
      <c r="D130" s="258">
        <v>16</v>
      </c>
      <c r="E130" s="335"/>
      <c r="F130" s="327">
        <f t="shared" si="1"/>
        <v>0</v>
      </c>
    </row>
    <row r="131" spans="1:6" s="1" customFormat="1" ht="12.6" customHeight="1">
      <c r="A131" s="29"/>
      <c r="B131" s="5" t="s">
        <v>115</v>
      </c>
      <c r="C131" s="257" t="s">
        <v>6</v>
      </c>
      <c r="D131" s="258">
        <v>14</v>
      </c>
      <c r="E131" s="335"/>
      <c r="F131" s="327">
        <f t="shared" si="1"/>
        <v>0</v>
      </c>
    </row>
    <row r="132" spans="1:6" s="1" customFormat="1" ht="12.6" customHeight="1">
      <c r="A132" s="29"/>
      <c r="B132" s="5" t="s">
        <v>116</v>
      </c>
      <c r="C132" s="257" t="s">
        <v>6</v>
      </c>
      <c r="D132" s="258">
        <v>12</v>
      </c>
      <c r="E132" s="335"/>
      <c r="F132" s="327">
        <f t="shared" si="1"/>
        <v>0</v>
      </c>
    </row>
    <row r="133" spans="1:6" s="1" customFormat="1" ht="19.5" customHeight="1">
      <c r="A133" s="29"/>
      <c r="B133" s="5"/>
      <c r="C133" s="257"/>
      <c r="D133" s="258"/>
      <c r="E133" s="335"/>
      <c r="F133" s="327"/>
    </row>
    <row r="134" spans="1:6" s="1" customFormat="1" ht="19.5" customHeight="1">
      <c r="A134" s="29"/>
      <c r="B134" s="5" t="s">
        <v>117</v>
      </c>
      <c r="C134" s="257"/>
      <c r="D134" s="258"/>
      <c r="E134" s="335"/>
      <c r="F134" s="327"/>
    </row>
    <row r="135" spans="1:6" s="1" customFormat="1" ht="12.6" customHeight="1">
      <c r="A135" s="29"/>
      <c r="B135" s="92" t="s">
        <v>118</v>
      </c>
      <c r="C135" s="257" t="s">
        <v>6</v>
      </c>
      <c r="D135" s="258">
        <v>18</v>
      </c>
      <c r="E135" s="335"/>
      <c r="F135" s="327">
        <f t="shared" si="1"/>
        <v>0</v>
      </c>
    </row>
    <row r="136" spans="1:6" s="1" customFormat="1" ht="12.6" customHeight="1">
      <c r="A136" s="29"/>
      <c r="B136" s="92" t="s">
        <v>119</v>
      </c>
      <c r="C136" s="257" t="s">
        <v>6</v>
      </c>
      <c r="D136" s="258">
        <v>18</v>
      </c>
      <c r="E136" s="335"/>
      <c r="F136" s="327">
        <f t="shared" si="1"/>
        <v>0</v>
      </c>
    </row>
    <row r="137" spans="1:6" s="1" customFormat="1" ht="12.6" customHeight="1">
      <c r="A137" s="29"/>
      <c r="B137" s="92" t="s">
        <v>120</v>
      </c>
      <c r="C137" s="257" t="s">
        <v>6</v>
      </c>
      <c r="D137" s="258">
        <v>18</v>
      </c>
      <c r="E137" s="335"/>
      <c r="F137" s="327">
        <f t="shared" si="1"/>
        <v>0</v>
      </c>
    </row>
    <row r="138" spans="1:6" s="1" customFormat="1" ht="13.5" customHeight="1">
      <c r="A138" s="29"/>
      <c r="B138" s="5"/>
      <c r="C138" s="257"/>
      <c r="D138" s="258"/>
      <c r="E138" s="335"/>
      <c r="F138" s="327"/>
    </row>
    <row r="139" spans="1:6" s="1" customFormat="1" ht="19.5" customHeight="1">
      <c r="A139" s="29"/>
      <c r="B139" s="93" t="s">
        <v>121</v>
      </c>
      <c r="C139" s="257"/>
      <c r="D139" s="258"/>
      <c r="E139" s="335"/>
      <c r="F139" s="327"/>
    </row>
    <row r="140" spans="1:6" s="1" customFormat="1" ht="12.6" customHeight="1">
      <c r="A140" s="29"/>
      <c r="B140" s="92" t="s">
        <v>122</v>
      </c>
      <c r="C140" s="257" t="s">
        <v>6</v>
      </c>
      <c r="D140" s="258">
        <v>11</v>
      </c>
      <c r="E140" s="335"/>
      <c r="F140" s="327">
        <f t="shared" si="1"/>
        <v>0</v>
      </c>
    </row>
    <row r="141" spans="1:6" s="1" customFormat="1" ht="12.6" customHeight="1">
      <c r="A141" s="29"/>
      <c r="B141" s="92" t="s">
        <v>123</v>
      </c>
      <c r="C141" s="257" t="s">
        <v>6</v>
      </c>
      <c r="D141" s="258">
        <v>22</v>
      </c>
      <c r="E141" s="335"/>
      <c r="F141" s="327">
        <f t="shared" si="1"/>
        <v>0</v>
      </c>
    </row>
    <row r="142" spans="1:6" s="1" customFormat="1" ht="12.6" customHeight="1">
      <c r="A142" s="29"/>
      <c r="B142" s="5" t="s">
        <v>124</v>
      </c>
      <c r="C142" s="257" t="s">
        <v>6</v>
      </c>
      <c r="D142" s="258">
        <v>22</v>
      </c>
      <c r="E142" s="335"/>
      <c r="F142" s="327">
        <f t="shared" si="1"/>
        <v>0</v>
      </c>
    </row>
    <row r="143" spans="1:6" s="1" customFormat="1" ht="12.6" customHeight="1">
      <c r="A143" s="29"/>
      <c r="B143" s="5"/>
      <c r="C143" s="257"/>
      <c r="D143" s="258"/>
      <c r="E143" s="336"/>
      <c r="F143" s="327"/>
    </row>
    <row r="144" spans="1:6" s="1" customFormat="1" ht="36.75" customHeight="1">
      <c r="A144" s="30" t="s">
        <v>91</v>
      </c>
      <c r="B144" s="3" t="s">
        <v>394</v>
      </c>
      <c r="C144" s="255"/>
      <c r="D144" s="256"/>
      <c r="E144" s="334"/>
      <c r="F144" s="327"/>
    </row>
    <row r="145" spans="1:6" s="1" customFormat="1" ht="12" customHeight="1">
      <c r="A145" s="30"/>
      <c r="B145" s="3"/>
      <c r="C145" s="255"/>
      <c r="D145" s="256"/>
      <c r="E145" s="334"/>
      <c r="F145" s="327"/>
    </row>
    <row r="146" spans="1:6" s="1" customFormat="1" ht="12.6" customHeight="1">
      <c r="A146" s="29"/>
      <c r="B146" s="5" t="s">
        <v>191</v>
      </c>
      <c r="C146" s="257" t="s">
        <v>6</v>
      </c>
      <c r="D146" s="258">
        <v>9</v>
      </c>
      <c r="E146" s="335"/>
      <c r="F146" s="327">
        <f t="shared" si="1"/>
        <v>0</v>
      </c>
    </row>
    <row r="147" spans="1:6" s="1" customFormat="1" ht="12.6" customHeight="1">
      <c r="A147" s="29"/>
      <c r="B147" s="5" t="s">
        <v>192</v>
      </c>
      <c r="C147" s="257" t="s">
        <v>6</v>
      </c>
      <c r="D147" s="258">
        <v>9</v>
      </c>
      <c r="E147" s="335"/>
      <c r="F147" s="327">
        <f t="shared" si="1"/>
        <v>0</v>
      </c>
    </row>
    <row r="148" spans="1:6" s="1" customFormat="1" ht="12.6" customHeight="1">
      <c r="A148" s="29"/>
      <c r="B148" s="5" t="s">
        <v>193</v>
      </c>
      <c r="C148" s="257" t="s">
        <v>6</v>
      </c>
      <c r="D148" s="258">
        <v>9</v>
      </c>
      <c r="E148" s="335"/>
      <c r="F148" s="327">
        <f t="shared" si="1"/>
        <v>0</v>
      </c>
    </row>
    <row r="149" spans="1:6" s="1" customFormat="1" ht="12.6" customHeight="1">
      <c r="A149" s="29"/>
      <c r="B149" s="5" t="s">
        <v>247</v>
      </c>
      <c r="C149" s="257" t="s">
        <v>6</v>
      </c>
      <c r="D149" s="258">
        <v>9</v>
      </c>
      <c r="E149" s="335"/>
      <c r="F149" s="327">
        <f t="shared" si="1"/>
        <v>0</v>
      </c>
    </row>
    <row r="150" spans="1:6" s="1" customFormat="1" ht="19.5" customHeight="1">
      <c r="A150" s="29"/>
      <c r="B150" s="5"/>
      <c r="C150" s="257"/>
      <c r="D150" s="258"/>
      <c r="E150" s="335"/>
      <c r="F150" s="327"/>
    </row>
    <row r="151" spans="1:6" s="66" customFormat="1" ht="87.75" customHeight="1">
      <c r="A151" s="61" t="s">
        <v>92</v>
      </c>
      <c r="B151" s="65" t="s">
        <v>72</v>
      </c>
      <c r="C151" s="249" t="s">
        <v>21</v>
      </c>
      <c r="D151" s="246">
        <v>1</v>
      </c>
      <c r="E151" s="323"/>
      <c r="F151" s="327">
        <f t="shared" si="1"/>
        <v>0</v>
      </c>
    </row>
    <row r="152" spans="1:6" ht="33.75" customHeight="1">
      <c r="A152" s="59"/>
      <c r="B152" s="67" t="s">
        <v>198</v>
      </c>
      <c r="C152" s="249" t="s">
        <v>6</v>
      </c>
      <c r="D152" s="246">
        <v>25</v>
      </c>
      <c r="E152" s="319"/>
      <c r="F152" s="327"/>
    </row>
    <row r="153" spans="1:6" ht="12" customHeight="1">
      <c r="A153" s="59"/>
      <c r="B153" s="67" t="s">
        <v>73</v>
      </c>
      <c r="C153" s="249" t="s">
        <v>20</v>
      </c>
      <c r="D153" s="246">
        <v>65</v>
      </c>
      <c r="E153" s="319"/>
      <c r="F153" s="327"/>
    </row>
    <row r="154" spans="1:6" ht="21.75" customHeight="1">
      <c r="A154" s="59"/>
      <c r="B154" s="67" t="s">
        <v>110</v>
      </c>
      <c r="C154" s="249" t="s">
        <v>20</v>
      </c>
      <c r="D154" s="246">
        <v>28</v>
      </c>
      <c r="E154" s="319"/>
      <c r="F154" s="327"/>
    </row>
    <row r="155" spans="1:6" s="95" customFormat="1" ht="13.5" customHeight="1">
      <c r="A155" s="30"/>
      <c r="B155" s="94"/>
      <c r="C155" s="255"/>
      <c r="D155" s="256"/>
      <c r="E155" s="334"/>
      <c r="F155" s="327"/>
    </row>
    <row r="156" spans="1:6" s="95" customFormat="1" ht="33" customHeight="1">
      <c r="A156" s="30" t="s">
        <v>93</v>
      </c>
      <c r="B156" s="94" t="s">
        <v>125</v>
      </c>
      <c r="C156" s="255"/>
      <c r="D156" s="256"/>
      <c r="E156" s="334"/>
      <c r="F156" s="327"/>
    </row>
    <row r="157" spans="1:6" s="95" customFormat="1" ht="21" customHeight="1">
      <c r="A157" s="30"/>
      <c r="B157" s="96" t="s">
        <v>126</v>
      </c>
      <c r="C157" s="255" t="s">
        <v>6</v>
      </c>
      <c r="D157" s="256">
        <v>3</v>
      </c>
      <c r="E157" s="334"/>
      <c r="F157" s="327">
        <f t="shared" si="1"/>
        <v>0</v>
      </c>
    </row>
    <row r="158" spans="1:6" s="95" customFormat="1" ht="21" customHeight="1">
      <c r="A158" s="30"/>
      <c r="B158" s="97" t="s">
        <v>127</v>
      </c>
      <c r="C158" s="255" t="s">
        <v>20</v>
      </c>
      <c r="D158" s="256">
        <v>42</v>
      </c>
      <c r="E158" s="334"/>
      <c r="F158" s="327">
        <f t="shared" si="1"/>
        <v>0</v>
      </c>
    </row>
    <row r="159" spans="1:6" s="95" customFormat="1" ht="21" customHeight="1">
      <c r="A159" s="30"/>
      <c r="B159" s="97" t="s">
        <v>128</v>
      </c>
      <c r="C159" s="255" t="s">
        <v>20</v>
      </c>
      <c r="D159" s="256">
        <v>24</v>
      </c>
      <c r="E159" s="334"/>
      <c r="F159" s="327">
        <f t="shared" si="1"/>
        <v>0</v>
      </c>
    </row>
    <row r="160" spans="1:6" s="95" customFormat="1" ht="21" customHeight="1">
      <c r="A160" s="30"/>
      <c r="B160" s="98" t="s">
        <v>129</v>
      </c>
      <c r="C160" s="255" t="s">
        <v>20</v>
      </c>
      <c r="D160" s="256">
        <v>53</v>
      </c>
      <c r="E160" s="334"/>
      <c r="F160" s="327">
        <f t="shared" si="1"/>
        <v>0</v>
      </c>
    </row>
    <row r="161" spans="1:18" s="95" customFormat="1" ht="34.5" customHeight="1">
      <c r="A161" s="30"/>
      <c r="B161" s="126" t="s">
        <v>197</v>
      </c>
      <c r="C161" s="255" t="s">
        <v>6</v>
      </c>
      <c r="D161" s="256">
        <v>12</v>
      </c>
      <c r="E161" s="334"/>
      <c r="F161" s="327">
        <f t="shared" si="1"/>
        <v>0</v>
      </c>
    </row>
    <row r="162" spans="1:18" s="95" customFormat="1" ht="13.5" customHeight="1">
      <c r="A162" s="30"/>
      <c r="B162" s="94"/>
      <c r="C162" s="255"/>
      <c r="D162" s="256"/>
      <c r="E162" s="334"/>
      <c r="F162" s="327"/>
    </row>
    <row r="163" spans="1:18" s="33" customFormat="1" ht="31.5" customHeight="1">
      <c r="A163" s="31" t="s">
        <v>167</v>
      </c>
      <c r="B163" s="2" t="s">
        <v>130</v>
      </c>
      <c r="C163" s="257" t="s">
        <v>21</v>
      </c>
      <c r="D163" s="258">
        <v>10</v>
      </c>
      <c r="E163" s="335"/>
      <c r="F163" s="327">
        <f t="shared" si="1"/>
        <v>0</v>
      </c>
    </row>
    <row r="164" spans="1:18" s="1" customFormat="1" ht="12.6" customHeight="1">
      <c r="A164" s="29"/>
      <c r="B164" s="5"/>
      <c r="C164" s="257"/>
      <c r="D164" s="258"/>
      <c r="E164" s="335"/>
      <c r="F164" s="327"/>
    </row>
    <row r="165" spans="1:18" s="33" customFormat="1" ht="31.5" customHeight="1">
      <c r="A165" s="31" t="s">
        <v>194</v>
      </c>
      <c r="B165" s="2" t="s">
        <v>131</v>
      </c>
      <c r="C165" s="257" t="s">
        <v>21</v>
      </c>
      <c r="D165" s="258">
        <v>10</v>
      </c>
      <c r="E165" s="335"/>
      <c r="F165" s="327">
        <f t="shared" si="1"/>
        <v>0</v>
      </c>
    </row>
    <row r="166" spans="1:18" s="52" customFormat="1" ht="12.75">
      <c r="A166" s="42"/>
      <c r="B166" s="43"/>
      <c r="C166" s="231"/>
      <c r="D166" s="232"/>
      <c r="E166" s="322"/>
      <c r="F166" s="327"/>
      <c r="G166" s="46"/>
      <c r="H166" s="47"/>
      <c r="I166" s="47"/>
      <c r="J166" s="48"/>
      <c r="K166" s="49"/>
      <c r="L166" s="49"/>
      <c r="M166" s="49"/>
      <c r="N166" s="49"/>
      <c r="O166" s="50"/>
      <c r="P166" s="23"/>
      <c r="Q166" s="51"/>
      <c r="R166" s="49"/>
    </row>
    <row r="167" spans="1:18" s="66" customFormat="1" ht="44.25" customHeight="1">
      <c r="A167" s="61" t="s">
        <v>195</v>
      </c>
      <c r="B167" s="65" t="s">
        <v>55</v>
      </c>
      <c r="C167" s="249" t="s">
        <v>21</v>
      </c>
      <c r="D167" s="246">
        <v>1</v>
      </c>
      <c r="E167" s="323"/>
      <c r="F167" s="327">
        <f t="shared" si="1"/>
        <v>0</v>
      </c>
    </row>
    <row r="168" spans="1:18" s="25" customFormat="1" ht="12">
      <c r="A168" s="40"/>
      <c r="B168" s="41"/>
      <c r="C168" s="241"/>
      <c r="D168" s="242"/>
      <c r="E168" s="328"/>
      <c r="F168" s="328"/>
      <c r="G168" s="21"/>
      <c r="H168" s="18"/>
      <c r="I168" s="18"/>
      <c r="J168" s="19"/>
      <c r="K168" s="12"/>
      <c r="L168" s="12"/>
      <c r="M168" s="12"/>
      <c r="N168" s="12"/>
      <c r="O168" s="22"/>
      <c r="P168" s="23"/>
      <c r="Q168" s="24"/>
      <c r="R168" s="12"/>
    </row>
    <row r="169" spans="1:18" ht="22.5" customHeight="1">
      <c r="A169" s="63"/>
      <c r="B169" s="64" t="s">
        <v>35</v>
      </c>
      <c r="C169" s="243" t="s">
        <v>13</v>
      </c>
      <c r="D169" s="244"/>
      <c r="E169" s="329"/>
      <c r="F169" s="330">
        <f>SUM(F58:F167)</f>
        <v>0</v>
      </c>
    </row>
    <row r="170" spans="1:18" ht="22.5" customHeight="1">
      <c r="A170" s="59"/>
      <c r="B170" s="60"/>
      <c r="C170" s="249"/>
      <c r="D170" s="246"/>
      <c r="E170" s="319"/>
      <c r="F170" s="321"/>
    </row>
    <row r="171" spans="1:18" ht="26.25" customHeight="1">
      <c r="A171" s="59" t="s">
        <v>22</v>
      </c>
      <c r="B171" s="60" t="s">
        <v>7</v>
      </c>
      <c r="C171" s="249"/>
      <c r="D171" s="246"/>
      <c r="E171" s="337"/>
      <c r="F171" s="321"/>
    </row>
    <row r="172" spans="1:18" ht="33.75" customHeight="1">
      <c r="A172" s="59"/>
      <c r="B172" s="65" t="s">
        <v>36</v>
      </c>
      <c r="C172" s="249"/>
      <c r="D172" s="246"/>
      <c r="E172" s="337"/>
      <c r="F172" s="321"/>
    </row>
    <row r="173" spans="1:18" ht="13.5" customHeight="1">
      <c r="A173" s="59"/>
      <c r="B173" s="65"/>
      <c r="C173" s="249"/>
      <c r="D173" s="246"/>
      <c r="E173" s="337"/>
      <c r="F173" s="321"/>
    </row>
    <row r="174" spans="1:18" ht="72.75" customHeight="1">
      <c r="A174" s="62" t="s">
        <v>358</v>
      </c>
      <c r="B174" s="65" t="s">
        <v>335</v>
      </c>
      <c r="C174" s="249" t="s">
        <v>6</v>
      </c>
      <c r="D174" s="246">
        <v>44</v>
      </c>
      <c r="E174" s="337"/>
      <c r="F174" s="327">
        <f>D174*E174</f>
        <v>0</v>
      </c>
    </row>
    <row r="175" spans="1:18" ht="13.5" customHeight="1">
      <c r="A175" s="59"/>
      <c r="B175" s="65"/>
      <c r="C175" s="249"/>
      <c r="D175" s="246"/>
      <c r="E175" s="337"/>
      <c r="F175" s="327"/>
    </row>
    <row r="176" spans="1:18" ht="70.5" customHeight="1">
      <c r="A176" s="62" t="s">
        <v>359</v>
      </c>
      <c r="B176" s="65" t="s">
        <v>336</v>
      </c>
      <c r="C176" s="249" t="s">
        <v>6</v>
      </c>
      <c r="D176" s="246">
        <v>7</v>
      </c>
      <c r="E176" s="337"/>
      <c r="F176" s="327">
        <f t="shared" ref="F176:F221" si="2">D176*E176</f>
        <v>0</v>
      </c>
    </row>
    <row r="177" spans="1:6" ht="13.5" customHeight="1">
      <c r="A177" s="59"/>
      <c r="B177" s="65"/>
      <c r="C177" s="249"/>
      <c r="D177" s="246"/>
      <c r="E177" s="337"/>
      <c r="F177" s="327"/>
    </row>
    <row r="178" spans="1:6" ht="70.5" customHeight="1">
      <c r="A178" s="62" t="s">
        <v>360</v>
      </c>
      <c r="B178" s="65" t="s">
        <v>337</v>
      </c>
      <c r="C178" s="249" t="s">
        <v>6</v>
      </c>
      <c r="D178" s="246">
        <v>15</v>
      </c>
      <c r="E178" s="337"/>
      <c r="F178" s="327">
        <f t="shared" si="2"/>
        <v>0</v>
      </c>
    </row>
    <row r="179" spans="1:6" ht="18" customHeight="1">
      <c r="A179" s="62"/>
      <c r="B179" s="65"/>
      <c r="C179" s="249"/>
      <c r="D179" s="246"/>
      <c r="E179" s="337"/>
      <c r="F179" s="327"/>
    </row>
    <row r="180" spans="1:6" s="1" customFormat="1" ht="60.75" customHeight="1">
      <c r="A180" s="30" t="s">
        <v>361</v>
      </c>
      <c r="B180" s="2" t="s">
        <v>338</v>
      </c>
      <c r="C180" s="257" t="s">
        <v>6</v>
      </c>
      <c r="D180" s="258">
        <v>10</v>
      </c>
      <c r="E180" s="338"/>
      <c r="F180" s="327">
        <f t="shared" si="2"/>
        <v>0</v>
      </c>
    </row>
    <row r="181" spans="1:6" s="1" customFormat="1" ht="13.5" customHeight="1">
      <c r="A181" s="30"/>
      <c r="B181" s="2"/>
      <c r="C181" s="257"/>
      <c r="D181" s="258"/>
      <c r="E181" s="338"/>
      <c r="F181" s="327"/>
    </row>
    <row r="182" spans="1:6" s="1" customFormat="1" ht="12.75" customHeight="1">
      <c r="A182" s="30" t="s">
        <v>362</v>
      </c>
      <c r="B182" s="2" t="s">
        <v>339</v>
      </c>
      <c r="C182" s="257"/>
      <c r="D182" s="258"/>
      <c r="E182" s="338"/>
      <c r="F182" s="327"/>
    </row>
    <row r="183" spans="1:6" s="1" customFormat="1" ht="13.5" customHeight="1">
      <c r="A183" s="30"/>
      <c r="B183" s="2"/>
      <c r="C183" s="257"/>
      <c r="D183" s="258"/>
      <c r="E183" s="338"/>
      <c r="F183" s="327"/>
    </row>
    <row r="184" spans="1:6" s="1" customFormat="1" ht="57" customHeight="1">
      <c r="A184" s="30" t="s">
        <v>357</v>
      </c>
      <c r="B184" s="2" t="s">
        <v>341</v>
      </c>
      <c r="C184" s="257" t="s">
        <v>21</v>
      </c>
      <c r="D184" s="258">
        <v>1</v>
      </c>
      <c r="E184" s="338"/>
      <c r="F184" s="327">
        <f t="shared" si="2"/>
        <v>0</v>
      </c>
    </row>
    <row r="185" spans="1:6" ht="30" customHeight="1">
      <c r="A185" s="59"/>
      <c r="B185" s="67" t="s">
        <v>134</v>
      </c>
      <c r="C185" s="249"/>
      <c r="D185" s="246"/>
      <c r="E185" s="337"/>
      <c r="F185" s="327"/>
    </row>
    <row r="186" spans="1:6" ht="30" customHeight="1">
      <c r="A186" s="59"/>
      <c r="B186" s="67" t="s">
        <v>133</v>
      </c>
      <c r="C186" s="249"/>
      <c r="D186" s="246"/>
      <c r="E186" s="337"/>
      <c r="F186" s="327"/>
    </row>
    <row r="187" spans="1:6" s="1" customFormat="1" ht="13.5" customHeight="1">
      <c r="A187" s="30"/>
      <c r="B187" s="2"/>
      <c r="C187" s="257"/>
      <c r="D187" s="258"/>
      <c r="E187" s="338"/>
      <c r="F187" s="327"/>
    </row>
    <row r="188" spans="1:6" s="1" customFormat="1" ht="57" customHeight="1">
      <c r="A188" s="30" t="s">
        <v>363</v>
      </c>
      <c r="B188" s="2" t="s">
        <v>342</v>
      </c>
      <c r="C188" s="257" t="s">
        <v>21</v>
      </c>
      <c r="D188" s="258">
        <v>2</v>
      </c>
      <c r="E188" s="338"/>
      <c r="F188" s="327">
        <f t="shared" si="2"/>
        <v>0</v>
      </c>
    </row>
    <row r="189" spans="1:6" ht="30" customHeight="1">
      <c r="A189" s="59"/>
      <c r="B189" s="67" t="s">
        <v>135</v>
      </c>
      <c r="C189" s="249"/>
      <c r="D189" s="246"/>
      <c r="E189" s="337"/>
      <c r="F189" s="327"/>
    </row>
    <row r="190" spans="1:6" ht="30" customHeight="1">
      <c r="A190" s="59"/>
      <c r="B190" s="67" t="s">
        <v>135</v>
      </c>
      <c r="C190" s="249"/>
      <c r="D190" s="246"/>
      <c r="E190" s="337"/>
      <c r="F190" s="327"/>
    </row>
    <row r="191" spans="1:6" s="1" customFormat="1" ht="15.75" customHeight="1">
      <c r="A191" s="30"/>
      <c r="B191" s="2"/>
      <c r="C191" s="257"/>
      <c r="D191" s="258"/>
      <c r="E191" s="338"/>
      <c r="F191" s="327"/>
    </row>
    <row r="192" spans="1:6" s="1" customFormat="1" ht="57" customHeight="1">
      <c r="A192" s="30" t="s">
        <v>364</v>
      </c>
      <c r="B192" s="2" t="s">
        <v>340</v>
      </c>
      <c r="C192" s="257" t="s">
        <v>21</v>
      </c>
      <c r="D192" s="258">
        <v>10</v>
      </c>
      <c r="E192" s="338"/>
      <c r="F192" s="327">
        <f t="shared" si="2"/>
        <v>0</v>
      </c>
    </row>
    <row r="193" spans="1:6" ht="30" customHeight="1">
      <c r="A193" s="59"/>
      <c r="B193" s="67" t="s">
        <v>132</v>
      </c>
      <c r="C193" s="249"/>
      <c r="D193" s="246"/>
      <c r="E193" s="337"/>
      <c r="F193" s="327"/>
    </row>
    <row r="194" spans="1:6" ht="30" customHeight="1">
      <c r="A194" s="59"/>
      <c r="B194" s="67" t="s">
        <v>133</v>
      </c>
      <c r="C194" s="249"/>
      <c r="D194" s="246"/>
      <c r="E194" s="337"/>
      <c r="F194" s="327"/>
    </row>
    <row r="195" spans="1:6" s="1" customFormat="1" ht="13.5" customHeight="1">
      <c r="A195" s="29"/>
      <c r="B195" s="2"/>
      <c r="C195" s="257"/>
      <c r="D195" s="257"/>
      <c r="E195" s="338"/>
      <c r="F195" s="327"/>
    </row>
    <row r="196" spans="1:6" s="1" customFormat="1" ht="53.25" customHeight="1">
      <c r="A196" s="30" t="s">
        <v>365</v>
      </c>
      <c r="B196" s="2" t="s">
        <v>343</v>
      </c>
      <c r="C196" s="257" t="s">
        <v>6</v>
      </c>
      <c r="D196" s="258">
        <v>8</v>
      </c>
      <c r="E196" s="338"/>
      <c r="F196" s="327">
        <f t="shared" si="2"/>
        <v>0</v>
      </c>
    </row>
    <row r="197" spans="1:6" s="1" customFormat="1" ht="57" customHeight="1">
      <c r="A197" s="30" t="s">
        <v>56</v>
      </c>
      <c r="B197" s="2" t="s">
        <v>344</v>
      </c>
      <c r="C197" s="258" t="s">
        <v>21</v>
      </c>
      <c r="D197" s="258">
        <v>6</v>
      </c>
      <c r="E197" s="338"/>
      <c r="F197" s="327">
        <f t="shared" si="2"/>
        <v>0</v>
      </c>
    </row>
    <row r="198" spans="1:6" ht="30" customHeight="1">
      <c r="A198" s="59"/>
      <c r="B198" s="67" t="s">
        <v>345</v>
      </c>
      <c r="C198" s="259" t="s">
        <v>6</v>
      </c>
      <c r="D198" s="259">
        <v>3</v>
      </c>
      <c r="E198" s="337"/>
      <c r="F198" s="327"/>
    </row>
    <row r="199" spans="1:6" ht="30" customHeight="1">
      <c r="A199" s="59"/>
      <c r="B199" s="67" t="s">
        <v>346</v>
      </c>
      <c r="C199" s="259" t="s">
        <v>6</v>
      </c>
      <c r="D199" s="259">
        <v>3</v>
      </c>
      <c r="E199" s="337"/>
      <c r="F199" s="327"/>
    </row>
    <row r="200" spans="1:6" ht="30" customHeight="1">
      <c r="A200" s="59"/>
      <c r="B200" s="67" t="s">
        <v>347</v>
      </c>
      <c r="C200" s="259" t="s">
        <v>6</v>
      </c>
      <c r="D200" s="259">
        <v>3</v>
      </c>
      <c r="E200" s="337"/>
      <c r="F200" s="327"/>
    </row>
    <row r="201" spans="1:6" ht="30" customHeight="1">
      <c r="A201" s="59"/>
      <c r="B201" s="67" t="s">
        <v>348</v>
      </c>
      <c r="C201" s="259" t="s">
        <v>6</v>
      </c>
      <c r="D201" s="259">
        <v>1</v>
      </c>
      <c r="E201" s="337"/>
      <c r="F201" s="327"/>
    </row>
    <row r="202" spans="1:6" s="1" customFormat="1" ht="15.75" customHeight="1">
      <c r="A202" s="30"/>
      <c r="B202" s="2"/>
      <c r="C202" s="257"/>
      <c r="D202" s="258"/>
      <c r="E202" s="338"/>
      <c r="F202" s="327"/>
    </row>
    <row r="203" spans="1:6" s="1" customFormat="1" ht="56.25" customHeight="1">
      <c r="A203" s="30" t="s">
        <v>366</v>
      </c>
      <c r="B203" s="2" t="s">
        <v>349</v>
      </c>
      <c r="C203" s="257" t="s">
        <v>6</v>
      </c>
      <c r="D203" s="258">
        <v>3</v>
      </c>
      <c r="E203" s="338"/>
      <c r="F203" s="327">
        <f t="shared" si="2"/>
        <v>0</v>
      </c>
    </row>
    <row r="204" spans="1:6" s="1" customFormat="1" ht="15.75" customHeight="1">
      <c r="A204" s="30"/>
      <c r="B204" s="2"/>
      <c r="C204" s="257"/>
      <c r="D204" s="258"/>
      <c r="E204" s="338"/>
      <c r="F204" s="327"/>
    </row>
    <row r="205" spans="1:6" s="1" customFormat="1" ht="57.75" customHeight="1">
      <c r="A205" s="30" t="s">
        <v>367</v>
      </c>
      <c r="B205" s="2" t="s">
        <v>350</v>
      </c>
      <c r="C205" s="257" t="s">
        <v>21</v>
      </c>
      <c r="D205" s="258">
        <v>6</v>
      </c>
      <c r="E205" s="338"/>
      <c r="F205" s="327">
        <f t="shared" si="2"/>
        <v>0</v>
      </c>
    </row>
    <row r="206" spans="1:6" s="1" customFormat="1" ht="13.5" customHeight="1">
      <c r="A206" s="29"/>
      <c r="B206" s="2"/>
      <c r="C206" s="257"/>
      <c r="D206" s="258"/>
      <c r="E206" s="338"/>
      <c r="F206" s="327"/>
    </row>
    <row r="207" spans="1:6" s="33" customFormat="1" ht="16.5" customHeight="1">
      <c r="A207" s="30" t="s">
        <v>368</v>
      </c>
      <c r="B207" s="2" t="s">
        <v>351</v>
      </c>
      <c r="C207" s="257" t="s">
        <v>6</v>
      </c>
      <c r="D207" s="258">
        <v>3</v>
      </c>
      <c r="E207" s="338"/>
      <c r="F207" s="327">
        <f t="shared" si="2"/>
        <v>0</v>
      </c>
    </row>
    <row r="208" spans="1:6" s="1" customFormat="1" ht="15.75" customHeight="1">
      <c r="A208" s="30"/>
      <c r="B208" s="2"/>
      <c r="C208" s="257"/>
      <c r="D208" s="258"/>
      <c r="E208" s="338"/>
      <c r="F208" s="327"/>
    </row>
    <row r="209" spans="1:6" s="1" customFormat="1" ht="43.5" customHeight="1">
      <c r="A209" s="30" t="s">
        <v>369</v>
      </c>
      <c r="B209" s="2" t="s">
        <v>352</v>
      </c>
      <c r="C209" s="257" t="s">
        <v>6</v>
      </c>
      <c r="D209" s="258">
        <v>6</v>
      </c>
      <c r="E209" s="338"/>
      <c r="F209" s="327">
        <f t="shared" si="2"/>
        <v>0</v>
      </c>
    </row>
    <row r="210" spans="1:6" s="1" customFormat="1" ht="15.75" customHeight="1">
      <c r="A210" s="30"/>
      <c r="B210" s="2"/>
      <c r="C210" s="257"/>
      <c r="D210" s="258"/>
      <c r="E210" s="338"/>
      <c r="F210" s="327"/>
    </row>
    <row r="211" spans="1:6" s="1" customFormat="1" ht="33" customHeight="1">
      <c r="A211" s="30" t="s">
        <v>370</v>
      </c>
      <c r="B211" s="2" t="s">
        <v>353</v>
      </c>
      <c r="C211" s="257" t="s">
        <v>21</v>
      </c>
      <c r="D211" s="258">
        <v>4</v>
      </c>
      <c r="E211" s="338"/>
      <c r="F211" s="327">
        <f t="shared" si="2"/>
        <v>0</v>
      </c>
    </row>
    <row r="212" spans="1:6" s="1" customFormat="1" ht="13.5" customHeight="1">
      <c r="A212" s="29"/>
      <c r="B212" s="2"/>
      <c r="C212" s="257"/>
      <c r="D212" s="258"/>
      <c r="E212" s="338"/>
      <c r="F212" s="327"/>
    </row>
    <row r="213" spans="1:6" s="33" customFormat="1" ht="16.5" customHeight="1">
      <c r="A213" s="30" t="s">
        <v>372</v>
      </c>
      <c r="B213" s="65" t="s">
        <v>136</v>
      </c>
      <c r="C213" s="257" t="s">
        <v>6</v>
      </c>
      <c r="D213" s="258">
        <v>2</v>
      </c>
      <c r="E213" s="338"/>
      <c r="F213" s="327">
        <f t="shared" si="2"/>
        <v>0</v>
      </c>
    </row>
    <row r="214" spans="1:6" s="1" customFormat="1" ht="13.5" customHeight="1">
      <c r="A214" s="29"/>
      <c r="B214" s="2"/>
      <c r="C214" s="257"/>
      <c r="D214" s="258"/>
      <c r="E214" s="338"/>
      <c r="F214" s="327"/>
    </row>
    <row r="215" spans="1:6" s="33" customFormat="1" ht="16.5" customHeight="1">
      <c r="A215" s="30" t="s">
        <v>371</v>
      </c>
      <c r="B215" s="2" t="s">
        <v>354</v>
      </c>
      <c r="C215" s="257" t="s">
        <v>6</v>
      </c>
      <c r="D215" s="258">
        <v>7</v>
      </c>
      <c r="E215" s="338"/>
      <c r="F215" s="327">
        <f t="shared" si="2"/>
        <v>0</v>
      </c>
    </row>
    <row r="216" spans="1:6" s="1" customFormat="1" ht="13.5" customHeight="1">
      <c r="A216" s="29"/>
      <c r="B216" s="2"/>
      <c r="C216" s="257"/>
      <c r="D216" s="258"/>
      <c r="E216" s="338"/>
      <c r="F216" s="327"/>
    </row>
    <row r="217" spans="1:6" s="33" customFormat="1" ht="33" customHeight="1">
      <c r="A217" s="30" t="s">
        <v>373</v>
      </c>
      <c r="B217" s="2" t="s">
        <v>355</v>
      </c>
      <c r="C217" s="257" t="s">
        <v>6</v>
      </c>
      <c r="D217" s="258">
        <v>2</v>
      </c>
      <c r="E217" s="338"/>
      <c r="F217" s="327">
        <f t="shared" si="2"/>
        <v>0</v>
      </c>
    </row>
    <row r="218" spans="1:6" ht="22.5" customHeight="1">
      <c r="A218" s="62" t="s">
        <v>374</v>
      </c>
      <c r="B218" s="2" t="s">
        <v>356</v>
      </c>
      <c r="C218" s="249" t="s">
        <v>6</v>
      </c>
      <c r="D218" s="246">
        <v>1</v>
      </c>
      <c r="E218" s="337"/>
      <c r="F218" s="327">
        <f t="shared" si="2"/>
        <v>0</v>
      </c>
    </row>
    <row r="219" spans="1:6" s="1" customFormat="1" ht="22.5" customHeight="1">
      <c r="A219" s="30" t="s">
        <v>375</v>
      </c>
      <c r="B219" s="2" t="s">
        <v>151</v>
      </c>
      <c r="C219" s="257" t="s">
        <v>6</v>
      </c>
      <c r="D219" s="258">
        <v>22</v>
      </c>
      <c r="E219" s="338"/>
      <c r="F219" s="327">
        <f t="shared" si="2"/>
        <v>0</v>
      </c>
    </row>
    <row r="220" spans="1:6" ht="30.75" customHeight="1">
      <c r="A220" s="62" t="s">
        <v>376</v>
      </c>
      <c r="B220" s="65" t="s">
        <v>150</v>
      </c>
      <c r="C220" s="249" t="s">
        <v>6</v>
      </c>
      <c r="D220" s="246">
        <v>1</v>
      </c>
      <c r="E220" s="337"/>
      <c r="F220" s="327">
        <f t="shared" si="2"/>
        <v>0</v>
      </c>
    </row>
    <row r="221" spans="1:6" ht="30.75" customHeight="1">
      <c r="A221" s="62" t="s">
        <v>377</v>
      </c>
      <c r="B221" s="65" t="s">
        <v>378</v>
      </c>
      <c r="C221" s="249" t="s">
        <v>273</v>
      </c>
      <c r="D221" s="246">
        <v>16</v>
      </c>
      <c r="E221" s="337"/>
      <c r="F221" s="327">
        <f t="shared" si="2"/>
        <v>0</v>
      </c>
    </row>
    <row r="222" spans="1:6" ht="28.5" customHeight="1">
      <c r="A222" s="71" t="s">
        <v>379</v>
      </c>
      <c r="B222" s="72" t="s">
        <v>10</v>
      </c>
      <c r="C222" s="260" t="s">
        <v>8</v>
      </c>
      <c r="D222" s="261">
        <v>5</v>
      </c>
      <c r="E222" s="339"/>
      <c r="F222" s="340">
        <f>SUM(F174:F221)*0.05</f>
        <v>0</v>
      </c>
    </row>
    <row r="223" spans="1:6" ht="22.5" customHeight="1">
      <c r="A223" s="63"/>
      <c r="B223" s="64" t="s">
        <v>35</v>
      </c>
      <c r="C223" s="243" t="s">
        <v>13</v>
      </c>
      <c r="D223" s="244"/>
      <c r="E223" s="329"/>
      <c r="F223" s="330">
        <f>SUM(F174:F222)</f>
        <v>0</v>
      </c>
    </row>
    <row r="224" spans="1:6" ht="19.5" customHeight="1">
      <c r="A224" s="70"/>
      <c r="B224" s="65"/>
      <c r="C224" s="262"/>
      <c r="D224" s="234"/>
      <c r="E224" s="323"/>
      <c r="F224" s="327"/>
    </row>
    <row r="225" spans="1:7" ht="26.25" customHeight="1">
      <c r="A225" s="59" t="s">
        <v>23</v>
      </c>
      <c r="B225" s="60" t="s">
        <v>49</v>
      </c>
      <c r="C225" s="249"/>
      <c r="D225" s="246"/>
      <c r="E225" s="337"/>
      <c r="F225" s="321"/>
    </row>
    <row r="226" spans="1:7" ht="31.5" customHeight="1">
      <c r="A226" s="59"/>
      <c r="B226" s="65" t="s">
        <v>36</v>
      </c>
      <c r="C226" s="249"/>
      <c r="D226" s="246"/>
      <c r="E226" s="337"/>
      <c r="F226" s="321"/>
    </row>
    <row r="227" spans="1:7" ht="13.5" customHeight="1">
      <c r="A227" s="59"/>
      <c r="B227" s="65"/>
      <c r="C227" s="249"/>
      <c r="D227" s="246"/>
      <c r="E227" s="337"/>
      <c r="F227" s="321"/>
    </row>
    <row r="228" spans="1:7" ht="56.25" customHeight="1">
      <c r="A228" s="62" t="s">
        <v>94</v>
      </c>
      <c r="B228" s="65" t="s">
        <v>137</v>
      </c>
      <c r="C228" s="249" t="s">
        <v>6</v>
      </c>
      <c r="D228" s="246">
        <v>9</v>
      </c>
      <c r="E228" s="337"/>
      <c r="F228" s="341">
        <f>D228*E228</f>
        <v>0</v>
      </c>
    </row>
    <row r="229" spans="1:7" ht="56.25" customHeight="1">
      <c r="A229" s="62" t="s">
        <v>57</v>
      </c>
      <c r="B229" s="65" t="s">
        <v>138</v>
      </c>
      <c r="C229" s="249" t="s">
        <v>6</v>
      </c>
      <c r="D229" s="246">
        <v>16</v>
      </c>
      <c r="E229" s="337"/>
      <c r="F229" s="341">
        <f t="shared" ref="F229:F231" si="3">D229*E229</f>
        <v>0</v>
      </c>
    </row>
    <row r="230" spans="1:7" ht="56.25" customHeight="1">
      <c r="A230" s="62" t="s">
        <v>63</v>
      </c>
      <c r="B230" s="65" t="s">
        <v>248</v>
      </c>
      <c r="C230" s="249" t="s">
        <v>6</v>
      </c>
      <c r="D230" s="246">
        <v>3</v>
      </c>
      <c r="E230" s="337"/>
      <c r="F230" s="341">
        <f t="shared" si="3"/>
        <v>0</v>
      </c>
    </row>
    <row r="231" spans="1:7" ht="38.25" customHeight="1">
      <c r="A231" s="62" t="s">
        <v>152</v>
      </c>
      <c r="B231" s="65" t="s">
        <v>50</v>
      </c>
      <c r="C231" s="249" t="s">
        <v>21</v>
      </c>
      <c r="D231" s="246">
        <v>1</v>
      </c>
      <c r="E231" s="337"/>
      <c r="F231" s="341">
        <f t="shared" si="3"/>
        <v>0</v>
      </c>
    </row>
    <row r="232" spans="1:7" ht="22.5" customHeight="1">
      <c r="A232" s="71"/>
      <c r="B232" s="72"/>
      <c r="C232" s="260"/>
      <c r="D232" s="261"/>
      <c r="E232" s="339"/>
      <c r="F232" s="340"/>
    </row>
    <row r="233" spans="1:7" ht="22.5" customHeight="1">
      <c r="A233" s="63"/>
      <c r="B233" s="64" t="s">
        <v>35</v>
      </c>
      <c r="C233" s="243" t="s">
        <v>13</v>
      </c>
      <c r="D233" s="244"/>
      <c r="E233" s="329"/>
      <c r="F233" s="330">
        <f>SUM(F228:F232)</f>
        <v>0</v>
      </c>
    </row>
    <row r="234" spans="1:7" ht="19.5" customHeight="1">
      <c r="A234" s="70"/>
      <c r="B234" s="65"/>
      <c r="C234" s="262"/>
      <c r="D234" s="234"/>
      <c r="E234" s="323"/>
      <c r="F234" s="327"/>
    </row>
    <row r="235" spans="1:7" s="73" customFormat="1" ht="32.25" customHeight="1">
      <c r="A235" s="59" t="s">
        <v>5</v>
      </c>
      <c r="B235" s="389" t="s">
        <v>95</v>
      </c>
      <c r="C235" s="389"/>
      <c r="D235" s="389"/>
      <c r="E235" s="389"/>
      <c r="F235" s="389"/>
    </row>
    <row r="236" spans="1:7" s="75" customFormat="1" ht="12">
      <c r="A236" s="74"/>
      <c r="C236" s="263"/>
      <c r="D236" s="121"/>
      <c r="E236" s="342"/>
      <c r="F236" s="342"/>
    </row>
    <row r="237" spans="1:7" s="75" customFormat="1" ht="15.75" customHeight="1">
      <c r="A237" s="30" t="s">
        <v>324</v>
      </c>
      <c r="B237" s="77" t="s">
        <v>74</v>
      </c>
      <c r="C237" s="264" t="s">
        <v>20</v>
      </c>
      <c r="D237" s="265">
        <v>2530</v>
      </c>
      <c r="E237" s="343"/>
      <c r="F237" s="341">
        <f>D237*E237</f>
        <v>0</v>
      </c>
      <c r="G237" s="91"/>
    </row>
    <row r="238" spans="1:7" s="75" customFormat="1" ht="24">
      <c r="A238" s="30" t="s">
        <v>325</v>
      </c>
      <c r="B238" s="77" t="s">
        <v>75</v>
      </c>
      <c r="C238" s="266" t="s">
        <v>6</v>
      </c>
      <c r="D238" s="267">
        <v>3</v>
      </c>
      <c r="E238" s="343"/>
      <c r="F238" s="341">
        <f t="shared" ref="F238:F256" si="4">D238*E238</f>
        <v>0</v>
      </c>
      <c r="G238" s="91"/>
    </row>
    <row r="239" spans="1:7" s="75" customFormat="1" ht="15">
      <c r="A239" s="30" t="s">
        <v>326</v>
      </c>
      <c r="B239" s="77" t="s">
        <v>76</v>
      </c>
      <c r="C239" s="264" t="s">
        <v>6</v>
      </c>
      <c r="D239" s="232">
        <v>4</v>
      </c>
      <c r="E239" s="343"/>
      <c r="F239" s="341">
        <f t="shared" si="4"/>
        <v>0</v>
      </c>
      <c r="G239" s="91"/>
    </row>
    <row r="240" spans="1:7" s="75" customFormat="1" ht="24">
      <c r="A240" s="30" t="s">
        <v>327</v>
      </c>
      <c r="B240" s="77" t="s">
        <v>77</v>
      </c>
      <c r="C240" s="266" t="s">
        <v>6</v>
      </c>
      <c r="D240" s="265">
        <v>30</v>
      </c>
      <c r="E240" s="343"/>
      <c r="F240" s="341">
        <f t="shared" si="4"/>
        <v>0</v>
      </c>
      <c r="G240" s="91"/>
    </row>
    <row r="241" spans="1:7" s="75" customFormat="1" ht="12.6" customHeight="1">
      <c r="A241" s="30" t="s">
        <v>328</v>
      </c>
      <c r="B241" s="77" t="s">
        <v>78</v>
      </c>
      <c r="C241" s="266" t="s">
        <v>6</v>
      </c>
      <c r="D241" s="265">
        <v>30</v>
      </c>
      <c r="E241" s="343"/>
      <c r="F241" s="341">
        <f t="shared" si="4"/>
        <v>0</v>
      </c>
      <c r="G241" s="91"/>
    </row>
    <row r="242" spans="1:7" s="75" customFormat="1" ht="24">
      <c r="A242" s="30" t="s">
        <v>329</v>
      </c>
      <c r="B242" s="77" t="s">
        <v>79</v>
      </c>
      <c r="C242" s="266" t="s">
        <v>6</v>
      </c>
      <c r="D242" s="265">
        <v>10</v>
      </c>
      <c r="E242" s="343"/>
      <c r="F242" s="341">
        <f t="shared" si="4"/>
        <v>0</v>
      </c>
      <c r="G242" s="91"/>
    </row>
    <row r="243" spans="1:7" s="75" customFormat="1" ht="24">
      <c r="A243" s="30" t="s">
        <v>330</v>
      </c>
      <c r="B243" s="77" t="s">
        <v>80</v>
      </c>
      <c r="C243" s="266" t="s">
        <v>6</v>
      </c>
      <c r="D243" s="265">
        <v>5</v>
      </c>
      <c r="E243" s="343"/>
      <c r="F243" s="341">
        <f t="shared" si="4"/>
        <v>0</v>
      </c>
      <c r="G243" s="91"/>
    </row>
    <row r="244" spans="1:7" s="75" customFormat="1" ht="15">
      <c r="A244" s="30" t="s">
        <v>331</v>
      </c>
      <c r="B244" s="223" t="s">
        <v>401</v>
      </c>
      <c r="C244" s="268" t="s">
        <v>6</v>
      </c>
      <c r="D244" s="265">
        <v>16</v>
      </c>
      <c r="E244" s="343"/>
      <c r="F244" s="341">
        <f t="shared" si="4"/>
        <v>0</v>
      </c>
      <c r="G244" s="91"/>
    </row>
    <row r="245" spans="1:7" s="75" customFormat="1" ht="15">
      <c r="A245" s="30"/>
      <c r="B245" s="224" t="s">
        <v>402</v>
      </c>
      <c r="C245" s="269" t="s">
        <v>6</v>
      </c>
      <c r="D245" s="270">
        <v>16</v>
      </c>
      <c r="E245" s="343"/>
      <c r="F245" s="341"/>
      <c r="G245" s="91"/>
    </row>
    <row r="246" spans="1:7" s="75" customFormat="1" ht="15">
      <c r="A246" s="30"/>
      <c r="B246" s="224" t="s">
        <v>403</v>
      </c>
      <c r="C246" s="269" t="s">
        <v>6</v>
      </c>
      <c r="D246" s="270">
        <v>32</v>
      </c>
      <c r="E246" s="343"/>
      <c r="F246" s="341"/>
      <c r="G246" s="91"/>
    </row>
    <row r="247" spans="1:7" s="75" customFormat="1" ht="15">
      <c r="A247" s="30"/>
      <c r="B247" s="224" t="s">
        <v>404</v>
      </c>
      <c r="C247" s="269" t="s">
        <v>6</v>
      </c>
      <c r="D247" s="270">
        <v>32</v>
      </c>
      <c r="E247" s="343"/>
      <c r="F247" s="341"/>
      <c r="G247" s="91"/>
    </row>
    <row r="248" spans="1:7" s="75" customFormat="1" ht="15">
      <c r="A248" s="30"/>
      <c r="B248" s="77"/>
      <c r="C248" s="266"/>
      <c r="D248" s="265"/>
      <c r="E248" s="343"/>
      <c r="F248" s="341"/>
      <c r="G248" s="91"/>
    </row>
    <row r="249" spans="1:7" s="75" customFormat="1" ht="15">
      <c r="A249" s="30"/>
      <c r="B249" s="223" t="s">
        <v>405</v>
      </c>
      <c r="C249" s="268" t="s">
        <v>6</v>
      </c>
      <c r="D249" s="265">
        <v>16</v>
      </c>
      <c r="E249" s="343"/>
      <c r="F249" s="341">
        <f t="shared" si="4"/>
        <v>0</v>
      </c>
      <c r="G249" s="91"/>
    </row>
    <row r="250" spans="1:7" s="75" customFormat="1" ht="15">
      <c r="A250" s="30"/>
      <c r="B250" s="224" t="s">
        <v>402</v>
      </c>
      <c r="C250" s="269" t="s">
        <v>6</v>
      </c>
      <c r="D250" s="270">
        <v>16</v>
      </c>
      <c r="E250" s="343"/>
      <c r="F250" s="341"/>
      <c r="G250" s="91"/>
    </row>
    <row r="251" spans="1:7" s="75" customFormat="1" ht="15">
      <c r="A251" s="30"/>
      <c r="B251" s="224" t="s">
        <v>403</v>
      </c>
      <c r="C251" s="269" t="s">
        <v>6</v>
      </c>
      <c r="D251" s="270">
        <v>16</v>
      </c>
      <c r="E251" s="343"/>
      <c r="F251" s="341"/>
      <c r="G251" s="91"/>
    </row>
    <row r="252" spans="1:7" s="75" customFormat="1" ht="15">
      <c r="A252" s="30"/>
      <c r="B252" s="224" t="s">
        <v>404</v>
      </c>
      <c r="C252" s="269" t="s">
        <v>6</v>
      </c>
      <c r="D252" s="270">
        <v>16</v>
      </c>
      <c r="E252" s="343"/>
      <c r="F252" s="341"/>
      <c r="G252" s="91"/>
    </row>
    <row r="253" spans="1:7" s="75" customFormat="1" ht="15">
      <c r="A253" s="30"/>
      <c r="B253" s="77"/>
      <c r="C253" s="266"/>
      <c r="D253" s="265"/>
      <c r="E253" s="343"/>
      <c r="F253" s="341"/>
      <c r="G253" s="91"/>
    </row>
    <row r="254" spans="1:7" s="75" customFormat="1" ht="15">
      <c r="A254" s="30"/>
      <c r="B254" s="77"/>
      <c r="C254" s="266"/>
      <c r="D254" s="265"/>
      <c r="E254" s="343"/>
      <c r="F254" s="341"/>
      <c r="G254" s="91"/>
    </row>
    <row r="255" spans="1:7" s="75" customFormat="1" ht="15">
      <c r="A255" s="30" t="s">
        <v>332</v>
      </c>
      <c r="B255" s="77" t="s">
        <v>81</v>
      </c>
      <c r="C255" s="266" t="s">
        <v>6</v>
      </c>
      <c r="D255" s="265">
        <v>70</v>
      </c>
      <c r="E255" s="343"/>
      <c r="F255" s="341">
        <f t="shared" si="4"/>
        <v>0</v>
      </c>
      <c r="G255" s="91"/>
    </row>
    <row r="256" spans="1:7" s="75" customFormat="1" ht="15">
      <c r="A256" s="30" t="s">
        <v>333</v>
      </c>
      <c r="B256" s="77" t="s">
        <v>334</v>
      </c>
      <c r="C256" s="266" t="s">
        <v>6</v>
      </c>
      <c r="D256" s="265">
        <v>1</v>
      </c>
      <c r="E256" s="343"/>
      <c r="F256" s="341">
        <f t="shared" si="4"/>
        <v>0</v>
      </c>
      <c r="G256" s="91"/>
    </row>
    <row r="257" spans="1:7" s="75" customFormat="1" ht="15">
      <c r="A257" s="30" t="s">
        <v>406</v>
      </c>
      <c r="B257" s="77" t="s">
        <v>82</v>
      </c>
      <c r="C257" s="271">
        <v>0.05</v>
      </c>
      <c r="D257" s="265"/>
      <c r="E257" s="344"/>
      <c r="F257" s="341">
        <f>SUM(F237:F256)*0.05</f>
        <v>0</v>
      </c>
      <c r="G257" s="91"/>
    </row>
    <row r="258" spans="1:7" ht="22.5" customHeight="1">
      <c r="A258" s="71"/>
      <c r="B258" s="72"/>
      <c r="C258" s="260"/>
      <c r="D258" s="261"/>
      <c r="E258" s="339"/>
      <c r="F258" s="340"/>
    </row>
    <row r="259" spans="1:7" ht="22.5" customHeight="1">
      <c r="A259" s="63"/>
      <c r="B259" s="64" t="s">
        <v>35</v>
      </c>
      <c r="C259" s="243" t="s">
        <v>13</v>
      </c>
      <c r="D259" s="244"/>
      <c r="E259" s="329"/>
      <c r="F259" s="330">
        <f>SUM(F237:F258)</f>
        <v>0</v>
      </c>
    </row>
    <row r="260" spans="1:7" s="75" customFormat="1" ht="15">
      <c r="A260" s="76"/>
      <c r="B260" s="78"/>
      <c r="C260" s="264"/>
      <c r="D260" s="267"/>
      <c r="E260" s="343"/>
      <c r="F260" s="345"/>
      <c r="G260" s="91"/>
    </row>
    <row r="261" spans="1:7" s="73" customFormat="1" ht="34.5" customHeight="1">
      <c r="A261" s="79" t="s">
        <v>25</v>
      </c>
      <c r="B261" s="389" t="s">
        <v>86</v>
      </c>
      <c r="C261" s="389"/>
      <c r="D261" s="389"/>
      <c r="E261" s="389"/>
      <c r="F261" s="389"/>
    </row>
    <row r="262" spans="1:7" s="75" customFormat="1" ht="12">
      <c r="A262" s="74"/>
      <c r="C262" s="263"/>
      <c r="D262" s="121"/>
      <c r="E262" s="342"/>
      <c r="F262" s="342"/>
    </row>
    <row r="263" spans="1:7" s="75" customFormat="1" ht="32.25" customHeight="1">
      <c r="A263" s="30" t="s">
        <v>318</v>
      </c>
      <c r="B263" s="80" t="s">
        <v>139</v>
      </c>
      <c r="C263" s="272" t="s">
        <v>6</v>
      </c>
      <c r="D263" s="265">
        <v>1</v>
      </c>
      <c r="E263" s="343"/>
      <c r="F263" s="341">
        <f>D263*E263</f>
        <v>0</v>
      </c>
    </row>
    <row r="264" spans="1:7" s="75" customFormat="1" ht="12.75">
      <c r="A264" s="30" t="s">
        <v>319</v>
      </c>
      <c r="B264" s="80" t="s">
        <v>83</v>
      </c>
      <c r="C264" s="272" t="s">
        <v>6</v>
      </c>
      <c r="D264" s="265">
        <v>2</v>
      </c>
      <c r="E264" s="343"/>
      <c r="F264" s="341">
        <f t="shared" ref="F264:F268" si="5">D264*E264</f>
        <v>0</v>
      </c>
    </row>
    <row r="265" spans="1:7" s="75" customFormat="1" ht="12.75">
      <c r="A265" s="30" t="s">
        <v>320</v>
      </c>
      <c r="B265" s="80" t="s">
        <v>84</v>
      </c>
      <c r="C265" s="272" t="s">
        <v>21</v>
      </c>
      <c r="D265" s="265">
        <v>1</v>
      </c>
      <c r="E265" s="343"/>
      <c r="F265" s="341">
        <f t="shared" si="5"/>
        <v>0</v>
      </c>
    </row>
    <row r="266" spans="1:7" s="75" customFormat="1" ht="12.75">
      <c r="A266" s="30" t="s">
        <v>321</v>
      </c>
      <c r="B266" s="80" t="s">
        <v>85</v>
      </c>
      <c r="C266" s="272" t="s">
        <v>6</v>
      </c>
      <c r="D266" s="265">
        <v>1</v>
      </c>
      <c r="E266" s="343"/>
      <c r="F266" s="341">
        <f t="shared" si="5"/>
        <v>0</v>
      </c>
    </row>
    <row r="267" spans="1:7" s="75" customFormat="1" ht="12.75">
      <c r="A267" s="30" t="s">
        <v>322</v>
      </c>
      <c r="B267" s="80" t="s">
        <v>200</v>
      </c>
      <c r="C267" s="272" t="s">
        <v>6</v>
      </c>
      <c r="D267" s="265">
        <v>1</v>
      </c>
      <c r="E267" s="343"/>
      <c r="F267" s="341">
        <f t="shared" si="5"/>
        <v>0</v>
      </c>
    </row>
    <row r="268" spans="1:7" s="75" customFormat="1" ht="24">
      <c r="A268" s="30" t="s">
        <v>323</v>
      </c>
      <c r="B268" s="80" t="s">
        <v>199</v>
      </c>
      <c r="C268" s="272" t="s">
        <v>6</v>
      </c>
      <c r="D268" s="265">
        <v>1</v>
      </c>
      <c r="E268" s="343"/>
      <c r="F268" s="341">
        <f t="shared" si="5"/>
        <v>0</v>
      </c>
    </row>
    <row r="269" spans="1:7" ht="22.5" customHeight="1">
      <c r="A269" s="71"/>
      <c r="B269" s="72"/>
      <c r="C269" s="260"/>
      <c r="D269" s="261"/>
      <c r="E269" s="339"/>
      <c r="F269" s="340"/>
    </row>
    <row r="270" spans="1:7" ht="22.5" customHeight="1">
      <c r="A270" s="63"/>
      <c r="B270" s="64" t="s">
        <v>35</v>
      </c>
      <c r="C270" s="243" t="s">
        <v>13</v>
      </c>
      <c r="D270" s="244"/>
      <c r="E270" s="329"/>
      <c r="F270" s="330">
        <f>SUM(F263:F269)</f>
        <v>0</v>
      </c>
    </row>
    <row r="271" spans="1:7" s="75" customFormat="1" ht="12">
      <c r="A271" s="81"/>
      <c r="B271" s="82"/>
      <c r="C271" s="273"/>
      <c r="D271" s="274"/>
      <c r="E271" s="345"/>
      <c r="F271" s="345"/>
    </row>
    <row r="272" spans="1:7" s="170" customFormat="1" ht="12">
      <c r="A272" s="44"/>
      <c r="B272" s="45"/>
      <c r="C272" s="275"/>
      <c r="D272" s="276"/>
      <c r="E272" s="346"/>
      <c r="F272" s="346"/>
    </row>
    <row r="273" spans="1:6" s="1" customFormat="1" ht="15.75">
      <c r="A273" s="29" t="s">
        <v>98</v>
      </c>
      <c r="B273" s="28" t="s">
        <v>220</v>
      </c>
      <c r="C273" s="277"/>
      <c r="D273" s="278"/>
      <c r="E273" s="335"/>
      <c r="F273" s="347"/>
    </row>
    <row r="274" spans="1:6" s="1" customFormat="1" ht="15.75">
      <c r="A274" s="29"/>
      <c r="B274" s="28"/>
      <c r="C274" s="277"/>
      <c r="D274" s="278"/>
      <c r="E274" s="335"/>
      <c r="F274" s="347"/>
    </row>
    <row r="275" spans="1:6" s="1" customFormat="1" ht="113.45" customHeight="1">
      <c r="A275" s="30" t="s">
        <v>99</v>
      </c>
      <c r="B275" s="171" t="s">
        <v>221</v>
      </c>
      <c r="C275" s="279" t="s">
        <v>6</v>
      </c>
      <c r="D275" s="280">
        <v>1</v>
      </c>
      <c r="E275" s="334"/>
      <c r="F275" s="341">
        <f>D275*E275</f>
        <v>0</v>
      </c>
    </row>
    <row r="276" spans="1:6" s="1" customFormat="1" ht="24.75" customHeight="1">
      <c r="A276" s="30" t="s">
        <v>100</v>
      </c>
      <c r="B276" s="3" t="s">
        <v>222</v>
      </c>
      <c r="C276" s="279" t="s">
        <v>6</v>
      </c>
      <c r="D276" s="280">
        <v>2</v>
      </c>
      <c r="E276" s="334"/>
      <c r="F276" s="341">
        <f t="shared" ref="F276:F292" si="6">D276*E276</f>
        <v>0</v>
      </c>
    </row>
    <row r="277" spans="1:6" s="1" customFormat="1" ht="46.9" customHeight="1">
      <c r="A277" s="30" t="s">
        <v>153</v>
      </c>
      <c r="B277" s="3" t="s">
        <v>223</v>
      </c>
      <c r="C277" s="279" t="s">
        <v>6</v>
      </c>
      <c r="D277" s="280">
        <v>24</v>
      </c>
      <c r="E277" s="334"/>
      <c r="F277" s="341">
        <f t="shared" si="6"/>
        <v>0</v>
      </c>
    </row>
    <row r="278" spans="1:6" s="1" customFormat="1" ht="25.9" customHeight="1">
      <c r="A278" s="30" t="s">
        <v>154</v>
      </c>
      <c r="B278" s="3" t="s">
        <v>224</v>
      </c>
      <c r="C278" s="279" t="s">
        <v>6</v>
      </c>
      <c r="D278" s="280">
        <v>4</v>
      </c>
      <c r="E278" s="334"/>
      <c r="F278" s="341">
        <f t="shared" si="6"/>
        <v>0</v>
      </c>
    </row>
    <row r="279" spans="1:6" s="1" customFormat="1" ht="37.15" customHeight="1">
      <c r="A279" s="30" t="s">
        <v>155</v>
      </c>
      <c r="B279" s="3" t="s">
        <v>225</v>
      </c>
      <c r="C279" s="279" t="s">
        <v>6</v>
      </c>
      <c r="D279" s="280">
        <v>1</v>
      </c>
      <c r="E279" s="334"/>
      <c r="F279" s="341">
        <f t="shared" si="6"/>
        <v>0</v>
      </c>
    </row>
    <row r="280" spans="1:6" s="1" customFormat="1" ht="29.25" customHeight="1">
      <c r="A280" s="30" t="s">
        <v>156</v>
      </c>
      <c r="B280" s="3" t="s">
        <v>226</v>
      </c>
      <c r="C280" s="279" t="s">
        <v>6</v>
      </c>
      <c r="D280" s="280">
        <v>1</v>
      </c>
      <c r="E280" s="334"/>
      <c r="F280" s="341">
        <f t="shared" si="6"/>
        <v>0</v>
      </c>
    </row>
    <row r="281" spans="1:6" s="1" customFormat="1" ht="22.5" customHeight="1">
      <c r="A281" s="30" t="s">
        <v>157</v>
      </c>
      <c r="B281" s="3" t="s">
        <v>227</v>
      </c>
      <c r="C281" s="281" t="s">
        <v>6</v>
      </c>
      <c r="D281" s="280">
        <v>3</v>
      </c>
      <c r="E281" s="334"/>
      <c r="F281" s="341">
        <f t="shared" si="6"/>
        <v>0</v>
      </c>
    </row>
    <row r="282" spans="1:6" s="1" customFormat="1" ht="24.75" customHeight="1">
      <c r="A282" s="30" t="s">
        <v>158</v>
      </c>
      <c r="B282" s="172" t="s">
        <v>228</v>
      </c>
      <c r="C282" s="281" t="s">
        <v>6</v>
      </c>
      <c r="D282" s="280">
        <v>3</v>
      </c>
      <c r="E282" s="334"/>
      <c r="F282" s="341">
        <f t="shared" si="6"/>
        <v>0</v>
      </c>
    </row>
    <row r="283" spans="1:6" s="1" customFormat="1" ht="24.75" customHeight="1">
      <c r="A283" s="30" t="s">
        <v>159</v>
      </c>
      <c r="B283" s="3" t="s">
        <v>229</v>
      </c>
      <c r="C283" s="281" t="s">
        <v>6</v>
      </c>
      <c r="D283" s="280">
        <v>3</v>
      </c>
      <c r="E283" s="334"/>
      <c r="F283" s="341">
        <f t="shared" si="6"/>
        <v>0</v>
      </c>
    </row>
    <row r="284" spans="1:6" s="1" customFormat="1" ht="24.75" customHeight="1">
      <c r="A284" s="30" t="s">
        <v>160</v>
      </c>
      <c r="B284" s="3" t="s">
        <v>230</v>
      </c>
      <c r="C284" s="281" t="s">
        <v>6</v>
      </c>
      <c r="D284" s="280">
        <v>31</v>
      </c>
      <c r="E284" s="334"/>
      <c r="F284" s="341">
        <f t="shared" si="6"/>
        <v>0</v>
      </c>
    </row>
    <row r="285" spans="1:6" s="1" customFormat="1" ht="121.15" customHeight="1">
      <c r="A285" s="173" t="s">
        <v>161</v>
      </c>
      <c r="B285" s="174" t="s">
        <v>231</v>
      </c>
      <c r="C285" s="281" t="s">
        <v>21</v>
      </c>
      <c r="D285" s="280">
        <v>1</v>
      </c>
      <c r="E285" s="334"/>
      <c r="F285" s="341">
        <f t="shared" si="6"/>
        <v>0</v>
      </c>
    </row>
    <row r="286" spans="1:6" s="1" customFormat="1" ht="52.5" customHeight="1">
      <c r="A286" s="30" t="s">
        <v>162</v>
      </c>
      <c r="B286" s="3" t="s">
        <v>232</v>
      </c>
      <c r="C286" s="281" t="s">
        <v>21</v>
      </c>
      <c r="D286" s="280">
        <v>1</v>
      </c>
      <c r="E286" s="334"/>
      <c r="F286" s="341">
        <f t="shared" si="6"/>
        <v>0</v>
      </c>
    </row>
    <row r="287" spans="1:6" s="1" customFormat="1" ht="43.15" customHeight="1">
      <c r="A287" s="173" t="s">
        <v>163</v>
      </c>
      <c r="B287" s="174" t="s">
        <v>233</v>
      </c>
      <c r="C287" s="281" t="s">
        <v>21</v>
      </c>
      <c r="D287" s="280">
        <v>1</v>
      </c>
      <c r="E287" s="334"/>
      <c r="F287" s="341">
        <f t="shared" si="6"/>
        <v>0</v>
      </c>
    </row>
    <row r="288" spans="1:6" s="1" customFormat="1" ht="24.75" customHeight="1">
      <c r="A288" s="30" t="s">
        <v>164</v>
      </c>
      <c r="B288" s="3" t="s">
        <v>234</v>
      </c>
      <c r="C288" s="281" t="s">
        <v>20</v>
      </c>
      <c r="D288" s="280">
        <v>72</v>
      </c>
      <c r="E288" s="334"/>
      <c r="F288" s="341">
        <f t="shared" si="6"/>
        <v>0</v>
      </c>
    </row>
    <row r="289" spans="1:29" s="1" customFormat="1" ht="24.75" customHeight="1">
      <c r="A289" s="30" t="s">
        <v>165</v>
      </c>
      <c r="B289" s="3" t="s">
        <v>235</v>
      </c>
      <c r="C289" s="281" t="s">
        <v>20</v>
      </c>
      <c r="D289" s="280">
        <v>380</v>
      </c>
      <c r="E289" s="334"/>
      <c r="F289" s="341">
        <f t="shared" si="6"/>
        <v>0</v>
      </c>
    </row>
    <row r="290" spans="1:29" s="1" customFormat="1" ht="24.75" customHeight="1">
      <c r="A290" s="30" t="s">
        <v>236</v>
      </c>
      <c r="B290" s="3" t="s">
        <v>237</v>
      </c>
      <c r="C290" s="281" t="s">
        <v>6</v>
      </c>
      <c r="D290" s="280">
        <v>75</v>
      </c>
      <c r="E290" s="334"/>
      <c r="F290" s="341">
        <f t="shared" si="6"/>
        <v>0</v>
      </c>
    </row>
    <row r="291" spans="1:29" s="1" customFormat="1" ht="31.5" customHeight="1">
      <c r="A291" s="173" t="s">
        <v>238</v>
      </c>
      <c r="B291" s="174" t="s">
        <v>239</v>
      </c>
      <c r="C291" s="281" t="s">
        <v>21</v>
      </c>
      <c r="D291" s="280">
        <v>1</v>
      </c>
      <c r="E291" s="334"/>
      <c r="F291" s="341">
        <f t="shared" si="6"/>
        <v>0</v>
      </c>
    </row>
    <row r="292" spans="1:29" s="1" customFormat="1" ht="24.75" customHeight="1">
      <c r="A292" s="30" t="s">
        <v>240</v>
      </c>
      <c r="B292" s="3" t="s">
        <v>52</v>
      </c>
      <c r="C292" s="281" t="s">
        <v>21</v>
      </c>
      <c r="D292" s="280">
        <v>1</v>
      </c>
      <c r="E292" s="334"/>
      <c r="F292" s="341">
        <f t="shared" si="6"/>
        <v>0</v>
      </c>
    </row>
    <row r="293" spans="1:29" s="1" customFormat="1" ht="11.25" customHeight="1">
      <c r="A293" s="175"/>
      <c r="B293" s="27"/>
      <c r="C293" s="282"/>
      <c r="D293" s="283"/>
      <c r="E293" s="340"/>
      <c r="F293" s="340"/>
    </row>
    <row r="294" spans="1:29" s="1" customFormat="1">
      <c r="A294" s="32"/>
      <c r="B294" s="26" t="s">
        <v>35</v>
      </c>
      <c r="C294" s="284" t="s">
        <v>13</v>
      </c>
      <c r="D294" s="278"/>
      <c r="E294" s="335"/>
      <c r="F294" s="348">
        <f>SUM(F275:F293)</f>
        <v>0</v>
      </c>
    </row>
    <row r="295" spans="1:29" s="1" customFormat="1">
      <c r="A295" s="32"/>
      <c r="B295" s="26"/>
      <c r="C295" s="284"/>
      <c r="D295" s="285"/>
      <c r="E295" s="335"/>
      <c r="F295" s="348"/>
    </row>
    <row r="296" spans="1:29" s="1" customFormat="1" ht="15.75">
      <c r="A296" s="29" t="s">
        <v>147</v>
      </c>
      <c r="B296" s="28" t="s">
        <v>1</v>
      </c>
      <c r="C296" s="277"/>
      <c r="D296" s="285"/>
      <c r="E296" s="335"/>
      <c r="F296" s="347"/>
    </row>
    <row r="297" spans="1:29" s="1" customFormat="1" ht="15.75">
      <c r="A297" s="29"/>
      <c r="B297" s="28"/>
      <c r="C297" s="277"/>
      <c r="D297" s="285"/>
      <c r="E297" s="335"/>
      <c r="F297" s="347"/>
    </row>
    <row r="298" spans="1:29" s="100" customFormat="1" ht="12.75">
      <c r="A298" s="101"/>
      <c r="B298" s="102"/>
      <c r="C298" s="262"/>
      <c r="D298" s="234"/>
      <c r="E298" s="323"/>
      <c r="F298" s="321"/>
    </row>
    <row r="299" spans="1:29" s="100" customFormat="1" ht="45.75" customHeight="1">
      <c r="A299" s="62" t="s">
        <v>148</v>
      </c>
      <c r="B299" s="103" t="s">
        <v>140</v>
      </c>
      <c r="C299" s="255" t="s">
        <v>20</v>
      </c>
      <c r="D299" s="256">
        <v>180</v>
      </c>
      <c r="E299" s="334"/>
      <c r="F299" s="341">
        <f>D299*E299</f>
        <v>0</v>
      </c>
    </row>
    <row r="300" spans="1:29" s="100" customFormat="1" ht="37.5" customHeight="1">
      <c r="A300" s="62" t="s">
        <v>149</v>
      </c>
      <c r="B300" s="103" t="s">
        <v>141</v>
      </c>
      <c r="C300" s="286" t="s">
        <v>6</v>
      </c>
      <c r="D300" s="256">
        <v>150</v>
      </c>
      <c r="E300" s="334"/>
      <c r="F300" s="341">
        <f t="shared" ref="F300:F313" si="7">D300*E300</f>
        <v>0</v>
      </c>
    </row>
    <row r="301" spans="1:29" s="100" customFormat="1" ht="33" customHeight="1">
      <c r="A301" s="62" t="s">
        <v>170</v>
      </c>
      <c r="B301" s="104" t="s">
        <v>316</v>
      </c>
      <c r="C301" s="286" t="s">
        <v>6</v>
      </c>
      <c r="D301" s="256">
        <v>40</v>
      </c>
      <c r="E301" s="334"/>
      <c r="F301" s="341">
        <f t="shared" si="7"/>
        <v>0</v>
      </c>
    </row>
    <row r="302" spans="1:29" s="100" customFormat="1" ht="47.25" customHeight="1">
      <c r="A302" s="62" t="s">
        <v>171</v>
      </c>
      <c r="B302" s="103" t="s">
        <v>142</v>
      </c>
      <c r="C302" s="286" t="s">
        <v>6</v>
      </c>
      <c r="D302" s="256">
        <v>98</v>
      </c>
      <c r="E302" s="334"/>
      <c r="F302" s="341">
        <f t="shared" si="7"/>
        <v>0</v>
      </c>
    </row>
    <row r="303" spans="1:29" s="100" customFormat="1" ht="47.25" customHeight="1">
      <c r="A303" s="62" t="s">
        <v>172</v>
      </c>
      <c r="B303" s="103" t="s">
        <v>143</v>
      </c>
      <c r="C303" s="286" t="s">
        <v>6</v>
      </c>
      <c r="D303" s="256">
        <v>8</v>
      </c>
      <c r="E303" s="334"/>
      <c r="F303" s="341">
        <f t="shared" si="7"/>
        <v>0</v>
      </c>
    </row>
    <row r="304" spans="1:29" s="117" customFormat="1" ht="25.5">
      <c r="A304" s="62" t="s">
        <v>173</v>
      </c>
      <c r="B304" s="105" t="s">
        <v>144</v>
      </c>
      <c r="C304" s="106" t="s">
        <v>6</v>
      </c>
      <c r="D304" s="107">
        <v>4</v>
      </c>
      <c r="E304" s="349"/>
      <c r="F304" s="341">
        <f t="shared" si="7"/>
        <v>0</v>
      </c>
      <c r="G304" s="108"/>
      <c r="H304" s="108"/>
      <c r="I304" s="107"/>
      <c r="J304" s="107"/>
      <c r="K304" s="109"/>
      <c r="L304" s="109"/>
      <c r="M304" s="110"/>
      <c r="N304" s="110"/>
      <c r="O304" s="111"/>
      <c r="P304" s="112"/>
      <c r="Q304" s="112"/>
      <c r="R304" s="113"/>
      <c r="S304" s="114"/>
      <c r="T304" s="113"/>
      <c r="U304" s="114"/>
      <c r="V304" s="115"/>
      <c r="W304" s="116"/>
      <c r="X304" s="113"/>
      <c r="Y304" s="109"/>
      <c r="Z304" s="109"/>
      <c r="AA304" s="109"/>
      <c r="AB304" s="109"/>
      <c r="AC304" s="109"/>
    </row>
    <row r="305" spans="1:29" s="117" customFormat="1" ht="12.75">
      <c r="A305" s="118"/>
      <c r="B305" s="105"/>
      <c r="C305" s="106"/>
      <c r="D305" s="107"/>
      <c r="E305" s="350"/>
      <c r="F305" s="341"/>
      <c r="G305" s="108"/>
      <c r="H305" s="108"/>
      <c r="I305" s="107"/>
      <c r="J305" s="107"/>
      <c r="K305" s="109"/>
      <c r="L305" s="109"/>
      <c r="M305" s="119"/>
      <c r="N305" s="119"/>
      <c r="O305" s="111"/>
      <c r="P305" s="112"/>
      <c r="Q305" s="112"/>
      <c r="R305" s="113"/>
      <c r="S305" s="120"/>
      <c r="T305" s="113"/>
      <c r="U305" s="120"/>
      <c r="V305" s="115"/>
      <c r="W305" s="116"/>
      <c r="X305" s="113"/>
      <c r="Y305" s="109"/>
      <c r="Z305" s="109"/>
      <c r="AA305" s="109"/>
      <c r="AB305" s="109"/>
      <c r="AC305" s="109"/>
    </row>
    <row r="306" spans="1:29" s="117" customFormat="1" ht="25.5">
      <c r="A306" s="62" t="s">
        <v>174</v>
      </c>
      <c r="B306" s="105" t="s">
        <v>145</v>
      </c>
      <c r="C306" s="106" t="s">
        <v>6</v>
      </c>
      <c r="D306" s="107">
        <v>4</v>
      </c>
      <c r="E306" s="349"/>
      <c r="F306" s="341">
        <f t="shared" si="7"/>
        <v>0</v>
      </c>
      <c r="G306" s="108"/>
      <c r="H306" s="108"/>
      <c r="I306" s="107"/>
      <c r="J306" s="107"/>
      <c r="K306" s="109"/>
      <c r="L306" s="109"/>
      <c r="M306" s="110"/>
      <c r="N306" s="110"/>
      <c r="O306" s="111"/>
      <c r="P306" s="112"/>
      <c r="Q306" s="112"/>
      <c r="R306" s="113"/>
      <c r="S306" s="120"/>
      <c r="T306" s="113"/>
      <c r="U306" s="120"/>
      <c r="V306" s="115"/>
      <c r="W306" s="116"/>
      <c r="X306" s="113"/>
      <c r="Y306" s="109"/>
      <c r="Z306" s="109"/>
      <c r="AA306" s="109"/>
      <c r="AB306" s="109"/>
      <c r="AC306" s="109"/>
    </row>
    <row r="307" spans="1:29" s="117" customFormat="1" ht="12.75">
      <c r="A307" s="62"/>
      <c r="B307" s="105"/>
      <c r="C307" s="106"/>
      <c r="D307" s="107"/>
      <c r="E307" s="349"/>
      <c r="F307" s="341"/>
      <c r="G307" s="108"/>
      <c r="H307" s="108"/>
      <c r="I307" s="107"/>
      <c r="J307" s="107"/>
      <c r="K307" s="109"/>
      <c r="L307" s="109"/>
      <c r="M307" s="110"/>
      <c r="N307" s="110"/>
      <c r="O307" s="111"/>
      <c r="P307" s="112"/>
      <c r="Q307" s="112"/>
      <c r="R307" s="113"/>
      <c r="S307" s="120"/>
      <c r="T307" s="113"/>
      <c r="U307" s="120"/>
      <c r="V307" s="115"/>
      <c r="W307" s="116"/>
      <c r="X307" s="113"/>
      <c r="Y307" s="109"/>
      <c r="Z307" s="109"/>
      <c r="AA307" s="109"/>
      <c r="AB307" s="109"/>
      <c r="AC307" s="109"/>
    </row>
    <row r="308" spans="1:29" s="1" customFormat="1" ht="24.75" customHeight="1">
      <c r="A308" s="62" t="s">
        <v>175</v>
      </c>
      <c r="B308" s="3" t="s">
        <v>146</v>
      </c>
      <c r="C308" s="279" t="s">
        <v>20</v>
      </c>
      <c r="D308" s="256">
        <v>110</v>
      </c>
      <c r="E308" s="334"/>
      <c r="F308" s="341">
        <f t="shared" si="7"/>
        <v>0</v>
      </c>
    </row>
    <row r="309" spans="1:29" s="1" customFormat="1" ht="24.75" customHeight="1">
      <c r="A309" s="62" t="s">
        <v>176</v>
      </c>
      <c r="B309" s="3" t="s">
        <v>51</v>
      </c>
      <c r="C309" s="279" t="s">
        <v>6</v>
      </c>
      <c r="D309" s="256">
        <v>40</v>
      </c>
      <c r="E309" s="334"/>
      <c r="F309" s="341">
        <f t="shared" si="7"/>
        <v>0</v>
      </c>
    </row>
    <row r="310" spans="1:29" s="1" customFormat="1" ht="38.25" customHeight="1">
      <c r="A310" s="62" t="s">
        <v>177</v>
      </c>
      <c r="B310" s="3" t="s">
        <v>0</v>
      </c>
      <c r="C310" s="279" t="s">
        <v>21</v>
      </c>
      <c r="D310" s="256">
        <v>15</v>
      </c>
      <c r="E310" s="334"/>
      <c r="F310" s="341">
        <f t="shared" si="7"/>
        <v>0</v>
      </c>
    </row>
    <row r="311" spans="1:29" s="1" customFormat="1" ht="30.75" customHeight="1">
      <c r="A311" s="62" t="s">
        <v>274</v>
      </c>
      <c r="B311" s="3" t="s">
        <v>317</v>
      </c>
      <c r="C311" s="281" t="s">
        <v>20</v>
      </c>
      <c r="D311" s="256">
        <v>205</v>
      </c>
      <c r="E311" s="334"/>
      <c r="F311" s="341">
        <f t="shared" si="7"/>
        <v>0</v>
      </c>
    </row>
    <row r="312" spans="1:29" s="1" customFormat="1" ht="24.75" customHeight="1">
      <c r="A312" s="62" t="s">
        <v>275</v>
      </c>
      <c r="B312" s="3" t="s">
        <v>52</v>
      </c>
      <c r="C312" s="281" t="s">
        <v>21</v>
      </c>
      <c r="D312" s="256">
        <v>1</v>
      </c>
      <c r="E312" s="334"/>
      <c r="F312" s="341">
        <f t="shared" si="7"/>
        <v>0</v>
      </c>
    </row>
    <row r="313" spans="1:29" s="1" customFormat="1" ht="31.5" customHeight="1">
      <c r="A313" s="62" t="s">
        <v>276</v>
      </c>
      <c r="B313" s="27" t="s">
        <v>2</v>
      </c>
      <c r="C313" s="282" t="s">
        <v>21</v>
      </c>
      <c r="D313" s="287">
        <v>1</v>
      </c>
      <c r="E313" s="340"/>
      <c r="F313" s="351">
        <f t="shared" si="7"/>
        <v>0</v>
      </c>
    </row>
    <row r="314" spans="1:29" s="1" customFormat="1">
      <c r="A314" s="32"/>
      <c r="B314" s="26" t="s">
        <v>35</v>
      </c>
      <c r="C314" s="284" t="s">
        <v>13</v>
      </c>
      <c r="D314" s="285"/>
      <c r="E314" s="335"/>
      <c r="F314" s="348">
        <f>SUM(F299:F313)</f>
        <v>0</v>
      </c>
    </row>
    <row r="315" spans="1:29" s="99" customFormat="1" ht="12">
      <c r="A315" s="44"/>
      <c r="B315" s="45"/>
      <c r="C315" s="275"/>
      <c r="D315" s="288"/>
      <c r="E315" s="346"/>
      <c r="F315" s="346"/>
    </row>
    <row r="316" spans="1:29" s="68" customFormat="1" ht="12">
      <c r="A316" s="81"/>
      <c r="B316" s="82"/>
      <c r="C316" s="273"/>
      <c r="D316" s="274"/>
      <c r="E316" s="345"/>
      <c r="F316" s="345"/>
    </row>
    <row r="317" spans="1:29" s="169" customFormat="1" ht="15.75">
      <c r="A317" s="164" t="s">
        <v>277</v>
      </c>
      <c r="B317" s="165" t="s">
        <v>218</v>
      </c>
      <c r="C317" s="289"/>
      <c r="D317" s="290"/>
      <c r="E317" s="352"/>
      <c r="F317" s="352"/>
      <c r="G317" s="166"/>
      <c r="H317" s="167"/>
      <c r="I317" s="168"/>
      <c r="R317" s="167"/>
    </row>
    <row r="318" spans="1:29" s="139" customFormat="1" ht="12.75">
      <c r="A318" s="134"/>
      <c r="B318" s="135"/>
      <c r="C318" s="291"/>
      <c r="D318" s="292"/>
      <c r="E318" s="353"/>
      <c r="F318" s="353"/>
      <c r="G318" s="136"/>
      <c r="H318" s="137"/>
      <c r="I318" s="138"/>
      <c r="R318" s="140"/>
    </row>
    <row r="319" spans="1:29" s="133" customFormat="1" ht="12.75">
      <c r="A319" s="128" t="s">
        <v>203</v>
      </c>
      <c r="B319" s="129" t="s">
        <v>219</v>
      </c>
      <c r="C319" s="293"/>
      <c r="D319" s="294"/>
      <c r="E319" s="354"/>
      <c r="F319" s="354"/>
      <c r="G319" s="130"/>
      <c r="H319" s="131"/>
      <c r="I319" s="132"/>
      <c r="R319" s="131"/>
    </row>
    <row r="320" spans="1:29" s="139" customFormat="1" ht="12.75">
      <c r="A320" s="134"/>
      <c r="B320" s="135"/>
      <c r="C320" s="291"/>
      <c r="D320" s="292"/>
      <c r="E320" s="353"/>
      <c r="F320" s="353"/>
      <c r="G320" s="136"/>
      <c r="H320" s="137"/>
      <c r="I320" s="138"/>
      <c r="R320" s="140"/>
    </row>
    <row r="321" spans="1:18" s="139" customFormat="1" ht="25.5">
      <c r="A321" s="205" t="s">
        <v>169</v>
      </c>
      <c r="B321" s="141" t="s">
        <v>204</v>
      </c>
      <c r="C321" s="142" t="s">
        <v>20</v>
      </c>
      <c r="D321" s="295">
        <v>40</v>
      </c>
      <c r="E321" s="355"/>
      <c r="F321" s="341">
        <f t="shared" ref="F321:F384" si="8">D321*E321</f>
        <v>0</v>
      </c>
      <c r="G321" s="138"/>
      <c r="P321" s="140"/>
    </row>
    <row r="322" spans="1:18" s="139" customFormat="1" ht="12.75">
      <c r="A322" s="206"/>
      <c r="B322" s="144"/>
      <c r="C322" s="296"/>
      <c r="D322" s="145"/>
      <c r="E322" s="356"/>
      <c r="F322" s="341"/>
      <c r="P322" s="146"/>
    </row>
    <row r="323" spans="1:18" s="148" customFormat="1" ht="12.75" customHeight="1">
      <c r="A323" s="203" t="s">
        <v>300</v>
      </c>
      <c r="B323" s="147" t="s">
        <v>205</v>
      </c>
      <c r="C323" s="142" t="s">
        <v>273</v>
      </c>
      <c r="D323" s="295">
        <v>4</v>
      </c>
      <c r="E323" s="355"/>
      <c r="F323" s="341">
        <f t="shared" si="8"/>
        <v>0</v>
      </c>
      <c r="G323" s="139"/>
      <c r="J323" s="149"/>
      <c r="P323" s="146"/>
    </row>
    <row r="324" spans="1:18" s="148" customFormat="1" ht="12.75" customHeight="1">
      <c r="A324" s="157"/>
      <c r="B324" s="147"/>
      <c r="C324" s="142"/>
      <c r="D324" s="295"/>
      <c r="E324" s="355"/>
      <c r="F324" s="341"/>
      <c r="G324" s="150"/>
      <c r="H324" s="151"/>
      <c r="J324" s="149"/>
      <c r="P324" s="146"/>
    </row>
    <row r="325" spans="1:18" s="153" customFormat="1" ht="63.75" customHeight="1">
      <c r="A325" s="203" t="s">
        <v>278</v>
      </c>
      <c r="B325" s="147" t="s">
        <v>206</v>
      </c>
      <c r="C325" s="152" t="s">
        <v>21</v>
      </c>
      <c r="D325" s="297">
        <v>1</v>
      </c>
      <c r="E325" s="357"/>
      <c r="F325" s="341">
        <f t="shared" si="8"/>
        <v>0</v>
      </c>
      <c r="J325" s="154"/>
      <c r="P325" s="155"/>
    </row>
    <row r="326" spans="1:18" s="148" customFormat="1" ht="12.75" customHeight="1">
      <c r="A326" s="157"/>
      <c r="B326" s="147"/>
      <c r="C326" s="142"/>
      <c r="D326" s="295"/>
      <c r="E326" s="355"/>
      <c r="F326" s="341"/>
      <c r="G326" s="150"/>
      <c r="H326" s="151"/>
      <c r="J326" s="149"/>
      <c r="P326" s="146"/>
    </row>
    <row r="327" spans="1:18" s="153" customFormat="1" ht="33.75" customHeight="1">
      <c r="A327" s="203" t="s">
        <v>279</v>
      </c>
      <c r="B327" s="147" t="s">
        <v>314</v>
      </c>
      <c r="C327" s="152" t="s">
        <v>20</v>
      </c>
      <c r="D327" s="297">
        <v>45</v>
      </c>
      <c r="E327" s="357"/>
      <c r="F327" s="341">
        <f t="shared" si="8"/>
        <v>0</v>
      </c>
      <c r="J327" s="154"/>
      <c r="P327" s="155"/>
    </row>
    <row r="328" spans="1:18" s="148" customFormat="1" ht="12.75" customHeight="1">
      <c r="A328" s="157"/>
      <c r="B328" s="147"/>
      <c r="C328" s="142"/>
      <c r="D328" s="295"/>
      <c r="E328" s="355"/>
      <c r="F328" s="341"/>
      <c r="G328" s="150"/>
      <c r="H328" s="151"/>
      <c r="J328" s="149"/>
      <c r="P328" s="146"/>
    </row>
    <row r="329" spans="1:18" s="153" customFormat="1" ht="33.75" customHeight="1">
      <c r="A329" s="203" t="s">
        <v>280</v>
      </c>
      <c r="B329" s="147" t="s">
        <v>178</v>
      </c>
      <c r="C329" s="375" t="s">
        <v>6</v>
      </c>
      <c r="D329" s="297">
        <v>4</v>
      </c>
      <c r="E329" s="357"/>
      <c r="F329" s="341">
        <f t="shared" si="8"/>
        <v>0</v>
      </c>
      <c r="J329" s="154"/>
      <c r="P329" s="155"/>
    </row>
    <row r="330" spans="1:18" s="148" customFormat="1" ht="12.75" customHeight="1">
      <c r="A330" s="157"/>
      <c r="B330" s="147"/>
      <c r="C330" s="376"/>
      <c r="D330" s="295"/>
      <c r="E330" s="355"/>
      <c r="F330" s="341"/>
      <c r="G330" s="150"/>
      <c r="H330" s="151"/>
      <c r="J330" s="149"/>
      <c r="P330" s="146"/>
    </row>
    <row r="331" spans="1:18" s="153" customFormat="1" ht="18" customHeight="1">
      <c r="A331" s="203" t="s">
        <v>281</v>
      </c>
      <c r="B331" s="147" t="s">
        <v>313</v>
      </c>
      <c r="C331" s="375" t="s">
        <v>20</v>
      </c>
      <c r="D331" s="297">
        <v>32</v>
      </c>
      <c r="E331" s="357"/>
      <c r="F331" s="341">
        <f t="shared" si="8"/>
        <v>0</v>
      </c>
      <c r="J331" s="154"/>
      <c r="P331" s="155"/>
    </row>
    <row r="332" spans="1:18" s="148" customFormat="1" ht="12.75" customHeight="1">
      <c r="A332" s="157"/>
      <c r="B332" s="147"/>
      <c r="C332" s="376"/>
      <c r="D332" s="295"/>
      <c r="E332" s="355"/>
      <c r="F332" s="341"/>
      <c r="G332" s="150"/>
      <c r="H332" s="151"/>
      <c r="J332" s="149"/>
      <c r="P332" s="146"/>
    </row>
    <row r="333" spans="1:18" s="195" customFormat="1" ht="25.5" customHeight="1">
      <c r="A333" s="204" t="s">
        <v>282</v>
      </c>
      <c r="B333" s="147" t="s">
        <v>262</v>
      </c>
      <c r="C333" s="377" t="s">
        <v>21</v>
      </c>
      <c r="D333" s="298">
        <v>1</v>
      </c>
      <c r="E333" s="357"/>
      <c r="F333" s="341">
        <f t="shared" si="8"/>
        <v>0</v>
      </c>
      <c r="G333" s="189"/>
      <c r="H333" s="190"/>
      <c r="I333" s="189"/>
      <c r="L333" s="196"/>
      <c r="R333" s="197"/>
    </row>
    <row r="334" spans="1:18" s="195" customFormat="1" ht="12.75" customHeight="1">
      <c r="A334" s="177"/>
      <c r="B334" s="147"/>
      <c r="C334" s="377"/>
      <c r="D334" s="298"/>
      <c r="E334" s="358"/>
      <c r="F334" s="341"/>
      <c r="G334" s="189"/>
      <c r="H334" s="190"/>
      <c r="I334" s="189"/>
      <c r="L334" s="196"/>
      <c r="R334" s="197"/>
    </row>
    <row r="335" spans="1:18" s="148" customFormat="1" ht="142.5" customHeight="1">
      <c r="A335" s="203" t="s">
        <v>283</v>
      </c>
      <c r="B335" s="147" t="s">
        <v>315</v>
      </c>
      <c r="C335" s="376" t="s">
        <v>21</v>
      </c>
      <c r="D335" s="295">
        <v>1</v>
      </c>
      <c r="E335" s="357"/>
      <c r="F335" s="341">
        <f t="shared" si="8"/>
        <v>0</v>
      </c>
      <c r="G335" s="139"/>
      <c r="H335" s="143"/>
      <c r="I335" s="139"/>
      <c r="L335" s="149"/>
      <c r="R335" s="146"/>
    </row>
    <row r="336" spans="1:18" s="148" customFormat="1" ht="63.75">
      <c r="A336" s="199"/>
      <c r="B336" s="200" t="s">
        <v>263</v>
      </c>
      <c r="C336" s="378" t="s">
        <v>6</v>
      </c>
      <c r="D336" s="314">
        <v>1</v>
      </c>
      <c r="E336" s="379"/>
      <c r="F336" s="341"/>
      <c r="G336" s="151"/>
      <c r="H336" s="201"/>
      <c r="R336" s="156"/>
    </row>
    <row r="337" spans="1:18" s="148" customFormat="1" ht="12.75">
      <c r="A337" s="199"/>
      <c r="B337" s="200" t="s">
        <v>264</v>
      </c>
      <c r="C337" s="378" t="s">
        <v>6</v>
      </c>
      <c r="D337" s="314">
        <v>1</v>
      </c>
      <c r="E337" s="379"/>
      <c r="F337" s="341"/>
      <c r="G337" s="151"/>
      <c r="H337" s="201"/>
      <c r="I337" s="151"/>
      <c r="J337" s="151"/>
      <c r="R337" s="156"/>
    </row>
    <row r="338" spans="1:18" s="148" customFormat="1" ht="12.75">
      <c r="A338" s="199"/>
      <c r="B338" s="200" t="s">
        <v>265</v>
      </c>
      <c r="C338" s="378" t="s">
        <v>6</v>
      </c>
      <c r="D338" s="314">
        <v>1</v>
      </c>
      <c r="E338" s="379"/>
      <c r="F338" s="341"/>
      <c r="G338" s="151"/>
      <c r="H338" s="201"/>
      <c r="I338" s="151"/>
      <c r="J338" s="151"/>
      <c r="R338" s="156"/>
    </row>
    <row r="339" spans="1:18" s="148" customFormat="1" ht="12.75">
      <c r="A339" s="199"/>
      <c r="B339" s="200" t="s">
        <v>266</v>
      </c>
      <c r="C339" s="378" t="s">
        <v>6</v>
      </c>
      <c r="D339" s="314">
        <v>1</v>
      </c>
      <c r="E339" s="379"/>
      <c r="F339" s="341"/>
      <c r="G339" s="151"/>
      <c r="H339" s="201"/>
      <c r="I339" s="151"/>
      <c r="J339" s="151"/>
      <c r="R339" s="156"/>
    </row>
    <row r="340" spans="1:18" s="148" customFormat="1" ht="12.75">
      <c r="A340" s="199"/>
      <c r="B340" s="200" t="s">
        <v>267</v>
      </c>
      <c r="C340" s="378" t="s">
        <v>6</v>
      </c>
      <c r="D340" s="314">
        <v>1</v>
      </c>
      <c r="E340" s="379"/>
      <c r="F340" s="341"/>
      <c r="G340" s="151"/>
      <c r="H340" s="201"/>
      <c r="I340" s="151"/>
      <c r="J340" s="151"/>
      <c r="R340" s="156"/>
    </row>
    <row r="341" spans="1:18" s="148" customFormat="1" ht="12.75">
      <c r="A341" s="199"/>
      <c r="B341" s="200" t="s">
        <v>268</v>
      </c>
      <c r="C341" s="378" t="s">
        <v>6</v>
      </c>
      <c r="D341" s="314">
        <v>1</v>
      </c>
      <c r="E341" s="379"/>
      <c r="F341" s="341"/>
      <c r="G341" s="151"/>
      <c r="H341" s="201"/>
      <c r="I341" s="151"/>
      <c r="J341" s="151"/>
      <c r="R341" s="156"/>
    </row>
    <row r="342" spans="1:18" s="148" customFormat="1" ht="12.75">
      <c r="A342" s="199"/>
      <c r="B342" s="200" t="s">
        <v>269</v>
      </c>
      <c r="C342" s="378" t="s">
        <v>6</v>
      </c>
      <c r="D342" s="314">
        <v>1</v>
      </c>
      <c r="E342" s="379"/>
      <c r="F342" s="341"/>
      <c r="G342" s="151"/>
      <c r="H342" s="201"/>
      <c r="I342" s="151"/>
      <c r="J342" s="151"/>
      <c r="R342" s="156"/>
    </row>
    <row r="343" spans="1:18" s="148" customFormat="1" ht="12.75">
      <c r="A343" s="199"/>
      <c r="B343" s="200" t="s">
        <v>270</v>
      </c>
      <c r="C343" s="378" t="s">
        <v>6</v>
      </c>
      <c r="D343" s="314">
        <v>1</v>
      </c>
      <c r="E343" s="379"/>
      <c r="F343" s="341"/>
      <c r="G343" s="151"/>
      <c r="H343" s="201"/>
      <c r="I343" s="151"/>
      <c r="J343" s="151"/>
      <c r="R343" s="156"/>
    </row>
    <row r="344" spans="1:18" s="148" customFormat="1" ht="12.75">
      <c r="A344" s="199"/>
      <c r="B344" s="200" t="s">
        <v>271</v>
      </c>
      <c r="C344" s="378" t="s">
        <v>6</v>
      </c>
      <c r="D344" s="314">
        <v>1</v>
      </c>
      <c r="E344" s="379"/>
      <c r="F344" s="341"/>
      <c r="G344" s="151"/>
      <c r="H344" s="201"/>
      <c r="I344" s="151"/>
      <c r="J344" s="151"/>
      <c r="R344" s="156"/>
    </row>
    <row r="345" spans="1:18" s="148" customFormat="1" ht="12.75" customHeight="1">
      <c r="A345" s="202"/>
      <c r="B345" s="198"/>
      <c r="C345" s="380"/>
      <c r="D345" s="295"/>
      <c r="E345" s="381"/>
      <c r="F345" s="341"/>
      <c r="G345" s="151"/>
      <c r="H345" s="201"/>
      <c r="I345" s="150"/>
      <c r="J345" s="151"/>
      <c r="L345" s="149"/>
      <c r="R345" s="146"/>
    </row>
    <row r="346" spans="1:18" s="189" customFormat="1" ht="69.75" customHeight="1">
      <c r="A346" s="204" t="s">
        <v>284</v>
      </c>
      <c r="B346" s="187" t="s">
        <v>272</v>
      </c>
      <c r="C346" s="377" t="s">
        <v>21</v>
      </c>
      <c r="D346" s="194">
        <v>1</v>
      </c>
      <c r="E346" s="357"/>
      <c r="F346" s="341">
        <f t="shared" si="8"/>
        <v>0</v>
      </c>
      <c r="H346" s="190"/>
      <c r="R346" s="197"/>
    </row>
    <row r="347" spans="1:18" s="153" customFormat="1" ht="33.75" customHeight="1">
      <c r="A347" s="203" t="s">
        <v>285</v>
      </c>
      <c r="B347" s="147" t="s">
        <v>250</v>
      </c>
      <c r="C347" s="152" t="s">
        <v>21</v>
      </c>
      <c r="D347" s="297">
        <v>1</v>
      </c>
      <c r="E347" s="357"/>
      <c r="F347" s="341">
        <f t="shared" si="8"/>
        <v>0</v>
      </c>
      <c r="J347" s="154"/>
      <c r="P347" s="155"/>
    </row>
    <row r="348" spans="1:18" s="1" customFormat="1" ht="12.6" customHeight="1">
      <c r="A348" s="207"/>
      <c r="B348" s="176" t="s">
        <v>251</v>
      </c>
      <c r="C348" s="259"/>
      <c r="D348" s="259"/>
      <c r="E348" s="390"/>
      <c r="F348" s="341"/>
    </row>
    <row r="349" spans="1:18" s="1" customFormat="1" ht="12.6" customHeight="1">
      <c r="A349" s="207"/>
      <c r="B349" s="176" t="s">
        <v>252</v>
      </c>
      <c r="C349" s="259"/>
      <c r="D349" s="259"/>
      <c r="E349" s="390"/>
      <c r="F349" s="341"/>
    </row>
    <row r="350" spans="1:18" s="1" customFormat="1" ht="12.6" customHeight="1">
      <c r="A350" s="207"/>
      <c r="B350" s="176" t="s">
        <v>253</v>
      </c>
      <c r="C350" s="259"/>
      <c r="D350" s="259"/>
      <c r="E350" s="336"/>
      <c r="F350" s="341"/>
    </row>
    <row r="351" spans="1:18" s="1" customFormat="1" ht="12.6" customHeight="1">
      <c r="A351" s="207"/>
      <c r="B351" s="176" t="s">
        <v>254</v>
      </c>
      <c r="C351" s="259"/>
      <c r="D351" s="259"/>
      <c r="E351" s="336"/>
      <c r="F351" s="341"/>
    </row>
    <row r="352" spans="1:18" s="1" customFormat="1" ht="12.6" customHeight="1">
      <c r="A352" s="207"/>
      <c r="B352" s="176" t="s">
        <v>255</v>
      </c>
      <c r="C352" s="259"/>
      <c r="D352" s="259"/>
      <c r="E352" s="336"/>
      <c r="F352" s="341"/>
    </row>
    <row r="353" spans="1:18" s="148" customFormat="1" ht="12.75" customHeight="1">
      <c r="A353" s="157"/>
      <c r="B353" s="147"/>
      <c r="C353" s="142"/>
      <c r="D353" s="295"/>
      <c r="E353" s="355"/>
      <c r="F353" s="341"/>
      <c r="G353" s="150"/>
      <c r="H353" s="151"/>
      <c r="J353" s="149"/>
      <c r="P353" s="146"/>
    </row>
    <row r="354" spans="1:18" s="153" customFormat="1" ht="12.75" customHeight="1">
      <c r="A354" s="203" t="s">
        <v>286</v>
      </c>
      <c r="B354" s="147" t="s">
        <v>207</v>
      </c>
      <c r="C354" s="152" t="s">
        <v>21</v>
      </c>
      <c r="D354" s="297">
        <v>1</v>
      </c>
      <c r="E354" s="357"/>
      <c r="F354" s="341">
        <f t="shared" si="8"/>
        <v>0</v>
      </c>
      <c r="J354" s="154"/>
      <c r="P354" s="155"/>
    </row>
    <row r="355" spans="1:18" s="148" customFormat="1" ht="12.75" customHeight="1">
      <c r="A355" s="157"/>
      <c r="B355" s="147"/>
      <c r="C355" s="142"/>
      <c r="D355" s="295"/>
      <c r="E355" s="355"/>
      <c r="F355" s="341"/>
      <c r="G355" s="150"/>
      <c r="H355" s="151"/>
      <c r="J355" s="149"/>
      <c r="P355" s="146"/>
    </row>
    <row r="356" spans="1:18" s="153" customFormat="1" ht="12.75" customHeight="1">
      <c r="A356" s="203" t="s">
        <v>287</v>
      </c>
      <c r="B356" s="147" t="s">
        <v>208</v>
      </c>
      <c r="C356" s="152" t="s">
        <v>21</v>
      </c>
      <c r="D356" s="297">
        <v>1</v>
      </c>
      <c r="E356" s="357"/>
      <c r="F356" s="341">
        <f t="shared" si="8"/>
        <v>0</v>
      </c>
      <c r="J356" s="154"/>
      <c r="P356" s="155"/>
    </row>
    <row r="357" spans="1:18" s="133" customFormat="1" ht="12.75">
      <c r="A357" s="208"/>
      <c r="B357" s="129"/>
      <c r="C357" s="293"/>
      <c r="D357" s="294"/>
      <c r="E357" s="354"/>
      <c r="F357" s="341"/>
      <c r="G357" s="132"/>
      <c r="P357" s="131"/>
    </row>
    <row r="358" spans="1:18" s="138" customFormat="1" ht="12.75">
      <c r="A358" s="209" t="s">
        <v>209</v>
      </c>
      <c r="B358" s="144" t="s">
        <v>210</v>
      </c>
      <c r="C358" s="296"/>
      <c r="D358" s="299"/>
      <c r="E358" s="359"/>
      <c r="F358" s="341"/>
      <c r="G358" s="139"/>
      <c r="P358" s="146"/>
    </row>
    <row r="359" spans="1:18" s="139" customFormat="1" ht="12.75">
      <c r="A359" s="208"/>
      <c r="B359" s="135"/>
      <c r="C359" s="291"/>
      <c r="D359" s="292"/>
      <c r="E359" s="353"/>
      <c r="F359" s="341"/>
      <c r="G359" s="138"/>
      <c r="P359" s="140"/>
    </row>
    <row r="360" spans="1:18" s="132" customFormat="1" ht="59.25" customHeight="1">
      <c r="A360" s="203" t="s">
        <v>301</v>
      </c>
      <c r="B360" s="158" t="s">
        <v>305</v>
      </c>
      <c r="C360" s="159" t="s">
        <v>211</v>
      </c>
      <c r="D360" s="160">
        <v>14.7</v>
      </c>
      <c r="E360" s="357"/>
      <c r="F360" s="341">
        <f t="shared" si="8"/>
        <v>0</v>
      </c>
      <c r="P360" s="137"/>
    </row>
    <row r="361" spans="1:18" s="132" customFormat="1" ht="12.75">
      <c r="A361" s="157"/>
      <c r="B361" s="158"/>
      <c r="C361" s="152"/>
      <c r="D361" s="161"/>
      <c r="E361" s="357"/>
      <c r="F361" s="341"/>
      <c r="P361" s="137"/>
    </row>
    <row r="362" spans="1:18" s="180" customFormat="1" ht="66.75" customHeight="1">
      <c r="A362" s="204" t="s">
        <v>288</v>
      </c>
      <c r="B362" s="178" t="s">
        <v>259</v>
      </c>
      <c r="C362" s="185" t="s">
        <v>211</v>
      </c>
      <c r="D362" s="186">
        <v>3.8</v>
      </c>
      <c r="E362" s="361"/>
      <c r="F362" s="341">
        <f t="shared" si="8"/>
        <v>0</v>
      </c>
      <c r="G362" s="179"/>
      <c r="J362" s="181"/>
      <c r="K362" s="182"/>
      <c r="L362" s="181"/>
      <c r="M362" s="183"/>
      <c r="N362" s="183"/>
      <c r="O362" s="181"/>
      <c r="R362" s="184"/>
    </row>
    <row r="363" spans="1:18" s="132" customFormat="1" ht="12.75">
      <c r="A363" s="157"/>
      <c r="B363" s="158"/>
      <c r="C363" s="152"/>
      <c r="D363" s="161"/>
      <c r="E363" s="357"/>
      <c r="F363" s="341"/>
      <c r="P363" s="137"/>
    </row>
    <row r="364" spans="1:18" s="132" customFormat="1" ht="69.75" customHeight="1">
      <c r="A364" s="203" t="s">
        <v>289</v>
      </c>
      <c r="B364" s="158" t="s">
        <v>256</v>
      </c>
      <c r="C364" s="159" t="s">
        <v>20</v>
      </c>
      <c r="D364" s="160">
        <v>35</v>
      </c>
      <c r="E364" s="357"/>
      <c r="F364" s="341">
        <f t="shared" si="8"/>
        <v>0</v>
      </c>
      <c r="P364" s="137"/>
    </row>
    <row r="365" spans="1:18" s="132" customFormat="1" ht="12.75">
      <c r="A365" s="157"/>
      <c r="B365" s="158"/>
      <c r="C365" s="152"/>
      <c r="D365" s="161"/>
      <c r="E365" s="357"/>
      <c r="F365" s="341"/>
      <c r="P365" s="137"/>
    </row>
    <row r="366" spans="1:18" s="132" customFormat="1" ht="25.5">
      <c r="A366" s="203" t="s">
        <v>290</v>
      </c>
      <c r="B366" s="158" t="s">
        <v>212</v>
      </c>
      <c r="C366" s="159" t="s">
        <v>211</v>
      </c>
      <c r="D366" s="160">
        <v>2.8</v>
      </c>
      <c r="E366" s="357"/>
      <c r="F366" s="341">
        <f t="shared" si="8"/>
        <v>0</v>
      </c>
      <c r="P366" s="137"/>
    </row>
    <row r="367" spans="1:18" s="138" customFormat="1" ht="12.75">
      <c r="A367" s="157"/>
      <c r="B367" s="141"/>
      <c r="C367" s="142"/>
      <c r="D367" s="163"/>
      <c r="E367" s="355"/>
      <c r="F367" s="341"/>
      <c r="P367" s="140"/>
    </row>
    <row r="368" spans="1:18" s="138" customFormat="1" ht="25.5">
      <c r="A368" s="203" t="s">
        <v>291</v>
      </c>
      <c r="B368" s="141" t="s">
        <v>213</v>
      </c>
      <c r="C368" s="159" t="s">
        <v>20</v>
      </c>
      <c r="D368" s="162">
        <v>35</v>
      </c>
      <c r="E368" s="355"/>
      <c r="F368" s="341">
        <f t="shared" si="8"/>
        <v>0</v>
      </c>
      <c r="P368" s="140"/>
    </row>
    <row r="369" spans="1:18" s="138" customFormat="1" ht="12.75">
      <c r="A369" s="157"/>
      <c r="B369" s="141"/>
      <c r="C369" s="142"/>
      <c r="D369" s="163"/>
      <c r="E369" s="355"/>
      <c r="F369" s="341"/>
      <c r="P369" s="140"/>
    </row>
    <row r="370" spans="1:18" s="191" customFormat="1" ht="12.75">
      <c r="A370" s="177"/>
      <c r="B370" s="187"/>
      <c r="C370" s="185"/>
      <c r="D370" s="188"/>
      <c r="E370" s="362"/>
      <c r="F370" s="341"/>
      <c r="G370" s="189"/>
      <c r="H370" s="190"/>
      <c r="R370" s="192"/>
    </row>
    <row r="371" spans="1:18" s="191" customFormat="1" ht="89.25">
      <c r="A371" s="204" t="s">
        <v>292</v>
      </c>
      <c r="B371" s="187" t="s">
        <v>261</v>
      </c>
      <c r="C371" s="185" t="s">
        <v>6</v>
      </c>
      <c r="D371" s="188">
        <v>3</v>
      </c>
      <c r="E371" s="360"/>
      <c r="F371" s="341">
        <f t="shared" si="8"/>
        <v>0</v>
      </c>
      <c r="G371" s="189"/>
      <c r="H371" s="190"/>
      <c r="R371" s="192"/>
    </row>
    <row r="372" spans="1:18" s="191" customFormat="1" ht="12.75">
      <c r="A372" s="177"/>
      <c r="B372" s="187"/>
      <c r="C372" s="193"/>
      <c r="D372" s="194"/>
      <c r="E372" s="360"/>
      <c r="F372" s="341"/>
      <c r="G372" s="189"/>
      <c r="H372" s="190"/>
      <c r="R372" s="192"/>
    </row>
    <row r="373" spans="1:18" s="191" customFormat="1" ht="25.5" customHeight="1">
      <c r="A373" s="204" t="s">
        <v>302</v>
      </c>
      <c r="B373" s="187" t="s">
        <v>260</v>
      </c>
      <c r="C373" s="185" t="s">
        <v>6</v>
      </c>
      <c r="D373" s="188">
        <v>3</v>
      </c>
      <c r="E373" s="360"/>
      <c r="F373" s="341">
        <f t="shared" si="8"/>
        <v>0</v>
      </c>
      <c r="G373" s="189"/>
      <c r="H373" s="190"/>
      <c r="R373" s="192"/>
    </row>
    <row r="374" spans="1:18" s="191" customFormat="1" ht="12.75" customHeight="1">
      <c r="A374" s="177"/>
      <c r="B374" s="187"/>
      <c r="C374" s="185"/>
      <c r="D374" s="188"/>
      <c r="E374" s="362"/>
      <c r="F374" s="341"/>
      <c r="G374" s="189"/>
      <c r="H374" s="190"/>
      <c r="R374" s="192"/>
    </row>
    <row r="375" spans="1:18" s="138" customFormat="1" ht="12.75">
      <c r="A375" s="203" t="s">
        <v>293</v>
      </c>
      <c r="B375" s="141" t="s">
        <v>257</v>
      </c>
      <c r="C375" s="159" t="s">
        <v>20</v>
      </c>
      <c r="D375" s="162">
        <v>39</v>
      </c>
      <c r="E375" s="355"/>
      <c r="F375" s="341">
        <f t="shared" si="8"/>
        <v>0</v>
      </c>
      <c r="P375" s="140"/>
    </row>
    <row r="376" spans="1:18" s="138" customFormat="1" ht="12.75">
      <c r="A376" s="157"/>
      <c r="B376" s="141"/>
      <c r="C376" s="142"/>
      <c r="D376" s="163"/>
      <c r="E376" s="355"/>
      <c r="F376" s="341"/>
      <c r="P376" s="140"/>
    </row>
    <row r="377" spans="1:18" s="138" customFormat="1" ht="25.5">
      <c r="A377" s="203" t="s">
        <v>294</v>
      </c>
      <c r="B377" s="141" t="s">
        <v>214</v>
      </c>
      <c r="C377" s="159" t="s">
        <v>211</v>
      </c>
      <c r="D377" s="162">
        <v>3</v>
      </c>
      <c r="E377" s="355"/>
      <c r="F377" s="341">
        <f t="shared" si="8"/>
        <v>0</v>
      </c>
      <c r="P377" s="140"/>
    </row>
    <row r="378" spans="1:18" s="138" customFormat="1" ht="12.75">
      <c r="A378" s="157"/>
      <c r="B378" s="141"/>
      <c r="C378" s="142"/>
      <c r="D378" s="163"/>
      <c r="E378" s="355"/>
      <c r="F378" s="341"/>
      <c r="P378" s="140"/>
    </row>
    <row r="379" spans="1:18" s="138" customFormat="1" ht="12.75">
      <c r="A379" s="203" t="s">
        <v>295</v>
      </c>
      <c r="B379" s="141" t="s">
        <v>215</v>
      </c>
      <c r="C379" s="159" t="s">
        <v>20</v>
      </c>
      <c r="D379" s="162">
        <v>36</v>
      </c>
      <c r="E379" s="355"/>
      <c r="F379" s="341">
        <f t="shared" si="8"/>
        <v>0</v>
      </c>
      <c r="P379" s="140"/>
    </row>
    <row r="380" spans="1:18" s="138" customFormat="1" ht="12.75">
      <c r="A380" s="157"/>
      <c r="B380" s="141"/>
      <c r="C380" s="142"/>
      <c r="D380" s="163"/>
      <c r="E380" s="355"/>
      <c r="F380" s="341"/>
      <c r="P380" s="140"/>
    </row>
    <row r="381" spans="1:18" s="132" customFormat="1" ht="12.75">
      <c r="A381" s="157"/>
      <c r="B381" s="158"/>
      <c r="C381" s="152"/>
      <c r="D381" s="161"/>
      <c r="E381" s="357"/>
      <c r="F381" s="341"/>
      <c r="P381" s="137"/>
    </row>
    <row r="382" spans="1:18" s="132" customFormat="1" ht="51">
      <c r="A382" s="203" t="s">
        <v>296</v>
      </c>
      <c r="B382" s="158" t="s">
        <v>306</v>
      </c>
      <c r="C382" s="159" t="s">
        <v>211</v>
      </c>
      <c r="D382" s="160">
        <v>13.5</v>
      </c>
      <c r="E382" s="357"/>
      <c r="F382" s="341">
        <f t="shared" si="8"/>
        <v>0</v>
      </c>
      <c r="P382" s="137"/>
    </row>
    <row r="383" spans="1:18" s="132" customFormat="1" ht="12.75">
      <c r="A383" s="157"/>
      <c r="B383" s="158"/>
      <c r="C383" s="159"/>
      <c r="D383" s="160"/>
      <c r="E383" s="357"/>
      <c r="F383" s="341"/>
      <c r="P383" s="137"/>
    </row>
    <row r="384" spans="1:18" s="138" customFormat="1" ht="12.75">
      <c r="A384" s="203" t="s">
        <v>297</v>
      </c>
      <c r="B384" s="141" t="s">
        <v>216</v>
      </c>
      <c r="C384" s="142" t="s">
        <v>190</v>
      </c>
      <c r="D384" s="163">
        <v>14</v>
      </c>
      <c r="E384" s="355"/>
      <c r="F384" s="341">
        <f t="shared" si="8"/>
        <v>0</v>
      </c>
      <c r="P384" s="140"/>
    </row>
    <row r="385" spans="1:18" s="138" customFormat="1" ht="12.75">
      <c r="A385" s="157"/>
      <c r="B385" s="141"/>
      <c r="C385" s="142"/>
      <c r="D385" s="163"/>
      <c r="E385" s="355"/>
      <c r="F385" s="341"/>
      <c r="P385" s="140"/>
    </row>
    <row r="386" spans="1:18" s="138" customFormat="1" ht="25.5">
      <c r="A386" s="203" t="s">
        <v>298</v>
      </c>
      <c r="B386" s="141" t="s">
        <v>217</v>
      </c>
      <c r="C386" s="142" t="s">
        <v>21</v>
      </c>
      <c r="D386" s="163">
        <v>1</v>
      </c>
      <c r="E386" s="355"/>
      <c r="F386" s="341">
        <f t="shared" ref="F385:F388" si="9">D386*E386</f>
        <v>0</v>
      </c>
      <c r="P386" s="140"/>
    </row>
    <row r="387" spans="1:18" s="138" customFormat="1" ht="12.75">
      <c r="A387" s="157"/>
      <c r="B387" s="141"/>
      <c r="C387" s="142"/>
      <c r="D387" s="163"/>
      <c r="E387" s="355"/>
      <c r="F387" s="341"/>
      <c r="P387" s="140"/>
    </row>
    <row r="388" spans="1:18" s="138" customFormat="1" ht="12.75">
      <c r="A388" s="203" t="s">
        <v>299</v>
      </c>
      <c r="B388" s="141" t="s">
        <v>258</v>
      </c>
      <c r="C388" s="142" t="s">
        <v>21</v>
      </c>
      <c r="D388" s="163">
        <v>1</v>
      </c>
      <c r="E388" s="355"/>
      <c r="F388" s="341">
        <f t="shared" si="9"/>
        <v>0</v>
      </c>
      <c r="P388" s="140"/>
    </row>
    <row r="389" spans="1:18" s="25" customFormat="1" ht="12">
      <c r="A389" s="40"/>
      <c r="B389" s="41"/>
      <c r="C389" s="241"/>
      <c r="D389" s="300"/>
      <c r="E389" s="328"/>
      <c r="F389" s="328"/>
      <c r="G389" s="21"/>
      <c r="H389" s="18"/>
      <c r="I389" s="18"/>
      <c r="J389" s="19"/>
      <c r="K389" s="12"/>
      <c r="L389" s="12"/>
      <c r="M389" s="12"/>
      <c r="N389" s="12"/>
      <c r="O389" s="22"/>
      <c r="P389" s="23"/>
      <c r="Q389" s="24"/>
      <c r="R389" s="12"/>
    </row>
    <row r="390" spans="1:18" s="1" customFormat="1" ht="22.5" customHeight="1">
      <c r="A390" s="32"/>
      <c r="B390" s="26" t="s">
        <v>249</v>
      </c>
      <c r="C390" s="284" t="s">
        <v>13</v>
      </c>
      <c r="D390" s="284"/>
      <c r="E390" s="363"/>
      <c r="F390" s="348">
        <f>SUM(F320:F388)</f>
        <v>0</v>
      </c>
    </row>
    <row r="391" spans="1:18" s="138" customFormat="1" ht="12.75">
      <c r="A391" s="157"/>
      <c r="B391" s="141"/>
      <c r="C391" s="142"/>
      <c r="D391" s="163"/>
      <c r="E391" s="359"/>
      <c r="F391" s="355"/>
      <c r="G391" s="139"/>
      <c r="H391" s="143"/>
      <c r="R391" s="140"/>
    </row>
    <row r="392" spans="1:18" ht="21.75" customHeight="1">
      <c r="A392" s="59" t="s">
        <v>179</v>
      </c>
      <c r="B392" s="60" t="s">
        <v>3</v>
      </c>
      <c r="C392" s="262"/>
      <c r="D392" s="234"/>
      <c r="E392" s="323"/>
      <c r="F392" s="324"/>
    </row>
    <row r="393" spans="1:18" ht="21.75" customHeight="1">
      <c r="A393" s="59"/>
      <c r="B393" s="60"/>
      <c r="C393" s="262"/>
      <c r="D393" s="234"/>
      <c r="E393" s="323"/>
      <c r="F393" s="324"/>
    </row>
    <row r="394" spans="1:18" ht="21" customHeight="1">
      <c r="A394" s="62" t="s">
        <v>180</v>
      </c>
      <c r="B394" s="4" t="s">
        <v>4</v>
      </c>
      <c r="C394" s="255" t="s">
        <v>21</v>
      </c>
      <c r="D394" s="256">
        <v>1</v>
      </c>
      <c r="E394" s="334"/>
      <c r="F394" s="334">
        <f>D394*E394</f>
        <v>0</v>
      </c>
    </row>
    <row r="395" spans="1:18" ht="12.75" customHeight="1">
      <c r="A395" s="62"/>
      <c r="B395" s="4"/>
      <c r="C395" s="255"/>
      <c r="D395" s="301"/>
      <c r="E395" s="334"/>
      <c r="F395" s="334"/>
    </row>
    <row r="396" spans="1:18" s="212" customFormat="1" ht="70.5" customHeight="1">
      <c r="A396" s="62" t="s">
        <v>312</v>
      </c>
      <c r="B396" s="211" t="s">
        <v>307</v>
      </c>
      <c r="C396" s="302" t="s">
        <v>21</v>
      </c>
      <c r="D396" s="303">
        <v>1</v>
      </c>
      <c r="E396" s="364"/>
      <c r="F396" s="365" t="str">
        <f>IF(E396&lt;&gt;"",D396*E396,"")</f>
        <v/>
      </c>
      <c r="G396" s="213"/>
    </row>
    <row r="397" spans="1:18" s="215" customFormat="1" ht="15.75">
      <c r="A397" s="214"/>
      <c r="B397" s="216"/>
      <c r="C397" s="304"/>
      <c r="D397" s="305"/>
      <c r="E397" s="366"/>
      <c r="F397" s="367"/>
    </row>
    <row r="398" spans="1:18" s="212" customFormat="1" ht="121.5" customHeight="1">
      <c r="A398" s="210" t="s">
        <v>310</v>
      </c>
      <c r="B398" s="217" t="s">
        <v>309</v>
      </c>
      <c r="C398" s="302" t="s">
        <v>21</v>
      </c>
      <c r="D398" s="303">
        <v>1</v>
      </c>
      <c r="E398" s="364"/>
      <c r="F398" s="365" t="str">
        <f>IF(E398&lt;&gt;"",D398*E398,"")</f>
        <v/>
      </c>
      <c r="G398" s="213"/>
    </row>
    <row r="399" spans="1:18" s="215" customFormat="1" ht="15.75">
      <c r="A399" s="214"/>
      <c r="B399" s="216"/>
      <c r="C399" s="304"/>
      <c r="D399" s="305"/>
      <c r="E399" s="366"/>
      <c r="F399" s="367"/>
    </row>
    <row r="400" spans="1:18" s="212" customFormat="1" ht="25.5">
      <c r="A400" s="210" t="s">
        <v>311</v>
      </c>
      <c r="B400" s="218" t="s">
        <v>308</v>
      </c>
      <c r="C400" s="302" t="s">
        <v>273</v>
      </c>
      <c r="D400" s="303">
        <v>3</v>
      </c>
      <c r="E400" s="364"/>
      <c r="F400" s="365" t="str">
        <f>IF(E400&lt;&gt;"",D400*E400,"")</f>
        <v/>
      </c>
      <c r="G400" s="213"/>
    </row>
    <row r="401" spans="1:6" s="215" customFormat="1" ht="15.75">
      <c r="A401" s="219"/>
      <c r="B401" s="220"/>
      <c r="C401" s="221"/>
      <c r="D401" s="221"/>
      <c r="E401" s="368"/>
      <c r="F401" s="368"/>
    </row>
    <row r="402" spans="1:6" ht="12.75" customHeight="1">
      <c r="A402" s="71"/>
      <c r="B402" s="83"/>
      <c r="C402" s="306"/>
      <c r="D402" s="287"/>
      <c r="E402" s="340"/>
      <c r="F402" s="340"/>
    </row>
    <row r="403" spans="1:6">
      <c r="A403" s="63"/>
      <c r="B403" s="64" t="s">
        <v>35</v>
      </c>
      <c r="C403" s="243" t="s">
        <v>13</v>
      </c>
      <c r="D403" s="234"/>
      <c r="E403" s="323"/>
      <c r="F403" s="330">
        <f>SUM(F394:F401)</f>
        <v>0</v>
      </c>
    </row>
    <row r="404" spans="1:6">
      <c r="A404" s="63"/>
      <c r="B404" s="64"/>
      <c r="C404" s="243"/>
      <c r="D404" s="234"/>
      <c r="E404" s="323"/>
      <c r="F404" s="330"/>
    </row>
    <row r="405" spans="1:6">
      <c r="A405" s="63"/>
      <c r="B405" s="64"/>
      <c r="C405" s="243"/>
      <c r="D405" s="234"/>
      <c r="E405" s="323"/>
      <c r="F405" s="330"/>
    </row>
    <row r="406" spans="1:6">
      <c r="A406" s="63"/>
      <c r="B406" s="64"/>
      <c r="C406" s="243"/>
      <c r="D406" s="234"/>
      <c r="E406" s="323"/>
      <c r="F406" s="330"/>
    </row>
    <row r="407" spans="1:6">
      <c r="A407" s="62"/>
      <c r="B407" s="84"/>
      <c r="C407" s="307"/>
      <c r="D407" s="256"/>
      <c r="E407" s="334"/>
      <c r="F407" s="334"/>
    </row>
    <row r="408" spans="1:6" ht="15.75">
      <c r="A408" s="70"/>
      <c r="B408" s="59" t="s">
        <v>41</v>
      </c>
      <c r="C408" s="262"/>
      <c r="D408" s="234"/>
      <c r="E408" s="323"/>
      <c r="F408" s="327"/>
    </row>
    <row r="409" spans="1:6">
      <c r="A409" s="70">
        <v>0</v>
      </c>
      <c r="B409" s="65"/>
      <c r="C409" s="262"/>
      <c r="D409" s="234"/>
      <c r="E409" s="323"/>
      <c r="F409" s="327"/>
    </row>
    <row r="410" spans="1:6" ht="15">
      <c r="A410" s="85" t="s">
        <v>18</v>
      </c>
      <c r="B410" s="86" t="s">
        <v>38</v>
      </c>
      <c r="C410" s="308"/>
      <c r="D410" s="309"/>
      <c r="E410" s="369"/>
      <c r="F410" s="370">
        <f>SUM(F52)</f>
        <v>0</v>
      </c>
    </row>
    <row r="411" spans="1:6" ht="15">
      <c r="A411" s="85" t="s">
        <v>19</v>
      </c>
      <c r="B411" s="86" t="s">
        <v>53</v>
      </c>
      <c r="C411" s="308"/>
      <c r="D411" s="309"/>
      <c r="E411" s="369"/>
      <c r="F411" s="370">
        <f>SUM(F169)</f>
        <v>0</v>
      </c>
    </row>
    <row r="412" spans="1:6" ht="15">
      <c r="A412" s="85" t="s">
        <v>22</v>
      </c>
      <c r="B412" s="86" t="s">
        <v>37</v>
      </c>
      <c r="C412" s="308"/>
      <c r="D412" s="309"/>
      <c r="E412" s="369"/>
      <c r="F412" s="370">
        <f>SUM(F223)</f>
        <v>0</v>
      </c>
    </row>
    <row r="413" spans="1:6" ht="15">
      <c r="A413" s="85" t="s">
        <v>23</v>
      </c>
      <c r="B413" s="86" t="s">
        <v>54</v>
      </c>
      <c r="C413" s="308"/>
      <c r="D413" s="309"/>
      <c r="E413" s="369"/>
      <c r="F413" s="370">
        <f>SUM(F233)</f>
        <v>0</v>
      </c>
    </row>
    <row r="414" spans="1:6" ht="15">
      <c r="A414" s="85" t="s">
        <v>5</v>
      </c>
      <c r="B414" s="86" t="s">
        <v>96</v>
      </c>
      <c r="C414" s="308"/>
      <c r="D414" s="309"/>
      <c r="E414" s="369"/>
      <c r="F414" s="370">
        <f>SUM(F259)</f>
        <v>0</v>
      </c>
    </row>
    <row r="415" spans="1:6" ht="15">
      <c r="A415" s="85" t="s">
        <v>25</v>
      </c>
      <c r="B415" s="86" t="s">
        <v>97</v>
      </c>
      <c r="C415" s="308"/>
      <c r="D415" s="309"/>
      <c r="E415" s="369"/>
      <c r="F415" s="370">
        <f>SUM(F270)</f>
        <v>0</v>
      </c>
    </row>
    <row r="416" spans="1:6" ht="15">
      <c r="A416" s="382" t="s">
        <v>98</v>
      </c>
      <c r="B416" s="383" t="s">
        <v>407</v>
      </c>
      <c r="C416" s="384"/>
      <c r="D416" s="385"/>
      <c r="E416" s="386"/>
      <c r="F416" s="370">
        <f>SUM(F294)</f>
        <v>0</v>
      </c>
    </row>
    <row r="417" spans="1:6" ht="15">
      <c r="A417" s="382" t="s">
        <v>147</v>
      </c>
      <c r="B417" s="383" t="s">
        <v>303</v>
      </c>
      <c r="C417" s="384"/>
      <c r="D417" s="385"/>
      <c r="E417" s="386"/>
      <c r="F417" s="370">
        <f>SUM(F314)</f>
        <v>0</v>
      </c>
    </row>
    <row r="418" spans="1:6" ht="15">
      <c r="A418" s="382" t="s">
        <v>168</v>
      </c>
      <c r="B418" s="383" t="s">
        <v>304</v>
      </c>
      <c r="C418" s="384"/>
      <c r="D418" s="385"/>
      <c r="E418" s="386"/>
      <c r="F418" s="370">
        <f>SUM(F390)</f>
        <v>0</v>
      </c>
    </row>
    <row r="419" spans="1:6" ht="15">
      <c r="A419" s="87" t="s">
        <v>179</v>
      </c>
      <c r="B419" s="88" t="s">
        <v>39</v>
      </c>
      <c r="C419" s="310"/>
      <c r="D419" s="311"/>
      <c r="E419" s="371"/>
      <c r="F419" s="372">
        <f>SUM(F403)</f>
        <v>0</v>
      </c>
    </row>
    <row r="420" spans="1:6" ht="15">
      <c r="A420" s="85"/>
      <c r="B420" s="86" t="s">
        <v>40</v>
      </c>
      <c r="C420" s="308"/>
      <c r="D420" s="309"/>
      <c r="E420" s="369"/>
      <c r="F420" s="370">
        <f>SUM(F410:F419)</f>
        <v>0</v>
      </c>
    </row>
  </sheetData>
  <mergeCells count="3">
    <mergeCell ref="A1:F1"/>
    <mergeCell ref="B235:F235"/>
    <mergeCell ref="B261:F261"/>
  </mergeCells>
  <conditionalFormatting sqref="G335:G345 E334 E336:E345">
    <cfRule type="cellIs" dxfId="5" priority="8" stopIfTrue="1" operator="greaterThan">
      <formula>0</formula>
    </cfRule>
  </conditionalFormatting>
  <conditionalFormatting sqref="D333:D346">
    <cfRule type="cellIs" dxfId="4" priority="7" stopIfTrue="1" operator="greaterThan">
      <formula>0</formula>
    </cfRule>
  </conditionalFormatting>
  <conditionalFormatting sqref="H335:H345">
    <cfRule type="cellIs" dxfId="3" priority="6" stopIfTrue="1" operator="equal">
      <formula>0</formula>
    </cfRule>
  </conditionalFormatting>
  <conditionalFormatting sqref="H335:H345">
    <cfRule type="cellIs" dxfId="2" priority="3" stopIfTrue="1" operator="greaterThan">
      <formula>0</formula>
    </cfRule>
    <cfRule type="cellIs" dxfId="1" priority="4" stopIfTrue="1" operator="equal">
      <formula>0</formula>
    </cfRule>
  </conditionalFormatting>
  <conditionalFormatting sqref="G335:H345">
    <cfRule type="cellIs" dxfId="0" priority="1" stopIfTrue="1" operator="equal">
      <formula>0</formula>
    </cfRule>
  </conditionalFormatting>
  <printOptions gridLines="1" gridLinesSet="0"/>
  <pageMargins left="0.94488188976377963" right="0.23622047244094491" top="0.43307086614173229" bottom="0.78740157480314965" header="0.15748031496062992" footer="0.39370078740157483"/>
  <pageSetup paperSize="9" fitToHeight="0" orientation="portrait" r:id="rId1"/>
  <headerFooter alignWithMargins="0">
    <oddFooter>&amp;L&amp;"Arial,Navadno"&amp;9&amp;F&amp;R&amp;"Arial,Navadno"&amp;9stran &amp;P od &amp;N</oddFooter>
  </headerFooter>
  <rowBreaks count="9" manualBreakCount="9">
    <brk id="122" max="16383" man="1"/>
    <brk id="155" max="16383" man="1"/>
    <brk id="170" max="16383" man="1"/>
    <brk id="234" max="16383" man="1"/>
    <brk id="272" max="16383" man="1"/>
    <brk id="316" max="16383" man="1"/>
    <brk id="346" max="16383" man="1"/>
    <brk id="391" max="16383" man="1"/>
    <brk id="40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3</vt:i4>
      </vt:variant>
    </vt:vector>
  </HeadingPairs>
  <TitlesOfParts>
    <vt:vector size="5" baseType="lpstr">
      <vt:lpstr>UVOD-SPLOŠNA DOLOČILA</vt:lpstr>
      <vt:lpstr>POPIS EI DEL</vt:lpstr>
      <vt:lpstr>'POPIS EI DEL'!Področje_tiskanja</vt:lpstr>
      <vt:lpstr>'UVOD-SPLOŠNA DOLOČILA'!Področje_tiskanja</vt:lpstr>
      <vt:lpstr>'POPIS EI DEL'!Tiskanje_naslovov</vt:lpstr>
    </vt:vector>
  </TitlesOfParts>
  <Company>GENERA - PEMAR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andrejk</dc:creator>
  <cp:lastModifiedBy>Spina Novo mesto</cp:lastModifiedBy>
  <cp:lastPrinted>2017-11-24T19:27:18Z</cp:lastPrinted>
  <dcterms:created xsi:type="dcterms:W3CDTF">2003-03-11T12:31:02Z</dcterms:created>
  <dcterms:modified xsi:type="dcterms:W3CDTF">2022-05-26T10:04:22Z</dcterms:modified>
</cp:coreProperties>
</file>