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ebnje017\Documents\1_CESTNO PODROČJE\1_INVESTICIJE\2021\1_GRADNJA\1_GOZDNA CESTA ORLAKA\1_POPIS DEL\"/>
    </mc:Choice>
  </mc:AlternateContent>
  <bookViews>
    <workbookView xWindow="0" yWindow="0" windowWidth="28800" windowHeight="11835" activeTab="1"/>
  </bookViews>
  <sheets>
    <sheet name="Rekapitulacija" sheetId="3" r:id="rId1"/>
    <sheet name="POPIS DEL" sheetId="1" r:id="rId2"/>
  </sheets>
  <definedNames>
    <definedName name="_xlnm.Print_Area" localSheetId="0">Rekapitulacija!$A$1:$C$22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9" i="1"/>
  <c r="F28" i="1"/>
  <c r="F27" i="1"/>
  <c r="F8" i="1"/>
  <c r="F30" i="1" l="1"/>
  <c r="C17" i="3"/>
  <c r="F9" i="1"/>
  <c r="F17" i="1"/>
  <c r="F16" i="1"/>
  <c r="F22" i="1" l="1"/>
  <c r="F23" i="1"/>
  <c r="F24" i="1" l="1"/>
  <c r="C16" i="3"/>
  <c r="F14" i="1"/>
  <c r="F15" i="1"/>
  <c r="F7" i="1"/>
  <c r="F10" i="1" s="1"/>
  <c r="C14" i="3" l="1"/>
  <c r="F13" i="1"/>
  <c r="F19" i="1" s="1"/>
  <c r="C15" i="3" l="1"/>
  <c r="C13" i="3" l="1"/>
  <c r="C18" i="3" s="1"/>
  <c r="C19" i="3" s="1"/>
  <c r="C20" i="3" s="1"/>
</calcChain>
</file>

<file path=xl/sharedStrings.xml><?xml version="1.0" encoding="utf-8"?>
<sst xmlns="http://schemas.openxmlformats.org/spreadsheetml/2006/main" count="76" uniqueCount="58">
  <si>
    <t>Enota Mere</t>
  </si>
  <si>
    <t>Cena po EM €</t>
  </si>
  <si>
    <t>Znesek €</t>
  </si>
  <si>
    <t>SKUPAJ ZEMELJSKA DELA:</t>
  </si>
  <si>
    <t>Investitor:</t>
  </si>
  <si>
    <t>REKAPITULACIJA</t>
  </si>
  <si>
    <t>I.</t>
  </si>
  <si>
    <t>Pripravljalna dela</t>
  </si>
  <si>
    <t>II.</t>
  </si>
  <si>
    <t>III.</t>
  </si>
  <si>
    <t>Skupaj brez DDV:</t>
  </si>
  <si>
    <t>Skupaj z DDV:</t>
  </si>
  <si>
    <t>Projekt:</t>
  </si>
  <si>
    <t>Št. poz.</t>
  </si>
  <si>
    <t>1.</t>
  </si>
  <si>
    <t>4.</t>
  </si>
  <si>
    <t>2.</t>
  </si>
  <si>
    <t>3.</t>
  </si>
  <si>
    <t>5.</t>
  </si>
  <si>
    <t>Zemeljska dela</t>
  </si>
  <si>
    <t>I. PRIPRAVLJALNA DELA</t>
  </si>
  <si>
    <t>II. ZEMELJSKA DELA</t>
  </si>
  <si>
    <t>kpl</t>
  </si>
  <si>
    <t>m2</t>
  </si>
  <si>
    <t>m3</t>
  </si>
  <si>
    <t>m1</t>
  </si>
  <si>
    <t>kom</t>
  </si>
  <si>
    <t>8210 Trebnje</t>
  </si>
  <si>
    <t>Stroški ureditve, označitve in organizacije gradbišča.</t>
  </si>
  <si>
    <t>Količina</t>
  </si>
  <si>
    <t>SKUPAJ PRIPRAVLJALNA DELA:</t>
  </si>
  <si>
    <t>Opis postavke</t>
  </si>
  <si>
    <t xml:space="preserve">OBČINA TREBNJE </t>
  </si>
  <si>
    <t>Goliev trg 5</t>
  </si>
  <si>
    <t>DDV 22,0%:</t>
  </si>
  <si>
    <t>Izdelava elaborata za zaporo ceste.</t>
  </si>
  <si>
    <t>Voziščne konstrukcije</t>
  </si>
  <si>
    <t>Odvodnjavanje</t>
  </si>
  <si>
    <t>IV.</t>
  </si>
  <si>
    <t>IV.ODVODNJAVANJE</t>
  </si>
  <si>
    <t>III.VOZIŠČNE KONSTRUKCIJE</t>
  </si>
  <si>
    <t>SKUPAJ VOZIŠČNE KONSTRUKCIJE:</t>
  </si>
  <si>
    <t>SKUPAJ ODVODNJAVANJE:</t>
  </si>
  <si>
    <t>Dobava in vgrajevanje tamponskega drobljenca v debelini 20 cm, s komprimiranjem do predpisane zbitosti.</t>
  </si>
  <si>
    <t>Čiščenje obstoječe makadamske ceste pred nasipanjem tamponskega drobljenca (listje, razna umazanija).</t>
  </si>
  <si>
    <t>Fini planum tampona, priprava za polaganje asfalta.</t>
  </si>
  <si>
    <t xml:space="preserve">Izdelava jaška iz cementnega betona, krožnega prereza s premerom 60 cm, globokega 1,5 do 2,0 m, z betonskim pokrovom
</t>
  </si>
  <si>
    <t>Izdelava kamnite iztočne glave.</t>
  </si>
  <si>
    <t>Izdelava bankine iz gramoza ali naravno zdrobljenega kamnitega materiala, široke do 0,5 m.</t>
  </si>
  <si>
    <t>Priprava utora v tamponski podlagi za izdelavo mulde.</t>
  </si>
  <si>
    <t>6.</t>
  </si>
  <si>
    <t>Razširitev ceste za širino 0,5 - 1,0 m, kompletno z izkopom zemljine III.-V.ktg (50%-50%), odvozom na trajno deponijo in nasutjem grede 0-100 m v debelini 30 cm.</t>
  </si>
  <si>
    <t>Popis del za rekonstrukcijo ceste Orlaka – Valična vas (1. faza)</t>
  </si>
  <si>
    <t>Izvedba popolne zapore ceste za 10 dni.</t>
  </si>
  <si>
    <t>Dobava in vgradnja asfalta AC 16 surf B 50/70 A4, debeline 7 cm.</t>
  </si>
  <si>
    <t>Izdelava asfaltne mulde iz AC 16 surf B50/70 A4, širine do 50 cm, debelina 5 cm - strojno.</t>
  </si>
  <si>
    <t>Izdelava cestnega prepusta iz UKC ali MAPIKAN cevi fi 315 mm skupaj z obbetoniranjem cevi</t>
  </si>
  <si>
    <t>Cesta Orlaka-Valična vas (1.faza)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</si>
</sst>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3" fillId="0" borderId="7" xfId="1" applyFont="1" applyBorder="1"/>
    <xf numFmtId="164" fontId="3" fillId="0" borderId="7" xfId="1" applyNumberFormat="1" applyFont="1" applyBorder="1"/>
    <xf numFmtId="4" fontId="2" fillId="0" borderId="0" xfId="1" applyNumberFormat="1" applyFont="1"/>
    <xf numFmtId="0" fontId="3" fillId="0" borderId="8" xfId="1" applyFont="1" applyBorder="1"/>
    <xf numFmtId="164" fontId="3" fillId="0" borderId="8" xfId="1" applyNumberFormat="1" applyFont="1" applyBorder="1"/>
    <xf numFmtId="164" fontId="2" fillId="0" borderId="0" xfId="1" applyNumberFormat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0" applyFont="1"/>
    <xf numFmtId="0" fontId="6" fillId="0" borderId="1" xfId="0" applyNumberFormat="1" applyFont="1" applyBorder="1" applyAlignment="1" applyProtection="1">
      <alignment horizontal="center" vertical="justify" wrapText="1"/>
    </xf>
    <xf numFmtId="0" fontId="7" fillId="0" borderId="0" xfId="0" applyFont="1"/>
    <xf numFmtId="0" fontId="5" fillId="0" borderId="1" xfId="0" applyFont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vertical="justify" wrapText="1"/>
    </xf>
    <xf numFmtId="49" fontId="10" fillId="0" borderId="2" xfId="0" applyNumberFormat="1" applyFont="1" applyBorder="1" applyAlignment="1" applyProtection="1">
      <alignment horizontal="center"/>
    </xf>
    <xf numFmtId="4" fontId="10" fillId="0" borderId="2" xfId="0" applyNumberFormat="1" applyFont="1" applyBorder="1" applyAlignment="1" applyProtection="1">
      <alignment horizontal="center"/>
    </xf>
    <xf numFmtId="4" fontId="10" fillId="0" borderId="6" xfId="0" applyNumberFormat="1" applyFont="1" applyBorder="1" applyAlignment="1" applyProtection="1">
      <alignment horizontal="center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Border="1" applyAlignment="1" applyProtection="1">
      <alignment vertical="justify" wrapText="1"/>
    </xf>
    <xf numFmtId="49" fontId="10" fillId="0" borderId="0" xfId="0" applyNumberFormat="1" applyFont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center"/>
    </xf>
    <xf numFmtId="4" fontId="10" fillId="0" borderId="0" xfId="0" applyNumberFormat="1" applyFont="1" applyBorder="1" applyAlignment="1" applyProtection="1">
      <alignment horizontal="center"/>
      <protection locked="0"/>
    </xf>
    <xf numFmtId="4" fontId="12" fillId="0" borderId="0" xfId="0" applyNumberFormat="1" applyFont="1" applyBorder="1" applyAlignment="1" applyProtection="1">
      <alignment horizontal="center"/>
      <protection locked="0"/>
    </xf>
    <xf numFmtId="0" fontId="5" fillId="0" borderId="4" xfId="0" applyFont="1" applyBorder="1"/>
    <xf numFmtId="4" fontId="10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2" fontId="10" fillId="0" borderId="2" xfId="0" applyNumberFormat="1" applyFont="1" applyBorder="1" applyAlignment="1" applyProtection="1">
      <alignment horizontal="center"/>
    </xf>
    <xf numFmtId="0" fontId="11" fillId="0" borderId="0" xfId="0" applyNumberFormat="1" applyFont="1" applyBorder="1" applyAlignment="1" applyProtection="1">
      <alignment vertical="justify" wrapText="1"/>
    </xf>
    <xf numFmtId="2" fontId="10" fillId="0" borderId="0" xfId="0" applyNumberFormat="1" applyFont="1" applyBorder="1" applyAlignment="1" applyProtection="1">
      <alignment horizontal="center"/>
    </xf>
    <xf numFmtId="0" fontId="5" fillId="0" borderId="0" xfId="0" applyFont="1" applyBorder="1"/>
    <xf numFmtId="49" fontId="9" fillId="0" borderId="6" xfId="0" applyNumberFormat="1" applyFont="1" applyBorder="1" applyAlignment="1" applyProtection="1">
      <alignment horizontal="center" vertical="center"/>
    </xf>
    <xf numFmtId="4" fontId="9" fillId="0" borderId="3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6" fillId="0" borderId="0" xfId="0" applyNumberFormat="1" applyFont="1" applyBorder="1" applyAlignment="1" applyProtection="1">
      <alignment horizontal="center" vertical="justify" wrapText="1"/>
    </xf>
    <xf numFmtId="2" fontId="9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left" wrapText="1"/>
    </xf>
    <xf numFmtId="0" fontId="0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5" fillId="0" borderId="0" xfId="0" applyFont="1"/>
    <xf numFmtId="0" fontId="16" fillId="0" borderId="0" xfId="0" applyFont="1" applyFill="1"/>
    <xf numFmtId="0" fontId="13" fillId="0" borderId="0" xfId="0" applyFont="1" applyFill="1"/>
    <xf numFmtId="0" fontId="4" fillId="0" borderId="0" xfId="0" applyFont="1" applyAlignment="1">
      <alignment horizontal="left" wrapText="1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Normal="100" zoomScaleSheetLayoutView="100" workbookViewId="0">
      <selection activeCell="A2" sqref="A2"/>
    </sheetView>
  </sheetViews>
  <sheetFormatPr defaultColWidth="8" defaultRowHeight="14.25" x14ac:dyDescent="0.2"/>
  <cols>
    <col min="1" max="1" width="7.85546875" style="1" customWidth="1"/>
    <col min="2" max="2" width="60" style="1" customWidth="1"/>
    <col min="3" max="3" width="20" style="1" customWidth="1"/>
    <col min="4" max="16384" width="8" style="1"/>
  </cols>
  <sheetData>
    <row r="1" spans="1:3" x14ac:dyDescent="0.2">
      <c r="A1" s="1" t="s">
        <v>12</v>
      </c>
    </row>
    <row r="2" spans="1:3" ht="15" x14ac:dyDescent="0.25">
      <c r="A2" s="2" t="s">
        <v>52</v>
      </c>
    </row>
    <row r="4" spans="1:3" x14ac:dyDescent="0.2">
      <c r="A4" s="1" t="s">
        <v>4</v>
      </c>
    </row>
    <row r="5" spans="1:3" ht="15" x14ac:dyDescent="0.25">
      <c r="A5" s="2" t="s">
        <v>32</v>
      </c>
    </row>
    <row r="6" spans="1:3" ht="15" x14ac:dyDescent="0.25">
      <c r="A6" s="2" t="s">
        <v>33</v>
      </c>
    </row>
    <row r="7" spans="1:3" ht="15" x14ac:dyDescent="0.25">
      <c r="A7" s="2" t="s">
        <v>27</v>
      </c>
    </row>
    <row r="10" spans="1:3" ht="15" x14ac:dyDescent="0.25">
      <c r="B10" s="3" t="s">
        <v>5</v>
      </c>
      <c r="C10" s="4"/>
    </row>
    <row r="11" spans="1:3" ht="15" x14ac:dyDescent="0.25">
      <c r="B11" s="3"/>
      <c r="C11" s="4"/>
    </row>
    <row r="12" spans="1:3" ht="37.5" customHeight="1" x14ac:dyDescent="0.2"/>
    <row r="13" spans="1:3" ht="15" x14ac:dyDescent="0.25">
      <c r="A13" s="5"/>
      <c r="B13" s="5" t="s">
        <v>57</v>
      </c>
      <c r="C13" s="6">
        <f>SUM(C14:C17)</f>
        <v>0</v>
      </c>
    </row>
    <row r="14" spans="1:3" x14ac:dyDescent="0.2">
      <c r="A14" s="1" t="s">
        <v>6</v>
      </c>
      <c r="B14" s="1" t="s">
        <v>7</v>
      </c>
      <c r="C14" s="7">
        <f>'POPIS DEL'!F10</f>
        <v>0</v>
      </c>
    </row>
    <row r="15" spans="1:3" x14ac:dyDescent="0.2">
      <c r="A15" s="1" t="s">
        <v>8</v>
      </c>
      <c r="B15" s="1" t="s">
        <v>19</v>
      </c>
      <c r="C15" s="7">
        <f>'POPIS DEL'!F19</f>
        <v>0</v>
      </c>
    </row>
    <row r="16" spans="1:3" x14ac:dyDescent="0.2">
      <c r="A16" s="1" t="s">
        <v>9</v>
      </c>
      <c r="B16" s="1" t="s">
        <v>36</v>
      </c>
      <c r="C16" s="7">
        <f>'POPIS DEL'!F24</f>
        <v>0</v>
      </c>
    </row>
    <row r="17" spans="1:3" x14ac:dyDescent="0.2">
      <c r="A17" s="1" t="s">
        <v>38</v>
      </c>
      <c r="B17" s="1" t="s">
        <v>37</v>
      </c>
      <c r="C17" s="7">
        <f>'POPIS DEL'!F30</f>
        <v>0</v>
      </c>
    </row>
    <row r="18" spans="1:3" ht="15" x14ac:dyDescent="0.25">
      <c r="A18" s="8"/>
      <c r="B18" s="8" t="s">
        <v>10</v>
      </c>
      <c r="C18" s="9">
        <f>C13</f>
        <v>0</v>
      </c>
    </row>
    <row r="19" spans="1:3" x14ac:dyDescent="0.2">
      <c r="B19" s="1" t="s">
        <v>34</v>
      </c>
      <c r="C19" s="10">
        <f>C18*0.22</f>
        <v>0</v>
      </c>
    </row>
    <row r="20" spans="1:3" x14ac:dyDescent="0.2">
      <c r="B20" s="1" t="s">
        <v>11</v>
      </c>
      <c r="C20" s="10">
        <f>C18+C19</f>
        <v>0</v>
      </c>
    </row>
    <row r="21" spans="1:3" x14ac:dyDescent="0.2">
      <c r="C21" s="11"/>
    </row>
    <row r="22" spans="1:3" ht="15" x14ac:dyDescent="0.25">
      <c r="A22" s="2"/>
      <c r="C22" s="12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  <headerFooter>
    <oddFooter>&amp;F</oddFooter>
    <evenFooter>&amp;LČrpališče in povezovalni vodovod "Bratnica"&amp;RStran &amp;P od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7"/>
  <sheetViews>
    <sheetView tabSelected="1" workbookViewId="0">
      <selection activeCell="E29" sqref="E29"/>
    </sheetView>
  </sheetViews>
  <sheetFormatPr defaultRowHeight="15" x14ac:dyDescent="0.25"/>
  <cols>
    <col min="1" max="1" width="9.140625" style="13"/>
    <col min="2" max="2" width="45.42578125" style="13" customWidth="1"/>
    <col min="3" max="5" width="7.85546875" style="13" customWidth="1"/>
    <col min="6" max="6" width="9" style="13" customWidth="1"/>
    <col min="7" max="7" width="9.140625" style="13"/>
    <col min="8" max="8" width="9.140625" style="51"/>
    <col min="9" max="9" width="0" style="13" hidden="1" customWidth="1"/>
    <col min="10" max="16384" width="9.140625" style="13"/>
  </cols>
  <sheetData>
    <row r="2" spans="1:18" ht="18.75" customHeight="1" x14ac:dyDescent="0.3">
      <c r="A2" s="54" t="s">
        <v>52</v>
      </c>
      <c r="B2" s="54"/>
      <c r="C2" s="54"/>
      <c r="D2" s="54"/>
      <c r="E2" s="54"/>
      <c r="F2" s="54"/>
    </row>
    <row r="4" spans="1:18" ht="45" x14ac:dyDescent="0.25">
      <c r="A4" s="14" t="s">
        <v>13</v>
      </c>
      <c r="B4" s="14" t="s">
        <v>31</v>
      </c>
      <c r="C4" s="14" t="s">
        <v>0</v>
      </c>
      <c r="D4" s="14" t="s">
        <v>29</v>
      </c>
      <c r="E4" s="14" t="s">
        <v>1</v>
      </c>
      <c r="F4" s="14" t="s">
        <v>2</v>
      </c>
      <c r="G4" s="52"/>
      <c r="H4" s="53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x14ac:dyDescent="0.25">
      <c r="A5" s="42"/>
      <c r="B5" s="42"/>
      <c r="C5" s="42"/>
      <c r="D5" s="42"/>
      <c r="E5" s="42"/>
      <c r="F5" s="42"/>
      <c r="G5" s="52"/>
      <c r="H5" s="53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x14ac:dyDescent="0.25">
      <c r="B6" s="15" t="s">
        <v>20</v>
      </c>
      <c r="G6" s="52"/>
      <c r="H6" s="53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x14ac:dyDescent="0.25">
      <c r="A7" s="16" t="s">
        <v>14</v>
      </c>
      <c r="B7" s="17" t="s">
        <v>28</v>
      </c>
      <c r="C7" s="18" t="s">
        <v>22</v>
      </c>
      <c r="D7" s="19">
        <v>1</v>
      </c>
      <c r="E7" s="20"/>
      <c r="F7" s="20">
        <f t="shared" ref="F7" si="0">ROUND(D7*E7,2)</f>
        <v>0</v>
      </c>
      <c r="G7" s="52"/>
      <c r="H7" s="53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x14ac:dyDescent="0.25">
      <c r="A8" s="49" t="s">
        <v>16</v>
      </c>
      <c r="B8" s="17" t="s">
        <v>35</v>
      </c>
      <c r="C8" s="18" t="s">
        <v>22</v>
      </c>
      <c r="D8" s="19">
        <v>1</v>
      </c>
      <c r="E8" s="20"/>
      <c r="F8" s="20">
        <f t="shared" ref="F8" si="1">ROUND(D8*E8,2)</f>
        <v>0</v>
      </c>
      <c r="G8" s="52"/>
      <c r="H8" s="53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A9" s="49" t="s">
        <v>17</v>
      </c>
      <c r="B9" s="17" t="s">
        <v>53</v>
      </c>
      <c r="C9" s="18" t="s">
        <v>22</v>
      </c>
      <c r="D9" s="19">
        <v>1</v>
      </c>
      <c r="E9" s="20"/>
      <c r="F9" s="20">
        <f t="shared" ref="F9" si="2">ROUND(D9*E9,2)</f>
        <v>0</v>
      </c>
      <c r="G9" s="52"/>
      <c r="H9" s="53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A10" s="16"/>
      <c r="B10" s="21" t="s">
        <v>30</v>
      </c>
      <c r="C10" s="22"/>
      <c r="D10" s="23"/>
      <c r="E10" s="24"/>
      <c r="F10" s="25">
        <f>SUM(F7:F9)</f>
        <v>0</v>
      </c>
      <c r="G10" s="52"/>
      <c r="H10" s="53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x14ac:dyDescent="0.25">
      <c r="B11" s="26"/>
      <c r="C11" s="27"/>
      <c r="D11" s="28"/>
      <c r="E11" s="29"/>
      <c r="F11" s="30"/>
      <c r="G11" s="52"/>
      <c r="H11" s="53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x14ac:dyDescent="0.25">
      <c r="B12" s="15" t="s">
        <v>21</v>
      </c>
      <c r="E12" s="31"/>
      <c r="F12" s="32"/>
      <c r="G12" s="52"/>
      <c r="H12" s="53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ht="22.5" x14ac:dyDescent="0.25">
      <c r="A13" s="47" t="s">
        <v>14</v>
      </c>
      <c r="B13" s="17" t="s">
        <v>44</v>
      </c>
      <c r="C13" s="18" t="s">
        <v>23</v>
      </c>
      <c r="D13" s="19">
        <v>2310</v>
      </c>
      <c r="E13" s="20"/>
      <c r="F13" s="20">
        <f t="shared" ref="F13:F15" si="3">ROUND(D13*E13,2)</f>
        <v>0</v>
      </c>
      <c r="G13" s="52"/>
      <c r="H13" s="53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ht="22.5" x14ac:dyDescent="0.25">
      <c r="A14" s="47" t="s">
        <v>16</v>
      </c>
      <c r="B14" s="17" t="s">
        <v>43</v>
      </c>
      <c r="C14" s="18" t="s">
        <v>24</v>
      </c>
      <c r="D14" s="19">
        <v>390</v>
      </c>
      <c r="E14" s="20"/>
      <c r="F14" s="20">
        <f t="shared" si="3"/>
        <v>0</v>
      </c>
      <c r="G14" s="52"/>
      <c r="H14" s="53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A15" s="47" t="s">
        <v>17</v>
      </c>
      <c r="B15" s="17" t="s">
        <v>49</v>
      </c>
      <c r="C15" s="18" t="s">
        <v>25</v>
      </c>
      <c r="D15" s="19">
        <v>472</v>
      </c>
      <c r="E15" s="20"/>
      <c r="F15" s="20">
        <f t="shared" si="3"/>
        <v>0</v>
      </c>
      <c r="G15" s="52"/>
      <c r="H15" s="53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A16" s="47" t="s">
        <v>15</v>
      </c>
      <c r="B16" s="17" t="s">
        <v>45</v>
      </c>
      <c r="C16" s="18" t="s">
        <v>23</v>
      </c>
      <c r="D16" s="19">
        <v>1680</v>
      </c>
      <c r="E16" s="20"/>
      <c r="F16" s="20">
        <f t="shared" ref="F16" si="4">ROUND(D16*E16,2)</f>
        <v>0</v>
      </c>
      <c r="G16" s="52"/>
      <c r="H16" s="53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ht="22.5" x14ac:dyDescent="0.25">
      <c r="A17" s="47" t="s">
        <v>18</v>
      </c>
      <c r="B17" s="17" t="s">
        <v>48</v>
      </c>
      <c r="C17" s="18" t="s">
        <v>25</v>
      </c>
      <c r="D17" s="19">
        <v>840</v>
      </c>
      <c r="E17" s="20"/>
      <c r="F17" s="20">
        <f t="shared" ref="F17:F18" si="5">ROUND(D17*E17,2)</f>
        <v>0</v>
      </c>
      <c r="G17" s="52"/>
      <c r="H17" s="53"/>
      <c r="I17" s="52"/>
      <c r="J17" s="52"/>
      <c r="K17" s="52"/>
      <c r="L17" s="52"/>
      <c r="M17" s="52"/>
      <c r="N17" s="52"/>
      <c r="O17" s="52"/>
      <c r="P17" s="52"/>
      <c r="Q17" s="52"/>
      <c r="R17" s="52"/>
    </row>
    <row r="18" spans="1:18" ht="33.75" x14ac:dyDescent="0.25">
      <c r="A18" s="44" t="s">
        <v>50</v>
      </c>
      <c r="B18" s="17" t="s">
        <v>51</v>
      </c>
      <c r="C18" s="18" t="s">
        <v>24</v>
      </c>
      <c r="D18" s="19">
        <v>100</v>
      </c>
      <c r="E18" s="20"/>
      <c r="F18" s="20">
        <f t="shared" si="5"/>
        <v>0</v>
      </c>
      <c r="G18" s="52"/>
      <c r="H18" s="53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1:18" x14ac:dyDescent="0.25">
      <c r="A19" s="33"/>
      <c r="B19" s="21" t="s">
        <v>3</v>
      </c>
      <c r="C19" s="22"/>
      <c r="D19" s="34"/>
      <c r="E19" s="24"/>
      <c r="F19" s="25">
        <f>SUM(F13:F18)</f>
        <v>0</v>
      </c>
      <c r="G19" s="52"/>
      <c r="H19" s="53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1:18" x14ac:dyDescent="0.25">
      <c r="B20" s="35"/>
      <c r="C20" s="27"/>
      <c r="D20" s="36"/>
      <c r="E20" s="29"/>
      <c r="F20" s="30"/>
      <c r="G20" s="52"/>
      <c r="H20" s="53"/>
      <c r="I20" s="52"/>
      <c r="J20" s="52"/>
      <c r="K20" s="52"/>
      <c r="L20" s="52"/>
      <c r="M20" s="52"/>
      <c r="N20" s="52"/>
      <c r="O20" s="52"/>
      <c r="P20" s="52"/>
      <c r="Q20" s="52"/>
      <c r="R20" s="52"/>
    </row>
    <row r="21" spans="1:18" x14ac:dyDescent="0.25">
      <c r="B21" s="15" t="s">
        <v>40</v>
      </c>
      <c r="E21" s="37"/>
      <c r="F21" s="29"/>
      <c r="G21" s="52"/>
      <c r="H21" s="53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 ht="23.25" x14ac:dyDescent="0.25">
      <c r="A22" s="44" t="s">
        <v>14</v>
      </c>
      <c r="B22" s="48" t="s">
        <v>54</v>
      </c>
      <c r="C22" s="18" t="s">
        <v>23</v>
      </c>
      <c r="D22" s="43">
        <v>1420</v>
      </c>
      <c r="E22" s="20"/>
      <c r="F22" s="20">
        <f>ROUND(D22*E22,2)</f>
        <v>0</v>
      </c>
      <c r="G22" s="52"/>
      <c r="H22" s="53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ht="39" customHeight="1" x14ac:dyDescent="0.25">
      <c r="A23" s="46" t="s">
        <v>16</v>
      </c>
      <c r="B23" s="45" t="s">
        <v>55</v>
      </c>
      <c r="C23" s="38" t="s">
        <v>25</v>
      </c>
      <c r="D23" s="39">
        <v>462</v>
      </c>
      <c r="E23" s="20"/>
      <c r="F23" s="20">
        <f>ROUND(D23*E23,2)</f>
        <v>0</v>
      </c>
      <c r="G23" s="52"/>
      <c r="H23" s="53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18" x14ac:dyDescent="0.25">
      <c r="A24" s="33"/>
      <c r="B24" s="21" t="s">
        <v>41</v>
      </c>
      <c r="C24" s="22"/>
      <c r="D24" s="34"/>
      <c r="E24" s="24"/>
      <c r="F24" s="25">
        <f>SUM(F22:F23)</f>
        <v>0</v>
      </c>
      <c r="G24" s="52"/>
      <c r="H24" s="53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18" x14ac:dyDescent="0.25">
      <c r="B25" s="41"/>
      <c r="C25" s="27"/>
      <c r="D25" s="36"/>
      <c r="E25" s="29"/>
      <c r="F25" s="30"/>
      <c r="G25" s="52"/>
      <c r="H25" s="53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18" x14ac:dyDescent="0.25">
      <c r="B26" s="15" t="s">
        <v>39</v>
      </c>
      <c r="E26" s="37"/>
      <c r="F26" s="29"/>
      <c r="G26" s="52"/>
      <c r="H26" s="53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18" ht="23.25" x14ac:dyDescent="0.25">
      <c r="A27" s="44" t="s">
        <v>14</v>
      </c>
      <c r="B27" s="48" t="s">
        <v>56</v>
      </c>
      <c r="C27" s="18" t="s">
        <v>25</v>
      </c>
      <c r="D27" s="43">
        <v>12</v>
      </c>
      <c r="E27" s="20"/>
      <c r="F27" s="20">
        <f>ROUND(D27*E27,2)</f>
        <v>0</v>
      </c>
      <c r="G27" s="52"/>
      <c r="H27" s="53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18" ht="24" customHeight="1" x14ac:dyDescent="0.25">
      <c r="A28" s="46" t="s">
        <v>16</v>
      </c>
      <c r="B28" s="50" t="s">
        <v>46</v>
      </c>
      <c r="C28" s="38" t="s">
        <v>26</v>
      </c>
      <c r="D28" s="39">
        <v>2</v>
      </c>
      <c r="E28" s="20"/>
      <c r="F28" s="20">
        <f>ROUND(D28*E28,2)</f>
        <v>0</v>
      </c>
      <c r="G28" s="52"/>
      <c r="H28" s="53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18" x14ac:dyDescent="0.25">
      <c r="A29" s="44" t="s">
        <v>17</v>
      </c>
      <c r="B29" s="45" t="s">
        <v>47</v>
      </c>
      <c r="C29" s="38" t="s">
        <v>26</v>
      </c>
      <c r="D29" s="40">
        <v>2</v>
      </c>
      <c r="E29" s="20"/>
      <c r="F29" s="20">
        <f>ROUND(D29*E29,2)</f>
        <v>0</v>
      </c>
      <c r="G29" s="52"/>
      <c r="H29" s="53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18" x14ac:dyDescent="0.25">
      <c r="A30" s="33"/>
      <c r="B30" s="21" t="s">
        <v>42</v>
      </c>
      <c r="C30" s="22"/>
      <c r="D30" s="34"/>
      <c r="E30" s="24"/>
      <c r="F30" s="25">
        <f>SUM(F27:F29)</f>
        <v>0</v>
      </c>
      <c r="G30" s="52"/>
      <c r="H30" s="53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x14ac:dyDescent="0.25">
      <c r="B31" s="41"/>
      <c r="C31" s="27"/>
      <c r="D31" s="36"/>
      <c r="E31" s="29"/>
      <c r="F31" s="30"/>
      <c r="G31" s="52"/>
      <c r="H31" s="53"/>
      <c r="I31" s="52"/>
      <c r="J31" s="52"/>
      <c r="K31" s="52"/>
      <c r="L31" s="52"/>
      <c r="M31" s="52"/>
      <c r="N31" s="52"/>
      <c r="O31" s="52"/>
      <c r="P31" s="52"/>
      <c r="Q31" s="52"/>
      <c r="R31" s="52"/>
    </row>
    <row r="32" spans="1:18" x14ac:dyDescent="0.25">
      <c r="B32" s="41"/>
      <c r="C32" s="27"/>
      <c r="D32" s="36"/>
      <c r="E32" s="29"/>
      <c r="F32" s="30"/>
      <c r="G32" s="52"/>
      <c r="H32" s="53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2:18" x14ac:dyDescent="0.25">
      <c r="B33" s="41"/>
      <c r="C33" s="27"/>
      <c r="D33" s="36"/>
      <c r="E33" s="29"/>
      <c r="F33" s="30"/>
      <c r="G33" s="52"/>
      <c r="H33" s="53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2:18" x14ac:dyDescent="0.25">
      <c r="B34" s="41"/>
      <c r="C34" s="27"/>
      <c r="D34" s="36"/>
      <c r="E34" s="29"/>
      <c r="F34" s="30"/>
      <c r="G34" s="52"/>
      <c r="H34" s="53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2:18" x14ac:dyDescent="0.25">
      <c r="B35" s="41"/>
      <c r="C35" s="27"/>
      <c r="D35" s="36"/>
      <c r="E35" s="29"/>
      <c r="F35" s="30"/>
      <c r="G35" s="52"/>
      <c r="H35" s="53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2:18" x14ac:dyDescent="0.25">
      <c r="B36" s="41"/>
      <c r="C36" s="27"/>
      <c r="D36" s="36"/>
      <c r="E36" s="29"/>
      <c r="F36" s="30"/>
    </row>
    <row r="37" spans="2:18" x14ac:dyDescent="0.25">
      <c r="B37" s="41"/>
      <c r="C37" s="27"/>
      <c r="D37" s="36"/>
      <c r="E37" s="29"/>
      <c r="F37" s="30"/>
    </row>
    <row r="38" spans="2:18" x14ac:dyDescent="0.25">
      <c r="B38" s="41"/>
      <c r="C38" s="27"/>
      <c r="D38" s="36"/>
      <c r="E38" s="29"/>
      <c r="F38" s="30"/>
    </row>
    <row r="39" spans="2:18" x14ac:dyDescent="0.25">
      <c r="B39" s="41"/>
      <c r="C39" s="27"/>
      <c r="D39" s="36"/>
      <c r="E39" s="29"/>
      <c r="F39" s="30"/>
    </row>
    <row r="40" spans="2:18" x14ac:dyDescent="0.25">
      <c r="B40" s="41"/>
      <c r="C40" s="27"/>
      <c r="D40" s="36"/>
      <c r="E40" s="29"/>
      <c r="F40" s="30"/>
    </row>
    <row r="41" spans="2:18" x14ac:dyDescent="0.25">
      <c r="B41" s="41"/>
      <c r="C41" s="27"/>
      <c r="D41" s="36"/>
      <c r="E41" s="29"/>
      <c r="F41" s="30"/>
    </row>
    <row r="42" spans="2:18" x14ac:dyDescent="0.25">
      <c r="B42" s="41"/>
      <c r="C42" s="27"/>
      <c r="D42" s="36"/>
      <c r="E42" s="29"/>
      <c r="F42" s="30"/>
    </row>
    <row r="43" spans="2:18" x14ac:dyDescent="0.25">
      <c r="B43" s="41"/>
      <c r="C43" s="27"/>
      <c r="D43" s="36"/>
      <c r="E43" s="29"/>
      <c r="F43" s="30"/>
    </row>
    <row r="44" spans="2:18" x14ac:dyDescent="0.25">
      <c r="B44" s="41"/>
      <c r="C44" s="27"/>
      <c r="D44" s="36"/>
      <c r="E44" s="29"/>
      <c r="F44" s="30"/>
    </row>
    <row r="45" spans="2:18" x14ac:dyDescent="0.25">
      <c r="B45" s="41"/>
      <c r="C45" s="27"/>
      <c r="D45" s="36"/>
      <c r="E45" s="29"/>
      <c r="F45" s="30"/>
    </row>
    <row r="46" spans="2:18" x14ac:dyDescent="0.25">
      <c r="B46" s="41"/>
      <c r="C46" s="27"/>
      <c r="D46" s="36"/>
      <c r="E46" s="29"/>
      <c r="F46" s="30"/>
    </row>
    <row r="47" spans="2:18" x14ac:dyDescent="0.25">
      <c r="B47" s="41"/>
      <c r="C47" s="27"/>
      <c r="D47" s="36"/>
      <c r="E47" s="29"/>
      <c r="F47" s="30"/>
    </row>
    <row r="48" spans="2:18" x14ac:dyDescent="0.25">
      <c r="B48" s="41"/>
      <c r="C48" s="27"/>
      <c r="D48" s="36"/>
      <c r="E48" s="29"/>
      <c r="F48" s="30"/>
    </row>
    <row r="49" spans="2:6" x14ac:dyDescent="0.25">
      <c r="B49" s="41"/>
      <c r="C49" s="27"/>
      <c r="D49" s="36"/>
      <c r="E49" s="29"/>
      <c r="F49" s="30"/>
    </row>
    <row r="50" spans="2:6" x14ac:dyDescent="0.25">
      <c r="B50" s="41"/>
      <c r="C50" s="27"/>
      <c r="D50" s="36"/>
      <c r="E50" s="29"/>
      <c r="F50" s="30"/>
    </row>
    <row r="51" spans="2:6" x14ac:dyDescent="0.25">
      <c r="B51" s="41"/>
      <c r="C51" s="27"/>
      <c r="D51" s="36"/>
      <c r="E51" s="29"/>
      <c r="F51" s="30"/>
    </row>
    <row r="52" spans="2:6" x14ac:dyDescent="0.25">
      <c r="B52" s="41"/>
      <c r="C52" s="27"/>
      <c r="D52" s="36"/>
      <c r="E52" s="29"/>
      <c r="F52" s="30"/>
    </row>
    <row r="53" spans="2:6" x14ac:dyDescent="0.25">
      <c r="B53" s="41"/>
      <c r="C53" s="27"/>
      <c r="D53" s="36"/>
      <c r="E53" s="29"/>
      <c r="F53" s="30"/>
    </row>
    <row r="54" spans="2:6" x14ac:dyDescent="0.25">
      <c r="B54" s="41"/>
      <c r="C54" s="27"/>
      <c r="D54" s="36"/>
      <c r="E54" s="29"/>
      <c r="F54" s="30"/>
    </row>
    <row r="55" spans="2:6" x14ac:dyDescent="0.25">
      <c r="B55" s="41"/>
      <c r="C55" s="27"/>
      <c r="D55" s="36"/>
      <c r="E55" s="29"/>
      <c r="F55" s="30"/>
    </row>
    <row r="56" spans="2:6" x14ac:dyDescent="0.25">
      <c r="B56" s="41"/>
      <c r="C56" s="27"/>
      <c r="D56" s="36"/>
      <c r="E56" s="29"/>
      <c r="F56" s="30"/>
    </row>
    <row r="57" spans="2:6" x14ac:dyDescent="0.25">
      <c r="B57" s="41"/>
      <c r="C57" s="27"/>
      <c r="D57" s="36"/>
      <c r="E57" s="29"/>
      <c r="F57" s="30"/>
    </row>
    <row r="58" spans="2:6" x14ac:dyDescent="0.25">
      <c r="B58" s="41"/>
      <c r="C58" s="27"/>
      <c r="D58" s="36"/>
      <c r="E58" s="29"/>
      <c r="F58" s="30"/>
    </row>
    <row r="59" spans="2:6" x14ac:dyDescent="0.25">
      <c r="B59" s="41"/>
      <c r="C59" s="27"/>
      <c r="D59" s="36"/>
      <c r="E59" s="29"/>
      <c r="F59" s="30"/>
    </row>
    <row r="60" spans="2:6" x14ac:dyDescent="0.25">
      <c r="B60" s="41"/>
      <c r="C60" s="27"/>
      <c r="D60" s="36"/>
      <c r="E60" s="29"/>
      <c r="F60" s="30"/>
    </row>
    <row r="61" spans="2:6" x14ac:dyDescent="0.25">
      <c r="B61" s="41"/>
      <c r="C61" s="27"/>
      <c r="D61" s="36"/>
      <c r="E61" s="29"/>
      <c r="F61" s="30"/>
    </row>
    <row r="62" spans="2:6" x14ac:dyDescent="0.25">
      <c r="B62" s="41"/>
      <c r="C62" s="27"/>
      <c r="D62" s="36"/>
      <c r="E62" s="29"/>
      <c r="F62" s="30"/>
    </row>
    <row r="63" spans="2:6" x14ac:dyDescent="0.25">
      <c r="B63" s="41"/>
      <c r="C63" s="27"/>
      <c r="D63" s="36"/>
      <c r="E63" s="29"/>
      <c r="F63" s="30"/>
    </row>
    <row r="64" spans="2:6" x14ac:dyDescent="0.25">
      <c r="B64" s="41"/>
      <c r="C64" s="27"/>
      <c r="D64" s="36"/>
      <c r="E64" s="29"/>
      <c r="F64" s="30"/>
    </row>
    <row r="65" spans="2:6" x14ac:dyDescent="0.25">
      <c r="B65" s="41"/>
      <c r="C65" s="27"/>
      <c r="D65" s="36"/>
      <c r="E65" s="29"/>
      <c r="F65" s="30"/>
    </row>
    <row r="66" spans="2:6" x14ac:dyDescent="0.25">
      <c r="B66" s="41"/>
      <c r="C66" s="27"/>
      <c r="D66" s="36"/>
      <c r="E66" s="29"/>
      <c r="F66" s="30"/>
    </row>
    <row r="67" spans="2:6" x14ac:dyDescent="0.25">
      <c r="B67" s="41"/>
      <c r="C67" s="27"/>
      <c r="D67" s="36"/>
      <c r="E67" s="29"/>
      <c r="F67" s="30"/>
    </row>
    <row r="68" spans="2:6" x14ac:dyDescent="0.25">
      <c r="B68" s="41"/>
      <c r="C68" s="27"/>
      <c r="D68" s="36"/>
      <c r="E68" s="29"/>
      <c r="F68" s="30"/>
    </row>
    <row r="69" spans="2:6" x14ac:dyDescent="0.25">
      <c r="B69" s="41"/>
      <c r="C69" s="27"/>
      <c r="D69" s="36"/>
      <c r="E69" s="29"/>
      <c r="F69" s="30"/>
    </row>
    <row r="70" spans="2:6" x14ac:dyDescent="0.25">
      <c r="B70" s="41"/>
      <c r="C70" s="27"/>
      <c r="D70" s="36"/>
      <c r="E70" s="29"/>
      <c r="F70" s="30"/>
    </row>
    <row r="71" spans="2:6" x14ac:dyDescent="0.25">
      <c r="B71" s="41"/>
      <c r="C71" s="27"/>
      <c r="D71" s="36"/>
      <c r="E71" s="29"/>
      <c r="F71" s="30"/>
    </row>
    <row r="72" spans="2:6" x14ac:dyDescent="0.25">
      <c r="B72" s="41"/>
      <c r="C72" s="27"/>
      <c r="D72" s="36"/>
      <c r="E72" s="29"/>
      <c r="F72" s="30"/>
    </row>
    <row r="73" spans="2:6" x14ac:dyDescent="0.25">
      <c r="B73" s="41"/>
      <c r="C73" s="27"/>
      <c r="D73" s="36"/>
      <c r="E73" s="29"/>
      <c r="F73" s="30"/>
    </row>
    <row r="74" spans="2:6" x14ac:dyDescent="0.25">
      <c r="B74" s="41"/>
      <c r="C74" s="27"/>
      <c r="D74" s="36"/>
      <c r="E74" s="29"/>
      <c r="F74" s="30"/>
    </row>
    <row r="75" spans="2:6" x14ac:dyDescent="0.25">
      <c r="B75" s="41"/>
      <c r="C75" s="27"/>
      <c r="D75" s="36"/>
      <c r="E75" s="29"/>
      <c r="F75" s="30"/>
    </row>
    <row r="76" spans="2:6" x14ac:dyDescent="0.25">
      <c r="B76" s="41"/>
      <c r="C76" s="27"/>
      <c r="D76" s="36"/>
      <c r="E76" s="29"/>
      <c r="F76" s="30"/>
    </row>
    <row r="77" spans="2:6" x14ac:dyDescent="0.25">
      <c r="B77" s="41"/>
      <c r="C77" s="27"/>
      <c r="D77" s="36"/>
      <c r="E77" s="29"/>
      <c r="F77" s="30"/>
    </row>
    <row r="78" spans="2:6" x14ac:dyDescent="0.25">
      <c r="B78" s="41"/>
      <c r="C78" s="27"/>
      <c r="D78" s="36"/>
      <c r="E78" s="29"/>
      <c r="F78" s="30"/>
    </row>
    <row r="79" spans="2:6" x14ac:dyDescent="0.25">
      <c r="B79" s="41"/>
      <c r="C79" s="27"/>
      <c r="D79" s="36"/>
      <c r="E79" s="29"/>
      <c r="F79" s="30"/>
    </row>
    <row r="80" spans="2:6" x14ac:dyDescent="0.25">
      <c r="B80" s="41"/>
      <c r="C80" s="27"/>
      <c r="D80" s="36"/>
      <c r="E80" s="29"/>
      <c r="F80" s="30"/>
    </row>
    <row r="81" spans="2:6" x14ac:dyDescent="0.25">
      <c r="B81" s="41"/>
      <c r="C81" s="27"/>
      <c r="D81" s="36"/>
      <c r="E81" s="29"/>
      <c r="F81" s="30"/>
    </row>
    <row r="82" spans="2:6" x14ac:dyDescent="0.25">
      <c r="B82" s="41"/>
      <c r="C82" s="27"/>
      <c r="D82" s="36"/>
      <c r="E82" s="29"/>
      <c r="F82" s="30"/>
    </row>
    <row r="83" spans="2:6" x14ac:dyDescent="0.25">
      <c r="B83" s="41"/>
      <c r="C83" s="27"/>
      <c r="D83" s="36"/>
      <c r="E83" s="29"/>
      <c r="F83" s="30"/>
    </row>
    <row r="84" spans="2:6" x14ac:dyDescent="0.25">
      <c r="B84" s="41"/>
      <c r="C84" s="27"/>
      <c r="D84" s="36"/>
      <c r="E84" s="29"/>
      <c r="F84" s="30"/>
    </row>
    <row r="85" spans="2:6" x14ac:dyDescent="0.25">
      <c r="B85" s="41"/>
      <c r="C85" s="27"/>
      <c r="D85" s="36"/>
      <c r="E85" s="29"/>
      <c r="F85" s="30"/>
    </row>
    <row r="86" spans="2:6" x14ac:dyDescent="0.25">
      <c r="B86" s="41"/>
      <c r="C86" s="27"/>
      <c r="D86" s="36"/>
      <c r="E86" s="29"/>
      <c r="F86" s="30"/>
    </row>
    <row r="87" spans="2:6" x14ac:dyDescent="0.25">
      <c r="B87" s="41"/>
      <c r="C87" s="27"/>
      <c r="D87" s="36"/>
      <c r="E87" s="29"/>
      <c r="F87" s="30"/>
    </row>
  </sheetData>
  <mergeCells count="1">
    <mergeCell ref="A2:F2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Rekapitulacija</vt:lpstr>
      <vt:lpstr>POPIS DEL</vt:lpstr>
      <vt:lpstr>Rekapitulacija!Področje_tiskanja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Bregar</dc:creator>
  <cp:lastModifiedBy>Janko Zakrajsek</cp:lastModifiedBy>
  <cp:lastPrinted>2017-10-27T09:44:14Z</cp:lastPrinted>
  <dcterms:created xsi:type="dcterms:W3CDTF">2017-08-07T07:42:04Z</dcterms:created>
  <dcterms:modified xsi:type="dcterms:W3CDTF">2021-07-19T13:26:48Z</dcterms:modified>
</cp:coreProperties>
</file>