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drejap\My Documents\OBJAVE SPLETNA STRAN\2019\"/>
    </mc:Choice>
  </mc:AlternateContent>
  <bookViews>
    <workbookView xWindow="0" yWindow="0" windowWidth="28800" windowHeight="12435" tabRatio="619"/>
  </bookViews>
  <sheets>
    <sheet name="rekapitulacija" sheetId="1" r:id="rId1"/>
    <sheet name=" preddela" sheetId="2" r:id="rId2"/>
    <sheet name=" zemeljska dela" sheetId="3" r:id="rId3"/>
    <sheet name="voziscne konstrukcije" sheetId="4" r:id="rId4"/>
    <sheet name="odvodnjavanje" sheetId="5" r:id="rId5"/>
    <sheet name="prometna oprema" sheetId="10" r:id="rId6"/>
    <sheet name="tuje storitve" sheetId="8" r:id="rId7"/>
    <sheet name="List13" sheetId="13" r:id="rId8"/>
    <sheet name="List14" sheetId="14" r:id="rId9"/>
    <sheet name="List15" sheetId="15" r:id="rId10"/>
    <sheet name="List16" sheetId="16" r:id="rId11"/>
  </sheets>
  <definedNames>
    <definedName name="_xlnm._FilterDatabase" localSheetId="0" hidden="1">#N/A</definedName>
    <definedName name="_xlnm.Print_Area" localSheetId="1">#N/A</definedName>
    <definedName name="_xlnm.Print_Area" localSheetId="2">#N/A</definedName>
    <definedName name="_xlnm.Print_Area" localSheetId="4">#N/A</definedName>
    <definedName name="_xlnm.Print_Area" localSheetId="0">#N/A</definedName>
    <definedName name="_xlnm.Print_Area" localSheetId="6">#N/A</definedName>
    <definedName name="_xlnm.Print_Area" localSheetId="3">#N/A</definedName>
    <definedName name="_xlnm.Print_Titles" localSheetId="2">#N/A</definedName>
    <definedName name="_xlnm.Print_Titles" localSheetId="4">#N/A</definedName>
    <definedName name="_xlnm.Print_Titles" localSheetId="3">#N/A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12" i="3" l="1"/>
  <c r="G10" i="3"/>
  <c r="G25" i="2"/>
  <c r="G23" i="2"/>
  <c r="G21" i="2"/>
  <c r="G41" i="5"/>
  <c r="G39" i="5"/>
  <c r="G37" i="5"/>
  <c r="G35" i="5"/>
  <c r="G9" i="10"/>
  <c r="G7" i="10"/>
  <c r="G5" i="10"/>
  <c r="G24" i="10"/>
  <c r="G22" i="10"/>
  <c r="G20" i="10"/>
  <c r="G16" i="4"/>
  <c r="G14" i="4"/>
  <c r="G7" i="5"/>
  <c r="G20" i="3"/>
  <c r="G15" i="5"/>
  <c r="G9" i="8"/>
  <c r="G7" i="8"/>
  <c r="G5" i="8"/>
  <c r="G13" i="8" s="1"/>
  <c r="G25" i="1" s="1"/>
  <c r="G17" i="10"/>
  <c r="G14" i="10"/>
  <c r="G12" i="10"/>
  <c r="G32" i="5"/>
  <c r="G30" i="5"/>
  <c r="G28" i="5"/>
  <c r="G26" i="5"/>
  <c r="G24" i="5"/>
  <c r="G22" i="5"/>
  <c r="G19" i="5"/>
  <c r="G17" i="5"/>
  <c r="G12" i="5"/>
  <c r="G10" i="5"/>
  <c r="G5" i="5"/>
  <c r="G11" i="4"/>
  <c r="G8" i="4"/>
  <c r="G6" i="4"/>
  <c r="G32" i="3"/>
  <c r="G29" i="3"/>
  <c r="G27" i="3"/>
  <c r="G24" i="3"/>
  <c r="G22" i="3"/>
  <c r="G17" i="3"/>
  <c r="G14" i="3"/>
  <c r="G8" i="3"/>
  <c r="G6" i="3"/>
  <c r="G28" i="2"/>
  <c r="G19" i="2"/>
  <c r="G17" i="2"/>
  <c r="G15" i="2"/>
  <c r="G13" i="2"/>
  <c r="G11" i="2"/>
  <c r="G8" i="2"/>
  <c r="G6" i="2"/>
  <c r="G26" i="10" l="1"/>
  <c r="G23" i="1" s="1"/>
  <c r="G43" i="5"/>
  <c r="G21" i="1" s="1"/>
  <c r="G18" i="4"/>
  <c r="G19" i="1" s="1"/>
  <c r="G34" i="3"/>
  <c r="G17" i="1" s="1"/>
  <c r="G30" i="2"/>
  <c r="G15" i="1" s="1"/>
  <c r="G26" i="1" l="1"/>
  <c r="G27" i="1" s="1"/>
  <c r="G29" i="1" l="1"/>
  <c r="G31" i="1" s="1"/>
  <c r="G33" i="1" s="1"/>
</calcChain>
</file>

<file path=xl/sharedStrings.xml><?xml version="1.0" encoding="utf-8"?>
<sst xmlns="http://purl.oclc.org/ooxml/spreadsheetml/main" count="283" uniqueCount="150">
  <si>
    <t>REKAPITULACIJA</t>
  </si>
  <si>
    <t>1.</t>
  </si>
  <si>
    <t>PREDDELA</t>
  </si>
  <si>
    <t>2.</t>
  </si>
  <si>
    <t>ZEMELJSKA DELA</t>
  </si>
  <si>
    <t>3.</t>
  </si>
  <si>
    <t>VOZIŠČNE KONSTRUKCIJE</t>
  </si>
  <si>
    <t>4.</t>
  </si>
  <si>
    <t>ODVODNJAVANJE</t>
  </si>
  <si>
    <t>7.</t>
  </si>
  <si>
    <t>TUJE STORITVE</t>
  </si>
  <si>
    <t>SKUPAJ:</t>
  </si>
  <si>
    <t xml:space="preserve">oznaka </t>
  </si>
  <si>
    <t>opis</t>
  </si>
  <si>
    <t xml:space="preserve">količina </t>
  </si>
  <si>
    <t>enota</t>
  </si>
  <si>
    <t>projektantska cena</t>
  </si>
  <si>
    <t>količina x cena</t>
  </si>
  <si>
    <t>postavke</t>
  </si>
  <si>
    <t xml:space="preserve"> postavke</t>
  </si>
  <si>
    <t>za enoto</t>
  </si>
  <si>
    <t>1.1.</t>
  </si>
  <si>
    <t>GEODETSKA DELA</t>
  </si>
  <si>
    <t>km</t>
  </si>
  <si>
    <t xml:space="preserve">Postavitev in zavarovanje prečnih profilov </t>
  </si>
  <si>
    <t>kos</t>
  </si>
  <si>
    <t>1.2.</t>
  </si>
  <si>
    <t>ČIŠČENJE TERENA</t>
  </si>
  <si>
    <r>
      <t>m</t>
    </r>
    <r>
      <rPr>
        <vertAlign val="superscript"/>
        <sz val="10"/>
        <rFont val="Arial CE"/>
        <family val="2"/>
        <charset val="238"/>
      </rPr>
      <t>2</t>
    </r>
  </si>
  <si>
    <r>
      <t>m</t>
    </r>
    <r>
      <rPr>
        <vertAlign val="superscript"/>
        <sz val="10"/>
        <rFont val="Arial CE"/>
        <family val="2"/>
        <charset val="238"/>
      </rPr>
      <t>3</t>
    </r>
  </si>
  <si>
    <t>Skupaj:</t>
  </si>
  <si>
    <t>2.1.</t>
  </si>
  <si>
    <t>IZKOPI</t>
  </si>
  <si>
    <t>2.2.</t>
  </si>
  <si>
    <t>PLANUM TEMELJNIH TAL</t>
  </si>
  <si>
    <t>2.4.</t>
  </si>
  <si>
    <t>NASIPI, ZASIPI, KLINI, POSTELJICA IN GLINASTI NABOJ</t>
  </si>
  <si>
    <t>2.5.</t>
  </si>
  <si>
    <t>BREŽINE IN ZELENICE</t>
  </si>
  <si>
    <t>2.9.</t>
  </si>
  <si>
    <t>RAZPROSTIRANJE ODVEČNEGA MATERIALA</t>
  </si>
  <si>
    <t>3.1.</t>
  </si>
  <si>
    <t>NOSILNE PLASTI</t>
  </si>
  <si>
    <t>3.2.</t>
  </si>
  <si>
    <t>OBRABNE IN ZAPORNE PLASTI</t>
  </si>
  <si>
    <r>
      <t>m</t>
    </r>
    <r>
      <rPr>
        <vertAlign val="superscript"/>
        <sz val="10"/>
        <rFont val="Arial CE"/>
        <family val="2"/>
        <charset val="238"/>
      </rPr>
      <t>1</t>
    </r>
  </si>
  <si>
    <t>3.6.</t>
  </si>
  <si>
    <t>BANKINE</t>
  </si>
  <si>
    <t>4.1.</t>
  </si>
  <si>
    <t>POVRŠINSKO ODVODNJAVANJE</t>
  </si>
  <si>
    <t>4.4.</t>
  </si>
  <si>
    <t>JAŠKI</t>
  </si>
  <si>
    <t>NADZOR</t>
  </si>
  <si>
    <t>Projektantski nadzor</t>
  </si>
  <si>
    <t>ur</t>
  </si>
  <si>
    <r>
      <t>m</t>
    </r>
    <r>
      <rPr>
        <vertAlign val="superscript"/>
        <sz val="10"/>
        <rFont val="Arial CE"/>
        <charset val="238"/>
      </rPr>
      <t>1</t>
    </r>
  </si>
  <si>
    <t xml:space="preserve">m2  </t>
  </si>
  <si>
    <t xml:space="preserve"> </t>
  </si>
  <si>
    <t>1.3.</t>
  </si>
  <si>
    <t>OSTALA PREDDELA</t>
  </si>
  <si>
    <t>Rezanje asfaltne plasti s talno diamantno žago, debele 6 do 10 cm</t>
  </si>
  <si>
    <t>dan</t>
  </si>
  <si>
    <t>Površinski izkop plodne zemljine – 1. kategorije – strojno z nakladanjem</t>
  </si>
  <si>
    <t>Izkop nevezljive zemljine/zrnate kamnine – 3. kategorije za temelje, kanalske rove, prepuste, jaške in drenaže, širine do 1,0 m in globine 1,1 do 2,0 m – ročno, planiranje dna ročno</t>
  </si>
  <si>
    <t>Ureditev planuma temeljnih tal zrnate kamnine – 3. Kategorije</t>
  </si>
  <si>
    <t>Humuziranje brežine z valjanjem, v debelini do 15 cm - strojno</t>
  </si>
  <si>
    <t>Doplačilo za zatravitev s semenom</t>
  </si>
  <si>
    <t>Zavarovanje dna kadunjastega jarka s plastjo bitumenskega betona, debelo 5 cm, široko 50 cm</t>
  </si>
  <si>
    <t>7.9.</t>
  </si>
  <si>
    <t xml:space="preserve">Geotehnični nadzor </t>
  </si>
  <si>
    <t>117A</t>
  </si>
  <si>
    <t xml:space="preserve">Izdelava nevezane nosilne plasti enakomerno zrnatega drobljenca iz kamnine v debelini do 20 cm </t>
  </si>
  <si>
    <t xml:space="preserve">Izdelava jaška iz cementnega betona, krožnega  prereza, premera 50 cm, globine 1.5 do 2 m </t>
  </si>
  <si>
    <t>SKUPAJ z DDV-jem:</t>
  </si>
  <si>
    <t>Zavarovanje gradbišča v času gradnje s polovično zaporo prometa</t>
  </si>
  <si>
    <t>4.2.</t>
  </si>
  <si>
    <t>GLOBINSKO ODVODNJAVANJE - DRENAŽE</t>
  </si>
  <si>
    <t>Obnovitev in zavarovanje zakoličbe trase ceste in pločnikov z a pešcev ravninskem terenu</t>
  </si>
  <si>
    <t>Nakladanje, prevoz in zvračanje izkopanega materiala, prevoz na razdaljo od 3000 do 5000 m               op:z vsemi pristojbinami in taksami ter ureditvijo deponij-GLOBOKO</t>
  </si>
  <si>
    <t>6.</t>
  </si>
  <si>
    <t>PROMETNA OPREMA</t>
  </si>
  <si>
    <t>6.2.</t>
  </si>
  <si>
    <t>OZNAČBE NA VOZIŠČU</t>
  </si>
  <si>
    <t>6.3.</t>
  </si>
  <si>
    <t>OPREMA ZA VODENJE PROMETA</t>
  </si>
  <si>
    <t>Dobava in postavitev plastičnega smernika s polnim prerezom, dolžina 1200 mm, z odsevnikom iz svetlobnih teles</t>
  </si>
  <si>
    <t>4.3.</t>
  </si>
  <si>
    <t>GLOBINSKO ODVODNJAVANJE - KANALIZACIJA</t>
  </si>
  <si>
    <t>Izdelava kanalizacije iz cevi iz cementnega betona, vključno s podložno plastjo iz zmesi kamnitih zrn, premera 30 cm, v globini do 1,0 m   opomba: AB cevi</t>
  </si>
  <si>
    <t>Izdelava jaška iz cementnega betona, krožnega prereza s premerom 80 cm, globokega 1,5 do 2,0 m</t>
  </si>
  <si>
    <t>Dobava in vgraditev pokrova iz ojačenega cementnega betona, izmere prereza 50/50 cm</t>
  </si>
  <si>
    <t>Dobava in vgraditev pokrova iz ojačenega cementnega betona, izmere prereza 80/80 cm</t>
  </si>
  <si>
    <t>Odstranitev grmovja in dreves z debli premera do 10 cm ter vej na gosto porasli površini – ročno (ocena)</t>
  </si>
  <si>
    <t>Posek in odstranitev drevesa z deblom premera 11 do 30 cm ter odstranitev vej (ocena)</t>
  </si>
  <si>
    <t>Porušitev in odstranitev asfaltne plasti v debelini 6 do 10 cm</t>
  </si>
  <si>
    <t>Izdelava jaška iz cementnega betona, krožnega prereza s premerom 60 cm, globokega 1,5 do 2,0 m</t>
  </si>
  <si>
    <t>Dobava in vgraditev pokrova iz ojačenega cementnega betona, izmere prereza 60/60 cm</t>
  </si>
  <si>
    <t>8.</t>
  </si>
  <si>
    <t>OPOMBA:</t>
  </si>
  <si>
    <r>
      <rPr>
        <b/>
        <sz val="10"/>
        <rFont val="Arial CE"/>
        <charset val="238"/>
      </rPr>
      <t>Popis del</t>
    </r>
    <r>
      <rPr>
        <sz val="10"/>
        <rFont val="Arial CE"/>
        <charset val="238"/>
      </rPr>
      <t xml:space="preserve"> je vsklajen s posebnimi tehničnimi pogoji-tehnična specifikacija za javne</t>
    </r>
  </si>
  <si>
    <r>
      <t xml:space="preserve">ceste </t>
    </r>
    <r>
      <rPr>
        <b/>
        <sz val="10"/>
        <rFont val="Arial CE"/>
        <charset val="238"/>
      </rPr>
      <t>TSC 09.000:2006</t>
    </r>
    <r>
      <rPr>
        <sz val="10"/>
        <rFont val="Arial CE"/>
        <charset val="238"/>
      </rPr>
      <t xml:space="preserve"> in </t>
    </r>
    <r>
      <rPr>
        <b/>
        <sz val="10"/>
        <rFont val="Arial CE"/>
        <charset val="238"/>
      </rPr>
      <t>TSC 06.300/06.410:2009</t>
    </r>
  </si>
  <si>
    <t>Izdelava projektne dokumentacije - projekt izvedenih del (PID)</t>
  </si>
  <si>
    <t>Ureditev LC 425 030, odsek 425 031</t>
  </si>
  <si>
    <t>Izdelava posteljice iz drobljenih kamnitih zrn v debelini do 40 cm</t>
  </si>
  <si>
    <t>Izdelava nosilne plasti bituminizirane zmesi AC 16 base A4 B 50/70   Z6 v debelini 5 cm</t>
  </si>
  <si>
    <t>Izdelava obrabne in zaporne plasti bituminizirane zmesi AC 8 surf A4 B70/100 Z3 v debelini 3 cm</t>
  </si>
  <si>
    <t>DDV 22%:</t>
  </si>
  <si>
    <t>Trebnje-Repče-Gorenji Vrh-Rdeči Kal</t>
  </si>
  <si>
    <t>Izdelava vzdolžne in prečne drenaže, globoke do 1,0 m, na podložni plasti iz cementnega betona, s trdimi plastičnimi cevmi premera 15 cm (vključno s filcem in zasipom)</t>
  </si>
  <si>
    <t>Izdelava vzdolžne in prečne drenaže, globoke do 1,0 m, na podložni plasti iz cementnega betona, s trdimi plastičnimi cevmi premera 25 cm (vključno s filcem in zasipom)</t>
  </si>
  <si>
    <t>322*</t>
  </si>
  <si>
    <t>Izdelava kanalizacije iz cevi iz cementnega betona, vključno s podložno plastjo iz zmesi kamnitih zrn, premera 20 cm, v globini do 1,0 m   opomba: AB cevi, lahko tudi PVC z obbetoniranjem cevi</t>
  </si>
  <si>
    <t>Izdelava kanalizacije iz PVC cevi, vključno s podložno plastjo iz zmesi kamnitih zrn, premera 20 cm, v globini do 1,0 m in zasipom</t>
  </si>
  <si>
    <t>113*</t>
  </si>
  <si>
    <t>641*</t>
  </si>
  <si>
    <t>Ureditev površinskega odvodnjavanja ob vznožju nasipa z travnatim jarkom</t>
  </si>
  <si>
    <t>Izdelava bankine iz drobljenca, široke do 0,50 m</t>
  </si>
  <si>
    <t>Izdelava bankine iz drobljenca, široke 0,51 do 0,75 m</t>
  </si>
  <si>
    <t>6.4.</t>
  </si>
  <si>
    <t>OPREMA ZA ZAVAROVANJE PROMETA</t>
  </si>
  <si>
    <t>Dobava in vgraditev JVO (C prereza, 4 m lamela, distančniki, plošča,.. v kompletu z vsemi deli)</t>
  </si>
  <si>
    <t>Dobava in vgraditev stebrička za postavitev JVO (v kompletu z vsemi deli)</t>
  </si>
  <si>
    <t>Dobava in vgraditev vkomane JVO zaključnice, 4 m (v kompletu z vsemi deli)</t>
  </si>
  <si>
    <t>6.1.</t>
  </si>
  <si>
    <t>POKONČNA OPREMA CEST</t>
  </si>
  <si>
    <t>Izdelava temelja iz cementnega betona C 12/15, globine 80 cm, premera 30 cm</t>
  </si>
  <si>
    <t>215*</t>
  </si>
  <si>
    <t>Dobava in vgraditev stebrička za prometni znak iz vroče cinkane jeklene cevi s premerom 64 mm, dolge 2900 mm</t>
  </si>
  <si>
    <t>Izdelava tankoslojne vzdolžne označbe na vozišču z enokomponentno belo barvo, vključno 250 g/m2 posipa z drobci / kroglicami stekla, strojno, debelina plasti suhe snovi 250 μm, širina črte 12 cm (5122-1)</t>
  </si>
  <si>
    <t>Dobava in pritrditev trikotnega prometnega znaka, podloga iz aluminijaste pločevine, znak z odsevno folijo RA2, dolžina stranice a = 900 mm (1109)</t>
  </si>
  <si>
    <t>Doplačilo za izdelavo prekinjenih vzdolžnih označb na vozišču, širina črte 12 cm (5122-1)</t>
  </si>
  <si>
    <t>Odstranitev panja s premerom 11 do 30 cm z odvozom na deponijo na razdaljo nad 1000 m (ocena)</t>
  </si>
  <si>
    <t>4.5.</t>
  </si>
  <si>
    <t>PREPUSTI</t>
  </si>
  <si>
    <t>Izdelava prepusta krožnega prereza iz cevi iz cementnega betona s premerom 40 cm</t>
  </si>
  <si>
    <t>Izdelava poševne vtočne ali iztočne glave prepusta krožnega prereza iz cementnega betona s premerom 40 cm</t>
  </si>
  <si>
    <t>Izdelava poševne vtočne ali iztočne glave prepusta krožnega prereza iz cementnega betona s premerom 60 cm</t>
  </si>
  <si>
    <t xml:space="preserve">Izdelava prepusta krožnega prereza iz cevi iz cementnega betona s premerom 60 cm  </t>
  </si>
  <si>
    <r>
      <rPr>
        <b/>
        <sz val="10"/>
        <rFont val="Arial CE"/>
        <charset val="238"/>
      </rPr>
      <t>Projektantski predračun</t>
    </r>
    <r>
      <rPr>
        <sz val="10"/>
        <rFont val="Arial CE"/>
        <charset val="238"/>
      </rPr>
      <t xml:space="preserve"> je ovrednoten s tržnimi cenami: </t>
    </r>
    <r>
      <rPr>
        <b/>
        <sz val="10"/>
        <rFont val="Arial CE"/>
        <charset val="238"/>
      </rPr>
      <t>junij 2019</t>
    </r>
  </si>
  <si>
    <t>NEPREDVIDENA DELA -2 % od vseh del</t>
  </si>
  <si>
    <t>od km 1.590 do km 1.890 (P-77 do P-92); d= 300 m</t>
  </si>
  <si>
    <t>Porušitev in odstranitev prepusta iz cevi s premerom do 60 cm</t>
  </si>
  <si>
    <t>Porušitev in odstranitev jaška z notranjo stranico/premerom do 60 cm</t>
  </si>
  <si>
    <t>kom</t>
  </si>
  <si>
    <t>Porušitev in odstranitev glave prepusta s premerom do 60 cm</t>
  </si>
  <si>
    <t>Dobava in vgraditev nasipa iz kamnine IV. ktg. (bližnji kamnolom-70% izkop)</t>
  </si>
  <si>
    <t>Dobava in vgraditev nasipa iz kamnine V. ktg. (iz izkopa, ocena 30%)</t>
  </si>
  <si>
    <r>
      <t xml:space="preserve">Široki izkop zrnate kamnine – 3. kategorije – strojno z nakladanjem, opomba; </t>
    </r>
    <r>
      <rPr>
        <b/>
        <sz val="10"/>
        <rFont val="Arial CE"/>
        <charset val="238"/>
      </rPr>
      <t>ocena</t>
    </r>
    <r>
      <rPr>
        <sz val="10"/>
        <rFont val="Arial CE"/>
        <charset val="238"/>
      </rPr>
      <t xml:space="preserve">  50% .</t>
    </r>
  </si>
  <si>
    <r>
      <t xml:space="preserve">Široki izkop mehke kamnine – 4. kategorije – strojno z nakladanjem, opomba; </t>
    </r>
    <r>
      <rPr>
        <b/>
        <sz val="10"/>
        <rFont val="Arial CE"/>
        <charset val="238"/>
      </rPr>
      <t>ocena</t>
    </r>
    <r>
      <rPr>
        <sz val="10"/>
        <rFont val="Arial CE"/>
        <charset val="238"/>
      </rPr>
      <t xml:space="preserve"> 30%.</t>
    </r>
  </si>
  <si>
    <r>
      <t xml:space="preserve">Široki izkop trde kamnine – 5. kategorije – strojno z nakladanjem, opomba; </t>
    </r>
    <r>
      <rPr>
        <b/>
        <sz val="10"/>
        <rFont val="Arial CE"/>
        <charset val="238"/>
      </rPr>
      <t>ocena</t>
    </r>
    <r>
      <rPr>
        <sz val="10"/>
        <rFont val="Arial CE"/>
        <charset val="238"/>
      </rPr>
      <t xml:space="preserve"> 20%.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</si>
</sst>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4">
    <numFmt numFmtId="164" formatCode="#,##0.00\ &quot;€&quot;"/>
    <numFmt numFmtId="165" formatCode="#,##0.000"/>
    <numFmt numFmtId="166" formatCode="#,##0.00\ [$EUR]"/>
    <numFmt numFmtId="167" formatCode="_-* #,##0.00\ [$€-1]_-;\-* #,##0.00\ [$€-1]_-;_-* &quot;-&quot;??\ [$€-1]_-;_-@_-"/>
  </numFmts>
  <fonts count="20" x14ac:knownFonts="1">
    <font>
      <sz val="10"/>
      <name val="Arial CE"/>
      <charset val="238"/>
    </font>
    <font>
      <b/>
      <sz val="10"/>
      <name val="Arial CE"/>
      <charset val="238"/>
    </font>
    <font>
      <i/>
      <sz val="10"/>
      <name val="Arial CE"/>
      <charset val="238"/>
    </font>
    <font>
      <b/>
      <sz val="9"/>
      <name val="Arial CE"/>
      <charset val="238"/>
    </font>
    <font>
      <vertAlign val="superscript"/>
      <sz val="10"/>
      <name val="Arial CE"/>
      <family val="2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12"/>
      <name val="Arial CE"/>
      <family val="2"/>
      <charset val="238"/>
    </font>
    <font>
      <sz val="14"/>
      <name val="Arial CE"/>
      <family val="2"/>
      <charset val="238"/>
    </font>
    <font>
      <b/>
      <sz val="12"/>
      <name val="Arial CE"/>
      <charset val="238"/>
    </font>
    <font>
      <sz val="10"/>
      <color indexed="10"/>
      <name val="Arial CE"/>
      <family val="2"/>
      <charset val="238"/>
    </font>
    <font>
      <b/>
      <sz val="10"/>
      <name val="Arial CE"/>
      <family val="2"/>
      <charset val="238"/>
    </font>
    <font>
      <vertAlign val="superscript"/>
      <sz val="10"/>
      <name val="Arial CE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8"/>
      <name val="Arial CE"/>
      <charset val="238"/>
    </font>
    <font>
      <b/>
      <sz val="16"/>
      <name val="Arial CE"/>
      <family val="2"/>
      <charset val="238"/>
    </font>
    <font>
      <sz val="16"/>
      <name val="Arial CE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/>
      <end/>
      <top/>
      <bottom style="medium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/>
  </cellStyleXfs>
  <cellXfs count="189">
    <xf numFmtId="0" fontId="0" fillId="0" borderId="0" xfId="0"/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4" fontId="0" fillId="0" borderId="0" xfId="0" applyNumberFormat="1" applyAlignment="1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justify"/>
    </xf>
    <xf numFmtId="0" fontId="0" fillId="0" borderId="1" xfId="0" applyBorder="1"/>
    <xf numFmtId="4" fontId="0" fillId="0" borderId="1" xfId="0" applyNumberFormat="1" applyBorder="1" applyAlignment="1"/>
    <xf numFmtId="0" fontId="3" fillId="0" borderId="2" xfId="0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top"/>
    </xf>
    <xf numFmtId="4" fontId="0" fillId="0" borderId="0" xfId="0" applyNumberFormat="1" applyAlignment="1">
      <alignment horizontal="right"/>
    </xf>
    <xf numFmtId="4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0" fontId="0" fillId="0" borderId="3" xfId="0" applyBorder="1"/>
    <xf numFmtId="4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center"/>
    </xf>
    <xf numFmtId="4" fontId="0" fillId="0" borderId="3" xfId="0" applyNumberFormat="1" applyBorder="1" applyAlignment="1"/>
    <xf numFmtId="4" fontId="0" fillId="0" borderId="3" xfId="0" applyNumberForma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right"/>
    </xf>
    <xf numFmtId="0" fontId="0" fillId="0" borderId="0" xfId="0" applyBorder="1" applyAlignment="1">
      <alignment vertical="top"/>
    </xf>
    <xf numFmtId="4" fontId="0" fillId="0" borderId="0" xfId="0" applyNumberFormat="1" applyBorder="1" applyAlignment="1">
      <alignment horizontal="right"/>
    </xf>
    <xf numFmtId="0" fontId="0" fillId="0" borderId="0" xfId="0" applyAlignment="1">
      <alignment horizontal="left" vertical="top"/>
    </xf>
    <xf numFmtId="0" fontId="0" fillId="0" borderId="3" xfId="0" applyBorder="1" applyAlignment="1">
      <alignment horizontal="right"/>
    </xf>
    <xf numFmtId="0" fontId="0" fillId="0" borderId="0" xfId="0" applyAlignment="1"/>
    <xf numFmtId="0" fontId="3" fillId="0" borderId="2" xfId="0" applyFont="1" applyBorder="1" applyAlignment="1">
      <alignment horizontal="center"/>
    </xf>
    <xf numFmtId="0" fontId="0" fillId="0" borderId="0" xfId="0" applyBorder="1" applyAlignment="1">
      <alignment horizontal="right"/>
    </xf>
    <xf numFmtId="4" fontId="0" fillId="0" borderId="0" xfId="0" applyNumberFormat="1" applyBorder="1" applyAlignment="1">
      <alignment horizontal="center"/>
    </xf>
    <xf numFmtId="0" fontId="0" fillId="0" borderId="1" xfId="0" applyBorder="1" applyAlignment="1"/>
    <xf numFmtId="0" fontId="0" fillId="0" borderId="3" xfId="0" applyBorder="1" applyAlignment="1"/>
    <xf numFmtId="0" fontId="0" fillId="0" borderId="0" xfId="0" applyBorder="1" applyAlignment="1">
      <alignment horizontal="justify"/>
    </xf>
    <xf numFmtId="4" fontId="5" fillId="0" borderId="0" xfId="0" applyNumberFormat="1" applyFont="1" applyBorder="1" applyAlignment="1">
      <alignment horizontal="right"/>
    </xf>
    <xf numFmtId="0" fontId="7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4" fontId="0" fillId="0" borderId="0" xfId="0" applyNumberFormat="1" applyAlignment="1">
      <alignment horizontal="centerContinuous"/>
    </xf>
    <xf numFmtId="0" fontId="8" fillId="0" borderId="0" xfId="0" applyFont="1" applyAlignment="1">
      <alignment horizontal="centerContinuous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left"/>
    </xf>
    <xf numFmtId="4" fontId="7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right"/>
    </xf>
    <xf numFmtId="0" fontId="7" fillId="0" borderId="0" xfId="0" applyFont="1"/>
    <xf numFmtId="0" fontId="1" fillId="0" borderId="0" xfId="0" applyFont="1"/>
    <xf numFmtId="4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  <xf numFmtId="4" fontId="1" fillId="0" borderId="0" xfId="0" applyNumberFormat="1" applyFont="1" applyAlignment="1"/>
    <xf numFmtId="0" fontId="0" fillId="0" borderId="0" xfId="0" applyBorder="1" applyAlignment="1">
      <alignment horizontal="center"/>
    </xf>
    <xf numFmtId="4" fontId="0" fillId="0" borderId="0" xfId="0" applyNumberFormat="1" applyBorder="1" applyAlignment="1"/>
    <xf numFmtId="0" fontId="1" fillId="0" borderId="0" xfId="0" applyFont="1" applyBorder="1" applyAlignment="1">
      <alignment vertical="top"/>
    </xf>
    <xf numFmtId="0" fontId="1" fillId="0" borderId="0" xfId="0" applyFont="1" applyBorder="1"/>
    <xf numFmtId="0" fontId="1" fillId="0" borderId="0" xfId="0" applyFont="1" applyAlignment="1">
      <alignment horizontal="right"/>
    </xf>
    <xf numFmtId="0" fontId="0" fillId="0" borderId="0" xfId="0" applyBorder="1" applyAlignment="1"/>
    <xf numFmtId="0" fontId="1" fillId="0" borderId="0" xfId="0" applyFont="1" applyAlignment="1"/>
    <xf numFmtId="0" fontId="9" fillId="0" borderId="0" xfId="0" applyFont="1"/>
    <xf numFmtId="4" fontId="0" fillId="0" borderId="3" xfId="0" applyNumberFormat="1" applyBorder="1"/>
    <xf numFmtId="4" fontId="5" fillId="0" borderId="0" xfId="0" applyNumberFormat="1" applyFont="1" applyAlignment="1">
      <alignment horizontal="right"/>
    </xf>
    <xf numFmtId="0" fontId="0" fillId="0" borderId="0" xfId="0" applyFill="1"/>
    <xf numFmtId="0" fontId="0" fillId="0" borderId="0" xfId="0" applyBorder="1" applyAlignment="1">
      <alignment horizontal="left" vertical="top"/>
    </xf>
    <xf numFmtId="0" fontId="10" fillId="0" borderId="0" xfId="0" applyFont="1"/>
    <xf numFmtId="0" fontId="5" fillId="0" borderId="0" xfId="0" applyFont="1" applyAlignment="1">
      <alignment horizontal="justify"/>
    </xf>
    <xf numFmtId="0" fontId="1" fillId="0" borderId="0" xfId="0" applyFont="1" applyBorder="1" applyAlignment="1" applyProtection="1">
      <alignment vertical="top" wrapText="1"/>
      <protection locked="0"/>
    </xf>
    <xf numFmtId="0" fontId="1" fillId="0" borderId="0" xfId="0" applyFont="1" applyBorder="1" applyAlignment="1">
      <alignment horizontal="right" vertical="top" wrapText="1"/>
    </xf>
    <xf numFmtId="0" fontId="0" fillId="0" borderId="3" xfId="0" applyBorder="1" applyAlignment="1">
      <alignment horizontal="justify"/>
    </xf>
    <xf numFmtId="4" fontId="5" fillId="0" borderId="0" xfId="0" applyNumberFormat="1" applyFont="1" applyBorder="1" applyAlignment="1">
      <alignment horizontal="center"/>
    </xf>
    <xf numFmtId="0" fontId="11" fillId="0" borderId="0" xfId="0" applyFont="1" applyBorder="1"/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/>
    <xf numFmtId="4" fontId="11" fillId="0" borderId="0" xfId="0" applyNumberFormat="1" applyFont="1" applyBorder="1" applyAlignment="1">
      <alignment horizontal="right"/>
    </xf>
    <xf numFmtId="0" fontId="11" fillId="0" borderId="0" xfId="0" applyFont="1"/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 vertical="top"/>
    </xf>
    <xf numFmtId="0" fontId="0" fillId="0" borderId="0" xfId="0" applyNumberFormat="1" applyBorder="1" applyAlignment="1">
      <alignment horizontal="left" vertical="top"/>
    </xf>
    <xf numFmtId="0" fontId="0" fillId="0" borderId="3" xfId="0" applyNumberFormat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Border="1" applyAlignment="1">
      <alignment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justify"/>
    </xf>
    <xf numFmtId="4" fontId="0" fillId="0" borderId="1" xfId="0" applyNumberFormat="1" applyBorder="1" applyAlignment="1">
      <alignment horizontal="center"/>
    </xf>
    <xf numFmtId="4" fontId="5" fillId="0" borderId="1" xfId="0" applyNumberFormat="1" applyFont="1" applyBorder="1" applyAlignment="1">
      <alignment horizontal="right"/>
    </xf>
    <xf numFmtId="0" fontId="0" fillId="0" borderId="0" xfId="0" applyFill="1" applyBorder="1" applyAlignment="1">
      <alignment horizontal="justify" vertical="top"/>
    </xf>
    <xf numFmtId="0" fontId="5" fillId="0" borderId="0" xfId="0" applyFont="1" applyBorder="1" applyAlignment="1">
      <alignment horizontal="justify" vertical="top"/>
    </xf>
    <xf numFmtId="0" fontId="11" fillId="0" borderId="0" xfId="0" applyFont="1" applyBorder="1" applyAlignment="1">
      <alignment horizontal="left" vertical="top"/>
    </xf>
    <xf numFmtId="0" fontId="5" fillId="0" borderId="0" xfId="0" applyFont="1" applyBorder="1"/>
    <xf numFmtId="0" fontId="0" fillId="0" borderId="0" xfId="0" applyFill="1" applyBorder="1"/>
    <xf numFmtId="0" fontId="0" fillId="0" borderId="0" xfId="0" applyNumberFormat="1" applyFill="1" applyBorder="1" applyAlignment="1">
      <alignment horizontal="left" vertical="top"/>
    </xf>
    <xf numFmtId="0" fontId="5" fillId="0" borderId="0" xfId="0" applyFont="1" applyFill="1" applyBorder="1" applyAlignment="1">
      <alignment horizontal="justify" vertical="top" wrapText="1"/>
    </xf>
    <xf numFmtId="4" fontId="0" fillId="0" borderId="0" xfId="0" applyNumberForma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3" xfId="0" applyFill="1" applyBorder="1"/>
    <xf numFmtId="0" fontId="0" fillId="0" borderId="0" xfId="0" applyFill="1" applyAlignment="1">
      <alignment horizontal="justify"/>
    </xf>
    <xf numFmtId="4" fontId="0" fillId="0" borderId="0" xfId="0" applyNumberForma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right"/>
    </xf>
    <xf numFmtId="0" fontId="0" fillId="0" borderId="3" xfId="0" applyFill="1" applyBorder="1" applyAlignment="1">
      <alignment horizontal="left" vertical="top"/>
    </xf>
    <xf numFmtId="0" fontId="0" fillId="0" borderId="3" xfId="0" applyFill="1" applyBorder="1" applyAlignment="1">
      <alignment horizontal="justify"/>
    </xf>
    <xf numFmtId="4" fontId="0" fillId="0" borderId="3" xfId="0" applyNumberFormat="1" applyFill="1" applyBorder="1" applyAlignment="1">
      <alignment horizontal="right"/>
    </xf>
    <xf numFmtId="4" fontId="0" fillId="0" borderId="3" xfId="0" applyNumberFormat="1" applyFill="1" applyBorder="1" applyAlignment="1">
      <alignment horizontal="center"/>
    </xf>
    <xf numFmtId="0" fontId="0" fillId="0" borderId="3" xfId="0" applyFill="1" applyBorder="1" applyAlignment="1">
      <alignment horizontal="right"/>
    </xf>
    <xf numFmtId="49" fontId="13" fillId="0" borderId="0" xfId="1" applyNumberFormat="1" applyFont="1" applyFill="1" applyAlignment="1">
      <alignment horizontal="justify" vertical="top" wrapText="1"/>
    </xf>
    <xf numFmtId="0" fontId="15" fillId="0" borderId="0" xfId="0" applyFont="1"/>
    <xf numFmtId="4" fontId="5" fillId="0" borderId="0" xfId="0" applyNumberFormat="1" applyFont="1" applyFill="1" applyAlignment="1">
      <alignment horizontal="right"/>
    </xf>
    <xf numFmtId="4" fontId="16" fillId="0" borderId="0" xfId="0" applyNumberFormat="1" applyFont="1" applyAlignment="1">
      <alignment horizontal="center"/>
    </xf>
    <xf numFmtId="4" fontId="16" fillId="0" borderId="2" xfId="0" applyNumberFormat="1" applyFont="1" applyBorder="1" applyAlignment="1">
      <alignment horizontal="center" vertical="top"/>
    </xf>
    <xf numFmtId="164" fontId="0" fillId="0" borderId="0" xfId="0" applyNumberFormat="1" applyBorder="1" applyAlignment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justify" wrapText="1"/>
    </xf>
    <xf numFmtId="0" fontId="7" fillId="0" borderId="0" xfId="0" applyFont="1" applyBorder="1"/>
    <xf numFmtId="0" fontId="7" fillId="0" borderId="0" xfId="0" applyFont="1" applyBorder="1" applyAlignment="1">
      <alignment horizontal="left" vertical="top"/>
    </xf>
    <xf numFmtId="164" fontId="1" fillId="0" borderId="0" xfId="0" applyNumberFormat="1" applyFont="1" applyAlignment="1"/>
    <xf numFmtId="164" fontId="11" fillId="0" borderId="0" xfId="0" applyNumberFormat="1" applyFont="1" applyBorder="1" applyAlignment="1">
      <alignment horizontal="right"/>
    </xf>
    <xf numFmtId="166" fontId="9" fillId="0" borderId="0" xfId="0" applyNumberFormat="1" applyFont="1"/>
    <xf numFmtId="0" fontId="6" fillId="0" borderId="0" xfId="0" applyFont="1" applyAlignment="1">
      <alignment horizontal="center"/>
    </xf>
    <xf numFmtId="0" fontId="9" fillId="0" borderId="1" xfId="0" applyFont="1" applyBorder="1"/>
    <xf numFmtId="0" fontId="1" fillId="0" borderId="1" xfId="0" applyFont="1" applyBorder="1"/>
    <xf numFmtId="166" fontId="9" fillId="0" borderId="1" xfId="0" applyNumberFormat="1" applyFont="1" applyBorder="1"/>
    <xf numFmtId="0" fontId="0" fillId="0" borderId="0" xfId="0" applyBorder="1" applyAlignment="1">
      <alignment horizontal="justify" vertical="top"/>
    </xf>
    <xf numFmtId="0" fontId="5" fillId="0" borderId="4" xfId="0" applyFont="1" applyFill="1" applyBorder="1" applyAlignment="1">
      <alignment horizontal="left" vertical="top"/>
    </xf>
    <xf numFmtId="0" fontId="5" fillId="0" borderId="4" xfId="0" applyFont="1" applyBorder="1" applyAlignment="1">
      <alignment horizontal="justify" vertical="top"/>
    </xf>
    <xf numFmtId="4" fontId="5" fillId="0" borderId="4" xfId="0" applyNumberFormat="1" applyFont="1" applyBorder="1" applyAlignment="1">
      <alignment horizontal="right"/>
    </xf>
    <xf numFmtId="4" fontId="5" fillId="0" borderId="4" xfId="0" applyNumberFormat="1" applyFont="1" applyBorder="1" applyAlignment="1">
      <alignment horizontal="center"/>
    </xf>
    <xf numFmtId="164" fontId="0" fillId="0" borderId="4" xfId="0" applyNumberFormat="1" applyBorder="1" applyAlignment="1"/>
    <xf numFmtId="0" fontId="0" fillId="0" borderId="0" xfId="0" applyFill="1" applyBorder="1" applyAlignment="1">
      <alignment wrapText="1"/>
    </xf>
    <xf numFmtId="166" fontId="7" fillId="0" borderId="0" xfId="0" applyNumberFormat="1" applyFont="1" applyFill="1" applyAlignment="1"/>
    <xf numFmtId="166" fontId="7" fillId="0" borderId="0" xfId="0" applyNumberFormat="1" applyFont="1" applyFill="1" applyAlignment="1">
      <alignment horizontal="right"/>
    </xf>
    <xf numFmtId="166" fontId="7" fillId="0" borderId="0" xfId="0" applyNumberFormat="1" applyFont="1" applyFill="1" applyBorder="1" applyAlignment="1"/>
    <xf numFmtId="166" fontId="0" fillId="0" borderId="0" xfId="0" applyNumberFormat="1" applyFill="1"/>
    <xf numFmtId="166" fontId="0" fillId="0" borderId="0" xfId="0" applyNumberFormat="1"/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vertical="top"/>
    </xf>
    <xf numFmtId="4" fontId="0" fillId="0" borderId="0" xfId="0" applyNumberFormat="1" applyFill="1" applyBorder="1"/>
    <xf numFmtId="0" fontId="0" fillId="0" borderId="3" xfId="0" applyFill="1" applyBorder="1" applyAlignment="1">
      <alignment horizontal="left"/>
    </xf>
    <xf numFmtId="0" fontId="0" fillId="0" borderId="3" xfId="0" applyFill="1" applyBorder="1" applyAlignment="1">
      <alignment horizontal="center"/>
    </xf>
    <xf numFmtId="164" fontId="0" fillId="0" borderId="0" xfId="0" applyNumberFormat="1" applyFont="1" applyBorder="1" applyAlignment="1"/>
    <xf numFmtId="0" fontId="0" fillId="0" borderId="0" xfId="0" applyFill="1" applyBorder="1" applyAlignment="1">
      <alignment horizontal="justify"/>
    </xf>
    <xf numFmtId="4" fontId="0" fillId="0" borderId="3" xfId="0" applyNumberFormat="1" applyFont="1" applyFill="1" applyBorder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vertical="top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4" fontId="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right"/>
    </xf>
    <xf numFmtId="0" fontId="0" fillId="0" borderId="3" xfId="0" applyFont="1" applyBorder="1" applyAlignment="1">
      <alignment horizontal="right"/>
    </xf>
    <xf numFmtId="0" fontId="0" fillId="0" borderId="3" xfId="0" applyFont="1" applyFill="1" applyBorder="1"/>
    <xf numFmtId="0" fontId="0" fillId="0" borderId="3" xfId="0" applyFont="1" applyBorder="1"/>
    <xf numFmtId="0" fontId="7" fillId="0" borderId="0" xfId="0" applyFont="1" applyBorder="1" applyAlignment="1">
      <alignment vertical="top"/>
    </xf>
    <xf numFmtId="166" fontId="7" fillId="0" borderId="1" xfId="0" applyNumberFormat="1" applyFont="1" applyFill="1" applyBorder="1" applyAlignment="1"/>
    <xf numFmtId="4" fontId="0" fillId="0" borderId="4" xfId="0" applyNumberFormat="1" applyFill="1" applyBorder="1" applyAlignment="1">
      <alignment horizontal="right"/>
    </xf>
    <xf numFmtId="166" fontId="9" fillId="0" borderId="0" xfId="0" applyNumberFormat="1" applyFont="1" applyFill="1" applyBorder="1" applyAlignment="1"/>
    <xf numFmtId="0" fontId="0" fillId="0" borderId="0" xfId="0" applyFont="1" applyFill="1" applyBorder="1"/>
    <xf numFmtId="0" fontId="0" fillId="0" borderId="0" xfId="0" applyFont="1" applyBorder="1"/>
    <xf numFmtId="0" fontId="0" fillId="0" borderId="1" xfId="0" applyFill="1" applyBorder="1" applyAlignment="1">
      <alignment horizontal="left" vertical="top"/>
    </xf>
    <xf numFmtId="0" fontId="0" fillId="0" borderId="1" xfId="0" applyFill="1" applyBorder="1" applyAlignment="1">
      <alignment horizontal="justify"/>
    </xf>
    <xf numFmtId="4" fontId="0" fillId="0" borderId="1" xfId="0" applyNumberFormat="1" applyFill="1" applyBorder="1" applyAlignment="1">
      <alignment horizontal="right"/>
    </xf>
    <xf numFmtId="4" fontId="0" fillId="0" borderId="1" xfId="0" applyNumberFormat="1" applyFill="1" applyBorder="1" applyAlignment="1">
      <alignment horizontal="center"/>
    </xf>
    <xf numFmtId="164" fontId="0" fillId="0" borderId="1" xfId="0" applyNumberFormat="1" applyBorder="1" applyAlignment="1"/>
    <xf numFmtId="0" fontId="0" fillId="0" borderId="4" xfId="0" applyNumberFormat="1" applyFill="1" applyBorder="1" applyAlignment="1">
      <alignment horizontal="left" vertical="top"/>
    </xf>
    <xf numFmtId="0" fontId="5" fillId="0" borderId="4" xfId="0" applyFont="1" applyFill="1" applyBorder="1" applyAlignment="1">
      <alignment horizontal="justify" vertical="top" wrapText="1"/>
    </xf>
    <xf numFmtId="0" fontId="0" fillId="0" borderId="4" xfId="0" applyFill="1" applyBorder="1" applyAlignment="1">
      <alignment horizontal="center"/>
    </xf>
    <xf numFmtId="0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0" xfId="0" applyAlignment="1">
      <alignment horizontal="justify" vertical="top"/>
    </xf>
    <xf numFmtId="2" fontId="0" fillId="0" borderId="0" xfId="0" applyNumberFormat="1" applyAlignment="1">
      <alignment horizontal="right"/>
    </xf>
    <xf numFmtId="164" fontId="0" fillId="0" borderId="0" xfId="0" applyNumberFormat="1"/>
    <xf numFmtId="0" fontId="0" fillId="0" borderId="0" xfId="0" applyFill="1" applyAlignment="1">
      <alignment horizontal="left" vertical="top"/>
    </xf>
    <xf numFmtId="2" fontId="0" fillId="0" borderId="0" xfId="0" applyNumberFormat="1" applyFill="1" applyAlignment="1">
      <alignment horizontal="right"/>
    </xf>
    <xf numFmtId="0" fontId="19" fillId="0" borderId="0" xfId="0" applyFont="1" applyAlignment="1">
      <alignment horizontal="justify" vertical="center" wrapText="1"/>
    </xf>
    <xf numFmtId="164" fontId="0" fillId="0" borderId="3" xfId="0" applyNumberFormat="1" applyBorder="1" applyAlignment="1"/>
    <xf numFmtId="164" fontId="0" fillId="0" borderId="1" xfId="0" applyNumberFormat="1" applyFont="1" applyBorder="1" applyAlignment="1"/>
    <xf numFmtId="0" fontId="5" fillId="0" borderId="0" xfId="0" applyFont="1" applyAlignment="1">
      <alignment horizontal="justify" vertical="top" wrapText="1"/>
    </xf>
    <xf numFmtId="167" fontId="0" fillId="0" borderId="0" xfId="0" applyNumberFormat="1"/>
    <xf numFmtId="49" fontId="0" fillId="0" borderId="0" xfId="0" applyNumberFormat="1" applyAlignment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Fill="1" applyBorder="1" applyAlignment="1">
      <alignment horizontal="justify" vertical="top" wrapText="1"/>
    </xf>
    <xf numFmtId="0" fontId="7" fillId="0" borderId="1" xfId="0" applyFont="1" applyBorder="1" applyAlignment="1">
      <alignment horizontal="justify" vertical="top" wrapText="1"/>
    </xf>
    <xf numFmtId="0" fontId="2" fillId="0" borderId="0" xfId="0" applyNumberFormat="1" applyFont="1" applyAlignment="1"/>
    <xf numFmtId="0" fontId="0" fillId="0" borderId="0" xfId="0" applyNumberFormat="1" applyAlignment="1"/>
  </cellXfs>
  <cellStyles count="2">
    <cellStyle name="Navadno" xfId="0" builtinId="0"/>
    <cellStyle name="Navadno_SLOV_C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calcChain" Target="calcChain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1"/>
  <dimension ref="B6:G42"/>
  <sheetViews>
    <sheetView tabSelected="1" topLeftCell="B1" zoomScaleNormal="100" workbookViewId="0">
      <selection activeCell="G18" sqref="G18"/>
    </sheetView>
  </sheetViews>
  <sheetFormatPr defaultRowHeight="12.75" x14ac:dyDescent="0.2"/>
  <cols>
    <col min="2" max="2" width="7.28515625" customWidth="1"/>
    <col min="6" max="6" width="9.42578125" customWidth="1"/>
    <col min="7" max="7" width="26.5703125" customWidth="1"/>
  </cols>
  <sheetData>
    <row r="6" spans="2:7" ht="12" customHeight="1" x14ac:dyDescent="0.2"/>
    <row r="8" spans="2:7" ht="20.25" x14ac:dyDescent="0.3">
      <c r="C8" s="181" t="s">
        <v>0</v>
      </c>
      <c r="D8" s="182"/>
      <c r="E8" s="182"/>
      <c r="F8" s="182"/>
      <c r="G8" s="182"/>
    </row>
    <row r="9" spans="2:7" ht="18" x14ac:dyDescent="0.25">
      <c r="C9" s="119"/>
      <c r="D9" s="5"/>
      <c r="E9" s="5"/>
      <c r="F9" s="5"/>
      <c r="G9" s="5"/>
    </row>
    <row r="10" spans="2:7" ht="16.5" customHeight="1" x14ac:dyDescent="0.25">
      <c r="C10" s="183" t="s">
        <v>102</v>
      </c>
      <c r="D10" s="184"/>
      <c r="E10" s="184"/>
      <c r="F10" s="184"/>
      <c r="G10" s="184"/>
    </row>
    <row r="11" spans="2:7" ht="16.5" customHeight="1" x14ac:dyDescent="0.25">
      <c r="C11" s="183" t="s">
        <v>107</v>
      </c>
      <c r="D11" s="184"/>
      <c r="E11" s="184"/>
      <c r="F11" s="184"/>
      <c r="G11" s="184"/>
    </row>
    <row r="12" spans="2:7" ht="18" x14ac:dyDescent="0.25">
      <c r="C12" s="183" t="s">
        <v>140</v>
      </c>
      <c r="D12" s="184"/>
      <c r="E12" s="184"/>
      <c r="F12" s="184"/>
      <c r="G12" s="184"/>
    </row>
    <row r="13" spans="2:7" ht="18" x14ac:dyDescent="0.25">
      <c r="C13" s="37"/>
      <c r="D13" s="34"/>
      <c r="E13" s="35"/>
      <c r="F13" s="35"/>
      <c r="G13" s="36"/>
    </row>
    <row r="14" spans="2:7" x14ac:dyDescent="0.2">
      <c r="G14" s="11"/>
    </row>
    <row r="15" spans="2:7" ht="15" x14ac:dyDescent="0.2">
      <c r="B15" s="38" t="s">
        <v>1</v>
      </c>
      <c r="C15" s="43" t="s">
        <v>2</v>
      </c>
      <c r="D15" s="40"/>
      <c r="E15" s="41"/>
      <c r="F15" s="42"/>
      <c r="G15" s="130">
        <f>' preddela'!G30</f>
        <v>0</v>
      </c>
    </row>
    <row r="16" spans="2:7" ht="15" x14ac:dyDescent="0.2">
      <c r="B16" s="38"/>
      <c r="C16" s="43"/>
      <c r="D16" s="40"/>
      <c r="E16" s="41"/>
      <c r="F16" s="42"/>
      <c r="G16" s="130"/>
    </row>
    <row r="17" spans="2:7" ht="15" x14ac:dyDescent="0.2">
      <c r="B17" s="43" t="s">
        <v>3</v>
      </c>
      <c r="C17" s="39" t="s">
        <v>4</v>
      </c>
      <c r="D17" s="43"/>
      <c r="E17" s="43"/>
      <c r="F17" s="42"/>
      <c r="G17" s="130">
        <f>' zemeljska dela'!G34</f>
        <v>0</v>
      </c>
    </row>
    <row r="18" spans="2:7" ht="15" x14ac:dyDescent="0.2">
      <c r="B18" s="43"/>
      <c r="C18" s="39"/>
      <c r="D18" s="43"/>
      <c r="E18" s="43"/>
      <c r="F18" s="42"/>
      <c r="G18" s="131"/>
    </row>
    <row r="19" spans="2:7" ht="15" x14ac:dyDescent="0.2">
      <c r="B19" s="43" t="s">
        <v>5</v>
      </c>
      <c r="C19" s="39" t="s">
        <v>6</v>
      </c>
      <c r="D19" s="43"/>
      <c r="E19" s="43"/>
      <c r="F19" s="42"/>
      <c r="G19" s="130">
        <f>'voziscne konstrukcije'!G18</f>
        <v>0</v>
      </c>
    </row>
    <row r="20" spans="2:7" ht="15" x14ac:dyDescent="0.2">
      <c r="B20" s="43"/>
      <c r="C20" s="39"/>
      <c r="D20" s="43"/>
      <c r="E20" s="43"/>
      <c r="F20" s="42"/>
      <c r="G20" s="131"/>
    </row>
    <row r="21" spans="2:7" ht="15" x14ac:dyDescent="0.2">
      <c r="B21" s="43" t="s">
        <v>7</v>
      </c>
      <c r="C21" s="39" t="s">
        <v>8</v>
      </c>
      <c r="D21" s="43"/>
      <c r="E21" s="43"/>
      <c r="F21" s="42"/>
      <c r="G21" s="130">
        <f>odvodnjavanje!G43</f>
        <v>0</v>
      </c>
    </row>
    <row r="22" spans="2:7" ht="15" x14ac:dyDescent="0.2">
      <c r="B22" s="43"/>
      <c r="C22" s="39"/>
      <c r="D22" s="43"/>
      <c r="E22" s="43"/>
      <c r="F22" s="42"/>
      <c r="G22" s="131"/>
    </row>
    <row r="23" spans="2:7" ht="15" x14ac:dyDescent="0.2">
      <c r="B23" s="43" t="s">
        <v>79</v>
      </c>
      <c r="C23" s="39" t="s">
        <v>80</v>
      </c>
      <c r="D23" s="43"/>
      <c r="E23" s="43"/>
      <c r="F23" s="42"/>
      <c r="G23" s="130">
        <f>'prometna oprema'!G26</f>
        <v>0</v>
      </c>
    </row>
    <row r="24" spans="2:7" ht="15" x14ac:dyDescent="0.2">
      <c r="B24" s="43"/>
      <c r="C24" s="39"/>
      <c r="D24" s="43"/>
      <c r="E24" s="43"/>
      <c r="F24" s="42"/>
      <c r="G24" s="131"/>
    </row>
    <row r="25" spans="2:7" ht="15" x14ac:dyDescent="0.2">
      <c r="B25" s="114" t="s">
        <v>9</v>
      </c>
      <c r="C25" s="115" t="s">
        <v>10</v>
      </c>
      <c r="D25" s="114"/>
      <c r="E25" s="114"/>
      <c r="F25" s="42"/>
      <c r="G25" s="130">
        <f>'tuje storitve'!G13</f>
        <v>0</v>
      </c>
    </row>
    <row r="26" spans="2:7" ht="20.100000000000001" customHeight="1" x14ac:dyDescent="0.25">
      <c r="B26" s="114"/>
      <c r="C26" s="115"/>
      <c r="D26" s="114"/>
      <c r="E26" s="114"/>
      <c r="F26" s="42"/>
      <c r="G26" s="155">
        <f>SUM(G15:G25)</f>
        <v>0</v>
      </c>
    </row>
    <row r="27" spans="2:7" ht="30.75" customHeight="1" thickBot="1" x14ac:dyDescent="0.25">
      <c r="B27" s="152" t="s">
        <v>97</v>
      </c>
      <c r="C27" s="185" t="s">
        <v>139</v>
      </c>
      <c r="D27" s="186"/>
      <c r="E27" s="186"/>
      <c r="F27" s="186"/>
      <c r="G27" s="153">
        <f>G26*2%</f>
        <v>0</v>
      </c>
    </row>
    <row r="28" spans="2:7" ht="15" x14ac:dyDescent="0.2">
      <c r="B28" s="114"/>
      <c r="C28" s="26"/>
      <c r="D28" s="26"/>
      <c r="E28" s="26"/>
      <c r="F28" s="26"/>
      <c r="G28" s="132"/>
    </row>
    <row r="29" spans="2:7" ht="15" customHeight="1" x14ac:dyDescent="0.25">
      <c r="C29" s="56" t="s">
        <v>11</v>
      </c>
      <c r="D29" s="44"/>
      <c r="E29" s="44"/>
      <c r="F29" s="44"/>
      <c r="G29" s="118">
        <f>G26+G27</f>
        <v>0</v>
      </c>
    </row>
    <row r="30" spans="2:7" x14ac:dyDescent="0.2">
      <c r="G30" s="133"/>
    </row>
    <row r="31" spans="2:7" ht="15" customHeight="1" thickBot="1" x14ac:dyDescent="0.3">
      <c r="C31" s="120" t="s">
        <v>106</v>
      </c>
      <c r="D31" s="121"/>
      <c r="E31" s="121"/>
      <c r="F31" s="121"/>
      <c r="G31" s="122">
        <f>G29*22%</f>
        <v>0</v>
      </c>
    </row>
    <row r="32" spans="2:7" x14ac:dyDescent="0.2">
      <c r="G32" s="134"/>
    </row>
    <row r="33" spans="2:7" ht="15" customHeight="1" x14ac:dyDescent="0.25">
      <c r="C33" s="56" t="s">
        <v>73</v>
      </c>
      <c r="D33" s="44"/>
      <c r="E33" s="44"/>
      <c r="F33" s="44"/>
      <c r="G33" s="118">
        <f>G29+G31</f>
        <v>0</v>
      </c>
    </row>
    <row r="37" spans="2:7" x14ac:dyDescent="0.2">
      <c r="B37" s="187" t="s">
        <v>98</v>
      </c>
      <c r="C37" s="188"/>
      <c r="D37" s="188"/>
      <c r="E37" s="188"/>
      <c r="F37" s="188"/>
      <c r="G37" s="188"/>
    </row>
    <row r="38" spans="2:7" x14ac:dyDescent="0.2">
      <c r="B38" s="180" t="s">
        <v>99</v>
      </c>
      <c r="C38" s="180"/>
      <c r="D38" s="180"/>
      <c r="E38" s="180"/>
      <c r="F38" s="180"/>
      <c r="G38" s="180"/>
    </row>
    <row r="39" spans="2:7" x14ac:dyDescent="0.2">
      <c r="B39" s="180" t="s">
        <v>100</v>
      </c>
      <c r="C39" s="180"/>
      <c r="D39" s="180"/>
      <c r="E39" s="180"/>
      <c r="F39" s="180"/>
      <c r="G39" s="180"/>
    </row>
    <row r="40" spans="2:7" x14ac:dyDescent="0.2">
      <c r="B40" s="180"/>
      <c r="C40" s="180"/>
      <c r="D40" s="180"/>
      <c r="E40" s="180"/>
      <c r="F40" s="180"/>
      <c r="G40" s="180"/>
    </row>
    <row r="42" spans="2:7" x14ac:dyDescent="0.2">
      <c r="B42" s="180" t="s">
        <v>138</v>
      </c>
      <c r="C42" s="180"/>
      <c r="D42" s="180"/>
      <c r="E42" s="180"/>
      <c r="F42" s="180"/>
      <c r="G42" s="180"/>
    </row>
  </sheetData>
  <mergeCells count="10">
    <mergeCell ref="B42:G42"/>
    <mergeCell ref="B38:G38"/>
    <mergeCell ref="B39:G39"/>
    <mergeCell ref="B40:G40"/>
    <mergeCell ref="C8:G8"/>
    <mergeCell ref="C10:G10"/>
    <mergeCell ref="C11:G11"/>
    <mergeCell ref="C12:G12"/>
    <mergeCell ref="C27:F27"/>
    <mergeCell ref="B37:G37"/>
  </mergeCells>
  <phoneticPr fontId="0" type="noConversion"/>
  <pageMargins left="1.0236220472440944" right="0.74803149606299213" top="0.78740157480314965" bottom="0.39370078740157483" header="0.39370078740157483" footer="0.19685039370078741"/>
  <pageSetup paperSize="9" orientation="portrait" useFirstPageNumber="1" r:id="rId1"/>
  <headerFooter alignWithMargins="0">
    <oddFooter>&amp;RStran &amp;P od &amp;N</oddFooter>
  </headerFooter>
  <cellWatches>
    <cellWatch r="G19"/>
  </cellWatches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15"/>
  <dimension ref="A1"/>
  <sheetViews>
    <sheetView workbookViewId="0">
      <selection activeCell="G30" sqref="G30"/>
    </sheetView>
  </sheetViews>
  <sheetFormatPr defaultRowHeight="12.75" x14ac:dyDescent="0.2"/>
  <sheetData/>
  <phoneticPr fontId="0" type="noConversion"/>
  <pageMargins left="1.0236220472440944" right="0.75" top="0.78740157480314965" bottom="0.39370078740157483" header="0.39370078740157483" footer="0.19685039370078741"/>
  <pageSetup paperSize="9" orientation="portrait" horizontalDpi="4294967293" verticalDpi="300" r:id="rId1"/>
  <headerFooter alignWithMargins="0">
    <oddHeader>&amp;C&amp;"Arial CE,Bold Italic"&amp;8&amp;A</oddHeader>
  </headerFooter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16"/>
  <dimension ref="A1"/>
  <sheetViews>
    <sheetView workbookViewId="0">
      <selection activeCell="G30" sqref="G30"/>
    </sheetView>
  </sheetViews>
  <sheetFormatPr defaultRowHeight="12.75" x14ac:dyDescent="0.2"/>
  <sheetData/>
  <phoneticPr fontId="0" type="noConversion"/>
  <pageMargins left="1.0236220472440944" right="0.75" top="0.78740157480314965" bottom="0.39370078740157483" header="0.39370078740157483" footer="0.19685039370078741"/>
  <pageSetup paperSize="9" orientation="portrait" horizontalDpi="4294967293" verticalDpi="300" r:id="rId1"/>
  <headerFooter alignWithMargins="0">
    <oddHeader>&amp;C&amp;"Arial CE,Bold Italic"&amp;8&amp;A</oddHead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2"/>
  <dimension ref="A1:Q30"/>
  <sheetViews>
    <sheetView view="pageBreakPreview" topLeftCell="A9" zoomScale="92" zoomScaleNormal="100" zoomScaleSheetLayoutView="92" workbookViewId="0">
      <selection activeCell="G30" sqref="G30"/>
    </sheetView>
  </sheetViews>
  <sheetFormatPr defaultRowHeight="12.75" x14ac:dyDescent="0.2"/>
  <cols>
    <col min="1" max="1" width="3.28515625" style="24" customWidth="1"/>
    <col min="2" max="2" width="6.28515625" style="24" customWidth="1"/>
    <col min="3" max="3" width="32.7109375" customWidth="1"/>
    <col min="4" max="4" width="9.5703125" style="11" customWidth="1"/>
    <col min="5" max="5" width="7.28515625" style="5" customWidth="1"/>
    <col min="6" max="6" width="15.28515625" style="3" customWidth="1"/>
    <col min="7" max="7" width="17.7109375" style="3" customWidth="1"/>
  </cols>
  <sheetData>
    <row r="1" spans="1:7" x14ac:dyDescent="0.2">
      <c r="A1" s="72" t="s">
        <v>12</v>
      </c>
      <c r="B1" s="72"/>
      <c r="C1" s="72" t="s">
        <v>13</v>
      </c>
      <c r="D1" s="2" t="s">
        <v>14</v>
      </c>
      <c r="E1" s="1" t="s">
        <v>15</v>
      </c>
      <c r="F1" s="109" t="s">
        <v>16</v>
      </c>
      <c r="G1" s="2" t="s">
        <v>17</v>
      </c>
    </row>
    <row r="2" spans="1:7" ht="13.5" thickBot="1" x14ac:dyDescent="0.25">
      <c r="A2" s="73" t="s">
        <v>18</v>
      </c>
      <c r="B2" s="73"/>
      <c r="C2" s="73" t="s">
        <v>19</v>
      </c>
      <c r="D2" s="10" t="s">
        <v>18</v>
      </c>
      <c r="E2" s="9"/>
      <c r="F2" s="110" t="s">
        <v>20</v>
      </c>
      <c r="G2" s="10"/>
    </row>
    <row r="3" spans="1:7" ht="13.5" thickTop="1" x14ac:dyDescent="0.2">
      <c r="A3" s="60" t="s">
        <v>1</v>
      </c>
      <c r="B3" s="60"/>
      <c r="C3" s="20" t="s">
        <v>2</v>
      </c>
      <c r="D3" s="23"/>
      <c r="E3" s="49"/>
      <c r="F3" s="50"/>
      <c r="G3" s="50"/>
    </row>
    <row r="4" spans="1:7" x14ac:dyDescent="0.2">
      <c r="A4" s="60"/>
      <c r="B4" s="60"/>
      <c r="C4" s="20"/>
      <c r="D4" s="23"/>
      <c r="E4" s="49"/>
      <c r="F4" s="50"/>
      <c r="G4" s="50"/>
    </row>
    <row r="5" spans="1:7" x14ac:dyDescent="0.2">
      <c r="A5" s="75" t="s">
        <v>21</v>
      </c>
      <c r="B5" s="75"/>
      <c r="C5" s="14" t="s">
        <v>22</v>
      </c>
      <c r="D5" s="15"/>
      <c r="E5" s="16"/>
      <c r="F5" s="17"/>
      <c r="G5" s="17"/>
    </row>
    <row r="6" spans="1:7" ht="38.25" x14ac:dyDescent="0.2">
      <c r="A6" s="60">
        <v>11</v>
      </c>
      <c r="B6" s="60">
        <v>121</v>
      </c>
      <c r="C6" s="32" t="s">
        <v>77</v>
      </c>
      <c r="D6" s="112">
        <v>0.3</v>
      </c>
      <c r="E6" s="49" t="s">
        <v>23</v>
      </c>
      <c r="F6" s="111"/>
      <c r="G6" s="111">
        <f>D6*F6</f>
        <v>0</v>
      </c>
    </row>
    <row r="7" spans="1:7" x14ac:dyDescent="0.2">
      <c r="A7" s="60"/>
      <c r="B7" s="60"/>
      <c r="C7" s="32"/>
      <c r="D7" s="112"/>
      <c r="E7" s="49"/>
      <c r="F7" s="111"/>
      <c r="G7" s="111"/>
    </row>
    <row r="8" spans="1:7" ht="25.5" x14ac:dyDescent="0.2">
      <c r="A8" s="60">
        <v>11</v>
      </c>
      <c r="B8" s="60">
        <v>221</v>
      </c>
      <c r="C8" s="32" t="s">
        <v>24</v>
      </c>
      <c r="D8" s="23">
        <v>16</v>
      </c>
      <c r="E8" s="49" t="s">
        <v>25</v>
      </c>
      <c r="F8" s="111"/>
      <c r="G8" s="111">
        <f>D8*F8</f>
        <v>0</v>
      </c>
    </row>
    <row r="9" spans="1:7" x14ac:dyDescent="0.2">
      <c r="A9" s="60"/>
      <c r="B9" s="60"/>
      <c r="C9" s="32"/>
      <c r="D9" s="23"/>
      <c r="E9" s="49"/>
      <c r="F9" s="50"/>
      <c r="G9" s="50"/>
    </row>
    <row r="10" spans="1:7" x14ac:dyDescent="0.2">
      <c r="A10" s="77" t="s">
        <v>26</v>
      </c>
      <c r="B10" s="77"/>
      <c r="C10" s="65" t="s">
        <v>27</v>
      </c>
      <c r="D10" s="15"/>
      <c r="E10" s="16"/>
      <c r="F10" s="17"/>
      <c r="G10" s="17"/>
    </row>
    <row r="11" spans="1:7" ht="38.25" x14ac:dyDescent="0.2">
      <c r="A11" s="60">
        <v>12</v>
      </c>
      <c r="B11" s="60">
        <v>141</v>
      </c>
      <c r="C11" s="32" t="s">
        <v>92</v>
      </c>
      <c r="D11" s="23">
        <v>600</v>
      </c>
      <c r="E11" s="49" t="s">
        <v>56</v>
      </c>
      <c r="F11" s="111"/>
      <c r="G11" s="111">
        <f>D11*F11</f>
        <v>0</v>
      </c>
    </row>
    <row r="12" spans="1:7" ht="12.4" customHeight="1" x14ac:dyDescent="0.2">
      <c r="A12" s="60"/>
      <c r="B12" s="60"/>
      <c r="C12" s="106" t="s">
        <v>57</v>
      </c>
      <c r="D12" s="23" t="s">
        <v>57</v>
      </c>
      <c r="E12" s="49" t="s">
        <v>57</v>
      </c>
      <c r="F12" s="50"/>
      <c r="G12" s="50" t="s">
        <v>57</v>
      </c>
    </row>
    <row r="13" spans="1:7" ht="38.25" x14ac:dyDescent="0.2">
      <c r="A13" s="60">
        <v>12</v>
      </c>
      <c r="B13" s="60">
        <v>151</v>
      </c>
      <c r="C13" s="123" t="s">
        <v>93</v>
      </c>
      <c r="D13" s="23">
        <v>150</v>
      </c>
      <c r="E13" s="49" t="s">
        <v>25</v>
      </c>
      <c r="F13" s="111"/>
      <c r="G13" s="111">
        <f>D13*F13</f>
        <v>0</v>
      </c>
    </row>
    <row r="14" spans="1:7" ht="12.4" customHeight="1" x14ac:dyDescent="0.2">
      <c r="A14" s="60"/>
      <c r="B14" s="60"/>
      <c r="C14" s="106"/>
      <c r="D14" s="23"/>
      <c r="E14" s="49"/>
      <c r="F14" s="50"/>
      <c r="G14" s="50"/>
    </row>
    <row r="15" spans="1:7" ht="38.25" x14ac:dyDescent="0.2">
      <c r="A15" s="60">
        <v>12</v>
      </c>
      <c r="B15" s="60">
        <v>163</v>
      </c>
      <c r="C15" s="32" t="s">
        <v>131</v>
      </c>
      <c r="D15" s="23">
        <v>150</v>
      </c>
      <c r="E15" s="49" t="s">
        <v>25</v>
      </c>
      <c r="F15" s="111"/>
      <c r="G15" s="111">
        <f>D15*F15</f>
        <v>0</v>
      </c>
    </row>
    <row r="16" spans="1:7" ht="12.4" customHeight="1" x14ac:dyDescent="0.2">
      <c r="A16" s="60"/>
      <c r="B16" s="60"/>
      <c r="C16" s="32"/>
      <c r="D16" s="23"/>
      <c r="E16" s="49"/>
      <c r="F16" s="111"/>
      <c r="G16" s="111"/>
    </row>
    <row r="17" spans="1:17" ht="25.5" x14ac:dyDescent="0.2">
      <c r="A17" s="60">
        <v>12</v>
      </c>
      <c r="B17" s="60">
        <v>322</v>
      </c>
      <c r="C17" s="32" t="s">
        <v>94</v>
      </c>
      <c r="D17" s="23">
        <v>1140</v>
      </c>
      <c r="E17" s="49" t="s">
        <v>56</v>
      </c>
      <c r="F17" s="111"/>
      <c r="G17" s="111">
        <f>D17*F17</f>
        <v>0</v>
      </c>
    </row>
    <row r="18" spans="1:17" x14ac:dyDescent="0.2">
      <c r="A18" s="60"/>
      <c r="B18" s="60"/>
      <c r="C18" s="32"/>
      <c r="D18" s="23"/>
      <c r="E18" s="49"/>
      <c r="F18" s="111"/>
      <c r="G18" s="111"/>
    </row>
    <row r="19" spans="1:17" s="91" customFormat="1" ht="27" customHeight="1" x14ac:dyDescent="0.2">
      <c r="A19" s="92">
        <v>12</v>
      </c>
      <c r="B19" s="92">
        <v>382</v>
      </c>
      <c r="C19" s="93" t="s">
        <v>60</v>
      </c>
      <c r="D19" s="94">
        <v>6</v>
      </c>
      <c r="E19" s="49" t="s">
        <v>55</v>
      </c>
      <c r="F19" s="111"/>
      <c r="G19" s="111">
        <f>D19*F19</f>
        <v>0</v>
      </c>
    </row>
    <row r="20" spans="1:17" s="91" customFormat="1" ht="12.4" customHeight="1" x14ac:dyDescent="0.2">
      <c r="A20" s="92"/>
      <c r="B20" s="92"/>
      <c r="C20" s="93"/>
      <c r="D20" s="94"/>
      <c r="E20" s="49"/>
      <c r="F20" s="111"/>
      <c r="G20" s="111"/>
    </row>
    <row r="21" spans="1:17" ht="27" customHeight="1" x14ac:dyDescent="0.2">
      <c r="A21" s="24">
        <v>12</v>
      </c>
      <c r="B21" s="24">
        <v>411</v>
      </c>
      <c r="C21" s="178" t="s">
        <v>141</v>
      </c>
      <c r="D21" s="11">
        <v>8</v>
      </c>
      <c r="E21" s="5" t="s">
        <v>55</v>
      </c>
      <c r="F21" s="179"/>
      <c r="G21" s="179">
        <f>D21*F21</f>
        <v>0</v>
      </c>
    </row>
    <row r="22" spans="1:17" ht="12.75" customHeight="1" x14ac:dyDescent="0.2">
      <c r="C22" s="178"/>
      <c r="F22" s="179"/>
      <c r="G22" s="179"/>
    </row>
    <row r="23" spans="1:17" ht="27" customHeight="1" x14ac:dyDescent="0.2">
      <c r="A23" s="24">
        <v>12</v>
      </c>
      <c r="B23" s="24">
        <v>431</v>
      </c>
      <c r="C23" s="178" t="s">
        <v>142</v>
      </c>
      <c r="D23" s="11">
        <v>1</v>
      </c>
      <c r="E23" s="5" t="s">
        <v>143</v>
      </c>
      <c r="F23" s="179"/>
      <c r="G23" s="179">
        <f>D23*F23</f>
        <v>0</v>
      </c>
    </row>
    <row r="24" spans="1:17" ht="12.75" customHeight="1" x14ac:dyDescent="0.2">
      <c r="C24" s="178"/>
      <c r="F24" s="179"/>
      <c r="G24" s="179"/>
    </row>
    <row r="25" spans="1:17" ht="27" customHeight="1" x14ac:dyDescent="0.2">
      <c r="A25" s="24">
        <v>12</v>
      </c>
      <c r="B25" s="24">
        <v>431</v>
      </c>
      <c r="C25" s="178" t="s">
        <v>144</v>
      </c>
      <c r="D25" s="11">
        <v>1</v>
      </c>
      <c r="E25" s="5" t="s">
        <v>143</v>
      </c>
      <c r="F25" s="179"/>
      <c r="G25" s="179">
        <f>D25*F25</f>
        <v>0</v>
      </c>
    </row>
    <row r="26" spans="1:17" s="91" customFormat="1" ht="12.75" customHeight="1" x14ac:dyDescent="0.2">
      <c r="A26" s="92"/>
      <c r="B26" s="92"/>
      <c r="C26" s="93"/>
      <c r="D26" s="94"/>
      <c r="E26" s="49"/>
      <c r="F26" s="111"/>
      <c r="G26" s="111"/>
    </row>
    <row r="27" spans="1:17" ht="27" customHeight="1" x14ac:dyDescent="0.2">
      <c r="A27" s="77" t="s">
        <v>58</v>
      </c>
      <c r="B27" s="77"/>
      <c r="C27" s="65" t="s">
        <v>59</v>
      </c>
      <c r="D27" s="15"/>
      <c r="E27" s="16"/>
      <c r="F27" s="17"/>
      <c r="G27" s="17"/>
    </row>
    <row r="28" spans="1:17" s="91" customFormat="1" ht="26.25" thickBot="1" x14ac:dyDescent="0.25">
      <c r="A28" s="163">
        <v>13</v>
      </c>
      <c r="B28" s="163">
        <v>112</v>
      </c>
      <c r="C28" s="164" t="s">
        <v>74</v>
      </c>
      <c r="D28" s="154">
        <v>30</v>
      </c>
      <c r="E28" s="165" t="s">
        <v>61</v>
      </c>
      <c r="F28" s="128"/>
      <c r="G28" s="128">
        <f>D28*F28</f>
        <v>0</v>
      </c>
    </row>
    <row r="29" spans="1:17" s="91" customFormat="1" x14ac:dyDescent="0.2">
      <c r="G29" s="96"/>
    </row>
    <row r="30" spans="1:17" x14ac:dyDescent="0.2">
      <c r="A30" s="81" t="s">
        <v>1</v>
      </c>
      <c r="B30" s="81"/>
      <c r="C30" s="44" t="s">
        <v>2</v>
      </c>
      <c r="D30" s="45"/>
      <c r="E30" s="46"/>
      <c r="F30" s="47" t="s">
        <v>30</v>
      </c>
      <c r="G30" s="116">
        <f>SUM(G6:G28)</f>
        <v>0</v>
      </c>
      <c r="H30" s="20"/>
      <c r="I30" s="20"/>
      <c r="J30" s="20"/>
      <c r="K30" s="20"/>
      <c r="L30" s="20"/>
      <c r="M30" s="20"/>
      <c r="N30" s="20"/>
      <c r="O30" s="20"/>
      <c r="P30" s="20"/>
      <c r="Q30" s="20"/>
    </row>
  </sheetData>
  <phoneticPr fontId="0" type="noConversion"/>
  <pageMargins left="0.98425196850393704" right="0.19685039370078741" top="0.78740157480314965" bottom="0.39370078740157483" header="0.39370078740157483" footer="0.19685039370078741"/>
  <pageSetup paperSize="9" scale="94" orientation="portrait" useFirstPageNumber="1" r:id="rId1"/>
  <headerFooter alignWithMargins="0">
    <oddHeader>&amp;C&amp;F</oddHeader>
    <oddFooter>&amp;RStran &amp;P od &amp;N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3"/>
  <dimension ref="A1:I40"/>
  <sheetViews>
    <sheetView topLeftCell="A13" zoomScale="91" zoomScaleNormal="91" zoomScaleSheetLayoutView="130" workbookViewId="0">
      <selection activeCell="G34" sqref="G34"/>
    </sheetView>
  </sheetViews>
  <sheetFormatPr defaultRowHeight="12.75" x14ac:dyDescent="0.2"/>
  <cols>
    <col min="1" max="1" width="3.28515625" style="24" customWidth="1"/>
    <col min="2" max="2" width="6.28515625" style="24" customWidth="1"/>
    <col min="3" max="3" width="32.7109375" customWidth="1"/>
    <col min="4" max="4" width="10.28515625" style="11" customWidth="1"/>
    <col min="5" max="5" width="6.28515625" style="3" customWidth="1"/>
    <col min="6" max="6" width="15.7109375" style="11" customWidth="1"/>
    <col min="7" max="7" width="17.7109375" style="11" customWidth="1"/>
  </cols>
  <sheetData>
    <row r="1" spans="1:7" x14ac:dyDescent="0.2">
      <c r="A1" s="72" t="s">
        <v>12</v>
      </c>
      <c r="B1" s="72"/>
      <c r="C1" s="72" t="s">
        <v>13</v>
      </c>
      <c r="D1" s="2" t="s">
        <v>14</v>
      </c>
      <c r="E1" s="2" t="s">
        <v>15</v>
      </c>
      <c r="F1" s="2" t="s">
        <v>16</v>
      </c>
      <c r="G1" s="2" t="s">
        <v>17</v>
      </c>
    </row>
    <row r="2" spans="1:7" ht="13.5" thickBot="1" x14ac:dyDescent="0.25">
      <c r="A2" s="73" t="s">
        <v>18</v>
      </c>
      <c r="B2" s="73"/>
      <c r="C2" s="73" t="s">
        <v>19</v>
      </c>
      <c r="D2" s="10" t="s">
        <v>18</v>
      </c>
      <c r="E2" s="10"/>
      <c r="F2" s="10" t="s">
        <v>20</v>
      </c>
      <c r="G2" s="19"/>
    </row>
    <row r="3" spans="1:7" ht="12.75" customHeight="1" thickTop="1" x14ac:dyDescent="0.2">
      <c r="A3" s="60" t="s">
        <v>3</v>
      </c>
      <c r="B3" s="60"/>
      <c r="C3" s="20" t="s">
        <v>4</v>
      </c>
      <c r="D3" s="23"/>
      <c r="E3" s="29"/>
      <c r="F3" s="23"/>
      <c r="G3" s="23"/>
    </row>
    <row r="4" spans="1:7" x14ac:dyDescent="0.2">
      <c r="A4" s="60"/>
      <c r="B4" s="60"/>
      <c r="C4" s="20"/>
      <c r="D4" s="23"/>
      <c r="E4" s="29"/>
      <c r="F4" s="23"/>
      <c r="G4" s="23"/>
    </row>
    <row r="5" spans="1:7" x14ac:dyDescent="0.2">
      <c r="A5" s="75" t="s">
        <v>31</v>
      </c>
      <c r="B5" s="75"/>
      <c r="C5" s="14" t="s">
        <v>32</v>
      </c>
      <c r="D5" s="15"/>
      <c r="E5" s="18"/>
      <c r="F5" s="15"/>
      <c r="G5" s="15"/>
    </row>
    <row r="6" spans="1:7" ht="25.5" x14ac:dyDescent="0.2">
      <c r="A6" s="24">
        <v>21</v>
      </c>
      <c r="B6" s="24">
        <v>114</v>
      </c>
      <c r="C6" s="6" t="s">
        <v>62</v>
      </c>
      <c r="D6" s="58">
        <v>333</v>
      </c>
      <c r="E6" s="4" t="s">
        <v>29</v>
      </c>
      <c r="F6" s="111"/>
      <c r="G6" s="111">
        <f>D6*F6</f>
        <v>0</v>
      </c>
    </row>
    <row r="7" spans="1:7" x14ac:dyDescent="0.2">
      <c r="C7" s="6"/>
      <c r="D7" s="58"/>
      <c r="E7" s="4"/>
      <c r="G7" s="50"/>
    </row>
    <row r="8" spans="1:7" ht="45.4" customHeight="1" x14ac:dyDescent="0.2">
      <c r="A8" s="74">
        <v>21</v>
      </c>
      <c r="B8" s="74">
        <v>234</v>
      </c>
      <c r="C8" s="6" t="s">
        <v>147</v>
      </c>
      <c r="D8" s="58">
        <v>406</v>
      </c>
      <c r="E8" s="4" t="s">
        <v>29</v>
      </c>
      <c r="F8" s="111"/>
      <c r="G8" s="111">
        <f>D8*F8</f>
        <v>0</v>
      </c>
    </row>
    <row r="9" spans="1:7" ht="12.4" customHeight="1" x14ac:dyDescent="0.2">
      <c r="A9" s="74"/>
      <c r="B9" s="74"/>
      <c r="C9" s="6"/>
      <c r="D9" s="58"/>
      <c r="E9" s="4"/>
      <c r="F9" s="111"/>
      <c r="G9" s="111"/>
    </row>
    <row r="10" spans="1:7" ht="42" customHeight="1" x14ac:dyDescent="0.2">
      <c r="A10" s="74">
        <v>21</v>
      </c>
      <c r="B10" s="74">
        <v>243</v>
      </c>
      <c r="C10" s="6" t="s">
        <v>148</v>
      </c>
      <c r="D10" s="58">
        <v>244</v>
      </c>
      <c r="E10" s="4" t="s">
        <v>29</v>
      </c>
      <c r="F10" s="111"/>
      <c r="G10" s="111">
        <f>D10*F10</f>
        <v>0</v>
      </c>
    </row>
    <row r="11" spans="1:7" ht="12.4" customHeight="1" x14ac:dyDescent="0.2">
      <c r="A11" s="74"/>
      <c r="B11" s="74"/>
      <c r="C11" s="6"/>
      <c r="D11" s="58"/>
      <c r="E11" s="4"/>
      <c r="F11" s="111"/>
      <c r="G11" s="111"/>
    </row>
    <row r="12" spans="1:7" ht="39.4" customHeight="1" x14ac:dyDescent="0.2">
      <c r="A12" s="74">
        <v>21</v>
      </c>
      <c r="B12" s="74">
        <v>253</v>
      </c>
      <c r="C12" s="6" t="s">
        <v>149</v>
      </c>
      <c r="D12" s="58">
        <v>162</v>
      </c>
      <c r="E12" s="4" t="s">
        <v>29</v>
      </c>
      <c r="F12" s="111"/>
      <c r="G12" s="111">
        <f>D12*F12</f>
        <v>0</v>
      </c>
    </row>
    <row r="13" spans="1:7" x14ac:dyDescent="0.2">
      <c r="A13" s="74"/>
      <c r="B13" s="74"/>
      <c r="C13" s="6"/>
      <c r="D13" s="58"/>
      <c r="E13" s="4"/>
      <c r="G13" s="50"/>
    </row>
    <row r="14" spans="1:7" ht="64.5" customHeight="1" x14ac:dyDescent="0.2">
      <c r="A14" s="74">
        <v>21</v>
      </c>
      <c r="B14" s="74">
        <v>323</v>
      </c>
      <c r="C14" s="32" t="s">
        <v>63</v>
      </c>
      <c r="D14" s="108">
        <v>71</v>
      </c>
      <c r="E14" s="4" t="s">
        <v>29</v>
      </c>
      <c r="F14" s="111"/>
      <c r="G14" s="111">
        <f>D14*F14</f>
        <v>0</v>
      </c>
    </row>
    <row r="15" spans="1:7" ht="12.75" customHeight="1" x14ac:dyDescent="0.2">
      <c r="A15" s="74"/>
      <c r="B15" s="74"/>
      <c r="C15" s="32"/>
      <c r="D15" s="58"/>
      <c r="E15" s="4"/>
      <c r="G15" s="50"/>
    </row>
    <row r="16" spans="1:7" ht="12.75" customHeight="1" x14ac:dyDescent="0.2">
      <c r="A16" s="75" t="s">
        <v>33</v>
      </c>
      <c r="B16" s="75"/>
      <c r="C16" s="14" t="s">
        <v>34</v>
      </c>
      <c r="D16" s="15"/>
      <c r="E16" s="17"/>
      <c r="F16" s="15"/>
      <c r="G16" s="17"/>
    </row>
    <row r="17" spans="1:9" ht="25.5" x14ac:dyDescent="0.2">
      <c r="A17" s="76">
        <v>22</v>
      </c>
      <c r="B17" s="76">
        <v>113</v>
      </c>
      <c r="C17" s="32" t="s">
        <v>64</v>
      </c>
      <c r="D17" s="100">
        <v>1617</v>
      </c>
      <c r="E17" s="29" t="s">
        <v>28</v>
      </c>
      <c r="F17" s="111"/>
      <c r="G17" s="111">
        <f>D17*F17</f>
        <v>0</v>
      </c>
    </row>
    <row r="18" spans="1:9" x14ac:dyDescent="0.2">
      <c r="A18" s="76"/>
      <c r="B18" s="76"/>
      <c r="C18" s="32"/>
      <c r="D18" s="33"/>
      <c r="E18" s="29"/>
      <c r="F18" s="111"/>
      <c r="G18" s="111"/>
    </row>
    <row r="19" spans="1:9" x14ac:dyDescent="0.2">
      <c r="A19" s="77" t="s">
        <v>35</v>
      </c>
      <c r="B19" s="77"/>
      <c r="C19" s="14" t="s">
        <v>36</v>
      </c>
      <c r="D19" s="15"/>
      <c r="E19" s="17"/>
      <c r="F19" s="15"/>
      <c r="G19" s="15"/>
    </row>
    <row r="20" spans="1:9" ht="28.5" customHeight="1" x14ac:dyDescent="0.2">
      <c r="A20" s="60">
        <v>24</v>
      </c>
      <c r="B20" s="60">
        <v>113</v>
      </c>
      <c r="C20" s="32" t="s">
        <v>145</v>
      </c>
      <c r="D20" s="94">
        <v>77</v>
      </c>
      <c r="E20" s="29" t="s">
        <v>29</v>
      </c>
      <c r="F20" s="111"/>
      <c r="G20" s="111">
        <f>D20*F20</f>
        <v>0</v>
      </c>
    </row>
    <row r="21" spans="1:9" x14ac:dyDescent="0.2">
      <c r="A21" s="60"/>
      <c r="B21" s="60"/>
      <c r="C21" s="20"/>
      <c r="D21" s="23"/>
      <c r="E21" s="50"/>
      <c r="F21" s="23"/>
      <c r="G21" s="23"/>
    </row>
    <row r="22" spans="1:9" ht="26.25" customHeight="1" x14ac:dyDescent="0.2">
      <c r="A22" s="60">
        <v>24</v>
      </c>
      <c r="B22" s="60" t="s">
        <v>113</v>
      </c>
      <c r="C22" s="32" t="s">
        <v>146</v>
      </c>
      <c r="D22" s="94">
        <v>33</v>
      </c>
      <c r="E22" s="29" t="s">
        <v>29</v>
      </c>
      <c r="F22" s="111"/>
      <c r="G22" s="111">
        <f>D22*F22</f>
        <v>0</v>
      </c>
    </row>
    <row r="23" spans="1:9" x14ac:dyDescent="0.2">
      <c r="A23" s="60"/>
      <c r="B23" s="60"/>
      <c r="C23" s="20"/>
      <c r="D23" s="23"/>
      <c r="E23" s="50"/>
      <c r="F23" s="23"/>
      <c r="G23" s="23"/>
    </row>
    <row r="24" spans="1:9" ht="24.75" customHeight="1" x14ac:dyDescent="0.2">
      <c r="A24" s="76">
        <v>24</v>
      </c>
      <c r="B24" s="76">
        <v>475</v>
      </c>
      <c r="C24" s="32" t="s">
        <v>103</v>
      </c>
      <c r="D24" s="94">
        <v>778</v>
      </c>
      <c r="E24" s="29" t="s">
        <v>29</v>
      </c>
      <c r="F24" s="111"/>
      <c r="G24" s="111">
        <f>D24*F24</f>
        <v>0</v>
      </c>
    </row>
    <row r="25" spans="1:9" ht="12.75" customHeight="1" x14ac:dyDescent="0.2">
      <c r="A25" s="76"/>
      <c r="B25" s="76"/>
      <c r="C25" s="32"/>
      <c r="D25" s="94"/>
      <c r="E25" s="29"/>
      <c r="F25" s="111"/>
      <c r="G25" s="111"/>
    </row>
    <row r="26" spans="1:9" x14ac:dyDescent="0.2">
      <c r="A26" s="77" t="s">
        <v>37</v>
      </c>
      <c r="B26" s="77"/>
      <c r="C26" s="14" t="s">
        <v>38</v>
      </c>
      <c r="D26" s="15"/>
      <c r="E26" s="17"/>
      <c r="F26" s="15"/>
      <c r="G26" s="15"/>
    </row>
    <row r="27" spans="1:9" ht="25.5" customHeight="1" x14ac:dyDescent="0.2">
      <c r="A27" s="60">
        <v>25</v>
      </c>
      <c r="B27" s="60">
        <v>121</v>
      </c>
      <c r="C27" s="87" t="s">
        <v>65</v>
      </c>
      <c r="D27" s="23">
        <v>1253</v>
      </c>
      <c r="E27" s="29" t="s">
        <v>28</v>
      </c>
      <c r="F27" s="111"/>
      <c r="G27" s="111">
        <f>D27*F27</f>
        <v>0</v>
      </c>
    </row>
    <row r="28" spans="1:9" x14ac:dyDescent="0.2">
      <c r="A28" s="76"/>
      <c r="B28" s="76"/>
      <c r="C28" s="32"/>
      <c r="D28" s="23"/>
      <c r="E28" s="29"/>
      <c r="F28" s="23"/>
      <c r="G28" s="23"/>
    </row>
    <row r="29" spans="1:9" ht="14.25" x14ac:dyDescent="0.2">
      <c r="A29" s="76">
        <v>25</v>
      </c>
      <c r="B29" s="76">
        <v>151</v>
      </c>
      <c r="C29" s="107" t="s">
        <v>66</v>
      </c>
      <c r="D29" s="23">
        <v>1253</v>
      </c>
      <c r="E29" s="29" t="s">
        <v>28</v>
      </c>
      <c r="F29" s="111"/>
      <c r="G29" s="111">
        <f>D29*F29</f>
        <v>0</v>
      </c>
    </row>
    <row r="30" spans="1:9" x14ac:dyDescent="0.2">
      <c r="A30" s="76"/>
      <c r="B30" s="76"/>
      <c r="C30" s="32"/>
      <c r="D30" s="23"/>
      <c r="E30" s="29"/>
      <c r="F30" s="23"/>
      <c r="G30" s="23"/>
    </row>
    <row r="31" spans="1:9" x14ac:dyDescent="0.2">
      <c r="A31" s="77" t="s">
        <v>39</v>
      </c>
      <c r="B31" s="77"/>
      <c r="C31" s="14" t="s">
        <v>40</v>
      </c>
      <c r="D31" s="15"/>
      <c r="E31" s="17"/>
      <c r="F31" s="15"/>
      <c r="G31" s="15"/>
    </row>
    <row r="32" spans="1:9" s="90" customFormat="1" ht="64.5" thickBot="1" x14ac:dyDescent="0.25">
      <c r="A32" s="124">
        <v>29</v>
      </c>
      <c r="B32" s="124" t="s">
        <v>70</v>
      </c>
      <c r="C32" s="125" t="s">
        <v>78</v>
      </c>
      <c r="D32" s="126">
        <v>946</v>
      </c>
      <c r="E32" s="127" t="s">
        <v>29</v>
      </c>
      <c r="F32" s="128"/>
      <c r="G32" s="128">
        <f>D32*F32</f>
        <v>0</v>
      </c>
      <c r="I32"/>
    </row>
    <row r="33" spans="1:9" s="90" customFormat="1" x14ac:dyDescent="0.2">
      <c r="A33" s="78"/>
      <c r="B33" s="78"/>
      <c r="C33" s="88"/>
      <c r="D33" s="33"/>
      <c r="E33" s="66"/>
      <c r="F33" s="23"/>
      <c r="G33" s="50"/>
      <c r="I33"/>
    </row>
    <row r="34" spans="1:9" s="61" customFormat="1" x14ac:dyDescent="0.2">
      <c r="A34" s="80" t="s">
        <v>3</v>
      </c>
      <c r="B34" s="80"/>
      <c r="C34" s="63" t="s">
        <v>4</v>
      </c>
      <c r="D34" s="45"/>
      <c r="E34" s="48"/>
      <c r="F34" s="64" t="s">
        <v>30</v>
      </c>
      <c r="G34" s="116">
        <f>SUM(G6:G32)</f>
        <v>0</v>
      </c>
      <c r="I34"/>
    </row>
    <row r="35" spans="1:9" x14ac:dyDescent="0.2">
      <c r="I35" s="90"/>
    </row>
    <row r="36" spans="1:9" ht="26.65" customHeight="1" x14ac:dyDescent="0.2">
      <c r="I36" s="90"/>
    </row>
    <row r="37" spans="1:9" ht="18" customHeight="1" x14ac:dyDescent="0.2">
      <c r="I37" s="61"/>
    </row>
    <row r="38" spans="1:9" ht="13.15" customHeight="1" x14ac:dyDescent="0.2"/>
    <row r="39" spans="1:9" ht="13.15" customHeight="1" x14ac:dyDescent="0.2"/>
    <row r="40" spans="1:9" ht="3" customHeight="1" x14ac:dyDescent="0.2"/>
  </sheetData>
  <phoneticPr fontId="0" type="noConversion"/>
  <pageMargins left="0.98425196850393704" right="0.19685039370078741" top="0.78740157480314965" bottom="0.39370078740157483" header="0.39370078740157483" footer="0.19685039370078741"/>
  <pageSetup paperSize="9" scale="94" orientation="portrait" useFirstPageNumber="1" r:id="rId1"/>
  <headerFooter alignWithMargins="0">
    <oddHeader>&amp;C&amp;F</oddHeader>
    <oddFooter>&amp;RStran &amp;P od &amp;N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4"/>
  <dimension ref="A1:G22"/>
  <sheetViews>
    <sheetView view="pageBreakPreview" zoomScale="94" zoomScaleNormal="160" zoomScaleSheetLayoutView="94" workbookViewId="0">
      <selection activeCell="G18" sqref="G18"/>
    </sheetView>
  </sheetViews>
  <sheetFormatPr defaultRowHeight="12.75" x14ac:dyDescent="0.2"/>
  <cols>
    <col min="1" max="1" width="3.28515625" style="24" customWidth="1"/>
    <col min="2" max="2" width="6.28515625" style="24" customWidth="1"/>
    <col min="3" max="3" width="32.7109375" customWidth="1"/>
    <col min="4" max="4" width="9" style="13" customWidth="1"/>
    <col min="5" max="5" width="6.28515625" style="5" customWidth="1"/>
    <col min="6" max="6" width="15.7109375" style="13" customWidth="1"/>
    <col min="7" max="7" width="17.7109375" style="13" customWidth="1"/>
  </cols>
  <sheetData>
    <row r="1" spans="1:7" s="26" customFormat="1" x14ac:dyDescent="0.2">
      <c r="A1" s="72" t="s">
        <v>12</v>
      </c>
      <c r="B1" s="72"/>
      <c r="C1" s="72" t="s">
        <v>13</v>
      </c>
      <c r="D1" s="2" t="s">
        <v>14</v>
      </c>
      <c r="E1" s="2" t="s">
        <v>15</v>
      </c>
      <c r="F1" s="2" t="s">
        <v>16</v>
      </c>
      <c r="G1" s="2" t="s">
        <v>17</v>
      </c>
    </row>
    <row r="2" spans="1:7" s="26" customFormat="1" ht="13.5" thickBot="1" x14ac:dyDescent="0.25">
      <c r="A2" s="73" t="s">
        <v>18</v>
      </c>
      <c r="B2" s="73"/>
      <c r="C2" s="73" t="s">
        <v>19</v>
      </c>
      <c r="D2" s="10" t="s">
        <v>18</v>
      </c>
      <c r="E2" s="10"/>
      <c r="F2" s="10" t="s">
        <v>20</v>
      </c>
      <c r="G2" s="19"/>
    </row>
    <row r="3" spans="1:7" ht="13.5" thickTop="1" x14ac:dyDescent="0.2">
      <c r="A3" s="60" t="s">
        <v>5</v>
      </c>
      <c r="B3" s="60"/>
      <c r="C3" s="20" t="s">
        <v>6</v>
      </c>
      <c r="D3" s="23"/>
      <c r="E3" s="29"/>
      <c r="F3" s="23"/>
      <c r="G3" s="23"/>
    </row>
    <row r="4" spans="1:7" x14ac:dyDescent="0.2">
      <c r="A4" s="60"/>
      <c r="B4" s="60"/>
      <c r="C4" s="20"/>
      <c r="D4" s="23"/>
      <c r="E4" s="29"/>
      <c r="F4" s="23"/>
      <c r="G4" s="23"/>
    </row>
    <row r="5" spans="1:7" x14ac:dyDescent="0.2">
      <c r="A5" s="75" t="s">
        <v>41</v>
      </c>
      <c r="B5" s="75"/>
      <c r="C5" s="14" t="s">
        <v>42</v>
      </c>
      <c r="D5" s="15"/>
      <c r="E5" s="18"/>
      <c r="F5" s="15"/>
      <c r="G5" s="15"/>
    </row>
    <row r="6" spans="1:7" ht="38.25" x14ac:dyDescent="0.2">
      <c r="A6" s="24">
        <v>31</v>
      </c>
      <c r="B6" s="24">
        <v>131</v>
      </c>
      <c r="C6" s="62" t="s">
        <v>71</v>
      </c>
      <c r="D6" s="11">
        <v>317</v>
      </c>
      <c r="E6" s="4" t="s">
        <v>29</v>
      </c>
      <c r="F6" s="111"/>
      <c r="G6" s="111">
        <f>D6*F6</f>
        <v>0</v>
      </c>
    </row>
    <row r="7" spans="1:7" x14ac:dyDescent="0.2">
      <c r="C7" s="62"/>
      <c r="D7" s="11"/>
      <c r="E7" s="4"/>
      <c r="F7" s="94"/>
      <c r="G7" s="96"/>
    </row>
    <row r="8" spans="1:7" ht="39" customHeight="1" x14ac:dyDescent="0.2">
      <c r="A8" s="24">
        <v>31</v>
      </c>
      <c r="B8" s="24">
        <v>452</v>
      </c>
      <c r="C8" s="62" t="s">
        <v>104</v>
      </c>
      <c r="D8" s="11">
        <v>1647</v>
      </c>
      <c r="E8" s="4" t="s">
        <v>28</v>
      </c>
      <c r="F8" s="111"/>
      <c r="G8" s="111">
        <f>D8*F8</f>
        <v>0</v>
      </c>
    </row>
    <row r="9" spans="1:7" ht="12.75" customHeight="1" x14ac:dyDescent="0.2">
      <c r="C9" s="62"/>
      <c r="D9" s="11"/>
      <c r="E9" s="4"/>
      <c r="F9" s="111"/>
      <c r="G9" s="111"/>
    </row>
    <row r="10" spans="1:7" x14ac:dyDescent="0.2">
      <c r="A10" s="77" t="s">
        <v>43</v>
      </c>
      <c r="B10" s="77"/>
      <c r="C10" s="14" t="s">
        <v>44</v>
      </c>
      <c r="D10" s="25"/>
      <c r="E10" s="16"/>
      <c r="F10" s="105"/>
      <c r="G10" s="103"/>
    </row>
    <row r="11" spans="1:7" ht="38.25" x14ac:dyDescent="0.2">
      <c r="A11" s="60">
        <v>32</v>
      </c>
      <c r="B11" s="60">
        <v>247</v>
      </c>
      <c r="C11" s="113" t="s">
        <v>105</v>
      </c>
      <c r="D11" s="23">
        <v>1647</v>
      </c>
      <c r="E11" s="29" t="s">
        <v>28</v>
      </c>
      <c r="F11" s="111"/>
      <c r="G11" s="111">
        <f>D11*F11</f>
        <v>0</v>
      </c>
    </row>
    <row r="12" spans="1:7" ht="12.75" customHeight="1" x14ac:dyDescent="0.2">
      <c r="A12" s="60"/>
      <c r="B12" s="60"/>
      <c r="C12" s="113"/>
      <c r="D12" s="11"/>
      <c r="E12" s="4"/>
      <c r="F12" s="111"/>
      <c r="G12" s="111"/>
    </row>
    <row r="13" spans="1:7" s="59" customFormat="1" x14ac:dyDescent="0.2">
      <c r="A13" s="101" t="s">
        <v>46</v>
      </c>
      <c r="B13" s="101"/>
      <c r="C13" s="102" t="s">
        <v>47</v>
      </c>
      <c r="D13" s="103"/>
      <c r="E13" s="104"/>
      <c r="F13" s="103"/>
      <c r="G13" s="103"/>
    </row>
    <row r="14" spans="1:7" s="59" customFormat="1" ht="27" customHeight="1" x14ac:dyDescent="0.2">
      <c r="A14" s="76">
        <v>36</v>
      </c>
      <c r="B14" s="76">
        <v>131</v>
      </c>
      <c r="C14" s="98" t="s">
        <v>116</v>
      </c>
      <c r="D14" s="94">
        <v>111</v>
      </c>
      <c r="E14" s="99" t="s">
        <v>28</v>
      </c>
      <c r="F14" s="111"/>
      <c r="G14" s="111">
        <f>D14*F14</f>
        <v>0</v>
      </c>
    </row>
    <row r="15" spans="1:7" s="59" customFormat="1" ht="12.75" customHeight="1" x14ac:dyDescent="0.2">
      <c r="A15" s="76"/>
      <c r="B15" s="76"/>
      <c r="C15" s="98"/>
      <c r="D15" s="94"/>
      <c r="E15" s="99"/>
      <c r="F15" s="111"/>
      <c r="G15" s="111"/>
    </row>
    <row r="16" spans="1:7" s="59" customFormat="1" ht="27" customHeight="1" thickBot="1" x14ac:dyDescent="0.25">
      <c r="A16" s="158">
        <v>36</v>
      </c>
      <c r="B16" s="158">
        <v>132</v>
      </c>
      <c r="C16" s="159" t="s">
        <v>117</v>
      </c>
      <c r="D16" s="160">
        <v>288</v>
      </c>
      <c r="E16" s="161" t="s">
        <v>28</v>
      </c>
      <c r="F16" s="162"/>
      <c r="G16" s="162">
        <f>D16*F16</f>
        <v>0</v>
      </c>
    </row>
    <row r="17" spans="1:7" s="59" customFormat="1" ht="12.75" customHeight="1" x14ac:dyDescent="0.2">
      <c r="A17" s="76"/>
      <c r="B17" s="76"/>
      <c r="C17" s="141"/>
      <c r="D17" s="94"/>
      <c r="E17" s="99"/>
      <c r="F17" s="111"/>
      <c r="G17" s="111"/>
    </row>
    <row r="18" spans="1:7" ht="14.65" customHeight="1" x14ac:dyDescent="0.2">
      <c r="A18" s="80" t="s">
        <v>5</v>
      </c>
      <c r="B18" s="80"/>
      <c r="C18" s="52" t="s">
        <v>6</v>
      </c>
      <c r="D18" s="53"/>
      <c r="E18" s="46"/>
      <c r="F18" s="47" t="s">
        <v>30</v>
      </c>
      <c r="G18" s="117">
        <f>SUM(G6:G16)</f>
        <v>0</v>
      </c>
    </row>
    <row r="19" spans="1:7" x14ac:dyDescent="0.2">
      <c r="A19" s="83"/>
      <c r="B19" s="83"/>
      <c r="G19" s="70"/>
    </row>
    <row r="22" spans="1:7" x14ac:dyDescent="0.2">
      <c r="F22"/>
    </row>
  </sheetData>
  <phoneticPr fontId="0" type="noConversion"/>
  <pageMargins left="0.98425196850393704" right="0.19685039370078741" top="0.78740157480314965" bottom="0.39370078740157483" header="0.39370078740157483" footer="0.19685039370078741"/>
  <pageSetup paperSize="9" scale="94" orientation="portrait" useFirstPageNumber="1" r:id="rId1"/>
  <headerFooter alignWithMargins="0">
    <oddHeader>&amp;C&amp;F</oddHeader>
    <oddFooter>&amp;RStran &amp;P od &amp;N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5"/>
  <dimension ref="A1:G53"/>
  <sheetViews>
    <sheetView view="pageBreakPreview" topLeftCell="A27" zoomScaleNormal="100" zoomScaleSheetLayoutView="100" workbookViewId="0">
      <selection activeCell="G43" sqref="G43"/>
    </sheetView>
  </sheetViews>
  <sheetFormatPr defaultRowHeight="12.75" x14ac:dyDescent="0.2"/>
  <cols>
    <col min="1" max="1" width="3.28515625" style="24" customWidth="1"/>
    <col min="2" max="2" width="6.28515625" style="24" customWidth="1"/>
    <col min="3" max="3" width="32.7109375" customWidth="1"/>
    <col min="4" max="4" width="8.5703125" style="13" customWidth="1"/>
    <col min="5" max="5" width="6.28515625" style="26" customWidth="1"/>
    <col min="6" max="6" width="15.7109375" style="13" customWidth="1"/>
    <col min="7" max="7" width="17.7109375" style="13" customWidth="1"/>
  </cols>
  <sheetData>
    <row r="1" spans="1:7" x14ac:dyDescent="0.2">
      <c r="A1" s="72" t="s">
        <v>12</v>
      </c>
      <c r="B1" s="72"/>
      <c r="C1" s="72" t="s">
        <v>13</v>
      </c>
      <c r="D1" s="2" t="s">
        <v>14</v>
      </c>
      <c r="E1" s="2" t="s">
        <v>15</v>
      </c>
      <c r="F1" s="2" t="s">
        <v>16</v>
      </c>
      <c r="G1" s="2" t="s">
        <v>17</v>
      </c>
    </row>
    <row r="2" spans="1:7" ht="13.5" thickBot="1" x14ac:dyDescent="0.25">
      <c r="A2" s="73" t="s">
        <v>18</v>
      </c>
      <c r="B2" s="73"/>
      <c r="C2" s="73" t="s">
        <v>19</v>
      </c>
      <c r="D2" s="10" t="s">
        <v>18</v>
      </c>
      <c r="E2" s="10"/>
      <c r="F2" s="10" t="s">
        <v>20</v>
      </c>
      <c r="G2" s="19"/>
    </row>
    <row r="3" spans="1:7" ht="13.5" thickTop="1" x14ac:dyDescent="0.2">
      <c r="A3" s="60" t="s">
        <v>7</v>
      </c>
      <c r="B3" s="60"/>
      <c r="C3" s="20" t="s">
        <v>8</v>
      </c>
      <c r="D3" s="23"/>
      <c r="E3" s="29"/>
      <c r="F3" s="23"/>
      <c r="G3" s="23"/>
    </row>
    <row r="4" spans="1:7" x14ac:dyDescent="0.2">
      <c r="A4" s="75" t="s">
        <v>48</v>
      </c>
      <c r="B4" s="75"/>
      <c r="C4" s="14" t="s">
        <v>49</v>
      </c>
      <c r="D4" s="25"/>
      <c r="E4" s="31"/>
      <c r="F4" s="25"/>
      <c r="G4" s="25"/>
    </row>
    <row r="5" spans="1:7" ht="39" customHeight="1" x14ac:dyDescent="0.2">
      <c r="A5" s="74">
        <v>41</v>
      </c>
      <c r="B5" s="74">
        <v>421</v>
      </c>
      <c r="C5" s="82" t="s">
        <v>67</v>
      </c>
      <c r="D5" s="94">
        <v>216</v>
      </c>
      <c r="E5" s="49" t="s">
        <v>45</v>
      </c>
      <c r="F5" s="111"/>
      <c r="G5" s="111">
        <f>D5*F5</f>
        <v>0</v>
      </c>
    </row>
    <row r="6" spans="1:7" ht="12.75" customHeight="1" x14ac:dyDescent="0.2">
      <c r="A6" s="74"/>
      <c r="B6" s="74"/>
      <c r="C6" s="82"/>
      <c r="D6" s="94"/>
      <c r="E6" s="49"/>
      <c r="F6" s="111"/>
      <c r="G6" s="111"/>
    </row>
    <row r="7" spans="1:7" ht="27.75" customHeight="1" x14ac:dyDescent="0.2">
      <c r="A7" s="74">
        <v>41</v>
      </c>
      <c r="B7" s="74" t="s">
        <v>114</v>
      </c>
      <c r="C7" s="82" t="s">
        <v>115</v>
      </c>
      <c r="D7" s="94">
        <v>0</v>
      </c>
      <c r="E7" s="49" t="s">
        <v>45</v>
      </c>
      <c r="F7" s="111"/>
      <c r="G7" s="111">
        <f>D7*F7</f>
        <v>0</v>
      </c>
    </row>
    <row r="8" spans="1:7" ht="12.75" customHeight="1" x14ac:dyDescent="0.2">
      <c r="A8" s="74"/>
      <c r="B8" s="74"/>
      <c r="C8" s="82"/>
      <c r="D8" s="94"/>
      <c r="E8" s="49"/>
      <c r="F8" s="111"/>
      <c r="G8" s="111"/>
    </row>
    <row r="9" spans="1:7" x14ac:dyDescent="0.2">
      <c r="A9" s="75" t="s">
        <v>75</v>
      </c>
      <c r="B9" s="75"/>
      <c r="C9" s="14" t="s">
        <v>76</v>
      </c>
      <c r="D9" s="97"/>
      <c r="E9" s="14"/>
      <c r="F9" s="97"/>
      <c r="G9" s="14"/>
    </row>
    <row r="10" spans="1:7" ht="68.25" customHeight="1" x14ac:dyDescent="0.2">
      <c r="A10" s="74">
        <v>42</v>
      </c>
      <c r="B10" s="74">
        <v>163</v>
      </c>
      <c r="C10" s="129" t="s">
        <v>108</v>
      </c>
      <c r="D10" s="94">
        <v>60</v>
      </c>
      <c r="E10" s="29" t="s">
        <v>45</v>
      </c>
      <c r="F10" s="111"/>
      <c r="G10" s="111">
        <f>D10*F10</f>
        <v>0</v>
      </c>
    </row>
    <row r="11" spans="1:7" x14ac:dyDescent="0.2">
      <c r="A11" s="74"/>
      <c r="B11" s="74"/>
      <c r="C11" s="20"/>
      <c r="D11" s="91"/>
      <c r="E11" s="20"/>
      <c r="F11" s="91"/>
      <c r="G11" s="20"/>
    </row>
    <row r="12" spans="1:7" ht="63.75" customHeight="1" x14ac:dyDescent="0.2">
      <c r="A12" s="60">
        <v>42</v>
      </c>
      <c r="B12" s="60">
        <v>165</v>
      </c>
      <c r="C12" s="32" t="s">
        <v>109</v>
      </c>
      <c r="D12" s="94">
        <v>0</v>
      </c>
      <c r="E12" s="29" t="s">
        <v>45</v>
      </c>
      <c r="F12" s="111"/>
      <c r="G12" s="111">
        <f>D12*F12</f>
        <v>0</v>
      </c>
    </row>
    <row r="13" spans="1:7" ht="12.75" customHeight="1" x14ac:dyDescent="0.2">
      <c r="A13" s="60"/>
      <c r="B13" s="60"/>
      <c r="C13" s="32"/>
      <c r="D13" s="94"/>
      <c r="E13" s="29"/>
      <c r="F13" s="111"/>
      <c r="G13" s="111"/>
    </row>
    <row r="14" spans="1:7" ht="12.75" customHeight="1" x14ac:dyDescent="0.2">
      <c r="A14" s="75" t="s">
        <v>86</v>
      </c>
      <c r="B14" s="75"/>
      <c r="C14" s="14" t="s">
        <v>87</v>
      </c>
      <c r="D14" s="97"/>
      <c r="E14" s="14"/>
      <c r="F14" s="150"/>
      <c r="G14" s="151"/>
    </row>
    <row r="15" spans="1:7" ht="55.5" customHeight="1" x14ac:dyDescent="0.2">
      <c r="A15" s="60">
        <v>43</v>
      </c>
      <c r="B15" s="60">
        <v>212</v>
      </c>
      <c r="C15" s="32" t="s">
        <v>112</v>
      </c>
      <c r="D15" s="94">
        <v>100</v>
      </c>
      <c r="E15" s="29" t="s">
        <v>45</v>
      </c>
      <c r="F15" s="111"/>
      <c r="G15" s="111">
        <f>D15*F15</f>
        <v>0</v>
      </c>
    </row>
    <row r="16" spans="1:7" ht="12.75" customHeight="1" x14ac:dyDescent="0.2">
      <c r="A16" s="74"/>
      <c r="B16" s="74"/>
      <c r="C16" s="20"/>
      <c r="D16" s="91"/>
      <c r="E16" s="20"/>
      <c r="F16" s="156"/>
      <c r="G16" s="157"/>
    </row>
    <row r="17" spans="1:7" ht="82.5" customHeight="1" x14ac:dyDescent="0.2">
      <c r="A17" s="60">
        <v>43</v>
      </c>
      <c r="B17" s="60" t="s">
        <v>110</v>
      </c>
      <c r="C17" s="32" t="s">
        <v>111</v>
      </c>
      <c r="D17" s="94">
        <v>0</v>
      </c>
      <c r="E17" s="29" t="s">
        <v>45</v>
      </c>
      <c r="F17" s="111"/>
      <c r="G17" s="111">
        <f>D17*F17</f>
        <v>0</v>
      </c>
    </row>
    <row r="18" spans="1:7" ht="12.75" customHeight="1" x14ac:dyDescent="0.2">
      <c r="A18" s="60"/>
      <c r="B18" s="60"/>
      <c r="C18" s="32"/>
      <c r="D18" s="94"/>
      <c r="E18" s="29"/>
      <c r="F18" s="140"/>
      <c r="G18" s="140"/>
    </row>
    <row r="19" spans="1:7" ht="65.25" customHeight="1" x14ac:dyDescent="0.2">
      <c r="A19" s="60">
        <v>43</v>
      </c>
      <c r="B19" s="60">
        <v>324</v>
      </c>
      <c r="C19" s="32" t="s">
        <v>88</v>
      </c>
      <c r="D19" s="94">
        <v>6.9</v>
      </c>
      <c r="E19" s="29" t="s">
        <v>45</v>
      </c>
      <c r="F19" s="111"/>
      <c r="G19" s="111">
        <f>D19*F19</f>
        <v>0</v>
      </c>
    </row>
    <row r="20" spans="1:7" ht="12.75" customHeight="1" x14ac:dyDescent="0.2">
      <c r="A20" s="60"/>
      <c r="B20" s="60"/>
      <c r="C20" s="32"/>
      <c r="D20" s="94"/>
      <c r="E20" s="29"/>
      <c r="F20" s="140"/>
      <c r="G20" s="140"/>
    </row>
    <row r="21" spans="1:7" x14ac:dyDescent="0.2">
      <c r="A21" s="75" t="s">
        <v>50</v>
      </c>
      <c r="B21" s="75"/>
      <c r="C21" s="14" t="s">
        <v>51</v>
      </c>
      <c r="D21" s="97"/>
      <c r="E21" s="31"/>
      <c r="F21" s="105"/>
      <c r="G21" s="25"/>
    </row>
    <row r="22" spans="1:7" ht="38.25" x14ac:dyDescent="0.2">
      <c r="A22" s="24">
        <v>44</v>
      </c>
      <c r="B22" s="24">
        <v>133</v>
      </c>
      <c r="C22" s="6" t="s">
        <v>72</v>
      </c>
      <c r="D22" s="94">
        <v>1</v>
      </c>
      <c r="E22" s="29" t="s">
        <v>25</v>
      </c>
      <c r="F22" s="111"/>
      <c r="G22" s="111">
        <f>D22*F22</f>
        <v>0</v>
      </c>
    </row>
    <row r="23" spans="1:7" x14ac:dyDescent="0.2">
      <c r="C23" s="6"/>
      <c r="D23" s="94"/>
      <c r="E23" s="29"/>
      <c r="F23" s="111"/>
      <c r="G23" s="111"/>
    </row>
    <row r="24" spans="1:7" ht="38.25" x14ac:dyDescent="0.2">
      <c r="A24" s="24">
        <v>44</v>
      </c>
      <c r="B24" s="24">
        <v>143</v>
      </c>
      <c r="C24" s="6" t="s">
        <v>95</v>
      </c>
      <c r="D24" s="94">
        <v>1</v>
      </c>
      <c r="E24" s="29" t="s">
        <v>25</v>
      </c>
      <c r="F24" s="111"/>
      <c r="G24" s="111">
        <f>D24*F24</f>
        <v>0</v>
      </c>
    </row>
    <row r="25" spans="1:7" x14ac:dyDescent="0.2">
      <c r="C25" s="6"/>
      <c r="D25" s="94"/>
      <c r="E25" s="29"/>
      <c r="F25" s="94"/>
      <c r="G25" s="50"/>
    </row>
    <row r="26" spans="1:7" ht="38.25" x14ac:dyDescent="0.2">
      <c r="A26" s="24">
        <v>44</v>
      </c>
      <c r="B26" s="24">
        <v>163</v>
      </c>
      <c r="C26" s="6" t="s">
        <v>89</v>
      </c>
      <c r="D26" s="94">
        <v>1</v>
      </c>
      <c r="E26" s="29" t="s">
        <v>25</v>
      </c>
      <c r="F26" s="111"/>
      <c r="G26" s="111">
        <f>D26*F26</f>
        <v>0</v>
      </c>
    </row>
    <row r="27" spans="1:7" x14ac:dyDescent="0.2">
      <c r="C27" s="6"/>
      <c r="D27" s="94"/>
      <c r="E27" s="29"/>
      <c r="F27" s="94"/>
      <c r="G27" s="50"/>
    </row>
    <row r="28" spans="1:7" ht="38.25" x14ac:dyDescent="0.2">
      <c r="A28" s="24">
        <v>44</v>
      </c>
      <c r="B28" s="24">
        <v>921</v>
      </c>
      <c r="C28" s="6" t="s">
        <v>90</v>
      </c>
      <c r="D28" s="94">
        <v>1</v>
      </c>
      <c r="E28" s="29" t="s">
        <v>25</v>
      </c>
      <c r="F28" s="111"/>
      <c r="G28" s="111">
        <f>D28*F28</f>
        <v>0</v>
      </c>
    </row>
    <row r="29" spans="1:7" x14ac:dyDescent="0.2">
      <c r="C29" s="6"/>
      <c r="D29" s="94"/>
      <c r="E29" s="29"/>
      <c r="F29" s="140"/>
      <c r="G29" s="140"/>
    </row>
    <row r="30" spans="1:7" ht="38.25" x14ac:dyDescent="0.2">
      <c r="A30" s="24">
        <v>44</v>
      </c>
      <c r="B30" s="24">
        <v>922</v>
      </c>
      <c r="C30" s="6" t="s">
        <v>96</v>
      </c>
      <c r="D30" s="94">
        <v>1</v>
      </c>
      <c r="E30" s="29" t="s">
        <v>25</v>
      </c>
      <c r="F30" s="111"/>
      <c r="G30" s="111">
        <f>D30*F30</f>
        <v>0</v>
      </c>
    </row>
    <row r="31" spans="1:7" x14ac:dyDescent="0.2">
      <c r="C31" s="6"/>
      <c r="D31" s="94"/>
      <c r="E31" s="29"/>
      <c r="F31" s="94"/>
      <c r="G31" s="50"/>
    </row>
    <row r="32" spans="1:7" ht="38.25" x14ac:dyDescent="0.2">
      <c r="A32" s="77">
        <v>44</v>
      </c>
      <c r="B32" s="77">
        <v>923</v>
      </c>
      <c r="C32" s="65" t="s">
        <v>91</v>
      </c>
      <c r="D32" s="103">
        <v>1</v>
      </c>
      <c r="E32" s="18" t="s">
        <v>25</v>
      </c>
      <c r="F32" s="176"/>
      <c r="G32" s="176">
        <f>D32*F32</f>
        <v>0</v>
      </c>
    </row>
    <row r="33" spans="1:7" x14ac:dyDescent="0.2">
      <c r="A33" s="60"/>
      <c r="B33" s="60"/>
      <c r="C33" s="32"/>
      <c r="D33" s="94"/>
      <c r="E33" s="29"/>
      <c r="F33" s="111"/>
      <c r="G33" s="111"/>
    </row>
    <row r="34" spans="1:7" ht="12.75" customHeight="1" x14ac:dyDescent="0.2">
      <c r="A34" s="75" t="s">
        <v>132</v>
      </c>
      <c r="B34" s="75"/>
      <c r="C34" s="14" t="s">
        <v>133</v>
      </c>
      <c r="D34" s="97"/>
      <c r="E34" s="14"/>
      <c r="F34" s="97"/>
      <c r="G34" s="14"/>
    </row>
    <row r="35" spans="1:7" ht="41.25" customHeight="1" x14ac:dyDescent="0.2">
      <c r="A35" s="74">
        <v>44</v>
      </c>
      <c r="B35" s="74">
        <v>112</v>
      </c>
      <c r="C35" s="175" t="s">
        <v>134</v>
      </c>
      <c r="D35" s="94">
        <v>0</v>
      </c>
      <c r="E35" s="29" t="s">
        <v>45</v>
      </c>
      <c r="F35" s="140"/>
      <c r="G35" s="140">
        <f>D35*F35</f>
        <v>0</v>
      </c>
    </row>
    <row r="36" spans="1:7" ht="12.75" customHeight="1" x14ac:dyDescent="0.2">
      <c r="A36" s="74"/>
      <c r="B36" s="74"/>
      <c r="C36" s="20"/>
      <c r="D36" s="91"/>
      <c r="E36" s="20"/>
      <c r="F36" s="91"/>
      <c r="G36" s="20"/>
    </row>
    <row r="37" spans="1:7" ht="38.25" x14ac:dyDescent="0.2">
      <c r="A37" s="24">
        <v>45</v>
      </c>
      <c r="B37" s="24">
        <v>114</v>
      </c>
      <c r="C37" s="32" t="s">
        <v>137</v>
      </c>
      <c r="D37" s="94">
        <v>1.8</v>
      </c>
      <c r="E37" s="29" t="s">
        <v>45</v>
      </c>
      <c r="F37" s="140"/>
      <c r="G37" s="140">
        <f>D37*F37</f>
        <v>0</v>
      </c>
    </row>
    <row r="38" spans="1:7" x14ac:dyDescent="0.2">
      <c r="C38" s="32"/>
      <c r="D38" s="94"/>
      <c r="E38" s="29"/>
      <c r="F38" s="140"/>
      <c r="G38" s="140"/>
    </row>
    <row r="39" spans="1:7" ht="51" x14ac:dyDescent="0.2">
      <c r="A39" s="24">
        <v>45</v>
      </c>
      <c r="B39" s="24">
        <v>211</v>
      </c>
      <c r="C39" s="32" t="s">
        <v>135</v>
      </c>
      <c r="D39" s="94">
        <v>0</v>
      </c>
      <c r="E39" s="29" t="s">
        <v>25</v>
      </c>
      <c r="F39" s="140"/>
      <c r="G39" s="140">
        <f>D39*F39</f>
        <v>0</v>
      </c>
    </row>
    <row r="40" spans="1:7" x14ac:dyDescent="0.2">
      <c r="C40" s="32"/>
      <c r="D40" s="94"/>
      <c r="E40" s="29"/>
      <c r="F40" s="140"/>
      <c r="G40" s="140"/>
    </row>
    <row r="41" spans="1:7" ht="51.75" thickBot="1" x14ac:dyDescent="0.25">
      <c r="A41" s="79">
        <v>45</v>
      </c>
      <c r="B41" s="79">
        <v>213</v>
      </c>
      <c r="C41" s="84" t="s">
        <v>136</v>
      </c>
      <c r="D41" s="160">
        <v>1</v>
      </c>
      <c r="E41" s="85" t="s">
        <v>25</v>
      </c>
      <c r="F41" s="177"/>
      <c r="G41" s="177">
        <f>D41*F41</f>
        <v>0</v>
      </c>
    </row>
    <row r="42" spans="1:7" ht="12.75" customHeight="1" x14ac:dyDescent="0.2">
      <c r="A42" s="60"/>
      <c r="B42" s="60"/>
      <c r="C42" s="32"/>
      <c r="D42" s="94"/>
      <c r="E42" s="29"/>
      <c r="F42" s="111"/>
      <c r="G42" s="111"/>
    </row>
    <row r="43" spans="1:7" s="71" customFormat="1" x14ac:dyDescent="0.2">
      <c r="A43" s="89" t="s">
        <v>7</v>
      </c>
      <c r="B43" s="89"/>
      <c r="C43" s="67" t="s">
        <v>8</v>
      </c>
      <c r="D43" s="68"/>
      <c r="E43" s="69"/>
      <c r="F43" s="68" t="s">
        <v>30</v>
      </c>
      <c r="G43" s="117">
        <f>SUM(G5:G42)</f>
        <v>0</v>
      </c>
    </row>
    <row r="44" spans="1:7" x14ac:dyDescent="0.2">
      <c r="A44" s="74"/>
      <c r="B44" s="74"/>
      <c r="C44" s="20"/>
      <c r="D44" s="28"/>
      <c r="E44" s="54"/>
      <c r="F44" s="28"/>
      <c r="G44" s="23"/>
    </row>
    <row r="45" spans="1:7" x14ac:dyDescent="0.2">
      <c r="A45" s="74"/>
      <c r="B45" s="74"/>
      <c r="C45" s="20"/>
      <c r="D45" s="28"/>
      <c r="E45" s="54"/>
      <c r="F45" s="28"/>
      <c r="G45" s="23"/>
    </row>
    <row r="46" spans="1:7" x14ac:dyDescent="0.2">
      <c r="A46" s="74"/>
      <c r="B46" s="74"/>
      <c r="C46" s="20"/>
      <c r="D46" s="28"/>
      <c r="E46" s="54"/>
      <c r="F46" s="28"/>
      <c r="G46" s="23"/>
    </row>
    <row r="47" spans="1:7" hidden="1" x14ac:dyDescent="0.2">
      <c r="A47" s="74"/>
      <c r="B47" s="74"/>
      <c r="C47" s="20"/>
      <c r="D47" s="28"/>
      <c r="E47" s="54"/>
      <c r="F47" s="28"/>
      <c r="G47" s="23"/>
    </row>
    <row r="48" spans="1:7" ht="13.5" hidden="1" thickBot="1" x14ac:dyDescent="0.25">
      <c r="A48" s="79"/>
      <c r="B48" s="79"/>
      <c r="C48" s="7"/>
      <c r="D48" s="21"/>
      <c r="E48" s="30"/>
      <c r="F48" s="21"/>
      <c r="G48" s="21"/>
    </row>
    <row r="49" spans="1:7" hidden="1" x14ac:dyDescent="0.2">
      <c r="A49" s="80" t="s">
        <v>7</v>
      </c>
      <c r="B49" s="80"/>
      <c r="C49" s="52" t="s">
        <v>8</v>
      </c>
      <c r="D49" s="53"/>
      <c r="E49" s="55"/>
      <c r="F49" s="47" t="s">
        <v>30</v>
      </c>
      <c r="G49" s="45"/>
    </row>
    <row r="50" spans="1:7" hidden="1" x14ac:dyDescent="0.2">
      <c r="F50"/>
    </row>
    <row r="51" spans="1:7" hidden="1" x14ac:dyDescent="0.2"/>
    <row r="52" spans="1:7" hidden="1" x14ac:dyDescent="0.2"/>
    <row r="53" spans="1:7" ht="3" customHeight="1" x14ac:dyDescent="0.2"/>
  </sheetData>
  <phoneticPr fontId="0" type="noConversion"/>
  <pageMargins left="1.0236220472440944" right="0.74803149606299213" top="0.78740157480314965" bottom="0.39370078740157483" header="0.39370078740157483" footer="0.19685039370078741"/>
  <pageSetup paperSize="9" scale="93" orientation="portrait" useFirstPageNumber="1" r:id="rId1"/>
  <headerFooter alignWithMargins="0">
    <oddHeader>&amp;C&amp;F</oddHeader>
    <oddFooter>&amp;RStran &amp;P od &amp;N</oddFooter>
  </headerFooter>
  <rowBreaks count="1" manualBreakCount="1">
    <brk id="28" max="6" man="1"/>
  </rowBreak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10"/>
  <dimension ref="A1:G26"/>
  <sheetViews>
    <sheetView view="pageBreakPreview" topLeftCell="A10" zoomScaleNormal="100" zoomScaleSheetLayoutView="100" workbookViewId="0">
      <selection activeCell="G26" sqref="G26"/>
    </sheetView>
  </sheetViews>
  <sheetFormatPr defaultRowHeight="12.75" x14ac:dyDescent="0.2"/>
  <cols>
    <col min="1" max="1" width="3.28515625" customWidth="1"/>
    <col min="2" max="2" width="6.28515625" customWidth="1"/>
    <col min="3" max="3" width="32.7109375" customWidth="1"/>
    <col min="4" max="4" width="8" customWidth="1"/>
    <col min="5" max="5" width="6.28515625" customWidth="1"/>
    <col min="6" max="6" width="15.7109375" customWidth="1"/>
    <col min="7" max="7" width="17.7109375" customWidth="1"/>
  </cols>
  <sheetData>
    <row r="1" spans="1:7" x14ac:dyDescent="0.2">
      <c r="A1" s="72" t="s">
        <v>12</v>
      </c>
      <c r="B1" s="72"/>
      <c r="C1" s="1" t="s">
        <v>13</v>
      </c>
      <c r="D1" s="1" t="s">
        <v>14</v>
      </c>
      <c r="E1" s="1" t="s">
        <v>15</v>
      </c>
      <c r="F1" s="2" t="s">
        <v>16</v>
      </c>
      <c r="G1" s="1" t="s">
        <v>17</v>
      </c>
    </row>
    <row r="2" spans="1:7" ht="13.5" thickBot="1" x14ac:dyDescent="0.25">
      <c r="A2" s="73" t="s">
        <v>18</v>
      </c>
      <c r="B2" s="73"/>
      <c r="C2" s="9" t="s">
        <v>19</v>
      </c>
      <c r="D2" s="9" t="s">
        <v>18</v>
      </c>
      <c r="E2" s="9"/>
      <c r="F2" s="10" t="s">
        <v>20</v>
      </c>
      <c r="G2" s="27"/>
    </row>
    <row r="3" spans="1:7" ht="13.5" thickTop="1" x14ac:dyDescent="0.2">
      <c r="A3" s="135" t="s">
        <v>79</v>
      </c>
      <c r="B3" s="135"/>
      <c r="C3" s="136" t="s">
        <v>80</v>
      </c>
      <c r="D3" s="91"/>
      <c r="E3" s="95"/>
      <c r="F3" s="137"/>
      <c r="G3" s="91"/>
    </row>
    <row r="4" spans="1:7" x14ac:dyDescent="0.2">
      <c r="A4" s="169" t="s">
        <v>123</v>
      </c>
      <c r="B4" s="169"/>
      <c r="C4" s="14" t="s">
        <v>124</v>
      </c>
      <c r="D4" s="14"/>
      <c r="E4" s="16"/>
      <c r="F4" s="57"/>
      <c r="G4" s="57"/>
    </row>
    <row r="5" spans="1:7" ht="38.25" customHeight="1" x14ac:dyDescent="0.2">
      <c r="A5" s="24">
        <v>61</v>
      </c>
      <c r="B5" s="24">
        <v>122</v>
      </c>
      <c r="C5" s="170" t="s">
        <v>125</v>
      </c>
      <c r="D5" s="171">
        <v>0</v>
      </c>
      <c r="E5" s="4" t="s">
        <v>25</v>
      </c>
      <c r="F5" s="172"/>
      <c r="G5" s="172">
        <f>D5*F5</f>
        <v>0</v>
      </c>
    </row>
    <row r="6" spans="1:7" ht="12.75" customHeight="1" x14ac:dyDescent="0.2">
      <c r="A6" s="24"/>
      <c r="B6" s="24"/>
      <c r="C6" s="6"/>
      <c r="D6" s="171"/>
      <c r="E6" s="4"/>
      <c r="F6" s="172"/>
      <c r="G6" s="172"/>
    </row>
    <row r="7" spans="1:7" ht="54.75" customHeight="1" x14ac:dyDescent="0.2">
      <c r="A7" s="24">
        <v>61</v>
      </c>
      <c r="B7" s="24" t="s">
        <v>126</v>
      </c>
      <c r="C7" s="6" t="s">
        <v>127</v>
      </c>
      <c r="D7" s="171">
        <v>0</v>
      </c>
      <c r="E7" s="4" t="s">
        <v>25</v>
      </c>
      <c r="F7" s="172"/>
      <c r="G7" s="172">
        <f>D7*F7</f>
        <v>0</v>
      </c>
    </row>
    <row r="8" spans="1:7" ht="12.75" customHeight="1" x14ac:dyDescent="0.2">
      <c r="A8" s="24"/>
      <c r="B8" s="24"/>
      <c r="C8" s="6"/>
      <c r="D8" s="171"/>
      <c r="E8" s="4"/>
      <c r="F8" s="172"/>
      <c r="G8" s="172"/>
    </row>
    <row r="9" spans="1:7" ht="63" customHeight="1" x14ac:dyDescent="0.2">
      <c r="A9" s="173">
        <v>61</v>
      </c>
      <c r="B9" s="173">
        <v>452</v>
      </c>
      <c r="C9" s="141" t="s">
        <v>129</v>
      </c>
      <c r="D9" s="174">
        <v>0</v>
      </c>
      <c r="E9" s="99" t="s">
        <v>25</v>
      </c>
      <c r="F9" s="140"/>
      <c r="G9" s="140">
        <f>D9*F9</f>
        <v>0</v>
      </c>
    </row>
    <row r="10" spans="1:7" x14ac:dyDescent="0.2">
      <c r="A10" s="135"/>
      <c r="B10" s="135"/>
      <c r="C10" s="136"/>
      <c r="D10" s="91"/>
      <c r="E10" s="95"/>
      <c r="F10" s="137"/>
      <c r="G10" s="91"/>
    </row>
    <row r="11" spans="1:7" ht="12.75" customHeight="1" x14ac:dyDescent="0.2">
      <c r="A11" s="138" t="s">
        <v>81</v>
      </c>
      <c r="B11" s="138"/>
      <c r="C11" s="97" t="s">
        <v>82</v>
      </c>
      <c r="D11" s="97"/>
      <c r="E11" s="139"/>
      <c r="F11" s="142"/>
      <c r="G11" s="142"/>
    </row>
    <row r="12" spans="1:7" ht="77.25" customHeight="1" x14ac:dyDescent="0.2">
      <c r="A12" s="76">
        <v>62</v>
      </c>
      <c r="B12" s="76">
        <v>122</v>
      </c>
      <c r="C12" s="141" t="s">
        <v>128</v>
      </c>
      <c r="D12" s="94">
        <v>300</v>
      </c>
      <c r="E12" s="29" t="s">
        <v>45</v>
      </c>
      <c r="F12" s="111"/>
      <c r="G12" s="111">
        <f>D12*F12</f>
        <v>0</v>
      </c>
    </row>
    <row r="13" spans="1:7" ht="12.75" customHeight="1" x14ac:dyDescent="0.2">
      <c r="A13" s="76"/>
      <c r="B13" s="76"/>
      <c r="C13" s="141"/>
      <c r="D13" s="94"/>
      <c r="E13" s="29"/>
      <c r="F13" s="140"/>
      <c r="G13" s="140"/>
    </row>
    <row r="14" spans="1:7" ht="40.5" customHeight="1" x14ac:dyDescent="0.2">
      <c r="A14" s="76">
        <v>62</v>
      </c>
      <c r="B14" s="76">
        <v>251</v>
      </c>
      <c r="C14" s="141" t="s">
        <v>130</v>
      </c>
      <c r="D14" s="94">
        <v>599</v>
      </c>
      <c r="E14" s="29" t="s">
        <v>45</v>
      </c>
      <c r="F14" s="111"/>
      <c r="G14" s="111">
        <f>D14*F14</f>
        <v>0</v>
      </c>
    </row>
    <row r="15" spans="1:7" ht="12.75" customHeight="1" x14ac:dyDescent="0.2">
      <c r="A15" s="76"/>
      <c r="B15" s="76"/>
      <c r="C15" s="141"/>
      <c r="D15" s="94"/>
      <c r="E15" s="29"/>
      <c r="F15" s="140"/>
      <c r="G15" s="140"/>
    </row>
    <row r="16" spans="1:7" ht="12.75" customHeight="1" x14ac:dyDescent="0.2">
      <c r="A16" s="138" t="s">
        <v>83</v>
      </c>
      <c r="B16" s="138"/>
      <c r="C16" s="97" t="s">
        <v>84</v>
      </c>
      <c r="D16" s="97"/>
      <c r="E16" s="139"/>
      <c r="F16" s="142"/>
      <c r="G16" s="142"/>
    </row>
    <row r="17" spans="1:7" s="20" customFormat="1" ht="55.5" customHeight="1" x14ac:dyDescent="0.2">
      <c r="A17" s="76">
        <v>63</v>
      </c>
      <c r="B17" s="76">
        <v>123</v>
      </c>
      <c r="C17" s="141" t="s">
        <v>85</v>
      </c>
      <c r="D17" s="94">
        <v>29</v>
      </c>
      <c r="E17" s="99" t="s">
        <v>25</v>
      </c>
      <c r="F17" s="111"/>
      <c r="G17" s="111">
        <f>D17*F17</f>
        <v>0</v>
      </c>
    </row>
    <row r="18" spans="1:7" s="20" customFormat="1" ht="12.75" customHeight="1" x14ac:dyDescent="0.2">
      <c r="A18" s="76"/>
      <c r="B18" s="76"/>
      <c r="C18" s="141"/>
      <c r="D18" s="94"/>
      <c r="E18" s="99"/>
      <c r="F18" s="111"/>
      <c r="G18" s="111"/>
    </row>
    <row r="19" spans="1:7" ht="12.75" customHeight="1" x14ac:dyDescent="0.2">
      <c r="A19" s="75" t="s">
        <v>118</v>
      </c>
      <c r="B19" s="75"/>
      <c r="C19" s="14" t="s">
        <v>119</v>
      </c>
      <c r="D19" s="25"/>
      <c r="E19" s="31"/>
      <c r="F19" s="149"/>
      <c r="G19" s="149"/>
    </row>
    <row r="20" spans="1:7" ht="40.5" customHeight="1" x14ac:dyDescent="0.2">
      <c r="A20" s="74">
        <v>64</v>
      </c>
      <c r="B20" s="74">
        <v>997</v>
      </c>
      <c r="C20" s="82" t="s">
        <v>120</v>
      </c>
      <c r="D20" s="94">
        <v>0</v>
      </c>
      <c r="E20" s="49" t="s">
        <v>45</v>
      </c>
      <c r="F20" s="111"/>
      <c r="G20" s="111">
        <f>D20*F20</f>
        <v>0</v>
      </c>
    </row>
    <row r="21" spans="1:7" x14ac:dyDescent="0.2">
      <c r="A21" s="74"/>
      <c r="B21" s="74"/>
      <c r="C21" s="82"/>
      <c r="D21" s="94"/>
      <c r="E21" s="49"/>
      <c r="F21" s="111"/>
      <c r="G21" s="111"/>
    </row>
    <row r="22" spans="1:7" ht="39" customHeight="1" x14ac:dyDescent="0.2">
      <c r="A22" s="74">
        <v>64</v>
      </c>
      <c r="B22" s="74">
        <v>998</v>
      </c>
      <c r="C22" s="82" t="s">
        <v>121</v>
      </c>
      <c r="D22" s="94">
        <v>0</v>
      </c>
      <c r="E22" s="49" t="s">
        <v>25</v>
      </c>
      <c r="F22" s="111"/>
      <c r="G22" s="111">
        <f>D22*F22</f>
        <v>0</v>
      </c>
    </row>
    <row r="23" spans="1:7" x14ac:dyDescent="0.2">
      <c r="A23" s="74"/>
      <c r="B23" s="74"/>
      <c r="C23" s="82"/>
      <c r="D23" s="94"/>
      <c r="E23" s="49"/>
      <c r="F23" s="111"/>
      <c r="G23" s="111"/>
    </row>
    <row r="24" spans="1:7" ht="42" customHeight="1" thickBot="1" x14ac:dyDescent="0.25">
      <c r="A24" s="166">
        <v>64</v>
      </c>
      <c r="B24" s="166">
        <v>999</v>
      </c>
      <c r="C24" s="167" t="s">
        <v>122</v>
      </c>
      <c r="D24" s="160">
        <v>0</v>
      </c>
      <c r="E24" s="168" t="s">
        <v>25</v>
      </c>
      <c r="F24" s="162"/>
      <c r="G24" s="162">
        <f>D24*F24</f>
        <v>0</v>
      </c>
    </row>
    <row r="25" spans="1:7" s="20" customFormat="1" x14ac:dyDescent="0.2">
      <c r="A25" s="76"/>
      <c r="B25" s="76"/>
      <c r="C25" s="141"/>
      <c r="D25" s="94"/>
      <c r="E25" s="99"/>
      <c r="F25" s="111"/>
      <c r="G25" s="111"/>
    </row>
    <row r="26" spans="1:7" x14ac:dyDescent="0.2">
      <c r="A26" s="143" t="s">
        <v>79</v>
      </c>
      <c r="B26" s="143"/>
      <c r="C26" s="144" t="s">
        <v>80</v>
      </c>
      <c r="D26" s="145"/>
      <c r="E26" s="146"/>
      <c r="F26" s="147" t="s">
        <v>30</v>
      </c>
      <c r="G26" s="148">
        <f>SUM(G5:G25)</f>
        <v>0</v>
      </c>
    </row>
  </sheetData>
  <phoneticPr fontId="0" type="noConversion"/>
  <pageMargins left="1.0236220472440944" right="0.75" top="0.78740157480314965" bottom="0.39370078740157483" header="0.39370078740157483" footer="0.19685039370078741"/>
  <pageSetup paperSize="9" scale="94" orientation="portrait" r:id="rId1"/>
  <headerFooter alignWithMargins="0">
    <oddHeader>&amp;C&amp;F</oddHeader>
  </headerFooter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8"/>
  <dimension ref="A1:BL15"/>
  <sheetViews>
    <sheetView zoomScaleNormal="100" workbookViewId="0">
      <selection activeCell="G22" sqref="G22"/>
    </sheetView>
  </sheetViews>
  <sheetFormatPr defaultRowHeight="12.75" x14ac:dyDescent="0.2"/>
  <cols>
    <col min="1" max="1" width="3.28515625" customWidth="1"/>
    <col min="2" max="2" width="6.28515625" customWidth="1"/>
    <col min="3" max="3" width="32.7109375" customWidth="1"/>
    <col min="4" max="4" width="8" customWidth="1"/>
    <col min="5" max="5" width="6.28515625" customWidth="1"/>
    <col min="6" max="6" width="15.7109375" customWidth="1"/>
    <col min="7" max="7" width="17.7109375" customWidth="1"/>
  </cols>
  <sheetData>
    <row r="1" spans="1:64" x14ac:dyDescent="0.2">
      <c r="A1" s="72" t="s">
        <v>12</v>
      </c>
      <c r="B1" s="72"/>
      <c r="C1" s="72" t="s">
        <v>13</v>
      </c>
      <c r="D1" s="1" t="s">
        <v>14</v>
      </c>
      <c r="E1" s="1" t="s">
        <v>15</v>
      </c>
      <c r="F1" s="1" t="s">
        <v>16</v>
      </c>
      <c r="G1" s="1" t="s">
        <v>17</v>
      </c>
    </row>
    <row r="2" spans="1:64" ht="13.5" thickBot="1" x14ac:dyDescent="0.25">
      <c r="A2" s="73" t="s">
        <v>18</v>
      </c>
      <c r="B2" s="73"/>
      <c r="C2" s="73" t="s">
        <v>19</v>
      </c>
      <c r="D2" s="9" t="s">
        <v>18</v>
      </c>
      <c r="E2" s="9"/>
      <c r="F2" s="9" t="s">
        <v>20</v>
      </c>
      <c r="G2" s="27"/>
    </row>
    <row r="3" spans="1:64" ht="13.5" thickTop="1" x14ac:dyDescent="0.2">
      <c r="A3" s="20" t="s">
        <v>9</v>
      </c>
      <c r="B3" s="20"/>
      <c r="C3" s="22" t="s">
        <v>10</v>
      </c>
      <c r="D3" s="20"/>
      <c r="E3" s="20"/>
      <c r="F3" s="20"/>
      <c r="G3" s="20"/>
    </row>
    <row r="4" spans="1:64" x14ac:dyDescent="0.2">
      <c r="A4" s="14" t="s">
        <v>68</v>
      </c>
      <c r="B4" s="14"/>
      <c r="C4" s="14" t="s">
        <v>52</v>
      </c>
      <c r="D4" s="14"/>
      <c r="E4" s="14"/>
      <c r="F4" s="14"/>
      <c r="G4" s="57"/>
    </row>
    <row r="5" spans="1:64" x14ac:dyDescent="0.2">
      <c r="A5" s="60">
        <v>79</v>
      </c>
      <c r="B5" s="60">
        <v>311</v>
      </c>
      <c r="C5" s="32" t="s">
        <v>53</v>
      </c>
      <c r="D5" s="23">
        <v>15</v>
      </c>
      <c r="E5" s="29" t="s">
        <v>54</v>
      </c>
      <c r="F5" s="111"/>
      <c r="G5" s="111">
        <f>D5*F5</f>
        <v>0</v>
      </c>
    </row>
    <row r="6" spans="1:64" x14ac:dyDescent="0.2">
      <c r="A6" s="60"/>
      <c r="B6" s="60"/>
      <c r="C6" s="32"/>
      <c r="D6" s="23"/>
      <c r="E6" s="29"/>
      <c r="F6" s="33"/>
      <c r="G6" s="23"/>
    </row>
    <row r="7" spans="1:64" x14ac:dyDescent="0.2">
      <c r="A7" s="60">
        <v>79</v>
      </c>
      <c r="B7" s="60">
        <v>351</v>
      </c>
      <c r="C7" s="32" t="s">
        <v>69</v>
      </c>
      <c r="D7" s="23">
        <v>8</v>
      </c>
      <c r="E7" s="29" t="s">
        <v>54</v>
      </c>
      <c r="F7" s="111"/>
      <c r="G7" s="111">
        <f>D7*F7</f>
        <v>0</v>
      </c>
    </row>
    <row r="8" spans="1:64" x14ac:dyDescent="0.2">
      <c r="A8" s="60"/>
      <c r="B8" s="60"/>
      <c r="C8" s="32"/>
      <c r="D8" s="23"/>
      <c r="E8" s="29"/>
      <c r="F8" s="33"/>
      <c r="G8" s="23"/>
    </row>
    <row r="9" spans="1:64" ht="25.5" x14ac:dyDescent="0.2">
      <c r="A9" s="60">
        <v>79</v>
      </c>
      <c r="B9" s="60">
        <v>514</v>
      </c>
      <c r="C9" s="32" t="s">
        <v>101</v>
      </c>
      <c r="D9" s="23">
        <v>1</v>
      </c>
      <c r="E9" s="29" t="s">
        <v>25</v>
      </c>
      <c r="F9" s="111"/>
      <c r="G9" s="111">
        <f>D9*F9</f>
        <v>0</v>
      </c>
    </row>
    <row r="10" spans="1:64" x14ac:dyDescent="0.2">
      <c r="A10" s="60"/>
      <c r="B10" s="60"/>
      <c r="C10" s="32"/>
      <c r="D10" s="23"/>
      <c r="E10" s="29"/>
      <c r="F10" s="33"/>
      <c r="G10" s="23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1:64" s="7" customFormat="1" ht="14.25" customHeight="1" thickBot="1" x14ac:dyDescent="0.25">
      <c r="A11" s="79"/>
      <c r="B11" s="79"/>
      <c r="C11" s="84"/>
      <c r="D11" s="12"/>
      <c r="E11" s="85"/>
      <c r="F11" s="86"/>
      <c r="G11" s="8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</row>
    <row r="12" spans="1:64" s="20" customFormat="1" ht="14.25" customHeight="1" x14ac:dyDescent="0.2">
      <c r="A12" s="60"/>
      <c r="B12" s="60"/>
      <c r="C12" s="32"/>
      <c r="D12" s="23"/>
      <c r="E12" s="29"/>
      <c r="F12" s="33"/>
      <c r="G12" s="50"/>
    </row>
    <row r="13" spans="1:64" s="20" customFormat="1" x14ac:dyDescent="0.2">
      <c r="A13" s="52" t="s">
        <v>9</v>
      </c>
      <c r="B13" s="52"/>
      <c r="C13" s="51" t="s">
        <v>10</v>
      </c>
      <c r="D13" s="44"/>
      <c r="E13" s="44"/>
      <c r="F13" s="47" t="s">
        <v>30</v>
      </c>
      <c r="G13" s="148">
        <f>SUM(G5:G11)</f>
        <v>0</v>
      </c>
    </row>
    <row r="14" spans="1:64" s="20" customFormat="1" x14ac:dyDescent="0.2"/>
    <row r="15" spans="1:64" ht="12.6" customHeight="1" x14ac:dyDescent="0.2"/>
  </sheetData>
  <phoneticPr fontId="0" type="noConversion"/>
  <pageMargins left="1.0236220472440944" right="0.74803149606299213" top="0.78740157480314965" bottom="0.39370078740157483" header="0.39370078740157483" footer="0.19685039370078741"/>
  <pageSetup paperSize="9" scale="94" orientation="portrait" useFirstPageNumber="1" r:id="rId1"/>
  <headerFooter alignWithMargins="0">
    <oddHeader>&amp;C&amp;F</oddHeader>
    <oddFooter>&amp;RStran &amp;P od &amp;N</oddFooter>
  </headerFooter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13"/>
  <dimension ref="A1"/>
  <sheetViews>
    <sheetView workbookViewId="0">
      <selection activeCell="G30" sqref="G30"/>
    </sheetView>
  </sheetViews>
  <sheetFormatPr defaultRowHeight="12.75" x14ac:dyDescent="0.2"/>
  <sheetData/>
  <phoneticPr fontId="0" type="noConversion"/>
  <pageMargins left="1.0236220472440944" right="0.75" top="0.78740157480314965" bottom="0.39370078740157483" header="0.39370078740157483" footer="0.19685039370078741"/>
  <pageSetup paperSize="9" orientation="portrait" horizontalDpi="4294967293" verticalDpi="300" r:id="rId1"/>
  <headerFooter alignWithMargins="0">
    <oddHeader>&amp;C&amp;"Arial CE,Bold Italic"&amp;8&amp;A</oddHeader>
  </headerFooter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14"/>
  <dimension ref="A1"/>
  <sheetViews>
    <sheetView workbookViewId="0">
      <selection activeCell="G30" sqref="G30"/>
    </sheetView>
  </sheetViews>
  <sheetFormatPr defaultRowHeight="12.75" x14ac:dyDescent="0.2"/>
  <sheetData/>
  <phoneticPr fontId="0" type="noConversion"/>
  <pageMargins left="1.0236220472440944" right="0.75" top="0.78740157480314965" bottom="0.39370078740157483" header="0.39370078740157483" footer="0.19685039370078741"/>
  <pageSetup paperSize="9" orientation="portrait" horizontalDpi="4294967293" verticalDpi="300" r:id="rId1"/>
  <headerFooter alignWithMargins="0">
    <oddHeader>&amp;C&amp;"Arial CE,Bold Italic"&amp;8&amp;A</oddHead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11</vt:i4>
      </vt:variant>
    </vt:vector>
  </HeadingPairs>
  <TitlesOfParts>
    <vt:vector size="11" baseType="lpstr">
      <vt:lpstr>rekapitulacija</vt:lpstr>
      <vt:lpstr> preddela</vt:lpstr>
      <vt:lpstr> zemeljska dela</vt:lpstr>
      <vt:lpstr>voziscne konstrukcije</vt:lpstr>
      <vt:lpstr>odvodnjavanje</vt:lpstr>
      <vt:lpstr>prometna oprema</vt:lpstr>
      <vt:lpstr>tuje storitve</vt:lpstr>
      <vt:lpstr>List13</vt:lpstr>
      <vt:lpstr>List14</vt:lpstr>
      <vt:lpstr>List15</vt:lpstr>
      <vt:lpstr>List16</vt:lpstr>
    </vt:vector>
  </TitlesOfParts>
  <Company>Cestno podjetje Novo mesto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Janko Zakrajsek</dc:creator>
  <cp:lastModifiedBy>Andreja Perc</cp:lastModifiedBy>
  <cp:lastPrinted>2019-09-25T07:02:30Z</cp:lastPrinted>
  <dcterms:created xsi:type="dcterms:W3CDTF">1998-06-19T12:33:08Z</dcterms:created>
  <dcterms:modified xsi:type="dcterms:W3CDTF">2019-09-25T11:51:02Z</dcterms:modified>
</cp:coreProperties>
</file>