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Trfs\users\Trebnje34\My Documents\Moje\1_ODDELKI\6 VZGOJA IN IZOBRAŽEVANJE\4_VRTCI\Vrtec Šentlovrenc\JN NOTRANJA OPREMA\DOKUMENTACIJA\"/>
    </mc:Choice>
  </mc:AlternateContent>
  <xr:revisionPtr revIDLastSave="0" documentId="13_ncr:1_{161BDA96-54C3-4B8E-87FE-40444B494E45}" xr6:coauthVersionLast="43" xr6:coauthVersionMax="43" xr10:uidLastSave="{00000000-0000-0000-0000-000000000000}"/>
  <bookViews>
    <workbookView xWindow="-120" yWindow="-120" windowWidth="29040" windowHeight="15840" xr2:uid="{00000000-000D-0000-FFFF-FFFF00000000}"/>
  </bookViews>
  <sheets>
    <sheet name="REKAPITULACIJA" sheetId="6" r:id="rId1"/>
    <sheet name="OPREMA VRTCA" sheetId="3" r:id="rId2"/>
    <sheet name="DROBNI INVENTAR" sheetId="4" r:id="rId3"/>
  </sheets>
  <definedNames>
    <definedName name="_xlnm.Print_Area" localSheetId="2">'DROBNI INVENTAR'!$A$1:$Z$43</definedName>
    <definedName name="_xlnm.Print_Area" localSheetId="1">'OPREMA VRTCA'!$A$1:$Z$169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6" l="1"/>
  <c r="X157" i="3" l="1"/>
  <c r="Z157" i="3" s="1"/>
  <c r="X113" i="3"/>
  <c r="Z113" i="3" s="1"/>
  <c r="X35" i="4" l="1"/>
  <c r="Z35" i="4" s="1"/>
  <c r="X33" i="4"/>
  <c r="Z33" i="4" s="1"/>
  <c r="X31" i="4"/>
  <c r="Z31" i="4" s="1"/>
  <c r="Z125" i="3" l="1"/>
  <c r="X155" i="3"/>
  <c r="Z155" i="3" s="1"/>
  <c r="X95" i="3"/>
  <c r="Z95" i="3" s="1"/>
  <c r="X93" i="3"/>
  <c r="Z93" i="3" s="1"/>
  <c r="Z17" i="3"/>
  <c r="X29" i="4"/>
  <c r="Z29" i="4" s="1"/>
  <c r="X27" i="4"/>
  <c r="Z27" i="4" s="1"/>
  <c r="X25" i="4"/>
  <c r="Z25" i="4" s="1"/>
  <c r="X23" i="4"/>
  <c r="Z23" i="4" s="1"/>
  <c r="X21" i="4"/>
  <c r="Z21" i="4" s="1"/>
  <c r="X19" i="4"/>
  <c r="Z19" i="4" s="1"/>
  <c r="X17" i="4"/>
  <c r="Z17" i="4" s="1"/>
  <c r="X15" i="4"/>
  <c r="Z15" i="4" s="1"/>
  <c r="X13" i="4"/>
  <c r="Z13" i="4" s="1"/>
  <c r="X11" i="4"/>
  <c r="Z11" i="4" s="1"/>
  <c r="X9" i="4"/>
  <c r="Z9" i="4" s="1"/>
  <c r="X7" i="4"/>
  <c r="Z7" i="4" s="1"/>
  <c r="X5" i="4"/>
  <c r="Z5" i="4" s="1"/>
  <c r="Z38" i="4" s="1"/>
  <c r="I37" i="6" s="1"/>
  <c r="X153" i="3"/>
  <c r="Z153" i="3" s="1"/>
  <c r="X151" i="3"/>
  <c r="Z151" i="3" s="1"/>
  <c r="X149" i="3"/>
  <c r="Z149" i="3" s="1"/>
  <c r="X147" i="3"/>
  <c r="Z147" i="3" s="1"/>
  <c r="X145" i="3"/>
  <c r="Z145" i="3" s="1"/>
  <c r="X143" i="3"/>
  <c r="Z143" i="3" s="1"/>
  <c r="X141" i="3"/>
  <c r="Z141" i="3" s="1"/>
  <c r="X139" i="3"/>
  <c r="Z139" i="3" s="1"/>
  <c r="X137" i="3"/>
  <c r="Z137" i="3" s="1"/>
  <c r="X135" i="3"/>
  <c r="Z135" i="3" s="1"/>
  <c r="X133" i="3"/>
  <c r="Z133" i="3" s="1"/>
  <c r="X131" i="3"/>
  <c r="Z131" i="3" s="1"/>
  <c r="X129" i="3"/>
  <c r="Z129" i="3" s="1"/>
  <c r="X127" i="3"/>
  <c r="Z127" i="3" s="1"/>
  <c r="X125" i="3"/>
  <c r="X123" i="3"/>
  <c r="Z123" i="3" s="1"/>
  <c r="X121" i="3"/>
  <c r="Z121" i="3" s="1"/>
  <c r="X119" i="3"/>
  <c r="Z119" i="3" s="1"/>
  <c r="X117" i="3"/>
  <c r="Z117" i="3" s="1"/>
  <c r="X115" i="3"/>
  <c r="Z115" i="3" s="1"/>
  <c r="X111" i="3"/>
  <c r="Z111" i="3" s="1"/>
  <c r="X109" i="3"/>
  <c r="Z109" i="3" s="1"/>
  <c r="X107" i="3"/>
  <c r="Z107" i="3" s="1"/>
  <c r="X105" i="3"/>
  <c r="Z105" i="3" s="1"/>
  <c r="X103" i="3"/>
  <c r="Z103" i="3" s="1"/>
  <c r="X91" i="3"/>
  <c r="Z91" i="3" s="1"/>
  <c r="X89" i="3"/>
  <c r="Z89" i="3" s="1"/>
  <c r="X87" i="3"/>
  <c r="Z87" i="3" s="1"/>
  <c r="X85" i="3"/>
  <c r="Z85" i="3" s="1"/>
  <c r="X83" i="3"/>
  <c r="Z83" i="3" s="1"/>
  <c r="X81" i="3"/>
  <c r="Z81" i="3" s="1"/>
  <c r="X78" i="3"/>
  <c r="Z78" i="3" s="1"/>
  <c r="X73" i="3"/>
  <c r="Z73" i="3" s="1"/>
  <c r="X71" i="3"/>
  <c r="Z71" i="3" s="1"/>
  <c r="X69" i="3"/>
  <c r="Z69" i="3" s="1"/>
  <c r="X67" i="3"/>
  <c r="Z67" i="3" s="1"/>
  <c r="X64" i="3"/>
  <c r="Z64" i="3" s="1"/>
  <c r="X62" i="3"/>
  <c r="Z62" i="3" s="1"/>
  <c r="X60" i="3"/>
  <c r="Z60" i="3" s="1"/>
  <c r="X58" i="3"/>
  <c r="Z58" i="3" s="1"/>
  <c r="X56" i="3"/>
  <c r="Z56" i="3" s="1"/>
  <c r="X54" i="3"/>
  <c r="Z54" i="3" s="1"/>
  <c r="X52" i="3"/>
  <c r="Z52" i="3" s="1"/>
  <c r="X50" i="3"/>
  <c r="Z50" i="3" s="1"/>
  <c r="X47" i="3"/>
  <c r="Z47" i="3" s="1"/>
  <c r="X44" i="3"/>
  <c r="Z44" i="3" s="1"/>
  <c r="X42" i="3"/>
  <c r="Z42" i="3" s="1"/>
  <c r="X40" i="3"/>
  <c r="Z40" i="3" s="1"/>
  <c r="X38" i="3"/>
  <c r="Z38" i="3" s="1"/>
  <c r="X35" i="3"/>
  <c r="Z35" i="3" s="1"/>
  <c r="X33" i="3"/>
  <c r="Z33" i="3" s="1"/>
  <c r="X31" i="3"/>
  <c r="Z31" i="3" s="1"/>
  <c r="X29" i="3"/>
  <c r="Z29" i="3" s="1"/>
  <c r="X25" i="3"/>
  <c r="Z25" i="3" s="1"/>
  <c r="X21" i="3"/>
  <c r="Z21" i="3" s="1"/>
  <c r="X19" i="3"/>
  <c r="Z19" i="3" s="1"/>
  <c r="X15" i="3"/>
  <c r="Z15" i="3" s="1"/>
  <c r="X13" i="3"/>
  <c r="Z13" i="3" s="1"/>
  <c r="X12" i="3"/>
  <c r="Z12" i="3" s="1"/>
  <c r="X11" i="3"/>
  <c r="Z11" i="3" s="1"/>
  <c r="X8" i="3"/>
  <c r="Z8" i="3" s="1"/>
  <c r="X6" i="3"/>
  <c r="Z6" i="3" s="1"/>
  <c r="Z160" i="3" l="1"/>
  <c r="Z98" i="3"/>
  <c r="Z165" i="3" s="1"/>
  <c r="Z166" i="3"/>
  <c r="Z167" i="3" l="1"/>
  <c r="I35" i="6" s="1"/>
  <c r="I29" i="6" l="1"/>
  <c r="I30" i="6" l="1"/>
  <c r="I31" i="6" s="1"/>
</calcChain>
</file>

<file path=xl/sharedStrings.xml><?xml version="1.0" encoding="utf-8"?>
<sst xmlns="http://schemas.openxmlformats.org/spreadsheetml/2006/main" count="343" uniqueCount="289">
  <si>
    <t>1 VETROLOV</t>
  </si>
  <si>
    <t>7 SANITARIJE</t>
  </si>
  <si>
    <t>14 VRTNA IGRALA</t>
  </si>
  <si>
    <t>15 ZUNANJI WC</t>
  </si>
  <si>
    <t>6   IGRALNICA 1</t>
  </si>
  <si>
    <t>4    REKVIZITI</t>
  </si>
  <si>
    <t>5       HODNIK</t>
  </si>
  <si>
    <t>8                 WC</t>
  </si>
  <si>
    <t>9       IGRALNICA 2</t>
  </si>
  <si>
    <t>10      IGRALNICA 3</t>
  </si>
  <si>
    <t>11   SANITARIJE</t>
  </si>
  <si>
    <t>12    ČISTILA</t>
  </si>
  <si>
    <t>13      IGRALNICA 4</t>
  </si>
  <si>
    <t>16 KUHINJA</t>
  </si>
  <si>
    <t xml:space="preserve">17 ČISTILA </t>
  </si>
  <si>
    <t>18 GARDEROBA</t>
  </si>
  <si>
    <t>19 PRALNICA</t>
  </si>
  <si>
    <t>20  STROK. DELAVCI</t>
  </si>
  <si>
    <t>OPREMA PO NAROČILU</t>
  </si>
  <si>
    <t>TIPSKA OPREMA</t>
  </si>
  <si>
    <t>DROBNI INVENTAR</t>
  </si>
  <si>
    <t>KOŠ ZA DEŽNIKE</t>
  </si>
  <si>
    <t>OBEŠALNIK</t>
  </si>
  <si>
    <t>OMARICA ZA PRVO POMOČ</t>
  </si>
  <si>
    <t>PVC ZABOJNIKI S POKROVOM 60l</t>
  </si>
  <si>
    <t>KOŠ 20-25l</t>
  </si>
  <si>
    <t>KOŠ TRIPREKATNI 3x20l</t>
  </si>
  <si>
    <t>KOŠ 50-60l</t>
  </si>
  <si>
    <t>MILNIK</t>
  </si>
  <si>
    <t>PODAJALNIK BRISAČ</t>
  </si>
  <si>
    <t>PODAJALNIK WC rol</t>
  </si>
  <si>
    <t>Poz. 1</t>
  </si>
  <si>
    <t>Poz. 2</t>
  </si>
  <si>
    <t>Poz. 3</t>
  </si>
  <si>
    <t>Poz. 4</t>
  </si>
  <si>
    <t>Poz. 5</t>
  </si>
  <si>
    <t>Poz. 6</t>
  </si>
  <si>
    <t>Poz. 7</t>
  </si>
  <si>
    <t>Poz. 8</t>
  </si>
  <si>
    <t>Poz. 9</t>
  </si>
  <si>
    <t>Poz. 10</t>
  </si>
  <si>
    <t>Poz. 11</t>
  </si>
  <si>
    <t>Poz. 12</t>
  </si>
  <si>
    <t>Poz. 13</t>
  </si>
  <si>
    <t>Poz. 14</t>
  </si>
  <si>
    <t>Poz. 15</t>
  </si>
  <si>
    <t>Poz. 16</t>
  </si>
  <si>
    <t>Poz. 17</t>
  </si>
  <si>
    <t>Poz. 18</t>
  </si>
  <si>
    <t>Poz. 19</t>
  </si>
  <si>
    <t>Poz. 20</t>
  </si>
  <si>
    <t>Poz. 21</t>
  </si>
  <si>
    <t>Poz. 22</t>
  </si>
  <si>
    <t>Poz. 23</t>
  </si>
  <si>
    <t>OGLASNA DESKA dim. 90/90cm</t>
  </si>
  <si>
    <t>Poz. 24</t>
  </si>
  <si>
    <t>Poz. 25</t>
  </si>
  <si>
    <t>Poz. 26</t>
  </si>
  <si>
    <t>Poz. 27</t>
  </si>
  <si>
    <t>Poz. 28</t>
  </si>
  <si>
    <t>Poz. 29</t>
  </si>
  <si>
    <t>Poz. 30</t>
  </si>
  <si>
    <t>Poz. 31</t>
  </si>
  <si>
    <t>Poz. 32</t>
  </si>
  <si>
    <t>Poz. 33</t>
  </si>
  <si>
    <t>Poz. 34</t>
  </si>
  <si>
    <t>Poz. 35</t>
  </si>
  <si>
    <t>OGLASNA DESKA dim. 70/90cm</t>
  </si>
  <si>
    <t xml:space="preserve"> MIZA VZGOJITELJICE</t>
  </si>
  <si>
    <t>OGLEDALO 50/120cm</t>
  </si>
  <si>
    <t>VISOKA OMARA ZA LEŽALNIKE 10</t>
  </si>
  <si>
    <t xml:space="preserve"> VISOKA OMARA ZA LEŽALNIKE 5</t>
  </si>
  <si>
    <t>OMARA 80/40/200</t>
  </si>
  <si>
    <t>GARDEROBA 10</t>
  </si>
  <si>
    <t>GARDEROBA 4</t>
  </si>
  <si>
    <t>OMARICA ZA ČISTILA</t>
  </si>
  <si>
    <t>Poz. A</t>
  </si>
  <si>
    <t>Poz. B</t>
  </si>
  <si>
    <t>Poz. C</t>
  </si>
  <si>
    <t>Poz. Č</t>
  </si>
  <si>
    <t>Poz. E</t>
  </si>
  <si>
    <t>Poz. F</t>
  </si>
  <si>
    <t>Poz. G</t>
  </si>
  <si>
    <t>Poz. H</t>
  </si>
  <si>
    <t>Poz. I</t>
  </si>
  <si>
    <t>Poz. J</t>
  </si>
  <si>
    <t>Poz. K</t>
  </si>
  <si>
    <t>Poz. L</t>
  </si>
  <si>
    <t>Poz. M</t>
  </si>
  <si>
    <t>Poz. N</t>
  </si>
  <si>
    <t>Poz. O</t>
  </si>
  <si>
    <t>Poz. P</t>
  </si>
  <si>
    <t>Poz. R</t>
  </si>
  <si>
    <t>Poz. S</t>
  </si>
  <si>
    <t>Poz. Š</t>
  </si>
  <si>
    <t>Poz. T</t>
  </si>
  <si>
    <t>Poz. U</t>
  </si>
  <si>
    <t>Poz. V</t>
  </si>
  <si>
    <t>Poz. Z</t>
  </si>
  <si>
    <t>Poz. Ž</t>
  </si>
  <si>
    <t>PRAVOKOTNA MIZA 128/64; h=46cm</t>
  </si>
  <si>
    <t>PRAVOKOTNA MIZA 128/64 h=53cm</t>
  </si>
  <si>
    <t>TRAPEZNA MIZA h=46cm</t>
  </si>
  <si>
    <t>TRAPEZNA MIZA h=53cm</t>
  </si>
  <si>
    <t>OTROŠKI STOL      h sedala=31cm</t>
  </si>
  <si>
    <t>LAHEK LESEN LEŽALNIK 130/50cm</t>
  </si>
  <si>
    <t>STOL NAKLADALNI</t>
  </si>
  <si>
    <t>PISARNIŠKI STOL vrtiljak</t>
  </si>
  <si>
    <t xml:space="preserve">DVOSED </t>
  </si>
  <si>
    <t>ENOSED</t>
  </si>
  <si>
    <t>STENSKO IGRALO</t>
  </si>
  <si>
    <t>STENSKA OBLOGA ČUTNE POTI</t>
  </si>
  <si>
    <t>VOZIČEK ZA ŽOGE</t>
  </si>
  <si>
    <t>ŠPORTNA OPREMA</t>
  </si>
  <si>
    <t>MAGNETNA TABLA 120/90cm</t>
  </si>
  <si>
    <t>GALERIJSKA ŠINA 5tm za obešanje risbic</t>
  </si>
  <si>
    <t>2  VODJA ENOTE</t>
  </si>
  <si>
    <t>3  VZG. SREDSTVA</t>
  </si>
  <si>
    <t>21  VEČ.P. + GARD.</t>
  </si>
  <si>
    <t>MIZA + KLOP za teraso</t>
  </si>
  <si>
    <t>VRTEC ŠENTLOVRENC</t>
  </si>
  <si>
    <t>SKUPAJ</t>
  </si>
  <si>
    <t>SEDALNA BLAZINA LUNICA</t>
  </si>
  <si>
    <t>METLA + SMETIŠNICA + TEL. POMIVALEC z nosilcem na steni</t>
  </si>
  <si>
    <t>Poz. X</t>
  </si>
  <si>
    <t>DVOPREKATNA GARDEROBNA OMARA ZA TRI OSEBE</t>
  </si>
  <si>
    <t>OBLAZINJEN TABURE trikotnik</t>
  </si>
  <si>
    <t>OGLEDALO fi40</t>
  </si>
  <si>
    <t>OGLEDALO fi 60</t>
  </si>
  <si>
    <t>MULTIFUNKCIJSKI LETVENIK</t>
  </si>
  <si>
    <t>MIZA 75/75cm, h=46cm</t>
  </si>
  <si>
    <t>KOVINSKI REGAL 120/60, h=225cm</t>
  </si>
  <si>
    <t>KOVINSKI REGAL 140/70; h=250cm</t>
  </si>
  <si>
    <t>OZNAČBE VRAT</t>
  </si>
  <si>
    <t xml:space="preserve">(vsi prostori namenjeni otrokom)
Zaokrožnica vogala 5 x 5 cm-debelina lesa 1,5 cm, izdelana iz masivne bukve, prilepljena direktono na steno; višina od točke nad nizkostensko oblogo in višine 1,2 m
</t>
  </si>
  <si>
    <t xml:space="preserve">
Lesen stenski regal s hrbtiščem in obema stranskima stranicama, pritrjen v steno (shranjevanje knjig, radia,….)
</t>
  </si>
  <si>
    <r>
      <rPr>
        <b/>
        <sz val="11"/>
        <color theme="1"/>
        <rFont val="Calibri"/>
        <family val="2"/>
        <charset val="238"/>
        <scheme val="minor"/>
      </rPr>
      <t>poz 6b</t>
    </r>
    <r>
      <rPr>
        <sz val="11"/>
        <color theme="1"/>
        <rFont val="Calibri"/>
        <family val="2"/>
        <charset val="238"/>
        <scheme val="minor"/>
      </rPr>
      <t xml:space="preserve">
Plastični zabojnik – pladnji 37 x 31 x 7,5
</t>
    </r>
    <r>
      <rPr>
        <b/>
        <sz val="11"/>
        <color theme="1"/>
        <rFont val="Calibri"/>
        <family val="2"/>
        <charset val="238"/>
        <scheme val="minor"/>
      </rPr>
      <t>Kosov 4/omaro</t>
    </r>
    <r>
      <rPr>
        <sz val="11"/>
        <color theme="1"/>
        <rFont val="Calibri"/>
        <family val="2"/>
        <charset val="238"/>
        <scheme val="minor"/>
      </rPr>
      <t xml:space="preserve">
</t>
    </r>
  </si>
  <si>
    <t>SLIKARSKI VOZIČEK 84/60;h=70 cm</t>
  </si>
  <si>
    <t>VOZIČEK ZA KNJIGE 50/50;h=55</t>
  </si>
  <si>
    <t xml:space="preserve">Dvokrilna omara z vmesnimi policami (5 kosov) in cilindrično ključavnico
</t>
  </si>
  <si>
    <t>ČAJNA KUHINJA 140/60</t>
  </si>
  <si>
    <t xml:space="preserve"> - Spodnji niz: dvokrilna omarica pod pomivalnim koritom 80 cm, levo vgradna omarica za podpultni hladilnik                                                          - Zgornji niz: dvodelen odprt regal 140/30;h=60 cm, vmesna polica              - Delovni pult: ultrapas 4 cm s  post forming zaključki                                         - stenska obloga: 140/60 + 60/60, izdelana iz vezane plošče + lak</t>
  </si>
  <si>
    <t>PISALNA MIZA 160/70cm; h=74</t>
  </si>
  <si>
    <t>Delovna plošča iz iverala + ABS; noge kovinske, tipske, H konstrukcije; pod delovno ploščo mrežna polica za razvod elektrike; delovna plošča dva izreza za uvod elektrike + PVC rozeta</t>
  </si>
  <si>
    <t>PREDALNIK NA KOLESIH 40/60;h=60 cm</t>
  </si>
  <si>
    <t>Lesen predalnik s tremi predali in ključavnico. Na predalnik je na bočno stranico pritrjena kovinska tipska konzola za namestitev računalnika dimenzij 50/20 cm. Ročaji npr. iz programa RUIZ.</t>
  </si>
  <si>
    <t>REGAL ZA KAHLICE 180/30</t>
  </si>
  <si>
    <t>Izdelano iz masivnega lesa (bukev natur), pritrjeno direktno v steno, z lesenimi obešalniki (kot grablje), v razmaku cca 15 cm</t>
  </si>
  <si>
    <t>STENSKO OBEŠALO za orodje/ obroče 120/10 cm</t>
  </si>
  <si>
    <t xml:space="preserve">
Izdelana iz mediapana, barvana s poliuretanskim lakom, pritrjevanje na steno preko lesenih kvadratnih nosilcev (distanca od stene cca 3 cm)
</t>
  </si>
  <si>
    <t>Izdelana iz mediapana, barvana s poliuretanskim lakom, pritrjevanje na steno preko lesenih kvadratnih nosilcev (distanca od stene cca 3 cm)</t>
  </si>
  <si>
    <t xml:space="preserve"> STENSKI REGAL 100/32; višina 38</t>
  </si>
  <si>
    <r>
      <rPr>
        <b/>
        <sz val="11"/>
        <color theme="1"/>
        <rFont val="Calibri"/>
        <family val="2"/>
        <charset val="238"/>
        <scheme val="minor"/>
      </rPr>
      <t>poz 6a</t>
    </r>
    <r>
      <rPr>
        <sz val="11"/>
        <color theme="1"/>
        <rFont val="Calibri"/>
        <family val="2"/>
        <charset val="238"/>
        <scheme val="minor"/>
      </rPr>
      <t xml:space="preserve">
Plastični zabojnik 35,5 x 22 x 16,5
</t>
    </r>
    <r>
      <rPr>
        <b/>
        <sz val="11"/>
        <color theme="1"/>
        <rFont val="Calibri"/>
        <family val="2"/>
        <charset val="238"/>
        <scheme val="minor"/>
      </rPr>
      <t>Kosov 2/omaro</t>
    </r>
    <r>
      <rPr>
        <sz val="11"/>
        <color theme="1"/>
        <rFont val="Calibri"/>
        <family val="2"/>
        <charset val="238"/>
        <scheme val="minor"/>
      </rPr>
      <t xml:space="preserve">
</t>
    </r>
  </si>
  <si>
    <t>Omara igralnega kotička, razdeljena na dva dela, v enem delu so nameščeni mali tipski zabojniki na vodilih, druga ima le vmesno polico.</t>
  </si>
  <si>
    <t>Omara igralnega kotička, razdeljena na dva dela, v enem delu so nameščeni mali tipski zabojniki na vodilih, druga ima tri vmesne polico</t>
  </si>
  <si>
    <r>
      <rPr>
        <b/>
        <sz val="11"/>
        <color theme="1"/>
        <rFont val="Calibri"/>
        <family val="2"/>
        <charset val="238"/>
        <scheme val="minor"/>
      </rPr>
      <t>poz 7b</t>
    </r>
    <r>
      <rPr>
        <sz val="11"/>
        <color theme="1"/>
        <rFont val="Calibri"/>
        <family val="2"/>
        <charset val="238"/>
        <scheme val="minor"/>
      </rPr>
      <t xml:space="preserve">
Plastični zabojnik – pladnji 37 x 31 x 7,5
</t>
    </r>
    <r>
      <rPr>
        <b/>
        <sz val="11"/>
        <color theme="1"/>
        <rFont val="Calibri"/>
        <family val="2"/>
        <charset val="238"/>
        <scheme val="minor"/>
      </rPr>
      <t>Kosov 7/omaro</t>
    </r>
    <r>
      <rPr>
        <sz val="11"/>
        <color theme="1"/>
        <rFont val="Calibri"/>
        <family val="2"/>
        <charset val="238"/>
        <scheme val="minor"/>
      </rPr>
      <t xml:space="preserve">
</t>
    </r>
  </si>
  <si>
    <t xml:space="preserve"> REGAL 100/44;  h=100cm</t>
  </si>
  <si>
    <t>Element igralnega kotička.polkrožen, s tremi vmesnimi policami</t>
  </si>
  <si>
    <t>OTROŠKA KUHINJA 88/44,h=60</t>
  </si>
  <si>
    <t xml:space="preserve">
Element igralnega kotička – razdeljena v dva dela. Desni del (širine 45 cm) je izdelan z vrati, ki se odpirajo okoli spodnje osi (pečica) in nad njimi s stikali (leseni nalimki). Krovna plošča štedilnika ima lesene nalimke premera 14 cm, debeline 1,5 cm (kuhalne plošče). 
Levi del je izdelan kot odprt regal, v krovno ploščo je vgrajeno PVC korito (nizko vedro). – Glej grafično prilogo
</t>
  </si>
  <si>
    <t>DVOSED 120/60;sedalna višina= 35 cm</t>
  </si>
  <si>
    <t>Spodaj lesen okvir iz iverala (bukev natur), višina okvirja 25 cm, dve sedežni blazini 60/60,  debeline cca. 20 cm-izdelane iz trde pene, oblečene z eko usnjem, potopljeni v okvir;</t>
  </si>
  <si>
    <r>
      <rPr>
        <b/>
        <sz val="11"/>
        <color theme="1"/>
        <rFont val="Calibri"/>
        <family val="2"/>
        <charset val="238"/>
        <scheme val="minor"/>
      </rPr>
      <t xml:space="preserve"> poz 11a</t>
    </r>
    <r>
      <rPr>
        <sz val="11"/>
        <color theme="1"/>
        <rFont val="Calibri"/>
        <family val="2"/>
        <charset val="238"/>
        <scheme val="minor"/>
      </rPr>
      <t xml:space="preserve">
Plastični zabojnik – pladnji 37 x 31 x 7,5    Kosov 5/omaro
</t>
    </r>
  </si>
  <si>
    <t>Mobilni element na kolesih, vertikalno razdeljen na dve polji. Eno polje ima en predal  in dvokrilno omaro (širina 44 cm), drugo polje je predvideno za shranjevanje tipskih zabojnikov na vodilih. Celotno širino elementa v območju tipskih zabojnikov na hrbtni strani dopolnjuje odprta polička za shranjevanje steklenic, proti padcem zaščitena z dvema plastificiranima žičkama. Zgornja plošča je izdelana z ograjo, valovite oblike (obdelava poliuretan). Kolesa so kovinska, z vgrajenim zavornim mehanizmom.</t>
  </si>
  <si>
    <t>Dvodelni zaboj na kolesih; spodnji del odprt z obeh strani-vmesna pregrada; zgornja plošča izdelana z ograjo, pregrajena z vmesno stranico; korpus iz iverala, ograjica zgornjega dela mediapan+poliuretan. Kolesa so kovinska, z vgrajenim zavornim mehanizmom.Glej grafično prilogo.</t>
  </si>
  <si>
    <t>KNJIŽNI REGAL 100/35;h=100</t>
  </si>
  <si>
    <t>Stranica elementa izvedena v naklonu, po višini razdeljena s  tremi masivnimi nalimki (z zobom – proti drsenju knjig).</t>
  </si>
  <si>
    <t>SADNO ČAJNI VOZIČEK 80/55; h=70</t>
  </si>
  <si>
    <t>PREVIJALNA MIZA S KORITOM 246/80;h=90  cm</t>
  </si>
  <si>
    <t>15a     Ležalna blazina 100/76;d=8 cm, kosov 1/element</t>
  </si>
  <si>
    <t xml:space="preserve"> PREVIJALNA MIZA V GARDEROBI 168/80; max višine 90 cm</t>
  </si>
  <si>
    <t>16a     Ležalna blazina 120/76;d=8 cm, kosov 1/element</t>
  </si>
  <si>
    <t>Miza vzgojiteljice, max dimenzij 160/80; višina 75 cm; krovna plošča trapeznega tlorisa, na sredini pod njo enokrilna omarica z vmesno polico 40/50; za omarico odprt regal 40/27 z vmesno polico.</t>
  </si>
  <si>
    <t>varnostno steklo, živo srebrno, v lesenem masivnem okvirju (natur bukev), širina okvirja=8 cm</t>
  </si>
  <si>
    <t>KORITO V IGRALNICI 100/60;h=60, nad njim ODPRT REGAL</t>
  </si>
  <si>
    <t>Korito iz keroma, dimenzija korita 60/50 s stranskimi odlagalnimi površinami, pod njim dvokrilna omara. Nad njim odprt stenski regal 100/60 z vmesno polico; med koritom in regalom stenska obloga: vezana plošča+lak, dim 100/90.</t>
  </si>
  <si>
    <t>Omara za ležalnike 122/60;h=210; za 10 ležalnikov; dvokrilna vrata: spodnji del višine 152 s lesenimi tirnicami spodaj in zgoraj za vlaganje ležalnikov (svetla višina za shranjevanje ležalnikov=135 cm, širina za en ležalnik=10 cm); zgoraj dvokrilna omara, višine 60 cm z vmesno polico; pred izdelavo omare je potrebno preveriti dimenzije izbranih lesenih ležalnikov</t>
  </si>
  <si>
    <t>Omara za ležalnike 62/60;h=210; za 5 ležalnikov; enokrilna vrata; spodnji del višine 152 z lesenimi tirnicami spodaj in zgoraj za vlaganje ležalnikov (svetla višina za shranjevanje ležalnikov=135 cm, širina za en ležalnik=10 cm); zgoraj enokrilna omara, višine 60 cm z vmesno polico; pred izdelavo omare je potrebno preveriti dimenzije izbranih lesenih ležalnikov</t>
  </si>
  <si>
    <t>VISOKA OMARA 62/60;h=210</t>
  </si>
  <si>
    <t>Dvodelna omara; spodaj enokrilna h=152 s 4-imi vmesnimi policami, zgoraj enokrilna z eno polico; kot sestavni del visoke omare za ležalnike; odpiranje vrat naj določi glede na pozicijo omare za ležalnike</t>
  </si>
  <si>
    <t xml:space="preserve">Ogledalo z lesenim okroglim okvirom, širina okvira 5 cm, izdelan iz masivnega lesa (bukev natur), lakiran, ogledalo živo srebrno, varnostno steklo. </t>
  </si>
  <si>
    <t>POLICE NAD TROKADEROM  80/30;h=90 cm</t>
  </si>
  <si>
    <t>dve kovinski stenski konzoli, tri vmesne police iz ultrapasa; na spodnji strani najnižje police pritrjen Al drog za obešanje mokre krpe</t>
  </si>
  <si>
    <t>28 c - enoročna kuhinjska armatura, vgrajena v pomivalno korito</t>
  </si>
  <si>
    <t>28 a - RF pomivalno korito 80/40 z enim koritom in stranskim odcejalnikom, ter vsem za vgradnjo pripadajočim materialom</t>
  </si>
  <si>
    <t>28 b - podpultni hladilnik; zgoraj predal za zmrzovanje; energijski razred A+</t>
  </si>
  <si>
    <t>Poz. 3 A</t>
  </si>
  <si>
    <t xml:space="preserve">(vsi prostori namenjeni otrokom, razen igralnice in večnamenskega prostora)
lesen obodni okvir (polica in obe vertikali), širine cca 27 cm (maska nad radiatorjem in namesto okenske police) cm iz masivnega bukovega lesa, kovinska konstrukcija iz pohištvenega profila 30/30, barvano RAL 9007, pritrjeno v steno in tla; polnilo iz kompakt plošč z okroglimi izrezi. V zgornji polici izrezi za tipske rešetke (80 cm/1tm).  Glej grafično prilogo.
</t>
  </si>
  <si>
    <t xml:space="preserve">(večnamesnki prostor in igralnice)
lesen obodni okvir (polica in obe vertikali), maska nad radiatorjem in namesto okenske police - skupna širina cca 50 cm; iz masivnega bukovega lesa, kovinska konstrukcija iz pohištvenega profila 30/30, barvano RAL 9007, pritrjeno v steno in tla; polnilo iz kompakt plošč z okroglimi izrezi. V zgornji polici izrezi za tipsko rešetko. Nosilnost zgornje plošče maske radiatorja 80 kg/m1. Glej grafično prilogo.
</t>
  </si>
  <si>
    <t xml:space="preserve">Garderobna omara 90/50;h=154;       - spodnji del 90/50;h=35 cm, izdelani s prekati za copate; globina prekata=30 cm; Zgornja plošča iz ultrapasa  s polkrožnim zaključkom; kovinske nogice;                                              - zgornji del kot odprt regal 222/25;h=22 cm z vmesnimi prekati (prekati izdelani iz mediapana+lak);  na spodnji strani VRTLJIVI RF točkovni obešalniki, privijačeni v spodnji rob regala                                       </t>
  </si>
  <si>
    <t>4 RF konzole, pritrjene v steno, s  štirimi vmesnimi cevmi fi 16 mm</t>
  </si>
  <si>
    <t>Poz. 36</t>
  </si>
  <si>
    <t>GARDEROBA ZA DOJENČKE</t>
  </si>
  <si>
    <t xml:space="preserve">Garderobna omara 90/50;h=154;       - spodnji del 222/50;h=35 cm, izdelani s prekati za copate; globina prekata=30 cm; Zgornji del kot enokrilne omarice 20/44;g=25; Spodnji rob fronte omarice v obliki previsa nad korpusom (odpiranje); na spodnji strani VRTLJIVI RF točkovni obešalniki, privijačeni v spodnji rob regala; kovinske nogice;                                              </t>
  </si>
  <si>
    <t>Poz. 37</t>
  </si>
  <si>
    <t>MASKA HIDRANTA cca 100/30;h=cca 140 cm</t>
  </si>
  <si>
    <t xml:space="preserve">Maska hidranta, izdelana iz lesenega masivnega okvirja (po obodu hidranta in do tal), v globini hidranta; spodnji del maske (pod hidrantom) kompakt plošča z izrezi (enako kot maske radiatorjev); kovinska konstrukcija                                              </t>
  </si>
  <si>
    <t>H maske = cca 60 cm</t>
  </si>
  <si>
    <t>H maske = cca 80 cm</t>
  </si>
  <si>
    <t>H maske = cca 110 cm</t>
  </si>
  <si>
    <t>MASKA RADIATORJA v tm;</t>
  </si>
  <si>
    <t>MASKA RADIATORJA v tm: IGRALNICE IN VEČNAMENSKI PROSTOR; višina mask cca 60 cm</t>
  </si>
  <si>
    <t>Voziček na kolesih, max dimenzij 100/50; višina 70 cm; ena daljša stranica oblikovana v S; spodaj dve polici, zgoraj podest(h=3cm, snemljiv) z nastavkom-izrezi za kozarce. Vse iz iverala, nastavek za kozarce iz vezane plošče, lakirane. Vse police z nalimkom  5/2 cm iz mediapana, lakiran…Kolesa so kovinska, z vgrajenim zavornim mehanizmom...glej grafično prilogo.</t>
  </si>
  <si>
    <t xml:space="preserve">Element za nego dojenčkov, sestavljen iz dveh delov. Osrednji del predstavlja previjalno mizo 124/80 , pod katero sta dve polici. Desni del formirajo dostopne stopnice, vrhnja izdelana pod kotom. Prve tri stopnice so izdelane kot predali. Fronte predalov so obarvane s poliuretanskim lakom. Z bočne strani ob stopnicah je predvidena polna lesena maska, na vrhu katere je leseno držalo, premera 3 cm. (glej grafično prilogo). </t>
  </si>
  <si>
    <t xml:space="preserve">Garderobna omara 222/50;h=154;         - spodnji del 222/50;h=35 cm, izdelani s prekati za copate; globina prekata=30 cm; Zgornja plošča iz ultrapasa  s polkrožnim zaključkom; kovinske nogice;                                              - zgornji del kot odprt regal 222/25;h=22 cm z vmesnimi prekati (prekati izdelani iz mediapana+lak);  na spodnji strani VRTLJIVI RF točkovni obešalniki, privijačeni v spodnji rob regala                                                             </t>
  </si>
  <si>
    <t>širina 70/80 (v enem kosu); s tipskim kovinskim podnožjem in pod ploščo kovinsko tipsko polico za razvod elektrike</t>
  </si>
  <si>
    <t xml:space="preserve">PISALNA MIZA L OBLIKE 180/200; </t>
  </si>
  <si>
    <t>Dvokrilna lesena omara 60/20, višine 90 cm, z eno vmesno polico. Krila so spodaj in zgoraj, na vsaki strani, skrajšana za 5 cm (zračenje); cilindrična ključavnica</t>
  </si>
  <si>
    <t>PLADNJI ZA ČEVLJE 78/38</t>
  </si>
  <si>
    <t>CENA SKUPAJ brez ddv</t>
  </si>
  <si>
    <t>Objekt:</t>
  </si>
  <si>
    <t>Izvajalec:</t>
  </si>
  <si>
    <t>Lokacija:</t>
  </si>
  <si>
    <t>Investitor:</t>
  </si>
  <si>
    <t>Vrednost del:</t>
  </si>
  <si>
    <t>Vrednost brez DDV:</t>
  </si>
  <si>
    <t>DDV 22%</t>
  </si>
  <si>
    <t>Vrednost z vključenim DDV:</t>
  </si>
  <si>
    <t>POPIS DEL - NOTRANJA OPREMA</t>
  </si>
  <si>
    <t>NOTRANJA OPREMA</t>
  </si>
  <si>
    <t>Šentlovrenc</t>
  </si>
  <si>
    <t>OBČINA TREBNJE</t>
  </si>
  <si>
    <t>Goliev trg 5</t>
  </si>
  <si>
    <t>8210 Trebnje</t>
  </si>
  <si>
    <t>REKAPITULACIJA</t>
  </si>
  <si>
    <t>1. OPREMA VRTCA</t>
  </si>
  <si>
    <t>2. DROBNI INVENTAR</t>
  </si>
  <si>
    <t>SKUPAJ brez DDV</t>
  </si>
  <si>
    <t>CENA / ENOTO brez ddv</t>
  </si>
  <si>
    <t xml:space="preserve">SKUPAJ OPREMA PO NAROČILU </t>
  </si>
  <si>
    <t xml:space="preserve"> ZAŠČITA VOGALA  (kosi)</t>
  </si>
  <si>
    <t xml:space="preserve"> REGAL 100/44; h=55cm</t>
  </si>
  <si>
    <r>
      <rPr>
        <b/>
        <sz val="11"/>
        <color theme="1"/>
        <rFont val="Calibri"/>
        <family val="2"/>
        <charset val="238"/>
        <scheme val="minor"/>
      </rPr>
      <t>poz 7a</t>
    </r>
    <r>
      <rPr>
        <sz val="11"/>
        <color theme="1"/>
        <rFont val="Calibri"/>
        <family val="2"/>
        <charset val="238"/>
        <scheme val="minor"/>
      </rPr>
      <t xml:space="preserve">
Plastični zabojnik 35,5 x 22 x 16,5
</t>
    </r>
    <r>
      <rPr>
        <b/>
        <sz val="11"/>
        <color theme="1"/>
        <rFont val="Calibri"/>
        <family val="2"/>
        <charset val="238"/>
        <scheme val="minor"/>
      </rPr>
      <t>Kosov 8/omaro</t>
    </r>
  </si>
  <si>
    <t>POLROŽNI REGAL 44/44, h=100cm</t>
  </si>
  <si>
    <t>Mizne plošče so  iz vezane plošče debeline 24 mm,obojestransko oblepljene z ultrapasom mlečno bele barve. Robovi so polkrožno  zaobljeni. Noge miz so okrogle premera 58 mm iz masivne lakirane bukovine s PVC čepi, ki preprečuje  drsenje in ropot.  Noge so v mizno ploščo pritrjene s PVC prirobnico;  miza s certifikatom EN 1729-1 funkcionalne dimenzije za stole in mize za rabo v izobraževanj; kot na primer artikel GA0241001 proizvajalca GAM s.r.l. ali enakovredno</t>
  </si>
  <si>
    <t>enak opis kot pri poz. A</t>
  </si>
  <si>
    <t xml:space="preserve">Stoli sestavljeni iz lesenih okroglih palic z možnostjo nakladanja enega na drugega. Noge s PVC čepi, ki preprečujejo drsenje in ropot. Sedalo in naslon sta iz vezane plošče, s prezračevalnimi režami. Stoli so lakirani z ekološko ustreznim ne nestrupenim lakom. Teža stola ne presega 3,6 kg. Stoli morajo biti izdelani in certificirani sklano s sledečim normativom: EN 1729-1 funkcionalne dimenzije za stole in mize za rabo v izobraževanju in EN 1729-2 varnostne zahteve za stole in mize za rabo v izobraževanju; kot npr. stoli iz programa za vrtce proizvajalca  G.A.M. s.r.l.ali enakovredno. </t>
  </si>
  <si>
    <t xml:space="preserve"> OTROŠKI STOL         h sedala=35cm</t>
  </si>
  <si>
    <t>lesen ležalnik, ležišče iz vezane plošče, z masivnim ogrodejm in nogicami, nogice zložljive; ležalnik mora ustrezati uporabi v vrtcih</t>
  </si>
  <si>
    <t>enak opis kot pri poz.A</t>
  </si>
  <si>
    <t xml:space="preserve">5 polic  
Tipski kovinski regal z lesenimi policam; nosilnost polic 60 kg
</t>
  </si>
  <si>
    <t xml:space="preserve"> 5 polic  
Tipski kovinski regal s pločevinastimi policami ; nosilnost polic 60 kg
</t>
  </si>
  <si>
    <t>sedalne blazine jutranjega kroga v obliki lunic (možnost zlaganja v krog), različnih barv, fi 60cm proizvajalca  G.A.M. s.r.l.</t>
  </si>
  <si>
    <t>Omare so v celoti izdelane iz iverice, oplemenitene z melaminsko folijo. Obod je izveden v bukovem dekorju, vrata pa v mlečni barvi. Tečaji vrat omogočajo 110 stopinjsko odpiranje. Robovi vrat so obrobljeni z ABS trakom 2 mm enakega dekorja kot obod omare. Garderobne omare stojijo na kovinskih, sivo prašno barvanih regulacijskih nogicah višine 8 cm. Posebna izvedba stropa, dna in vrat garderobnim omaram zagotavlja zračenje notranjosti. V ceni omar je že vključiti sistemsko zaklepanje garderobnih omar.</t>
  </si>
  <si>
    <t>GARDEROBNA OMARA 30/50cm, h=190cm</t>
  </si>
  <si>
    <t>tridelna garderobna kovinska omara z vmesnimi pregradami za tri osebe 120/50/180cm (primerna za kuhinjsko osebje)</t>
  </si>
  <si>
    <t>Nakladalni stoli, lupina vezana plošča s kovinskimi nogami, z možnostjo zlaganja stolov enega na drugega</t>
  </si>
  <si>
    <t>Delovni stol, vrtiljak, kovinska zvezda, rokonasloni, nastavljiv po višini, nastavljivi rokonasloni in hrbtišče, drsno sedalo, obdelava RENA, hrbet mreža</t>
  </si>
  <si>
    <t>OBLAZINJEN TABURE okrogli fi 50cm</t>
  </si>
  <si>
    <t>splošni opis enak kot pri poz. O, vsi višine 35cm</t>
  </si>
  <si>
    <t>Noge taburejev so ravne okrogle premera 58 mm iz masivne lakirane bukovine s PVC čepi, ki preprečuje ropot. Noge s pritrjene na nosilno ploščo iz vezane plošče. Osnova konstrukcije je lakirana vezana plošca, zgornji deli so s penasto gumo. Prevlka je pralna. Barva prevleke - po izboru; v dveh višinah h=24 in 35cm;kot npr. proizvajalca GAM s.r.l.  ali enakovredno</t>
  </si>
  <si>
    <t>Dvosed 140/80cm, polna višina sedišča 40 cm; sedežne blazine debeline cca. 20 cm; z naslonjalom, oblazinjenje eko usnje, oblazinjenje po izboru</t>
  </si>
  <si>
    <t>Enosed 70/80cm, polna višina sedišča 40 cm; sedežne blazine debeline cca. 20 cm; z naslonjalom, oblazinjenje eko usnje, oblazinjenje po izboru</t>
  </si>
  <si>
    <t>Tipski stenski element igral s pritrdili za na steno dim. 40,6x43,2 cm, npr. program Wehrfritz</t>
  </si>
  <si>
    <t>Stenska obloga čutne poti, sestavljena iz petih različnih panelov dim. 40/40cm, s pritrdili za na steno, Osnova taktilnih tabel je vezana plošča, na njej so prilepljeni različni materiali, ki spodbujajo otrokove taktilne in senzorične sposobnosti Taktilne table se montira na steno na primirno višino višino, glede na starost otrok; kot npr. proizvajalca GAM s.r.l. ali podobno</t>
  </si>
  <si>
    <t xml:space="preserve">Voziček za žoge dim. 75/75/127cm, leseno ogrodje, elastike za pregrade in lažje jemanje žog iz vozička </t>
  </si>
  <si>
    <t>Miza 100/75cm in dvema klopema z naslonom za na teraso, 2 kompleta nižje višine (miza h=46cm), dva kompleta višja (miza h=53cm); odporno na zunanje vremenske vplive. Ogrodje  iz lepljenega lesa nordijskega bora. Mizna plošča je iz vodoodpronega materiala HPL debeline 14mm, plošča v barvi po izboru, kot npr. proizvajalca GAM s.r.l.  ali enakovredno</t>
  </si>
  <si>
    <t>VOZIČEK ZA ČIŠČENJE</t>
  </si>
  <si>
    <t xml:space="preserve">
Nerjaveč, modularni in večnamenski voziček. Jeklena konstrukcija je v modri barvi. Primeren za profesionalno pranje srednje velikih prostorov. Z držalom za 120 litrske vrečke. Površina pod vrečko preprečuje kapljanje na tla. Voziček vsebuje dve 12 litrski vedri, dve 15 litrski vedri ter ožemlanik. 
Mere: 106x65x107cm
</t>
  </si>
  <si>
    <t xml:space="preserve">SKUPAJ TIPSKA OPREMA </t>
  </si>
  <si>
    <t>SKUPAJ OPREMA VRTCA</t>
  </si>
  <si>
    <t xml:space="preserve">OPREMA PO NAROČILU </t>
  </si>
  <si>
    <t xml:space="preserve">Športna oprema v sestavi:
1. Premični gol, manjših dimenzij z mrežo    komplet 2
2. Komplet polivalentnih blazin za spajanje (po izbiri uporabnika) kompletov 2
3. Nizke telovadne klopi (npr. Elan)     kosov 2
4. Telovadna skrinja, 6-delna, na kolesih    komplet 1
5. Zaščitna mreža stekel; bombažno pletivo na žični pletenici tekočih metrov 9
6. Prenosljiva večnamenska lesena igrala – gimnastični triangel, komplet zložljivih pručk, leseni tobogan z zatičem, lestev z zatičem, gred za ravnotežje
7. Komplet polivalentnih blazin – liki     komplet 1
8. Žoge iz mehke pene       komplet 1
9. obroči: manjši in veliki s podstavki     komplet 1
10. Atletske ovire        komplet 2
11. Ravnotežni krožnik       kosov 2
</t>
  </si>
  <si>
    <t>Kombinacija dveh elementov dim. 100/215, debeline 9cm, vključno s pritrdili za v steno, 1 element lesen letvenik, 1 element plezalna stena; vključno s toboganom, ki se ga pritrdi na letvenik, nad letvenikoma se izvede konstrukcija za shranjevanje večjih žog, vključno z varovalnimi blazinami; kot npr. proizvajalca Wehrfritz ali primerljivo</t>
  </si>
  <si>
    <t>pvc koš za odpadke s pokrovom na nihajko</t>
  </si>
  <si>
    <t>koš za ločeno zbiranje - embalaža, mešano, papir</t>
  </si>
  <si>
    <t>Koš troprekatni za ločeno zbiranje odpadkov</t>
  </si>
  <si>
    <t>posoda za dežnike 25 mest, dim.62,5x25xh45 kot na primer artikel GC0000431 proizvajalca GAM s.r.l.  ali enakovredno</t>
  </si>
  <si>
    <t>samostoječ tipski obešalnik za oblačila</t>
  </si>
  <si>
    <t>omarica z osnovnim kompletom</t>
  </si>
  <si>
    <t xml:space="preserve">zabojnik iz prosojne plastike in pokrovom, dim cca. 57X39X35 cm </t>
  </si>
  <si>
    <t>milnik za kartušo 475ml, modre barve, kot npr. Tork, mali Elevation</t>
  </si>
  <si>
    <t>podajalnik papirnatih brisač, zloženk, kot npr. Tork, mini Elevation</t>
  </si>
  <si>
    <t>podajalnik za večje wc role (jumbo), kot npr. Tork</t>
  </si>
  <si>
    <t>vključno s pritrdili za na steno</t>
  </si>
  <si>
    <t>magnetna tabla riši - briši, vključno s setom pisal in magnetov</t>
  </si>
  <si>
    <t>Kovinske tablice za označevanje vrat, vključno s sitotiskom napisov</t>
  </si>
  <si>
    <t>SKUPAJ DROBNI INVENTAR</t>
  </si>
  <si>
    <t>DEKORATIVNA FOLIJA</t>
  </si>
  <si>
    <t>Dekorativna folija po izboru in lepljenje na okna kuhinje, v m2</t>
  </si>
  <si>
    <t>Element za nego dojenčkov, sestavljen iz treh delov. Ena tretjina z umivalnim koritom 60/60, globine 60 cm (zgornji rob korita na višini 90 cm), izdelano iz keroka, z dvema stranskima površinama za odlaganje; skupna dimenzija korita: 100/60. Pod koritom je predvidena dvokrilna omara. Osrednji del predstavlja previjalno mizo, dim 104/80, pod katero so trije plitvi predali 29/12 cm in dve polici. Desno oz. levo tretjino tvorijo dostopne stopnice, vrhnja izdelana pod kotom. Prve tri stopnice so izdelane kot predali. Fronte predalov so obarvane s poliuretanskim lakom. Z bočne strani ob stopnicah je predvidena polna lesena maska na vrhu katere je leseno držalo, premera 3 cm. Ostala stran ima po obodu leseno poličko (glej grafično prilogo)...vpasovanje na mestu</t>
  </si>
  <si>
    <t>Poz. D_a</t>
  </si>
  <si>
    <t>Poz. D_b</t>
  </si>
  <si>
    <t>enak opis kot pri poz. D_a</t>
  </si>
  <si>
    <t>enak opis kot pri poz. D_a, le da ima stol še rokonslone</t>
  </si>
  <si>
    <t>Poz. Y</t>
  </si>
  <si>
    <t>PODEST Z IZVLEČNIMI POSTELJAMI</t>
  </si>
  <si>
    <t xml:space="preserve">Lesen podest dim. 122/122cm, višine 26cm z dvema izvlečnima lesenima posteljama, leseni deli so iz vezane plošče, lakirano z ekološko ustreznim ne nestrupenim lakom. V dobavi zajeti ustrezne ležalne blazine z antialergijsko zaščito za izvlečne postelje in ustrezne blazine za zgornji podest; kot npr.  iz programa za vrtce proizvajalca  G.A.M. s.r.l.ali enakovredno. 
</t>
  </si>
  <si>
    <t xml:space="preserve"> OTROŠKI STOL         h sedala=26cm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</si>
</sst>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0\ [$€-1]"/>
    <numFmt numFmtId="166" formatCode="_-* #,##0.00\ [$€-424]_-;\-* #,##0.00\ [$€-424]_-;_-* &quot;-&quot;??\ [$€-424]_-;_-@_-"/>
  </numFmts>
  <fonts count="12" x14ac:knownFonts="1">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11"/>
      <color rgb="FFFF0000"/>
      <name val="Calibri"/>
      <family val="2"/>
      <charset val="238"/>
      <scheme val="minor"/>
    </font>
    <font>
      <b/>
      <sz val="11"/>
      <name val="Calibri"/>
      <family val="2"/>
      <charset val="238"/>
      <scheme val="minor"/>
    </font>
    <font>
      <sz val="11"/>
      <name val="Calibri"/>
      <family val="2"/>
      <charset val="238"/>
      <scheme val="minor"/>
    </font>
    <font>
      <sz val="11"/>
      <color theme="1"/>
      <name val="Calibri"/>
      <family val="2"/>
      <charset val="238"/>
      <scheme val="minor"/>
    </font>
    <font>
      <b/>
      <sz val="12"/>
      <name val="Arial CE"/>
      <charset val="238"/>
    </font>
    <font>
      <sz val="12"/>
      <name val="Arial CE"/>
      <family val="2"/>
      <charset val="238"/>
    </font>
    <font>
      <b/>
      <sz val="10"/>
      <name val="Arial CE"/>
      <charset val="238"/>
    </font>
    <font>
      <sz val="10"/>
      <name val="Arial CE"/>
      <charset val="238"/>
    </font>
    <font>
      <b/>
      <sz val="10"/>
      <name val="Arial CE"/>
      <family val="2"/>
      <charset val="238"/>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4" fontId="6" fillId="0" borderId="0" applyFont="0" applyFill="0" applyBorder="0" applyAlignment="0" applyProtection="0"/>
    <xf numFmtId="0" fontId="10" fillId="0" borderId="0"/>
  </cellStyleXfs>
  <cellXfs count="115">
    <xf numFmtId="0" fontId="0" fillId="0" borderId="0" xfId="0"/>
    <xf numFmtId="0" fontId="0" fillId="0" borderId="1" xfId="0" applyBorder="1"/>
    <xf numFmtId="0" fontId="0" fillId="0" borderId="0" xfId="0" applyAlignment="1">
      <alignment wrapText="1"/>
    </xf>
    <xf numFmtId="0" fontId="0" fillId="0" borderId="1" xfId="0" applyBorder="1" applyAlignment="1">
      <alignment wrapText="1"/>
    </xf>
    <xf numFmtId="0" fontId="0" fillId="0" borderId="0" xfId="0" applyAlignment="1">
      <alignment vertical="top"/>
    </xf>
    <xf numFmtId="0" fontId="1" fillId="0" borderId="0" xfId="0" applyFont="1"/>
    <xf numFmtId="0" fontId="0" fillId="0" borderId="2" xfId="0" applyBorder="1" applyAlignment="1">
      <alignment textRotation="90" wrapText="1"/>
    </xf>
    <xf numFmtId="0" fontId="1" fillId="0" borderId="1" xfId="0" applyFont="1" applyBorder="1"/>
    <xf numFmtId="0" fontId="0" fillId="0" borderId="1" xfId="0" applyBorder="1" applyAlignment="1">
      <alignment vertical="top" wrapText="1"/>
    </xf>
    <xf numFmtId="0" fontId="0" fillId="0" borderId="1" xfId="0" applyFont="1" applyBorder="1" applyAlignment="1">
      <alignment vertical="top" wrapText="1"/>
    </xf>
    <xf numFmtId="0" fontId="1" fillId="0" borderId="1" xfId="0" applyFont="1" applyBorder="1" applyAlignment="1">
      <alignment vertical="top" wrapText="1"/>
    </xf>
    <xf numFmtId="0" fontId="1" fillId="0" borderId="3" xfId="0" applyFont="1" applyFill="1" applyBorder="1" applyAlignment="1">
      <alignment textRotation="90" wrapText="1"/>
    </xf>
    <xf numFmtId="0" fontId="0" fillId="2" borderId="1" xfId="0" applyFill="1" applyBorder="1" applyAlignment="1">
      <alignment wrapText="1"/>
    </xf>
    <xf numFmtId="0" fontId="0" fillId="2" borderId="1" xfId="0" applyFill="1" applyBorder="1"/>
    <xf numFmtId="0" fontId="1" fillId="0" borderId="1" xfId="0" applyFont="1" applyBorder="1" applyAlignment="1">
      <alignment vertical="top"/>
    </xf>
    <xf numFmtId="0" fontId="0" fillId="0" borderId="1" xfId="0" applyBorder="1" applyAlignment="1">
      <alignment vertical="top"/>
    </xf>
    <xf numFmtId="0" fontId="0" fillId="3" borderId="1" xfId="0" applyFill="1" applyBorder="1"/>
    <xf numFmtId="0" fontId="1" fillId="0" borderId="1" xfId="0" applyFont="1" applyBorder="1" applyAlignment="1">
      <alignment wrapText="1"/>
    </xf>
    <xf numFmtId="0" fontId="2" fillId="0" borderId="1" xfId="0" applyFont="1" applyBorder="1"/>
    <xf numFmtId="0" fontId="3" fillId="0" borderId="1" xfId="0" applyFont="1" applyBorder="1"/>
    <xf numFmtId="0" fontId="3" fillId="0" borderId="0" xfId="0" applyFont="1"/>
    <xf numFmtId="0" fontId="0" fillId="0" borderId="0" xfId="0" applyAlignment="1">
      <alignment vertical="top" wrapText="1"/>
    </xf>
    <xf numFmtId="0" fontId="3" fillId="0" borderId="1" xfId="0" applyFont="1" applyBorder="1" applyAlignment="1">
      <alignment vertical="top" wrapText="1"/>
    </xf>
    <xf numFmtId="0" fontId="4" fillId="0" borderId="1" xfId="0" applyFont="1" applyBorder="1"/>
    <xf numFmtId="0" fontId="5" fillId="0" borderId="1" xfId="0" applyFont="1" applyBorder="1"/>
    <xf numFmtId="0" fontId="5" fillId="0" borderId="0" xfId="0" applyFont="1"/>
    <xf numFmtId="0" fontId="4" fillId="0" borderId="1" xfId="0" applyFont="1" applyBorder="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1" xfId="0" applyFont="1" applyBorder="1" applyAlignment="1">
      <alignment vertical="top" wrapText="1"/>
    </xf>
    <xf numFmtId="0" fontId="1" fillId="0" borderId="1" xfId="0" applyFont="1" applyBorder="1" applyAlignment="1"/>
    <xf numFmtId="0" fontId="0" fillId="0" borderId="1" xfId="0" applyBorder="1" applyAlignment="1"/>
    <xf numFmtId="0" fontId="0" fillId="0" borderId="0" xfId="0" applyAlignment="1"/>
    <xf numFmtId="0" fontId="1" fillId="2" borderId="1" xfId="0" applyFont="1" applyFill="1" applyBorder="1" applyAlignment="1">
      <alignment vertical="top"/>
    </xf>
    <xf numFmtId="0" fontId="0" fillId="2" borderId="1" xfId="0" applyFill="1" applyBorder="1" applyAlignment="1">
      <alignment vertical="top"/>
    </xf>
    <xf numFmtId="0" fontId="0" fillId="0" borderId="1" xfId="0" applyBorder="1" applyAlignment="1">
      <alignment horizontal="left"/>
    </xf>
    <xf numFmtId="0" fontId="0" fillId="0" borderId="0" xfId="0" applyAlignment="1">
      <alignment horizontal="left"/>
    </xf>
    <xf numFmtId="0" fontId="0" fillId="2" borderId="4" xfId="0" applyFill="1" applyBorder="1"/>
    <xf numFmtId="0" fontId="1" fillId="0" borderId="1" xfId="0" applyFont="1" applyFill="1" applyBorder="1" applyAlignment="1">
      <alignment textRotation="90" wrapText="1"/>
    </xf>
    <xf numFmtId="4" fontId="0" fillId="0" borderId="0" xfId="0" applyNumberFormat="1"/>
    <xf numFmtId="0" fontId="7" fillId="0" borderId="0" xfId="0" applyFont="1"/>
    <xf numFmtId="164" fontId="0" fillId="0" borderId="0" xfId="0" applyNumberFormat="1"/>
    <xf numFmtId="0" fontId="8" fillId="0" borderId="0" xfId="0" applyFont="1"/>
    <xf numFmtId="164" fontId="8" fillId="0" borderId="0" xfId="0" applyNumberFormat="1" applyFont="1"/>
    <xf numFmtId="4" fontId="9" fillId="0" borderId="0" xfId="0" applyNumberFormat="1" applyFont="1"/>
    <xf numFmtId="0" fontId="10" fillId="0" borderId="0" xfId="2"/>
    <xf numFmtId="165" fontId="0" fillId="0" borderId="0" xfId="0" applyNumberFormat="1"/>
    <xf numFmtId="4" fontId="11" fillId="0" borderId="0" xfId="0" applyNumberFormat="1" applyFont="1"/>
    <xf numFmtId="0" fontId="11" fillId="0" borderId="0" xfId="0" applyFont="1"/>
    <xf numFmtId="164" fontId="11" fillId="0" borderId="0" xfId="0" applyNumberFormat="1" applyFont="1"/>
    <xf numFmtId="165" fontId="11" fillId="0" borderId="0" xfId="0" applyNumberFormat="1" applyFont="1"/>
    <xf numFmtId="4" fontId="1" fillId="0" borderId="0" xfId="0" applyNumberFormat="1" applyFont="1"/>
    <xf numFmtId="0" fontId="1" fillId="3" borderId="5" xfId="0" applyFont="1" applyFill="1" applyBorder="1"/>
    <xf numFmtId="0" fontId="1" fillId="3" borderId="6" xfId="0" applyFont="1" applyFill="1" applyBorder="1"/>
    <xf numFmtId="0" fontId="1" fillId="4" borderId="0" xfId="0" applyFont="1" applyFill="1"/>
    <xf numFmtId="0" fontId="1" fillId="5" borderId="0" xfId="0" applyFont="1" applyFill="1"/>
    <xf numFmtId="0" fontId="0" fillId="0" borderId="0" xfId="0" applyBorder="1"/>
    <xf numFmtId="0" fontId="0" fillId="0" borderId="0" xfId="0" applyBorder="1" applyAlignment="1">
      <alignment vertical="top" wrapText="1"/>
    </xf>
    <xf numFmtId="0" fontId="0" fillId="0" borderId="3" xfId="0" applyBorder="1" applyAlignment="1">
      <alignment textRotation="90" wrapText="1"/>
    </xf>
    <xf numFmtId="0" fontId="1" fillId="0" borderId="0" xfId="0" applyFont="1" applyBorder="1"/>
    <xf numFmtId="0" fontId="0" fillId="3" borderId="6" xfId="0" applyFill="1" applyBorder="1"/>
    <xf numFmtId="44" fontId="0" fillId="3" borderId="1" xfId="1" applyFont="1" applyFill="1" applyBorder="1"/>
    <xf numFmtId="0" fontId="5" fillId="3" borderId="1" xfId="0" applyFont="1" applyFill="1" applyBorder="1"/>
    <xf numFmtId="0" fontId="0" fillId="3" borderId="1" xfId="0" applyFill="1" applyBorder="1" applyAlignment="1"/>
    <xf numFmtId="0" fontId="0" fillId="3" borderId="1" xfId="0" applyFill="1" applyBorder="1" applyAlignment="1">
      <alignment vertical="top"/>
    </xf>
    <xf numFmtId="0" fontId="0" fillId="3" borderId="1" xfId="0" applyFill="1" applyBorder="1" applyAlignment="1">
      <alignment wrapText="1"/>
    </xf>
    <xf numFmtId="0" fontId="5" fillId="3" borderId="1" xfId="0" applyFont="1" applyFill="1" applyBorder="1" applyAlignment="1">
      <alignment wrapText="1"/>
    </xf>
    <xf numFmtId="0" fontId="0" fillId="3" borderId="1" xfId="0" applyFill="1" applyBorder="1" applyAlignment="1">
      <alignment vertical="top" wrapText="1"/>
    </xf>
    <xf numFmtId="0" fontId="3" fillId="3" borderId="1" xfId="0" applyFont="1" applyFill="1" applyBorder="1"/>
    <xf numFmtId="166" fontId="0" fillId="0" borderId="1" xfId="1" applyNumberFormat="1" applyFont="1" applyBorder="1"/>
    <xf numFmtId="0" fontId="0" fillId="6" borderId="1" xfId="0" applyFill="1" applyBorder="1"/>
    <xf numFmtId="0" fontId="1" fillId="3" borderId="1" xfId="0" applyFont="1" applyFill="1" applyBorder="1" applyAlignment="1">
      <alignment textRotation="90" wrapText="1"/>
    </xf>
    <xf numFmtId="166" fontId="1" fillId="0" borderId="1" xfId="1" applyNumberFormat="1" applyFont="1" applyBorder="1"/>
    <xf numFmtId="44" fontId="1" fillId="3" borderId="1" xfId="1" applyFont="1" applyFill="1" applyBorder="1"/>
    <xf numFmtId="0" fontId="4" fillId="0" borderId="1" xfId="0" applyFont="1" applyBorder="1" applyAlignment="1">
      <alignment vertical="top" wrapText="1"/>
    </xf>
    <xf numFmtId="0" fontId="4" fillId="3" borderId="1" xfId="0" applyFont="1" applyFill="1" applyBorder="1"/>
    <xf numFmtId="0" fontId="4" fillId="0" borderId="0" xfId="0" applyFont="1"/>
    <xf numFmtId="0" fontId="4" fillId="0" borderId="1" xfId="0" applyFont="1" applyBorder="1" applyAlignment="1">
      <alignment vertical="top"/>
    </xf>
    <xf numFmtId="0" fontId="1" fillId="0" borderId="0" xfId="0" applyFont="1" applyAlignment="1">
      <alignment wrapText="1"/>
    </xf>
    <xf numFmtId="0" fontId="1" fillId="0" borderId="0" xfId="0" applyFont="1" applyAlignment="1">
      <alignment vertical="top"/>
    </xf>
    <xf numFmtId="0" fontId="0" fillId="6" borderId="1" xfId="0" applyFill="1" applyBorder="1" applyAlignment="1">
      <alignment vertical="top"/>
    </xf>
    <xf numFmtId="0" fontId="1" fillId="3" borderId="1" xfId="0" applyFont="1" applyFill="1" applyBorder="1"/>
    <xf numFmtId="0" fontId="0" fillId="0" borderId="0" xfId="0" applyFont="1" applyBorder="1" applyAlignment="1">
      <alignment vertical="top" wrapText="1"/>
    </xf>
    <xf numFmtId="0" fontId="1" fillId="7" borderId="0" xfId="0" applyFont="1" applyFill="1" applyBorder="1"/>
    <xf numFmtId="0" fontId="0" fillId="7" borderId="0" xfId="0" applyFill="1" applyBorder="1" applyAlignment="1">
      <alignment vertical="top" wrapText="1"/>
    </xf>
    <xf numFmtId="0" fontId="0" fillId="7" borderId="0" xfId="0" applyFill="1" applyBorder="1"/>
    <xf numFmtId="44" fontId="0" fillId="7" borderId="0" xfId="0" applyNumberFormat="1" applyFill="1" applyBorder="1"/>
    <xf numFmtId="0" fontId="1" fillId="3" borderId="5" xfId="0" applyFont="1" applyFill="1" applyBorder="1" applyAlignment="1">
      <alignment vertical="top" wrapText="1"/>
    </xf>
    <xf numFmtId="0" fontId="1" fillId="3" borderId="5" xfId="0" applyFont="1" applyFill="1" applyBorder="1" applyAlignment="1">
      <alignment wrapText="1"/>
    </xf>
    <xf numFmtId="44" fontId="1" fillId="4" borderId="0" xfId="0" applyNumberFormat="1" applyFont="1" applyFill="1"/>
    <xf numFmtId="0" fontId="1" fillId="0" borderId="1" xfId="0" applyFont="1" applyBorder="1" applyAlignment="1">
      <alignment horizontal="left"/>
    </xf>
    <xf numFmtId="44" fontId="1" fillId="0" borderId="1" xfId="1" applyFont="1" applyBorder="1"/>
    <xf numFmtId="44" fontId="0" fillId="0" borderId="1" xfId="1" applyFont="1" applyBorder="1"/>
    <xf numFmtId="0" fontId="0" fillId="0" borderId="1" xfId="0" applyFont="1" applyBorder="1" applyAlignment="1">
      <alignment horizontal="left"/>
    </xf>
    <xf numFmtId="0" fontId="0" fillId="0" borderId="1" xfId="0" applyFont="1" applyBorder="1"/>
    <xf numFmtId="44" fontId="6" fillId="0" borderId="1" xfId="1" applyFont="1" applyBorder="1"/>
    <xf numFmtId="0" fontId="0" fillId="0" borderId="0" xfId="0" applyFont="1"/>
    <xf numFmtId="0" fontId="1" fillId="0" borderId="2" xfId="0" applyFont="1" applyBorder="1"/>
    <xf numFmtId="0" fontId="1" fillId="0" borderId="2" xfId="0" applyFont="1" applyBorder="1" applyAlignment="1">
      <alignment textRotation="90" wrapText="1"/>
    </xf>
    <xf numFmtId="0" fontId="1" fillId="3" borderId="3" xfId="0" applyFont="1" applyFill="1" applyBorder="1" applyAlignment="1">
      <alignment textRotation="90" wrapText="1"/>
    </xf>
    <xf numFmtId="44" fontId="6" fillId="3" borderId="1" xfId="1" applyFont="1" applyFill="1" applyBorder="1"/>
    <xf numFmtId="44" fontId="1" fillId="5" borderId="0" xfId="0" applyNumberFormat="1" applyFont="1" applyFill="1"/>
    <xf numFmtId="44" fontId="1" fillId="3" borderId="7" xfId="0" applyNumberFormat="1" applyFont="1" applyFill="1" applyBorder="1"/>
    <xf numFmtId="44" fontId="0" fillId="0" borderId="0" xfId="0" applyNumberFormat="1"/>
    <xf numFmtId="44" fontId="1" fillId="3" borderId="1" xfId="0" applyNumberFormat="1" applyFont="1" applyFill="1" applyBorder="1"/>
    <xf numFmtId="0" fontId="1" fillId="0" borderId="5" xfId="0" applyFont="1" applyBorder="1" applyAlignment="1">
      <alignment vertical="top"/>
    </xf>
    <xf numFmtId="0" fontId="1" fillId="0" borderId="6" xfId="0" applyFont="1" applyBorder="1"/>
    <xf numFmtId="44" fontId="1" fillId="0" borderId="1" xfId="0" applyNumberFormat="1" applyFont="1" applyBorder="1"/>
    <xf numFmtId="0" fontId="1" fillId="0" borderId="8" xfId="0" applyFont="1" applyBorder="1" applyAlignment="1">
      <alignment vertical="top"/>
    </xf>
    <xf numFmtId="44" fontId="1" fillId="0" borderId="3" xfId="0" applyNumberFormat="1" applyFont="1" applyBorder="1"/>
    <xf numFmtId="44" fontId="0" fillId="3" borderId="1" xfId="0" applyNumberFormat="1" applyFont="1" applyFill="1" applyBorder="1"/>
    <xf numFmtId="0" fontId="4" fillId="2" borderId="1" xfId="0" applyFont="1" applyFill="1" applyBorder="1"/>
    <xf numFmtId="0" fontId="4" fillId="6" borderId="1" xfId="0" applyFont="1" applyFill="1" applyBorder="1"/>
    <xf numFmtId="0" fontId="2" fillId="0" borderId="1" xfId="0" applyFont="1" applyBorder="1" applyAlignment="1">
      <alignment wrapText="1"/>
    </xf>
    <xf numFmtId="0" fontId="2" fillId="0" borderId="1" xfId="0" applyFont="1" applyBorder="1" applyAlignment="1">
      <alignment vertical="top"/>
    </xf>
  </cellXfs>
  <cellStyles count="3">
    <cellStyle name="Navadno" xfId="0" builtinId="0"/>
    <cellStyle name="Navadno_0 0 0 15 Rastoder cena s popustom" xfId="2" xr:uid="{00000000-0005-0000-0000-000001000000}"/>
    <cellStyle name="Valuta" xfId="1" builtinId="4"/>
  </cellStyles>
  <dxfs count="0"/>
  <tableStyles count="0" defaultTableStyle="TableStyleMedium2" defaultPivotStyle="PivotStyleLight16"/>
  <colors>
    <mruColors>
      <color rgb="FFFF66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png"/><Relationship Id="rId18" Type="http://schemas.openxmlformats.org/officeDocument/2006/relationships/image" Target="../media/image17.emf"/><Relationship Id="rId26" Type="http://schemas.openxmlformats.org/officeDocument/2006/relationships/image" Target="../media/image24.png"/><Relationship Id="rId3" Type="http://schemas.openxmlformats.org/officeDocument/2006/relationships/image" Target="../media/image3.emf"/><Relationship Id="rId21" Type="http://schemas.openxmlformats.org/officeDocument/2006/relationships/image" Target="../media/image19.emf"/><Relationship Id="rId7" Type="http://schemas.openxmlformats.org/officeDocument/2006/relationships/hyperlink" Target="http://www.trevis.si/modules/uploader/uploads/s_product/pictures/regal_arhivski_ET_Steck_cinkan1.jpg" TargetMode="External"/><Relationship Id="rId12" Type="http://schemas.openxmlformats.org/officeDocument/2006/relationships/image" Target="../media/image11.png"/><Relationship Id="rId17" Type="http://schemas.openxmlformats.org/officeDocument/2006/relationships/image" Target="../media/image16.emf"/><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5.wmf"/><Relationship Id="rId20" Type="http://schemas.openxmlformats.org/officeDocument/2006/relationships/image" Target="../media/image18.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0.png"/><Relationship Id="rId24" Type="http://schemas.openxmlformats.org/officeDocument/2006/relationships/image" Target="../media/image22.png"/><Relationship Id="rId5" Type="http://schemas.openxmlformats.org/officeDocument/2006/relationships/image" Target="../media/image5.jpeg"/><Relationship Id="rId15" Type="http://schemas.openxmlformats.org/officeDocument/2006/relationships/image" Target="../media/image14.png"/><Relationship Id="rId23" Type="http://schemas.openxmlformats.org/officeDocument/2006/relationships/image" Target="../media/image21.jpeg"/><Relationship Id="rId10" Type="http://schemas.openxmlformats.org/officeDocument/2006/relationships/image" Target="../media/image9.emf"/><Relationship Id="rId19" Type="http://schemas.openxmlformats.org/officeDocument/2006/relationships/hyperlink" Target="http://www.urbanaoprema.si/images/izdelki/4057_4.jpg" TargetMode="External"/><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emf"/><Relationship Id="rId22" Type="http://schemas.openxmlformats.org/officeDocument/2006/relationships/image" Target="../media/image20.emf"/><Relationship Id="rId27"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103</xdr:row>
      <xdr:rowOff>438150</xdr:rowOff>
    </xdr:from>
    <xdr:to>
      <xdr:col>0</xdr:col>
      <xdr:colOff>990600</xdr:colOff>
      <xdr:row>103</xdr:row>
      <xdr:rowOff>1137893</xdr:rowOff>
    </xdr:to>
    <xdr:pic>
      <xdr:nvPicPr>
        <xdr:cNvPr id="3" name="Slika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143350"/>
          <a:ext cx="990600" cy="69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28576</xdr:colOff>
      <xdr:row>107</xdr:row>
      <xdr:rowOff>38101</xdr:rowOff>
    </xdr:from>
    <xdr:to>
      <xdr:col>0</xdr:col>
      <xdr:colOff>1000124</xdr:colOff>
      <xdr:row>107</xdr:row>
      <xdr:rowOff>552450</xdr:rowOff>
    </xdr:to>
    <xdr:pic>
      <xdr:nvPicPr>
        <xdr:cNvPr id="4" name="Slika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6" y="83915251"/>
          <a:ext cx="971548"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95250</xdr:rowOff>
    </xdr:from>
    <xdr:to>
      <xdr:col>0</xdr:col>
      <xdr:colOff>990600</xdr:colOff>
      <xdr:row>105</xdr:row>
      <xdr:rowOff>794993</xdr:rowOff>
    </xdr:to>
    <xdr:pic>
      <xdr:nvPicPr>
        <xdr:cNvPr id="5" name="Slika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848450"/>
          <a:ext cx="990600" cy="69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971548</xdr:colOff>
      <xdr:row>109</xdr:row>
      <xdr:rowOff>514349</xdr:rowOff>
    </xdr:to>
    <xdr:pic>
      <xdr:nvPicPr>
        <xdr:cNvPr id="6" name="Slika 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4705825"/>
          <a:ext cx="971548"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66676</xdr:colOff>
      <xdr:row>111</xdr:row>
      <xdr:rowOff>238125</xdr:rowOff>
    </xdr:from>
    <xdr:to>
      <xdr:col>1</xdr:col>
      <xdr:colOff>21308</xdr:colOff>
      <xdr:row>111</xdr:row>
      <xdr:rowOff>1438275</xdr:rowOff>
    </xdr:to>
    <xdr:pic>
      <xdr:nvPicPr>
        <xdr:cNvPr id="7" name="Slika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6" y="85848825"/>
          <a:ext cx="964282"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111</xdr:row>
      <xdr:rowOff>1457325</xdr:rowOff>
    </xdr:from>
    <xdr:to>
      <xdr:col>0</xdr:col>
      <xdr:colOff>981075</xdr:colOff>
      <xdr:row>111</xdr:row>
      <xdr:rowOff>3009900</xdr:rowOff>
    </xdr:to>
    <xdr:pic>
      <xdr:nvPicPr>
        <xdr:cNvPr id="8" name="Slika 4" descr="image01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6925150"/>
          <a:ext cx="98107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117</xdr:row>
      <xdr:rowOff>104776</xdr:rowOff>
    </xdr:from>
    <xdr:to>
      <xdr:col>0</xdr:col>
      <xdr:colOff>964406</xdr:colOff>
      <xdr:row>117</xdr:row>
      <xdr:rowOff>619126</xdr:rowOff>
    </xdr:to>
    <xdr:pic>
      <xdr:nvPicPr>
        <xdr:cNvPr id="10" name="Slika 9" descr="Prikaži izvorno sliko">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90144601"/>
          <a:ext cx="964406"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119</xdr:row>
      <xdr:rowOff>19051</xdr:rowOff>
    </xdr:from>
    <xdr:to>
      <xdr:col>0</xdr:col>
      <xdr:colOff>819861</xdr:colOff>
      <xdr:row>119</xdr:row>
      <xdr:rowOff>619125</xdr:rowOff>
    </xdr:to>
    <xdr:pic>
      <xdr:nvPicPr>
        <xdr:cNvPr id="11" name="Slika 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4050" t="66248" r="76529" b="21086"/>
        <a:stretch>
          <a:fillRect/>
        </a:stretch>
      </xdr:blipFill>
      <xdr:spPr bwMode="auto">
        <a:xfrm>
          <a:off x="57150" y="91030426"/>
          <a:ext cx="762711" cy="600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123</xdr:row>
      <xdr:rowOff>30886</xdr:rowOff>
    </xdr:from>
    <xdr:to>
      <xdr:col>0</xdr:col>
      <xdr:colOff>838201</xdr:colOff>
      <xdr:row>123</xdr:row>
      <xdr:rowOff>936882</xdr:rowOff>
    </xdr:to>
    <xdr:pic>
      <xdr:nvPicPr>
        <xdr:cNvPr id="12" name="Slika 11" descr="Arhivski regali ET, M35 cinkani">
          <a:hlinkClick xmlns:r="http://schemas.openxmlformats.org/officeDocument/2006/relationships" r:id="rId7"/>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 y="92813911"/>
          <a:ext cx="838200"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57151</xdr:colOff>
      <xdr:row>125</xdr:row>
      <xdr:rowOff>32182</xdr:rowOff>
    </xdr:from>
    <xdr:to>
      <xdr:col>0</xdr:col>
      <xdr:colOff>890523</xdr:colOff>
      <xdr:row>125</xdr:row>
      <xdr:rowOff>761999</xdr:rowOff>
    </xdr:to>
    <xdr:pic>
      <xdr:nvPicPr>
        <xdr:cNvPr id="13" name="Slika 1">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71086" t="68724" r="20668" b="19128"/>
        <a:stretch>
          <a:fillRect/>
        </a:stretch>
      </xdr:blipFill>
      <xdr:spPr bwMode="auto">
        <a:xfrm>
          <a:off x="57151" y="93958207"/>
          <a:ext cx="833372" cy="72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127</xdr:row>
      <xdr:rowOff>352425</xdr:rowOff>
    </xdr:from>
    <xdr:to>
      <xdr:col>0</xdr:col>
      <xdr:colOff>954584</xdr:colOff>
      <xdr:row>127</xdr:row>
      <xdr:rowOff>1752600</xdr:rowOff>
    </xdr:to>
    <xdr:pic>
      <xdr:nvPicPr>
        <xdr:cNvPr id="14" name="Slika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5725" y="95230950"/>
          <a:ext cx="868859"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129</xdr:row>
      <xdr:rowOff>51210</xdr:rowOff>
    </xdr:from>
    <xdr:to>
      <xdr:col>0</xdr:col>
      <xdr:colOff>942975</xdr:colOff>
      <xdr:row>129</xdr:row>
      <xdr:rowOff>1065161</xdr:rowOff>
    </xdr:to>
    <xdr:pic>
      <xdr:nvPicPr>
        <xdr:cNvPr id="15" name="Slika 1">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15196" t="83060" r="77365" b="4057"/>
        <a:stretch>
          <a:fillRect/>
        </a:stretch>
      </xdr:blipFill>
      <xdr:spPr bwMode="auto">
        <a:xfrm>
          <a:off x="0" y="98444460"/>
          <a:ext cx="942975" cy="101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131</xdr:row>
      <xdr:rowOff>19051</xdr:rowOff>
    </xdr:from>
    <xdr:to>
      <xdr:col>0</xdr:col>
      <xdr:colOff>638175</xdr:colOff>
      <xdr:row>131</xdr:row>
      <xdr:rowOff>761721</xdr:rowOff>
    </xdr:to>
    <xdr:pic>
      <xdr:nvPicPr>
        <xdr:cNvPr id="16" name="Slika 1">
          <a:extLst>
            <a:ext uri="{FF2B5EF4-FFF2-40B4-BE49-F238E27FC236}">
              <a16:creationId xmlns:a16="http://schemas.microsoft.com/office/drawing/2014/main" id="{00000000-0008-0000-0100-000010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70595" t="20274" r="3638" b="4109"/>
        <a:stretch/>
      </xdr:blipFill>
      <xdr:spPr bwMode="auto">
        <a:xfrm>
          <a:off x="219075" y="99707701"/>
          <a:ext cx="419100" cy="742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135</xdr:row>
      <xdr:rowOff>161926</xdr:rowOff>
    </xdr:from>
    <xdr:to>
      <xdr:col>0</xdr:col>
      <xdr:colOff>919034</xdr:colOff>
      <xdr:row>135</xdr:row>
      <xdr:rowOff>962026</xdr:rowOff>
    </xdr:to>
    <xdr:pic>
      <xdr:nvPicPr>
        <xdr:cNvPr id="17" name="Slika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02108001"/>
          <a:ext cx="91903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137</xdr:row>
      <xdr:rowOff>85725</xdr:rowOff>
    </xdr:from>
    <xdr:to>
      <xdr:col>0</xdr:col>
      <xdr:colOff>876300</xdr:colOff>
      <xdr:row>137</xdr:row>
      <xdr:rowOff>818047</xdr:rowOff>
    </xdr:to>
    <xdr:pic>
      <xdr:nvPicPr>
        <xdr:cNvPr id="18" name="Slika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5725" y="104127300"/>
          <a:ext cx="790575" cy="732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885825</xdr:colOff>
      <xdr:row>137</xdr:row>
      <xdr:rowOff>276225</xdr:rowOff>
    </xdr:from>
    <xdr:to>
      <xdr:col>1</xdr:col>
      <xdr:colOff>1944352</xdr:colOff>
      <xdr:row>137</xdr:row>
      <xdr:rowOff>923925</xdr:rowOff>
    </xdr:to>
    <xdr:pic>
      <xdr:nvPicPr>
        <xdr:cNvPr id="19" name="Slika 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l="38448" t="52603" r="52039" b="37808"/>
        <a:stretch>
          <a:fillRect/>
        </a:stretch>
      </xdr:blipFill>
      <xdr:spPr bwMode="auto">
        <a:xfrm>
          <a:off x="1895475" y="104698800"/>
          <a:ext cx="105852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143</xdr:row>
      <xdr:rowOff>47626</xdr:rowOff>
    </xdr:from>
    <xdr:to>
      <xdr:col>0</xdr:col>
      <xdr:colOff>942975</xdr:colOff>
      <xdr:row>143</xdr:row>
      <xdr:rowOff>809625</xdr:rowOff>
    </xdr:to>
    <xdr:pic>
      <xdr:nvPicPr>
        <xdr:cNvPr id="20" name="Slika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r="48643"/>
        <a:stretch>
          <a:fillRect/>
        </a:stretch>
      </xdr:blipFill>
      <xdr:spPr bwMode="auto">
        <a:xfrm>
          <a:off x="76200" y="107937301"/>
          <a:ext cx="866775"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145</xdr:row>
      <xdr:rowOff>57149</xdr:rowOff>
    </xdr:from>
    <xdr:to>
      <xdr:col>1</xdr:col>
      <xdr:colOff>3937</xdr:colOff>
      <xdr:row>145</xdr:row>
      <xdr:rowOff>762000</xdr:rowOff>
    </xdr:to>
    <xdr:pic>
      <xdr:nvPicPr>
        <xdr:cNvPr id="21" name="Slika 20">
          <a:extLst>
            <a:ext uri="{FF2B5EF4-FFF2-40B4-BE49-F238E27FC236}">
              <a16:creationId xmlns:a16="http://schemas.microsoft.com/office/drawing/2014/main" id="{00000000-0008-0000-0100-000015000000}"/>
            </a:ext>
          </a:extLst>
        </xdr:cNvPr>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r="16632"/>
        <a:stretch/>
      </xdr:blipFill>
      <xdr:spPr bwMode="auto">
        <a:xfrm>
          <a:off x="28575" y="108985049"/>
          <a:ext cx="985012" cy="704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145</xdr:row>
      <xdr:rowOff>752475</xdr:rowOff>
    </xdr:from>
    <xdr:to>
      <xdr:col>0</xdr:col>
      <xdr:colOff>946868</xdr:colOff>
      <xdr:row>145</xdr:row>
      <xdr:rowOff>1743074</xdr:rowOff>
    </xdr:to>
    <xdr:pic>
      <xdr:nvPicPr>
        <xdr:cNvPr id="22" name="Slika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8575" y="109680375"/>
          <a:ext cx="918293"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147</xdr:row>
      <xdr:rowOff>9524</xdr:rowOff>
    </xdr:from>
    <xdr:to>
      <xdr:col>0</xdr:col>
      <xdr:colOff>752476</xdr:colOff>
      <xdr:row>147</xdr:row>
      <xdr:rowOff>952499</xdr:rowOff>
    </xdr:to>
    <xdr:pic>
      <xdr:nvPicPr>
        <xdr:cNvPr id="23" name="Slika 22" descr="Voziček za žoge">
          <a:hlinkClick xmlns:r="http://schemas.openxmlformats.org/officeDocument/2006/relationships" r:id="rId19" tooltip="&quot;Voziček za žoge&quot;"/>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28601" y="111413924"/>
          <a:ext cx="523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153</xdr:row>
      <xdr:rowOff>95250</xdr:rowOff>
    </xdr:from>
    <xdr:to>
      <xdr:col>0</xdr:col>
      <xdr:colOff>876300</xdr:colOff>
      <xdr:row>153</xdr:row>
      <xdr:rowOff>660329</xdr:rowOff>
    </xdr:to>
    <xdr:pic>
      <xdr:nvPicPr>
        <xdr:cNvPr id="24" name="Slika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14300" y="113480850"/>
          <a:ext cx="762000" cy="565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153</xdr:row>
      <xdr:rowOff>752476</xdr:rowOff>
    </xdr:from>
    <xdr:to>
      <xdr:col>0</xdr:col>
      <xdr:colOff>850206</xdr:colOff>
      <xdr:row>153</xdr:row>
      <xdr:rowOff>1438276</xdr:rowOff>
    </xdr:to>
    <xdr:pic>
      <xdr:nvPicPr>
        <xdr:cNvPr id="25" name="Slika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5250" y="114138076"/>
          <a:ext cx="754956"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155</xdr:row>
      <xdr:rowOff>723899</xdr:rowOff>
    </xdr:from>
    <xdr:to>
      <xdr:col>0</xdr:col>
      <xdr:colOff>992150</xdr:colOff>
      <xdr:row>155</xdr:row>
      <xdr:rowOff>1895474</xdr:rowOff>
    </xdr:to>
    <xdr:pic>
      <xdr:nvPicPr>
        <xdr:cNvPr id="26" name="Slika 25" descr="0001809_voziček-green-160">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7625" y="116395499"/>
          <a:ext cx="9445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149</xdr:row>
      <xdr:rowOff>47624</xdr:rowOff>
    </xdr:from>
    <xdr:to>
      <xdr:col>0</xdr:col>
      <xdr:colOff>876300</xdr:colOff>
      <xdr:row>149</xdr:row>
      <xdr:rowOff>1315953</xdr:rowOff>
    </xdr:to>
    <xdr:pic>
      <xdr:nvPicPr>
        <xdr:cNvPr id="27" name="Slika 1">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l="17686" t="26302" r="75854" b="58630"/>
        <a:stretch>
          <a:fillRect/>
        </a:stretch>
      </xdr:blipFill>
      <xdr:spPr bwMode="auto">
        <a:xfrm>
          <a:off x="0" y="112814099"/>
          <a:ext cx="876300" cy="1268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149</xdr:row>
      <xdr:rowOff>1066800</xdr:rowOff>
    </xdr:from>
    <xdr:to>
      <xdr:col>0</xdr:col>
      <xdr:colOff>866775</xdr:colOff>
      <xdr:row>149</xdr:row>
      <xdr:rowOff>2286000</xdr:rowOff>
    </xdr:to>
    <xdr:pic>
      <xdr:nvPicPr>
        <xdr:cNvPr id="29" name="Slika 1">
          <a:extLst>
            <a:ext uri="{FF2B5EF4-FFF2-40B4-BE49-F238E27FC236}">
              <a16:creationId xmlns:a16="http://schemas.microsoft.com/office/drawing/2014/main" id="{00000000-0008-0000-0100-00001D000000}"/>
            </a:ext>
          </a:extLst>
        </xdr:cNvPr>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l="31735" t="70800" r="63306" b="15858"/>
        <a:stretch/>
      </xdr:blipFill>
      <xdr:spPr bwMode="auto">
        <a:xfrm>
          <a:off x="104775" y="113833275"/>
          <a:ext cx="7620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149</xdr:row>
      <xdr:rowOff>2362200</xdr:rowOff>
    </xdr:from>
    <xdr:to>
      <xdr:col>0</xdr:col>
      <xdr:colOff>895351</xdr:colOff>
      <xdr:row>149</xdr:row>
      <xdr:rowOff>3102159</xdr:rowOff>
    </xdr:to>
    <xdr:pic>
      <xdr:nvPicPr>
        <xdr:cNvPr id="30" name="Slika 1">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62149" t="62740" r="17851" b="9863"/>
        <a:stretch>
          <a:fillRect/>
        </a:stretch>
      </xdr:blipFill>
      <xdr:spPr bwMode="auto">
        <a:xfrm>
          <a:off x="1" y="115128675"/>
          <a:ext cx="895350" cy="739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157</xdr:row>
      <xdr:rowOff>0</xdr:rowOff>
    </xdr:from>
    <xdr:to>
      <xdr:col>0</xdr:col>
      <xdr:colOff>971550</xdr:colOff>
      <xdr:row>157</xdr:row>
      <xdr:rowOff>1214438</xdr:rowOff>
    </xdr:to>
    <xdr:pic>
      <xdr:nvPicPr>
        <xdr:cNvPr id="2" name="Slika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0" y="126653925"/>
          <a:ext cx="971550" cy="121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11</xdr:row>
      <xdr:rowOff>57149</xdr:rowOff>
    </xdr:from>
    <xdr:to>
      <xdr:col>1</xdr:col>
      <xdr:colOff>0</xdr:colOff>
      <xdr:row>11</xdr:row>
      <xdr:rowOff>742126</xdr:rowOff>
    </xdr:to>
    <xdr:pic>
      <xdr:nvPicPr>
        <xdr:cNvPr id="2" name="Slika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038599"/>
          <a:ext cx="647700" cy="68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I39"/>
  <sheetViews>
    <sheetView tabSelected="1" topLeftCell="A10" workbookViewId="0">
      <selection activeCell="I39" sqref="I39"/>
    </sheetView>
  </sheetViews>
  <sheetFormatPr defaultRowHeight="15" x14ac:dyDescent="0.25"/>
  <cols>
    <col min="7" max="7" width="6.140625" customWidth="1"/>
    <col min="8" max="8" width="1.140625" customWidth="1"/>
    <col min="9" max="9" width="22.42578125" customWidth="1"/>
  </cols>
  <sheetData>
    <row r="4" spans="2:8" ht="15.75" x14ac:dyDescent="0.25">
      <c r="D4" s="39"/>
      <c r="E4" s="40" t="s">
        <v>218</v>
      </c>
      <c r="F4" s="41"/>
      <c r="H4" s="41"/>
    </row>
    <row r="5" spans="2:8" ht="15.75" x14ac:dyDescent="0.25">
      <c r="D5" s="39"/>
      <c r="E5" s="40"/>
      <c r="F5" s="41"/>
      <c r="H5" s="41"/>
    </row>
    <row r="6" spans="2:8" ht="15.75" x14ac:dyDescent="0.25">
      <c r="D6" s="39"/>
      <c r="E6" s="42"/>
      <c r="F6" s="43"/>
      <c r="G6" s="42"/>
      <c r="H6" s="43"/>
    </row>
    <row r="7" spans="2:8" x14ac:dyDescent="0.25">
      <c r="D7" s="39"/>
      <c r="F7" s="41"/>
      <c r="H7" s="41"/>
    </row>
    <row r="8" spans="2:8" x14ac:dyDescent="0.25">
      <c r="D8" s="39"/>
      <c r="F8" s="41"/>
      <c r="H8" s="41"/>
    </row>
    <row r="9" spans="2:8" x14ac:dyDescent="0.25">
      <c r="B9" t="s">
        <v>210</v>
      </c>
      <c r="D9" s="44" t="s">
        <v>120</v>
      </c>
      <c r="F9" s="41"/>
      <c r="H9" s="41"/>
    </row>
    <row r="10" spans="2:8" x14ac:dyDescent="0.25">
      <c r="D10" s="44" t="s">
        <v>219</v>
      </c>
      <c r="F10" s="41"/>
      <c r="H10" s="41"/>
    </row>
    <row r="11" spans="2:8" x14ac:dyDescent="0.25">
      <c r="D11" s="44"/>
      <c r="F11" s="41"/>
      <c r="H11" s="41"/>
    </row>
    <row r="12" spans="2:8" x14ac:dyDescent="0.25">
      <c r="D12" s="44"/>
      <c r="F12" s="41"/>
      <c r="H12" s="41"/>
    </row>
    <row r="13" spans="2:8" x14ac:dyDescent="0.25">
      <c r="B13" s="45" t="s">
        <v>211</v>
      </c>
      <c r="C13" s="45"/>
      <c r="D13" s="44"/>
      <c r="E13" s="45"/>
      <c r="F13" s="41"/>
      <c r="H13" s="41"/>
    </row>
    <row r="14" spans="2:8" x14ac:dyDescent="0.25">
      <c r="B14" s="45"/>
      <c r="C14" s="45"/>
      <c r="D14" s="44"/>
      <c r="E14" s="45"/>
      <c r="F14" s="41"/>
      <c r="H14" s="41"/>
    </row>
    <row r="15" spans="2:8" x14ac:dyDescent="0.25">
      <c r="B15" s="45"/>
      <c r="C15" s="45"/>
      <c r="D15" s="44"/>
      <c r="E15" s="45"/>
      <c r="F15" s="41"/>
      <c r="H15" s="41"/>
    </row>
    <row r="16" spans="2:8" x14ac:dyDescent="0.25">
      <c r="B16" s="45"/>
      <c r="C16" s="45"/>
      <c r="D16" s="44"/>
      <c r="E16" s="45"/>
      <c r="F16" s="41"/>
      <c r="H16" s="41"/>
    </row>
    <row r="17" spans="2:9" x14ac:dyDescent="0.25">
      <c r="D17" s="44"/>
      <c r="F17" s="41"/>
      <c r="H17" s="41"/>
    </row>
    <row r="18" spans="2:9" x14ac:dyDescent="0.25">
      <c r="D18" s="44"/>
      <c r="F18" s="41"/>
      <c r="H18" s="41"/>
    </row>
    <row r="19" spans="2:9" x14ac:dyDescent="0.25">
      <c r="B19" t="s">
        <v>212</v>
      </c>
      <c r="D19" s="51" t="s">
        <v>220</v>
      </c>
      <c r="E19" s="5"/>
      <c r="F19" s="41"/>
      <c r="H19" s="46"/>
    </row>
    <row r="20" spans="2:9" x14ac:dyDescent="0.25">
      <c r="D20" s="51"/>
      <c r="E20" s="5"/>
      <c r="F20" s="41"/>
      <c r="H20" s="46"/>
    </row>
    <row r="21" spans="2:9" x14ac:dyDescent="0.25">
      <c r="D21" s="51"/>
      <c r="E21" s="5"/>
      <c r="F21" s="41"/>
      <c r="H21" s="46"/>
    </row>
    <row r="22" spans="2:9" x14ac:dyDescent="0.25">
      <c r="B22" t="s">
        <v>213</v>
      </c>
      <c r="D22" s="51" t="s">
        <v>221</v>
      </c>
      <c r="E22" s="5"/>
      <c r="F22" s="41"/>
      <c r="H22" s="46"/>
    </row>
    <row r="23" spans="2:9" x14ac:dyDescent="0.25">
      <c r="D23" s="51" t="s">
        <v>222</v>
      </c>
      <c r="E23" s="5"/>
      <c r="F23" s="41"/>
      <c r="H23" s="46"/>
    </row>
    <row r="24" spans="2:9" x14ac:dyDescent="0.25">
      <c r="D24" s="51" t="s">
        <v>223</v>
      </c>
      <c r="E24" s="5"/>
      <c r="F24" s="41"/>
      <c r="H24" s="46"/>
    </row>
    <row r="25" spans="2:9" x14ac:dyDescent="0.25">
      <c r="D25" s="39"/>
      <c r="F25" s="41"/>
      <c r="H25" s="46"/>
    </row>
    <row r="26" spans="2:9" x14ac:dyDescent="0.25">
      <c r="D26" s="39"/>
      <c r="F26" s="41"/>
      <c r="H26" s="46"/>
    </row>
    <row r="27" spans="2:9" x14ac:dyDescent="0.25">
      <c r="B27" t="s">
        <v>214</v>
      </c>
      <c r="D27" s="39"/>
      <c r="F27" s="41"/>
      <c r="H27" s="46"/>
    </row>
    <row r="28" spans="2:9" x14ac:dyDescent="0.25">
      <c r="D28" s="39"/>
      <c r="F28" s="41"/>
      <c r="H28" s="46"/>
    </row>
    <row r="29" spans="2:9" x14ac:dyDescent="0.25">
      <c r="D29" s="47" t="s">
        <v>215</v>
      </c>
      <c r="E29" s="48"/>
      <c r="F29" s="49"/>
      <c r="G29" s="48"/>
      <c r="H29" s="50"/>
      <c r="I29" s="103">
        <f>I39</f>
        <v>0</v>
      </c>
    </row>
    <row r="30" spans="2:9" x14ac:dyDescent="0.25">
      <c r="D30" s="47" t="s">
        <v>216</v>
      </c>
      <c r="E30" s="48"/>
      <c r="F30" s="49"/>
      <c r="G30" s="48"/>
      <c r="H30" s="50"/>
      <c r="I30" s="103">
        <f>0.22*I29</f>
        <v>0</v>
      </c>
    </row>
    <row r="31" spans="2:9" x14ac:dyDescent="0.25">
      <c r="D31" s="47" t="s">
        <v>217</v>
      </c>
      <c r="E31" s="48"/>
      <c r="F31" s="49"/>
      <c r="G31" s="48"/>
      <c r="H31" s="50"/>
      <c r="I31" s="103">
        <f>SUM(I29:I30)</f>
        <v>0</v>
      </c>
    </row>
    <row r="33" spans="2:9" x14ac:dyDescent="0.25">
      <c r="B33" s="44" t="s">
        <v>224</v>
      </c>
    </row>
    <row r="35" spans="2:9" x14ac:dyDescent="0.25">
      <c r="C35" s="54" t="s">
        <v>225</v>
      </c>
      <c r="D35" s="54"/>
      <c r="E35" s="54"/>
      <c r="F35" s="54"/>
      <c r="G35" s="54"/>
      <c r="H35" s="54"/>
      <c r="I35" s="89">
        <f>'OPREMA VRTCA'!Z167</f>
        <v>0</v>
      </c>
    </row>
    <row r="36" spans="2:9" x14ac:dyDescent="0.25">
      <c r="C36" s="5"/>
      <c r="D36" s="5"/>
      <c r="E36" s="5"/>
      <c r="F36" s="5"/>
      <c r="G36" s="5"/>
      <c r="H36" s="5"/>
      <c r="I36" s="5"/>
    </row>
    <row r="37" spans="2:9" x14ac:dyDescent="0.25">
      <c r="C37" s="55" t="s">
        <v>226</v>
      </c>
      <c r="D37" s="55"/>
      <c r="E37" s="55"/>
      <c r="F37" s="55"/>
      <c r="G37" s="55"/>
      <c r="H37" s="55"/>
      <c r="I37" s="101">
        <f>'DROBNI INVENTAR'!Z38</f>
        <v>0</v>
      </c>
    </row>
    <row r="38" spans="2:9" x14ac:dyDescent="0.25">
      <c r="C38" s="5"/>
      <c r="D38" s="5"/>
      <c r="E38" s="5"/>
      <c r="F38" s="5"/>
      <c r="G38" s="5"/>
      <c r="H38" s="5"/>
      <c r="I38" s="5"/>
    </row>
    <row r="39" spans="2:9" x14ac:dyDescent="0.25">
      <c r="C39" s="52" t="s">
        <v>227</v>
      </c>
      <c r="D39" s="53"/>
      <c r="E39" s="53"/>
      <c r="F39" s="53"/>
      <c r="G39" s="53"/>
      <c r="H39" s="53"/>
      <c r="I39" s="102">
        <f>I35+I37</f>
        <v>0</v>
      </c>
    </row>
  </sheetData>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Z167"/>
  <sheetViews>
    <sheetView view="pageBreakPreview" zoomScaleNormal="100" workbookViewId="0">
      <selection activeCell="U14" sqref="U14"/>
    </sheetView>
  </sheetViews>
  <sheetFormatPr defaultRowHeight="15" x14ac:dyDescent="0.25"/>
  <cols>
    <col min="1" max="1" width="15.140625" customWidth="1"/>
    <col min="2" max="2" width="32.85546875" style="4" customWidth="1"/>
    <col min="3" max="21" width="3.7109375" customWidth="1"/>
    <col min="22" max="22" width="4" bestFit="1" customWidth="1"/>
    <col min="23" max="23" width="3.7109375" customWidth="1"/>
    <col min="26" max="26" width="13.5703125" customWidth="1"/>
  </cols>
  <sheetData>
    <row r="1" spans="1:26" x14ac:dyDescent="0.25">
      <c r="A1" s="5"/>
      <c r="C1" s="2"/>
      <c r="D1" s="2"/>
      <c r="E1" s="2"/>
      <c r="F1" s="2"/>
      <c r="G1" s="2"/>
      <c r="H1" s="2"/>
      <c r="I1" s="2"/>
      <c r="J1" s="2"/>
      <c r="K1" s="2"/>
      <c r="L1" s="2"/>
      <c r="M1" s="2"/>
      <c r="N1" s="2"/>
      <c r="O1" s="2"/>
      <c r="P1" s="2"/>
      <c r="Q1" s="2"/>
      <c r="R1" s="2"/>
      <c r="S1" s="2"/>
      <c r="T1" s="2"/>
      <c r="U1" s="2"/>
      <c r="V1" s="2"/>
      <c r="W1" s="2"/>
    </row>
    <row r="2" spans="1:26" x14ac:dyDescent="0.25">
      <c r="A2" s="5" t="s">
        <v>120</v>
      </c>
      <c r="C2" s="2"/>
      <c r="D2" s="2"/>
      <c r="E2" s="2"/>
      <c r="F2" s="2"/>
      <c r="G2" s="2"/>
      <c r="H2" s="2"/>
      <c r="I2" s="2"/>
      <c r="J2" s="2"/>
      <c r="K2" s="2"/>
      <c r="L2" s="2"/>
      <c r="M2" s="2"/>
      <c r="N2" s="2"/>
      <c r="O2" s="2"/>
      <c r="P2" s="2"/>
      <c r="Q2" s="2"/>
      <c r="R2" s="2"/>
      <c r="S2" s="2"/>
      <c r="T2" s="2"/>
      <c r="U2" s="2"/>
      <c r="V2" s="2"/>
      <c r="W2" s="2"/>
    </row>
    <row r="3" spans="1:26" x14ac:dyDescent="0.25">
      <c r="C3" s="2"/>
      <c r="D3" s="2"/>
      <c r="E3" s="2"/>
      <c r="F3" s="2"/>
      <c r="G3" s="2"/>
      <c r="H3" s="2"/>
      <c r="I3" s="2"/>
      <c r="J3" s="2"/>
      <c r="K3" s="2"/>
      <c r="L3" s="2"/>
      <c r="M3" s="2"/>
      <c r="N3" s="2"/>
      <c r="O3" s="2"/>
      <c r="P3" s="2"/>
      <c r="Q3" s="2"/>
      <c r="R3" s="2"/>
      <c r="S3" s="2"/>
      <c r="T3" s="2"/>
      <c r="U3" s="2"/>
      <c r="V3" s="2"/>
      <c r="W3" s="2"/>
    </row>
    <row r="4" spans="1:26" ht="116.25" customHeight="1" x14ac:dyDescent="0.25">
      <c r="C4" s="6" t="s">
        <v>0</v>
      </c>
      <c r="D4" s="6" t="s">
        <v>116</v>
      </c>
      <c r="E4" s="6" t="s">
        <v>117</v>
      </c>
      <c r="F4" s="6" t="s">
        <v>5</v>
      </c>
      <c r="G4" s="6" t="s">
        <v>6</v>
      </c>
      <c r="H4" s="6" t="s">
        <v>4</v>
      </c>
      <c r="I4" s="6" t="s">
        <v>1</v>
      </c>
      <c r="J4" s="6" t="s">
        <v>7</v>
      </c>
      <c r="K4" s="6" t="s">
        <v>8</v>
      </c>
      <c r="L4" s="6" t="s">
        <v>9</v>
      </c>
      <c r="M4" s="6" t="s">
        <v>10</v>
      </c>
      <c r="N4" s="6" t="s">
        <v>11</v>
      </c>
      <c r="O4" s="6" t="s">
        <v>12</v>
      </c>
      <c r="P4" s="6" t="s">
        <v>2</v>
      </c>
      <c r="Q4" s="6" t="s">
        <v>3</v>
      </c>
      <c r="R4" s="6" t="s">
        <v>13</v>
      </c>
      <c r="S4" s="6" t="s">
        <v>14</v>
      </c>
      <c r="T4" s="6" t="s">
        <v>15</v>
      </c>
      <c r="U4" s="6" t="s">
        <v>16</v>
      </c>
      <c r="V4" s="6" t="s">
        <v>17</v>
      </c>
      <c r="W4" s="6" t="s">
        <v>118</v>
      </c>
      <c r="X4" s="38" t="s">
        <v>121</v>
      </c>
      <c r="Y4" s="38" t="s">
        <v>228</v>
      </c>
      <c r="Z4" s="71" t="s">
        <v>209</v>
      </c>
    </row>
    <row r="5" spans="1:26" x14ac:dyDescent="0.25">
      <c r="A5" s="111" t="s">
        <v>18</v>
      </c>
      <c r="B5" s="33"/>
      <c r="C5" s="12"/>
      <c r="D5" s="12"/>
      <c r="E5" s="12"/>
      <c r="F5" s="12"/>
      <c r="G5" s="12"/>
      <c r="H5" s="12"/>
      <c r="I5" s="12"/>
      <c r="J5" s="12"/>
      <c r="K5" s="12"/>
      <c r="L5" s="12"/>
      <c r="M5" s="12"/>
      <c r="N5" s="12"/>
      <c r="O5" s="12"/>
      <c r="P5" s="12"/>
      <c r="Q5" s="12"/>
      <c r="R5" s="12"/>
      <c r="S5" s="12"/>
      <c r="T5" s="12"/>
      <c r="U5" s="12"/>
      <c r="V5" s="12"/>
      <c r="W5" s="12"/>
      <c r="X5" s="37"/>
      <c r="Y5" s="70"/>
      <c r="Z5" s="70"/>
    </row>
    <row r="6" spans="1:26" s="5" customFormat="1" x14ac:dyDescent="0.25">
      <c r="A6" s="7" t="s">
        <v>31</v>
      </c>
      <c r="B6" s="10" t="s">
        <v>54</v>
      </c>
      <c r="C6" s="7">
        <v>1</v>
      </c>
      <c r="D6" s="7">
        <v>1</v>
      </c>
      <c r="E6" s="7"/>
      <c r="F6" s="7"/>
      <c r="G6" s="7"/>
      <c r="H6" s="18">
        <v>1</v>
      </c>
      <c r="I6" s="7"/>
      <c r="J6" s="7"/>
      <c r="K6" s="7">
        <v>1</v>
      </c>
      <c r="L6" s="7">
        <v>1</v>
      </c>
      <c r="M6" s="7"/>
      <c r="N6" s="7"/>
      <c r="O6" s="7">
        <v>1</v>
      </c>
      <c r="P6" s="7"/>
      <c r="Q6" s="7"/>
      <c r="R6" s="7"/>
      <c r="S6" s="7"/>
      <c r="T6" s="7"/>
      <c r="U6" s="7"/>
      <c r="V6" s="7">
        <v>4</v>
      </c>
      <c r="W6" s="7">
        <v>2</v>
      </c>
      <c r="X6" s="7">
        <f>SUM(C6:W6)</f>
        <v>12</v>
      </c>
      <c r="Y6" s="72">
        <v>0</v>
      </c>
      <c r="Z6" s="73">
        <f>PRODUCT(X6:Y6)</f>
        <v>0</v>
      </c>
    </row>
    <row r="7" spans="1:26" ht="74.25" customHeight="1" x14ac:dyDescent="0.25">
      <c r="A7" s="7"/>
      <c r="B7" s="8" t="s">
        <v>149</v>
      </c>
      <c r="C7" s="1"/>
      <c r="D7" s="1"/>
      <c r="E7" s="1"/>
      <c r="F7" s="1"/>
      <c r="G7" s="1"/>
      <c r="H7" s="1"/>
      <c r="I7" s="1"/>
      <c r="J7" s="1"/>
      <c r="K7" s="1"/>
      <c r="L7" s="1"/>
      <c r="M7" s="1"/>
      <c r="N7" s="1"/>
      <c r="O7" s="1"/>
      <c r="P7" s="1"/>
      <c r="Q7" s="1"/>
      <c r="R7" s="1"/>
      <c r="S7" s="1"/>
      <c r="T7" s="1"/>
      <c r="U7" s="1"/>
      <c r="V7" s="1"/>
      <c r="W7" s="1"/>
      <c r="X7" s="1"/>
      <c r="Y7" s="1"/>
      <c r="Z7" s="16"/>
    </row>
    <row r="8" spans="1:26" s="5" customFormat="1" x14ac:dyDescent="0.25">
      <c r="A8" s="7" t="s">
        <v>32</v>
      </c>
      <c r="B8" s="10" t="s">
        <v>67</v>
      </c>
      <c r="C8" s="7"/>
      <c r="D8" s="7"/>
      <c r="E8" s="7"/>
      <c r="F8" s="7"/>
      <c r="G8" s="7"/>
      <c r="H8" s="7"/>
      <c r="I8" s="7"/>
      <c r="J8" s="7"/>
      <c r="K8" s="7"/>
      <c r="L8" s="7"/>
      <c r="M8" s="7"/>
      <c r="N8" s="7"/>
      <c r="O8" s="7"/>
      <c r="P8" s="7"/>
      <c r="Q8" s="7"/>
      <c r="R8" s="7"/>
      <c r="S8" s="7"/>
      <c r="T8" s="7"/>
      <c r="U8" s="7"/>
      <c r="V8" s="7"/>
      <c r="W8" s="7">
        <v>4</v>
      </c>
      <c r="X8" s="7">
        <f>SUM(C8:W8)</f>
        <v>4</v>
      </c>
      <c r="Y8" s="72">
        <v>0</v>
      </c>
      <c r="Z8" s="73">
        <f>PRODUCT(X8:Y8)</f>
        <v>0</v>
      </c>
    </row>
    <row r="9" spans="1:26" ht="62.25" customHeight="1" x14ac:dyDescent="0.25">
      <c r="A9" s="7"/>
      <c r="B9" s="8" t="s">
        <v>150</v>
      </c>
      <c r="C9" s="1"/>
      <c r="D9" s="1"/>
      <c r="E9" s="1"/>
      <c r="F9" s="1"/>
      <c r="G9" s="1"/>
      <c r="H9" s="1"/>
      <c r="I9" s="1"/>
      <c r="J9" s="1"/>
      <c r="K9" s="1"/>
      <c r="L9" s="1"/>
      <c r="M9" s="1"/>
      <c r="N9" s="1"/>
      <c r="O9" s="1"/>
      <c r="P9" s="1"/>
      <c r="Q9" s="1"/>
      <c r="R9" s="1"/>
      <c r="S9" s="1"/>
      <c r="T9" s="1"/>
      <c r="U9" s="1"/>
      <c r="V9" s="1"/>
      <c r="W9" s="1"/>
      <c r="X9" s="1"/>
      <c r="Y9" s="1"/>
      <c r="Z9" s="16"/>
    </row>
    <row r="10" spans="1:26" s="76" customFormat="1" x14ac:dyDescent="0.25">
      <c r="A10" s="23" t="s">
        <v>33</v>
      </c>
      <c r="B10" s="74" t="s">
        <v>200</v>
      </c>
      <c r="C10" s="23"/>
      <c r="D10" s="23"/>
      <c r="E10" s="23"/>
      <c r="F10" s="23"/>
      <c r="G10" s="23"/>
      <c r="H10" s="23"/>
      <c r="I10" s="23"/>
      <c r="J10" s="23"/>
      <c r="K10" s="23"/>
      <c r="L10" s="23"/>
      <c r="M10" s="23"/>
      <c r="N10" s="23"/>
      <c r="O10" s="23"/>
      <c r="P10" s="23"/>
      <c r="Q10" s="23"/>
      <c r="R10" s="23"/>
      <c r="S10" s="23"/>
      <c r="T10" s="23"/>
      <c r="U10" s="23"/>
      <c r="V10" s="23"/>
      <c r="W10" s="23"/>
      <c r="X10" s="23"/>
      <c r="Y10" s="23"/>
      <c r="Z10" s="75"/>
    </row>
    <row r="11" spans="1:26" s="25" customFormat="1" x14ac:dyDescent="0.25">
      <c r="A11" s="23"/>
      <c r="B11" s="29" t="s">
        <v>197</v>
      </c>
      <c r="C11" s="23"/>
      <c r="D11" s="23">
        <v>2.4</v>
      </c>
      <c r="E11" s="23"/>
      <c r="F11" s="23"/>
      <c r="G11" s="23"/>
      <c r="H11" s="23"/>
      <c r="I11" s="23"/>
      <c r="J11" s="23"/>
      <c r="K11" s="23"/>
      <c r="L11" s="23"/>
      <c r="M11" s="23"/>
      <c r="N11" s="23"/>
      <c r="O11" s="23"/>
      <c r="P11" s="23"/>
      <c r="Q11" s="23"/>
      <c r="R11" s="23"/>
      <c r="S11" s="23"/>
      <c r="T11" s="23"/>
      <c r="U11" s="23"/>
      <c r="V11" s="23">
        <v>4.2</v>
      </c>
      <c r="W11" s="23"/>
      <c r="X11" s="23">
        <f>SUM(C11:W11)</f>
        <v>6.6</v>
      </c>
      <c r="Y11" s="72">
        <v>0</v>
      </c>
      <c r="Z11" s="73">
        <f>PRODUCT(X11:Y11)</f>
        <v>0</v>
      </c>
    </row>
    <row r="12" spans="1:26" s="25" customFormat="1" x14ac:dyDescent="0.25">
      <c r="A12" s="23"/>
      <c r="B12" s="29" t="s">
        <v>198</v>
      </c>
      <c r="C12" s="23">
        <v>1.6</v>
      </c>
      <c r="D12" s="23"/>
      <c r="E12" s="23"/>
      <c r="F12" s="23"/>
      <c r="G12" s="23"/>
      <c r="H12" s="23"/>
      <c r="I12" s="23"/>
      <c r="J12" s="23"/>
      <c r="K12" s="23"/>
      <c r="L12" s="23"/>
      <c r="M12" s="23"/>
      <c r="N12" s="23"/>
      <c r="O12" s="23"/>
      <c r="P12" s="23"/>
      <c r="Q12" s="23"/>
      <c r="R12" s="23"/>
      <c r="S12" s="23"/>
      <c r="T12" s="23"/>
      <c r="U12" s="23"/>
      <c r="V12" s="23"/>
      <c r="W12" s="23"/>
      <c r="X12" s="23">
        <f>SUM(C12:W12)</f>
        <v>1.6</v>
      </c>
      <c r="Y12" s="72">
        <v>0</v>
      </c>
      <c r="Z12" s="73">
        <f>PRODUCT(X12:Y12)</f>
        <v>0</v>
      </c>
    </row>
    <row r="13" spans="1:26" s="25" customFormat="1" x14ac:dyDescent="0.25">
      <c r="A13" s="23"/>
      <c r="B13" s="29" t="s">
        <v>199</v>
      </c>
      <c r="C13" s="23"/>
      <c r="D13" s="23"/>
      <c r="E13" s="23"/>
      <c r="F13" s="23"/>
      <c r="G13" s="23">
        <v>1.3</v>
      </c>
      <c r="H13" s="23"/>
      <c r="I13" s="23">
        <v>1.1000000000000001</v>
      </c>
      <c r="J13" s="23"/>
      <c r="K13" s="23"/>
      <c r="L13" s="23"/>
      <c r="M13" s="23">
        <v>1.2</v>
      </c>
      <c r="N13" s="23"/>
      <c r="O13" s="23"/>
      <c r="P13" s="23"/>
      <c r="Q13" s="23">
        <v>0.9</v>
      </c>
      <c r="R13" s="23"/>
      <c r="S13" s="23"/>
      <c r="T13" s="23"/>
      <c r="U13" s="23"/>
      <c r="V13" s="23"/>
      <c r="W13" s="23">
        <v>2</v>
      </c>
      <c r="X13" s="23">
        <f>SUM(C13:W13)</f>
        <v>6.5000000000000009</v>
      </c>
      <c r="Y13" s="72">
        <v>0</v>
      </c>
      <c r="Z13" s="73">
        <f>PRODUCT(X13:Y13)</f>
        <v>0</v>
      </c>
    </row>
    <row r="14" spans="1:26" s="32" customFormat="1" ht="252" customHeight="1" x14ac:dyDescent="0.25">
      <c r="A14" s="30"/>
      <c r="B14" s="8" t="s">
        <v>187</v>
      </c>
      <c r="C14" s="31"/>
      <c r="D14" s="31"/>
      <c r="E14" s="31"/>
      <c r="F14" s="31"/>
      <c r="G14" s="31"/>
      <c r="H14" s="31"/>
      <c r="I14" s="31"/>
      <c r="J14" s="31"/>
      <c r="K14" s="31"/>
      <c r="L14" s="31"/>
      <c r="M14" s="31"/>
      <c r="N14" s="31"/>
      <c r="O14" s="31"/>
      <c r="P14" s="31"/>
      <c r="Q14" s="31"/>
      <c r="R14" s="31"/>
      <c r="S14" s="31"/>
      <c r="T14" s="31"/>
      <c r="U14" s="31"/>
      <c r="V14" s="31"/>
      <c r="W14" s="31"/>
      <c r="X14" s="31"/>
      <c r="Y14" s="31"/>
      <c r="Z14" s="63"/>
    </row>
    <row r="15" spans="1:26" s="76" customFormat="1" ht="45" x14ac:dyDescent="0.25">
      <c r="A15" s="23" t="s">
        <v>186</v>
      </c>
      <c r="B15" s="74" t="s">
        <v>201</v>
      </c>
      <c r="C15" s="23"/>
      <c r="D15" s="23"/>
      <c r="E15" s="23"/>
      <c r="F15" s="23"/>
      <c r="G15" s="23"/>
      <c r="H15" s="23">
        <v>4.4000000000000004</v>
      </c>
      <c r="I15" s="23"/>
      <c r="J15" s="23"/>
      <c r="K15" s="23">
        <v>4.4000000000000004</v>
      </c>
      <c r="L15" s="23">
        <v>4.4000000000000004</v>
      </c>
      <c r="M15" s="23"/>
      <c r="N15" s="23"/>
      <c r="O15" s="23">
        <v>4.4000000000000004</v>
      </c>
      <c r="P15" s="23"/>
      <c r="Q15" s="23"/>
      <c r="R15" s="23"/>
      <c r="S15" s="23"/>
      <c r="T15" s="23"/>
      <c r="U15" s="23"/>
      <c r="V15" s="23"/>
      <c r="W15" s="23">
        <v>9.6</v>
      </c>
      <c r="X15" s="23">
        <f t="shared" ref="X15" si="0">SUM(C15:W15)</f>
        <v>27.200000000000003</v>
      </c>
      <c r="Y15" s="72">
        <v>0</v>
      </c>
      <c r="Z15" s="73">
        <f>PRODUCT(X15:Y15)</f>
        <v>0</v>
      </c>
    </row>
    <row r="16" spans="1:26" s="4" customFormat="1" ht="200.25" customHeight="1" x14ac:dyDescent="0.25">
      <c r="A16" s="14"/>
      <c r="B16" s="8" t="s">
        <v>188</v>
      </c>
      <c r="C16" s="15"/>
      <c r="D16" s="15"/>
      <c r="E16" s="15"/>
      <c r="F16" s="15"/>
      <c r="G16" s="15"/>
      <c r="H16" s="15"/>
      <c r="I16" s="15"/>
      <c r="J16" s="15"/>
      <c r="K16" s="15"/>
      <c r="L16" s="15"/>
      <c r="M16" s="15"/>
      <c r="N16" s="15"/>
      <c r="O16" s="15"/>
      <c r="P16" s="15"/>
      <c r="Q16" s="15"/>
      <c r="R16" s="15"/>
      <c r="S16" s="15"/>
      <c r="T16" s="15"/>
      <c r="U16" s="15"/>
      <c r="V16" s="15"/>
      <c r="W16" s="15"/>
      <c r="X16" s="15"/>
      <c r="Y16" s="15"/>
      <c r="Z16" s="64"/>
    </row>
    <row r="17" spans="1:26" s="5" customFormat="1" x14ac:dyDescent="0.25">
      <c r="A17" s="7" t="s">
        <v>34</v>
      </c>
      <c r="B17" s="14" t="s">
        <v>230</v>
      </c>
      <c r="C17" s="7"/>
      <c r="D17" s="7"/>
      <c r="E17" s="7"/>
      <c r="F17" s="7"/>
      <c r="G17" s="7"/>
      <c r="H17" s="7"/>
      <c r="I17" s="7"/>
      <c r="J17" s="7"/>
      <c r="K17" s="7"/>
      <c r="L17" s="7"/>
      <c r="M17" s="7"/>
      <c r="N17" s="7"/>
      <c r="O17" s="7"/>
      <c r="P17" s="7"/>
      <c r="Q17" s="7"/>
      <c r="R17" s="7"/>
      <c r="S17" s="7"/>
      <c r="T17" s="7"/>
      <c r="U17" s="7"/>
      <c r="V17" s="7"/>
      <c r="W17" s="7"/>
      <c r="X17" s="7">
        <v>32</v>
      </c>
      <c r="Y17" s="72">
        <v>0</v>
      </c>
      <c r="Z17" s="73">
        <f>PRODUCT(X17:Y17)</f>
        <v>0</v>
      </c>
    </row>
    <row r="18" spans="1:26" ht="120" x14ac:dyDescent="0.25">
      <c r="A18" s="7"/>
      <c r="B18" s="8" t="s">
        <v>134</v>
      </c>
      <c r="C18" s="1"/>
      <c r="D18" s="1"/>
      <c r="E18" s="1"/>
      <c r="F18" s="1"/>
      <c r="G18" s="1"/>
      <c r="H18" s="1"/>
      <c r="I18" s="1"/>
      <c r="J18" s="1"/>
      <c r="K18" s="1"/>
      <c r="L18" s="1"/>
      <c r="M18" s="1"/>
      <c r="N18" s="1"/>
      <c r="O18" s="1"/>
      <c r="P18" s="1"/>
      <c r="Q18" s="1"/>
      <c r="R18" s="1"/>
      <c r="S18" s="1"/>
      <c r="T18" s="1"/>
      <c r="U18" s="1"/>
      <c r="V18" s="1"/>
      <c r="W18" s="1"/>
      <c r="X18" s="1"/>
      <c r="Y18" s="1"/>
      <c r="Z18" s="16"/>
    </row>
    <row r="19" spans="1:26" s="5" customFormat="1" x14ac:dyDescent="0.25">
      <c r="A19" s="7" t="s">
        <v>35</v>
      </c>
      <c r="B19" s="14" t="s">
        <v>151</v>
      </c>
      <c r="C19" s="7"/>
      <c r="D19" s="7">
        <v>2</v>
      </c>
      <c r="E19" s="7"/>
      <c r="F19" s="7"/>
      <c r="G19" s="7"/>
      <c r="H19" s="18">
        <v>3</v>
      </c>
      <c r="I19" s="7"/>
      <c r="J19" s="7"/>
      <c r="K19" s="7">
        <v>4</v>
      </c>
      <c r="L19" s="7">
        <v>4</v>
      </c>
      <c r="M19" s="7"/>
      <c r="N19" s="7"/>
      <c r="O19" s="7">
        <v>5</v>
      </c>
      <c r="P19" s="7"/>
      <c r="Q19" s="7"/>
      <c r="R19" s="7"/>
      <c r="S19" s="7"/>
      <c r="T19" s="7"/>
      <c r="U19" s="7"/>
      <c r="V19" s="7">
        <v>2</v>
      </c>
      <c r="W19" s="7"/>
      <c r="X19" s="7">
        <f t="shared" ref="X19:X153" si="1">SUM(C19:W19)</f>
        <v>20</v>
      </c>
      <c r="Y19" s="72">
        <v>0</v>
      </c>
      <c r="Z19" s="73">
        <f>PRODUCT(X19:Y19)</f>
        <v>0</v>
      </c>
    </row>
    <row r="20" spans="1:26" ht="90" x14ac:dyDescent="0.25">
      <c r="A20" s="7"/>
      <c r="B20" s="8" t="s">
        <v>135</v>
      </c>
      <c r="C20" s="1"/>
      <c r="D20" s="1"/>
      <c r="E20" s="1"/>
      <c r="F20" s="1"/>
      <c r="G20" s="1"/>
      <c r="H20" s="1"/>
      <c r="I20" s="1"/>
      <c r="J20" s="1"/>
      <c r="K20" s="1"/>
      <c r="L20" s="1"/>
      <c r="M20" s="1"/>
      <c r="N20" s="1"/>
      <c r="O20" s="1"/>
      <c r="P20" s="1"/>
      <c r="Q20" s="1"/>
      <c r="R20" s="1"/>
      <c r="S20" s="1"/>
      <c r="T20" s="1"/>
      <c r="U20" s="1"/>
      <c r="V20" s="1"/>
      <c r="W20" s="1"/>
      <c r="X20" s="1"/>
      <c r="Y20" s="1"/>
      <c r="Z20" s="16"/>
    </row>
    <row r="21" spans="1:26" s="5" customFormat="1" x14ac:dyDescent="0.25">
      <c r="A21" s="7" t="s">
        <v>36</v>
      </c>
      <c r="B21" s="14" t="s">
        <v>231</v>
      </c>
      <c r="C21" s="7"/>
      <c r="D21" s="7">
        <v>1</v>
      </c>
      <c r="E21" s="7"/>
      <c r="F21" s="7"/>
      <c r="G21" s="7"/>
      <c r="H21" s="18">
        <v>2</v>
      </c>
      <c r="I21" s="7"/>
      <c r="J21" s="7"/>
      <c r="K21" s="7">
        <v>2</v>
      </c>
      <c r="L21" s="7">
        <v>1</v>
      </c>
      <c r="M21" s="7"/>
      <c r="N21" s="7"/>
      <c r="O21" s="7">
        <v>1</v>
      </c>
      <c r="P21" s="7"/>
      <c r="Q21" s="7"/>
      <c r="R21" s="7"/>
      <c r="S21" s="7"/>
      <c r="T21" s="7"/>
      <c r="U21" s="7"/>
      <c r="V21" s="7"/>
      <c r="W21" s="7"/>
      <c r="X21" s="7">
        <f t="shared" si="1"/>
        <v>7</v>
      </c>
      <c r="Y21" s="72">
        <v>0</v>
      </c>
      <c r="Z21" s="73">
        <f>PRODUCT(X21:Y21)</f>
        <v>0</v>
      </c>
    </row>
    <row r="22" spans="1:26" s="2" customFormat="1" ht="75" x14ac:dyDescent="0.25">
      <c r="A22" s="17"/>
      <c r="B22" s="8" t="s">
        <v>153</v>
      </c>
      <c r="C22" s="3"/>
      <c r="D22" s="3"/>
      <c r="E22" s="3"/>
      <c r="F22" s="3"/>
      <c r="G22" s="3"/>
      <c r="H22" s="3"/>
      <c r="I22" s="3"/>
      <c r="J22" s="3"/>
      <c r="K22" s="3"/>
      <c r="L22" s="3"/>
      <c r="M22" s="3"/>
      <c r="N22" s="3"/>
      <c r="O22" s="3"/>
      <c r="P22" s="3"/>
      <c r="Q22" s="3"/>
      <c r="R22" s="3"/>
      <c r="S22" s="3"/>
      <c r="T22" s="3"/>
      <c r="U22" s="3"/>
      <c r="V22" s="3"/>
      <c r="W22" s="3"/>
      <c r="X22" s="3"/>
      <c r="Y22" s="3"/>
      <c r="Z22" s="65"/>
    </row>
    <row r="23" spans="1:26" s="2" customFormat="1" ht="60" x14ac:dyDescent="0.25">
      <c r="A23" s="17"/>
      <c r="B23" s="8" t="s">
        <v>152</v>
      </c>
      <c r="C23" s="3"/>
      <c r="D23" s="3"/>
      <c r="E23" s="3"/>
      <c r="F23" s="3"/>
      <c r="G23" s="3"/>
      <c r="H23" s="3"/>
      <c r="I23" s="3"/>
      <c r="J23" s="3"/>
      <c r="K23" s="3"/>
      <c r="L23" s="3"/>
      <c r="M23" s="3"/>
      <c r="N23" s="3"/>
      <c r="O23" s="3"/>
      <c r="P23" s="3"/>
      <c r="Q23" s="3"/>
      <c r="R23" s="3"/>
      <c r="S23" s="3"/>
      <c r="T23" s="3"/>
      <c r="U23" s="3"/>
      <c r="V23" s="3"/>
      <c r="W23" s="3"/>
      <c r="X23" s="3"/>
      <c r="Y23" s="3"/>
      <c r="Z23" s="65"/>
    </row>
    <row r="24" spans="1:26" s="2" customFormat="1" ht="75" x14ac:dyDescent="0.25">
      <c r="A24" s="17"/>
      <c r="B24" s="8" t="s">
        <v>136</v>
      </c>
      <c r="C24" s="3"/>
      <c r="D24" s="3"/>
      <c r="E24" s="3"/>
      <c r="F24" s="3"/>
      <c r="G24" s="3"/>
      <c r="H24" s="3"/>
      <c r="I24" s="3"/>
      <c r="J24" s="3"/>
      <c r="K24" s="3"/>
      <c r="L24" s="3"/>
      <c r="M24" s="3"/>
      <c r="N24" s="3"/>
      <c r="O24" s="3"/>
      <c r="P24" s="3"/>
      <c r="Q24" s="3"/>
      <c r="R24" s="3"/>
      <c r="S24" s="3"/>
      <c r="T24" s="3"/>
      <c r="U24" s="3"/>
      <c r="V24" s="3"/>
      <c r="W24" s="3"/>
      <c r="X24" s="3"/>
      <c r="Y24" s="3"/>
      <c r="Z24" s="65"/>
    </row>
    <row r="25" spans="1:26" s="76" customFormat="1" x14ac:dyDescent="0.25">
      <c r="A25" s="23" t="s">
        <v>37</v>
      </c>
      <c r="B25" s="77" t="s">
        <v>156</v>
      </c>
      <c r="C25" s="23"/>
      <c r="D25" s="23"/>
      <c r="E25" s="23"/>
      <c r="F25" s="23"/>
      <c r="G25" s="23"/>
      <c r="H25" s="18">
        <v>3</v>
      </c>
      <c r="I25" s="23"/>
      <c r="J25" s="23"/>
      <c r="K25" s="23">
        <v>5</v>
      </c>
      <c r="L25" s="23">
        <v>8</v>
      </c>
      <c r="M25" s="23"/>
      <c r="N25" s="23"/>
      <c r="O25" s="23">
        <v>6</v>
      </c>
      <c r="P25" s="23"/>
      <c r="Q25" s="23"/>
      <c r="R25" s="23"/>
      <c r="S25" s="23"/>
      <c r="T25" s="23"/>
      <c r="U25" s="23"/>
      <c r="V25" s="23"/>
      <c r="W25" s="23"/>
      <c r="X25" s="23">
        <f t="shared" si="1"/>
        <v>22</v>
      </c>
      <c r="Y25" s="72">
        <v>0</v>
      </c>
      <c r="Z25" s="73">
        <f>PRODUCT(X25:Y25)</f>
        <v>0</v>
      </c>
    </row>
    <row r="26" spans="1:26" s="2" customFormat="1" ht="75" x14ac:dyDescent="0.25">
      <c r="A26" s="17"/>
      <c r="B26" s="8" t="s">
        <v>154</v>
      </c>
      <c r="C26" s="3"/>
      <c r="D26" s="3"/>
      <c r="E26" s="3"/>
      <c r="F26" s="3"/>
      <c r="G26" s="3"/>
      <c r="H26" s="3"/>
      <c r="I26" s="3"/>
      <c r="J26" s="3"/>
      <c r="K26" s="3"/>
      <c r="L26" s="3"/>
      <c r="M26" s="3"/>
      <c r="N26" s="3"/>
      <c r="O26" s="3"/>
      <c r="P26" s="3"/>
      <c r="Q26" s="3"/>
      <c r="R26" s="3"/>
      <c r="S26" s="3"/>
      <c r="T26" s="3"/>
      <c r="U26" s="3"/>
      <c r="V26" s="3"/>
      <c r="W26" s="3"/>
      <c r="X26" s="3"/>
      <c r="Y26" s="3"/>
      <c r="Z26" s="65"/>
    </row>
    <row r="27" spans="1:26" s="2" customFormat="1" ht="45" x14ac:dyDescent="0.25">
      <c r="A27" s="17"/>
      <c r="B27" s="8" t="s">
        <v>232</v>
      </c>
      <c r="C27" s="3"/>
      <c r="D27" s="3"/>
      <c r="E27" s="3"/>
      <c r="F27" s="3"/>
      <c r="G27" s="3"/>
      <c r="H27" s="3"/>
      <c r="I27" s="3"/>
      <c r="J27" s="3"/>
      <c r="K27" s="3"/>
      <c r="L27" s="3"/>
      <c r="M27" s="3"/>
      <c r="N27" s="3"/>
      <c r="O27" s="3"/>
      <c r="P27" s="3"/>
      <c r="Q27" s="3"/>
      <c r="R27" s="3"/>
      <c r="S27" s="3"/>
      <c r="T27" s="3"/>
      <c r="U27" s="3"/>
      <c r="V27" s="3"/>
      <c r="W27" s="3"/>
      <c r="X27" s="3"/>
      <c r="Y27" s="3"/>
      <c r="Z27" s="65"/>
    </row>
    <row r="28" spans="1:26" s="2" customFormat="1" ht="75" x14ac:dyDescent="0.25">
      <c r="A28" s="17"/>
      <c r="B28" s="8" t="s">
        <v>155</v>
      </c>
      <c r="C28" s="3"/>
      <c r="D28" s="3"/>
      <c r="E28" s="3"/>
      <c r="F28" s="3"/>
      <c r="G28" s="3"/>
      <c r="H28" s="3"/>
      <c r="I28" s="3"/>
      <c r="J28" s="3"/>
      <c r="K28" s="3"/>
      <c r="L28" s="3"/>
      <c r="M28" s="3"/>
      <c r="N28" s="3"/>
      <c r="O28" s="3"/>
      <c r="P28" s="3"/>
      <c r="Q28" s="3"/>
      <c r="R28" s="3"/>
      <c r="S28" s="3"/>
      <c r="T28" s="3"/>
      <c r="U28" s="3"/>
      <c r="V28" s="3"/>
      <c r="W28" s="3"/>
      <c r="X28" s="3"/>
      <c r="Y28" s="3"/>
      <c r="Z28" s="65"/>
    </row>
    <row r="29" spans="1:26" s="76" customFormat="1" x14ac:dyDescent="0.25">
      <c r="A29" s="23" t="s">
        <v>38</v>
      </c>
      <c r="B29" s="77" t="s">
        <v>233</v>
      </c>
      <c r="C29" s="23"/>
      <c r="D29" s="23"/>
      <c r="E29" s="23"/>
      <c r="F29" s="23"/>
      <c r="G29" s="23"/>
      <c r="H29" s="18">
        <v>2</v>
      </c>
      <c r="I29" s="23"/>
      <c r="J29" s="23"/>
      <c r="K29" s="23">
        <v>2</v>
      </c>
      <c r="L29" s="23">
        <v>2</v>
      </c>
      <c r="M29" s="23"/>
      <c r="N29" s="23"/>
      <c r="O29" s="23">
        <v>2</v>
      </c>
      <c r="P29" s="23"/>
      <c r="Q29" s="23"/>
      <c r="R29" s="23"/>
      <c r="S29" s="23"/>
      <c r="T29" s="23"/>
      <c r="U29" s="23"/>
      <c r="V29" s="23"/>
      <c r="W29" s="23"/>
      <c r="X29" s="23">
        <f t="shared" si="1"/>
        <v>8</v>
      </c>
      <c r="Y29" s="72">
        <v>0</v>
      </c>
      <c r="Z29" s="73">
        <f>PRODUCT(X29:Y29)</f>
        <v>0</v>
      </c>
    </row>
    <row r="30" spans="1:26" s="28" customFormat="1" ht="45" x14ac:dyDescent="0.25">
      <c r="A30" s="26"/>
      <c r="B30" s="29" t="s">
        <v>157</v>
      </c>
      <c r="C30" s="27"/>
      <c r="D30" s="27"/>
      <c r="E30" s="27"/>
      <c r="F30" s="27"/>
      <c r="G30" s="27"/>
      <c r="H30" s="27"/>
      <c r="I30" s="27"/>
      <c r="J30" s="27"/>
      <c r="K30" s="27"/>
      <c r="L30" s="27"/>
      <c r="M30" s="27"/>
      <c r="N30" s="27"/>
      <c r="O30" s="27"/>
      <c r="P30" s="27"/>
      <c r="Q30" s="27"/>
      <c r="R30" s="27"/>
      <c r="S30" s="27"/>
      <c r="T30" s="27"/>
      <c r="U30" s="27"/>
      <c r="V30" s="27"/>
      <c r="W30" s="27"/>
      <c r="X30" s="27"/>
      <c r="Y30" s="27"/>
      <c r="Z30" s="66"/>
    </row>
    <row r="31" spans="1:26" s="5" customFormat="1" x14ac:dyDescent="0.25">
      <c r="A31" s="7" t="s">
        <v>39</v>
      </c>
      <c r="B31" s="14" t="s">
        <v>158</v>
      </c>
      <c r="C31" s="7"/>
      <c r="D31" s="7"/>
      <c r="E31" s="7"/>
      <c r="F31" s="7"/>
      <c r="G31" s="7"/>
      <c r="H31" s="18">
        <v>1</v>
      </c>
      <c r="I31" s="7"/>
      <c r="J31" s="7"/>
      <c r="K31" s="7">
        <v>1</v>
      </c>
      <c r="L31" s="7">
        <v>1</v>
      </c>
      <c r="M31" s="7"/>
      <c r="N31" s="7"/>
      <c r="O31" s="7">
        <v>1</v>
      </c>
      <c r="P31" s="7"/>
      <c r="Q31" s="7"/>
      <c r="R31" s="7"/>
      <c r="S31" s="7"/>
      <c r="T31" s="7"/>
      <c r="U31" s="7"/>
      <c r="V31" s="7"/>
      <c r="W31" s="7"/>
      <c r="X31" s="7">
        <f t="shared" si="1"/>
        <v>4</v>
      </c>
      <c r="Y31" s="72">
        <v>0</v>
      </c>
      <c r="Z31" s="73">
        <f>PRODUCT(X31:Y31)</f>
        <v>0</v>
      </c>
    </row>
    <row r="32" spans="1:26" ht="181.5" customHeight="1" x14ac:dyDescent="0.25">
      <c r="A32" s="7"/>
      <c r="B32" s="8" t="s">
        <v>159</v>
      </c>
      <c r="C32" s="1"/>
      <c r="D32" s="1"/>
      <c r="E32" s="1"/>
      <c r="F32" s="1"/>
      <c r="G32" s="1"/>
      <c r="H32" s="1"/>
      <c r="I32" s="1"/>
      <c r="J32" s="1"/>
      <c r="K32" s="1"/>
      <c r="L32" s="1"/>
      <c r="M32" s="1"/>
      <c r="N32" s="1"/>
      <c r="O32" s="1"/>
      <c r="P32" s="1"/>
      <c r="Q32" s="1"/>
      <c r="R32" s="1"/>
      <c r="S32" s="1"/>
      <c r="T32" s="1"/>
      <c r="U32" s="1"/>
      <c r="V32" s="1"/>
      <c r="W32" s="1"/>
      <c r="X32" s="1"/>
      <c r="Y32" s="1"/>
      <c r="Z32" s="16"/>
    </row>
    <row r="33" spans="1:26" s="5" customFormat="1" x14ac:dyDescent="0.25">
      <c r="A33" s="7" t="s">
        <v>40</v>
      </c>
      <c r="B33" s="14" t="s">
        <v>160</v>
      </c>
      <c r="C33" s="7"/>
      <c r="D33" s="7"/>
      <c r="E33" s="7"/>
      <c r="F33" s="7"/>
      <c r="G33" s="7"/>
      <c r="H33" s="18">
        <v>1</v>
      </c>
      <c r="I33" s="7"/>
      <c r="J33" s="7"/>
      <c r="K33" s="7">
        <v>1</v>
      </c>
      <c r="L33" s="7">
        <v>1</v>
      </c>
      <c r="M33" s="7"/>
      <c r="N33" s="7"/>
      <c r="O33" s="7">
        <v>1</v>
      </c>
      <c r="P33" s="7"/>
      <c r="Q33" s="7"/>
      <c r="R33" s="7"/>
      <c r="S33" s="7"/>
      <c r="T33" s="7"/>
      <c r="U33" s="7"/>
      <c r="V33" s="7"/>
      <c r="W33" s="7"/>
      <c r="X33" s="7">
        <f t="shared" si="1"/>
        <v>4</v>
      </c>
      <c r="Y33" s="72">
        <v>0</v>
      </c>
      <c r="Z33" s="73">
        <f>PRODUCT(X33:Y33)</f>
        <v>0</v>
      </c>
    </row>
    <row r="34" spans="1:26" s="2" customFormat="1" ht="90" x14ac:dyDescent="0.25">
      <c r="A34" s="17"/>
      <c r="B34" s="8" t="s">
        <v>161</v>
      </c>
      <c r="C34" s="3"/>
      <c r="D34" s="3"/>
      <c r="E34" s="3"/>
      <c r="F34" s="3"/>
      <c r="G34" s="3"/>
      <c r="H34" s="3"/>
      <c r="I34" s="3"/>
      <c r="J34" s="3"/>
      <c r="K34" s="3"/>
      <c r="L34" s="3"/>
      <c r="M34" s="3"/>
      <c r="N34" s="3"/>
      <c r="O34" s="3"/>
      <c r="P34" s="3"/>
      <c r="Q34" s="3"/>
      <c r="R34" s="3"/>
      <c r="S34" s="3"/>
      <c r="T34" s="3"/>
      <c r="U34" s="3"/>
      <c r="V34" s="3"/>
      <c r="W34" s="3"/>
      <c r="X34" s="3"/>
      <c r="Y34" s="3"/>
      <c r="Z34" s="65"/>
    </row>
    <row r="35" spans="1:26" s="5" customFormat="1" x14ac:dyDescent="0.25">
      <c r="A35" s="7" t="s">
        <v>41</v>
      </c>
      <c r="B35" s="10" t="s">
        <v>137</v>
      </c>
      <c r="C35" s="7"/>
      <c r="D35" s="7"/>
      <c r="E35" s="7"/>
      <c r="F35" s="7"/>
      <c r="G35" s="7"/>
      <c r="H35" s="7"/>
      <c r="I35" s="7"/>
      <c r="J35" s="7"/>
      <c r="K35" s="7">
        <v>1</v>
      </c>
      <c r="L35" s="7">
        <v>1</v>
      </c>
      <c r="M35" s="7"/>
      <c r="N35" s="7"/>
      <c r="O35" s="7">
        <v>1</v>
      </c>
      <c r="P35" s="7"/>
      <c r="Q35" s="7"/>
      <c r="R35" s="7"/>
      <c r="S35" s="7"/>
      <c r="T35" s="7"/>
      <c r="U35" s="7"/>
      <c r="V35" s="7"/>
      <c r="W35" s="7"/>
      <c r="X35" s="7">
        <f t="shared" si="1"/>
        <v>3</v>
      </c>
      <c r="Y35" s="72">
        <v>0</v>
      </c>
      <c r="Z35" s="73">
        <f>PRODUCT(X35:Y35)</f>
        <v>0</v>
      </c>
    </row>
    <row r="36" spans="1:26" ht="240" x14ac:dyDescent="0.25">
      <c r="A36" s="7"/>
      <c r="B36" s="8" t="s">
        <v>163</v>
      </c>
      <c r="C36" s="1"/>
      <c r="D36" s="1"/>
      <c r="E36" s="1"/>
      <c r="F36" s="1"/>
      <c r="G36" s="1"/>
      <c r="H36" s="1"/>
      <c r="I36" s="1"/>
      <c r="J36" s="1"/>
      <c r="K36" s="1"/>
      <c r="L36" s="1"/>
      <c r="M36" s="1"/>
      <c r="N36" s="1"/>
      <c r="O36" s="1"/>
      <c r="P36" s="1"/>
      <c r="Q36" s="1"/>
      <c r="R36" s="1"/>
      <c r="S36" s="1"/>
      <c r="T36" s="1"/>
      <c r="U36" s="1"/>
      <c r="V36" s="1"/>
      <c r="W36" s="1"/>
      <c r="X36" s="1"/>
      <c r="Y36" s="1"/>
      <c r="Z36" s="16"/>
    </row>
    <row r="37" spans="1:26" ht="60" x14ac:dyDescent="0.25">
      <c r="A37" s="7"/>
      <c r="B37" s="8" t="s">
        <v>162</v>
      </c>
      <c r="C37" s="1"/>
      <c r="D37" s="1"/>
      <c r="E37" s="1"/>
      <c r="F37" s="1"/>
      <c r="G37" s="1"/>
      <c r="H37" s="1"/>
      <c r="I37" s="1"/>
      <c r="J37" s="1"/>
      <c r="K37" s="1"/>
      <c r="L37" s="1"/>
      <c r="M37" s="1"/>
      <c r="N37" s="1"/>
      <c r="O37" s="1"/>
      <c r="P37" s="1"/>
      <c r="Q37" s="1"/>
      <c r="R37" s="1"/>
      <c r="S37" s="1"/>
      <c r="T37" s="1"/>
      <c r="U37" s="1"/>
      <c r="V37" s="1"/>
      <c r="W37" s="1"/>
      <c r="X37" s="1"/>
      <c r="Y37" s="1"/>
      <c r="Z37" s="16"/>
    </row>
    <row r="38" spans="1:26" s="5" customFormat="1" x14ac:dyDescent="0.25">
      <c r="A38" s="7" t="s">
        <v>42</v>
      </c>
      <c r="B38" s="10" t="s">
        <v>138</v>
      </c>
      <c r="C38" s="7"/>
      <c r="D38" s="7"/>
      <c r="E38" s="7"/>
      <c r="F38" s="7"/>
      <c r="G38" s="7"/>
      <c r="H38" s="18">
        <v>1</v>
      </c>
      <c r="I38" s="7"/>
      <c r="J38" s="7"/>
      <c r="K38" s="7">
        <v>1</v>
      </c>
      <c r="L38" s="7">
        <v>1</v>
      </c>
      <c r="M38" s="7"/>
      <c r="N38" s="7"/>
      <c r="O38" s="7"/>
      <c r="P38" s="7"/>
      <c r="Q38" s="7"/>
      <c r="R38" s="7"/>
      <c r="S38" s="7"/>
      <c r="T38" s="7"/>
      <c r="U38" s="7"/>
      <c r="V38" s="7"/>
      <c r="W38" s="7"/>
      <c r="X38" s="7">
        <f t="shared" si="1"/>
        <v>3</v>
      </c>
      <c r="Y38" s="72">
        <v>0</v>
      </c>
      <c r="Z38" s="73">
        <f>PRODUCT(X38:Y38)</f>
        <v>0</v>
      </c>
    </row>
    <row r="39" spans="1:26" ht="135" x14ac:dyDescent="0.25">
      <c r="A39" s="7"/>
      <c r="B39" s="9" t="s">
        <v>164</v>
      </c>
      <c r="C39" s="1"/>
      <c r="D39" s="1"/>
      <c r="E39" s="1"/>
      <c r="F39" s="1"/>
      <c r="G39" s="1"/>
      <c r="H39" s="1"/>
      <c r="I39" s="1"/>
      <c r="J39" s="1"/>
      <c r="K39" s="1"/>
      <c r="L39" s="1"/>
      <c r="M39" s="1"/>
      <c r="N39" s="1"/>
      <c r="O39" s="1"/>
      <c r="P39" s="1"/>
      <c r="Q39" s="1"/>
      <c r="R39" s="1"/>
      <c r="S39" s="1"/>
      <c r="T39" s="1"/>
      <c r="U39" s="1"/>
      <c r="V39" s="1"/>
      <c r="W39" s="1"/>
      <c r="X39" s="1"/>
      <c r="Y39" s="1"/>
      <c r="Z39" s="16"/>
    </row>
    <row r="40" spans="1:26" s="5" customFormat="1" x14ac:dyDescent="0.25">
      <c r="A40" s="7" t="s">
        <v>43</v>
      </c>
      <c r="B40" s="14" t="s">
        <v>165</v>
      </c>
      <c r="C40" s="7"/>
      <c r="D40" s="7"/>
      <c r="E40" s="7"/>
      <c r="F40" s="7"/>
      <c r="G40" s="7"/>
      <c r="H40" s="7"/>
      <c r="I40" s="7"/>
      <c r="J40" s="7"/>
      <c r="K40" s="7"/>
      <c r="L40" s="7"/>
      <c r="M40" s="7"/>
      <c r="N40" s="7"/>
      <c r="O40" s="7">
        <v>1</v>
      </c>
      <c r="P40" s="7"/>
      <c r="Q40" s="7"/>
      <c r="R40" s="7"/>
      <c r="S40" s="7"/>
      <c r="T40" s="7"/>
      <c r="U40" s="7"/>
      <c r="V40" s="7"/>
      <c r="W40" s="7"/>
      <c r="X40" s="7">
        <f t="shared" si="1"/>
        <v>1</v>
      </c>
      <c r="Y40" s="72">
        <v>0</v>
      </c>
      <c r="Z40" s="73">
        <f>PRODUCT(X40:Y40)</f>
        <v>0</v>
      </c>
    </row>
    <row r="41" spans="1:26" s="2" customFormat="1" ht="60" x14ac:dyDescent="0.25">
      <c r="A41" s="17"/>
      <c r="B41" s="8" t="s">
        <v>166</v>
      </c>
      <c r="C41" s="3"/>
      <c r="D41" s="3"/>
      <c r="E41" s="3"/>
      <c r="F41" s="3"/>
      <c r="G41" s="3"/>
      <c r="H41" s="3"/>
      <c r="I41" s="3"/>
      <c r="J41" s="3"/>
      <c r="K41" s="3"/>
      <c r="L41" s="3"/>
      <c r="M41" s="3"/>
      <c r="N41" s="3"/>
      <c r="O41" s="3"/>
      <c r="P41" s="3"/>
      <c r="Q41" s="3"/>
      <c r="R41" s="3"/>
      <c r="S41" s="3"/>
      <c r="T41" s="3"/>
      <c r="U41" s="3"/>
      <c r="V41" s="3"/>
      <c r="W41" s="3"/>
      <c r="X41" s="3"/>
      <c r="Y41" s="3"/>
      <c r="Z41" s="65"/>
    </row>
    <row r="42" spans="1:26" s="5" customFormat="1" x14ac:dyDescent="0.25">
      <c r="A42" s="7" t="s">
        <v>44</v>
      </c>
      <c r="B42" s="10" t="s">
        <v>167</v>
      </c>
      <c r="C42" s="7"/>
      <c r="D42" s="7"/>
      <c r="E42" s="7"/>
      <c r="F42" s="7"/>
      <c r="G42" s="7"/>
      <c r="H42" s="18">
        <v>1</v>
      </c>
      <c r="I42" s="7"/>
      <c r="J42" s="7"/>
      <c r="K42" s="7">
        <v>1</v>
      </c>
      <c r="L42" s="7">
        <v>1</v>
      </c>
      <c r="M42" s="7"/>
      <c r="N42" s="7"/>
      <c r="O42" s="7">
        <v>1</v>
      </c>
      <c r="P42" s="7"/>
      <c r="Q42" s="7"/>
      <c r="R42" s="7"/>
      <c r="S42" s="7"/>
      <c r="T42" s="7"/>
      <c r="U42" s="7"/>
      <c r="V42" s="7"/>
      <c r="W42" s="7"/>
      <c r="X42" s="7">
        <f t="shared" si="1"/>
        <v>4</v>
      </c>
      <c r="Y42" s="72">
        <v>0</v>
      </c>
      <c r="Z42" s="73">
        <f>PRODUCT(X42:Y42)</f>
        <v>0</v>
      </c>
    </row>
    <row r="43" spans="1:26" ht="180" x14ac:dyDescent="0.25">
      <c r="A43" s="7"/>
      <c r="B43" s="8" t="s">
        <v>202</v>
      </c>
      <c r="C43" s="1"/>
      <c r="D43" s="1"/>
      <c r="E43" s="1"/>
      <c r="F43" s="1"/>
      <c r="G43" s="1"/>
      <c r="H43" s="1"/>
      <c r="I43" s="1"/>
      <c r="J43" s="1"/>
      <c r="K43" s="1"/>
      <c r="L43" s="1"/>
      <c r="M43" s="1"/>
      <c r="N43" s="1"/>
      <c r="O43" s="1"/>
      <c r="P43" s="1"/>
      <c r="Q43" s="1"/>
      <c r="R43" s="1"/>
      <c r="S43" s="1"/>
      <c r="T43" s="1"/>
      <c r="U43" s="1"/>
      <c r="V43" s="1"/>
      <c r="W43" s="1"/>
      <c r="X43" s="1"/>
      <c r="Y43" s="1"/>
      <c r="Z43" s="16"/>
    </row>
    <row r="44" spans="1:26" s="78" customFormat="1" ht="30.75" customHeight="1" x14ac:dyDescent="0.25">
      <c r="A44" s="17" t="s">
        <v>45</v>
      </c>
      <c r="B44" s="10" t="s">
        <v>168</v>
      </c>
      <c r="C44" s="17"/>
      <c r="D44" s="17"/>
      <c r="E44" s="17"/>
      <c r="F44" s="17"/>
      <c r="G44" s="17"/>
      <c r="H44" s="113">
        <v>1</v>
      </c>
      <c r="I44" s="17"/>
      <c r="J44" s="17"/>
      <c r="K44" s="17">
        <v>1</v>
      </c>
      <c r="L44" s="17"/>
      <c r="M44" s="17"/>
      <c r="N44" s="17"/>
      <c r="O44" s="17"/>
      <c r="P44" s="17"/>
      <c r="Q44" s="17"/>
      <c r="R44" s="17"/>
      <c r="S44" s="17"/>
      <c r="T44" s="17"/>
      <c r="U44" s="17"/>
      <c r="V44" s="17"/>
      <c r="W44" s="17"/>
      <c r="X44" s="17">
        <f t="shared" si="1"/>
        <v>2</v>
      </c>
      <c r="Y44" s="72">
        <v>0</v>
      </c>
      <c r="Z44" s="73">
        <f>PRODUCT(X44:Y44)</f>
        <v>0</v>
      </c>
    </row>
    <row r="45" spans="1:26" s="21" customFormat="1" ht="349.5" customHeight="1" x14ac:dyDescent="0.25">
      <c r="A45" s="10"/>
      <c r="B45" s="8" t="s">
        <v>280</v>
      </c>
      <c r="C45" s="8"/>
      <c r="D45" s="8"/>
      <c r="E45" s="8"/>
      <c r="F45" s="8"/>
      <c r="G45" s="8"/>
      <c r="H45" s="8"/>
      <c r="I45" s="8"/>
      <c r="J45" s="8"/>
      <c r="K45" s="8"/>
      <c r="L45" s="8"/>
      <c r="M45" s="8"/>
      <c r="N45" s="8"/>
      <c r="O45" s="8"/>
      <c r="P45" s="8"/>
      <c r="Q45" s="8"/>
      <c r="R45" s="8"/>
      <c r="S45" s="8"/>
      <c r="T45" s="8"/>
      <c r="U45" s="8"/>
      <c r="V45" s="8"/>
      <c r="W45" s="8"/>
      <c r="X45" s="8"/>
      <c r="Y45" s="8"/>
      <c r="Z45" s="67"/>
    </row>
    <row r="46" spans="1:26" ht="30" x14ac:dyDescent="0.25">
      <c r="A46" s="7"/>
      <c r="B46" s="8" t="s">
        <v>169</v>
      </c>
      <c r="C46" s="1"/>
      <c r="D46" s="1"/>
      <c r="E46" s="1"/>
      <c r="F46" s="1"/>
      <c r="G46" s="1"/>
      <c r="H46" s="1"/>
      <c r="I46" s="1"/>
      <c r="J46" s="1"/>
      <c r="K46" s="1"/>
      <c r="L46" s="1"/>
      <c r="M46" s="1"/>
      <c r="N46" s="1"/>
      <c r="O46" s="1"/>
      <c r="P46" s="1"/>
      <c r="Q46" s="1"/>
      <c r="R46" s="1"/>
      <c r="S46" s="1"/>
      <c r="T46" s="1"/>
      <c r="U46" s="1"/>
      <c r="V46" s="1"/>
      <c r="W46" s="1"/>
      <c r="X46" s="1"/>
      <c r="Y46" s="1"/>
      <c r="Z46" s="16"/>
    </row>
    <row r="47" spans="1:26" s="5" customFormat="1" ht="30" x14ac:dyDescent="0.25">
      <c r="A47" s="7" t="s">
        <v>46</v>
      </c>
      <c r="B47" s="10" t="s">
        <v>170</v>
      </c>
      <c r="C47" s="7"/>
      <c r="D47" s="7"/>
      <c r="E47" s="7"/>
      <c r="F47" s="7"/>
      <c r="G47" s="7"/>
      <c r="H47" s="7"/>
      <c r="I47" s="7"/>
      <c r="J47" s="7"/>
      <c r="K47" s="7"/>
      <c r="L47" s="7"/>
      <c r="M47" s="7"/>
      <c r="N47" s="7"/>
      <c r="O47" s="7"/>
      <c r="P47" s="7"/>
      <c r="Q47" s="7"/>
      <c r="R47" s="7"/>
      <c r="S47" s="7"/>
      <c r="T47" s="7"/>
      <c r="U47" s="7"/>
      <c r="V47" s="7"/>
      <c r="W47" s="7">
        <v>1</v>
      </c>
      <c r="X47" s="7">
        <f t="shared" si="1"/>
        <v>1</v>
      </c>
      <c r="Y47" s="72">
        <v>0</v>
      </c>
      <c r="Z47" s="73">
        <f>PRODUCT(X47:Y47)</f>
        <v>0</v>
      </c>
    </row>
    <row r="48" spans="1:26" ht="210" x14ac:dyDescent="0.25">
      <c r="A48" s="7"/>
      <c r="B48" s="8" t="s">
        <v>203</v>
      </c>
      <c r="C48" s="1"/>
      <c r="D48" s="1"/>
      <c r="E48" s="1"/>
      <c r="F48" s="1"/>
      <c r="G48" s="1"/>
      <c r="H48" s="1"/>
      <c r="I48" s="1"/>
      <c r="J48" s="1"/>
      <c r="K48" s="1"/>
      <c r="L48" s="1"/>
      <c r="M48" s="1"/>
      <c r="N48" s="1"/>
      <c r="O48" s="1"/>
      <c r="P48" s="1"/>
      <c r="Q48" s="1"/>
      <c r="R48" s="1"/>
      <c r="S48" s="1"/>
      <c r="T48" s="1"/>
      <c r="U48" s="1"/>
      <c r="V48" s="1"/>
      <c r="W48" s="1"/>
      <c r="X48" s="1"/>
      <c r="Y48" s="1"/>
      <c r="Z48" s="16"/>
    </row>
    <row r="49" spans="1:26" ht="30" x14ac:dyDescent="0.25">
      <c r="A49" s="7"/>
      <c r="B49" s="8" t="s">
        <v>171</v>
      </c>
      <c r="C49" s="1"/>
      <c r="D49" s="1"/>
      <c r="E49" s="1"/>
      <c r="F49" s="1"/>
      <c r="G49" s="1"/>
      <c r="H49" s="1"/>
      <c r="I49" s="1"/>
      <c r="J49" s="1"/>
      <c r="K49" s="1"/>
      <c r="L49" s="1"/>
      <c r="M49" s="1"/>
      <c r="N49" s="1"/>
      <c r="O49" s="1"/>
      <c r="P49" s="1"/>
      <c r="Q49" s="1"/>
      <c r="R49" s="1"/>
      <c r="S49" s="1"/>
      <c r="T49" s="1"/>
      <c r="U49" s="1"/>
      <c r="V49" s="1"/>
      <c r="W49" s="1"/>
      <c r="X49" s="1"/>
      <c r="Y49" s="1"/>
      <c r="Z49" s="16"/>
    </row>
    <row r="50" spans="1:26" s="76" customFormat="1" x14ac:dyDescent="0.25">
      <c r="A50" s="23" t="s">
        <v>47</v>
      </c>
      <c r="B50" s="74" t="s">
        <v>68</v>
      </c>
      <c r="C50" s="23"/>
      <c r="D50" s="23"/>
      <c r="E50" s="23"/>
      <c r="F50" s="23"/>
      <c r="G50" s="23"/>
      <c r="H50" s="18">
        <v>1</v>
      </c>
      <c r="I50" s="23"/>
      <c r="J50" s="23"/>
      <c r="K50" s="23">
        <v>1</v>
      </c>
      <c r="L50" s="23">
        <v>1</v>
      </c>
      <c r="M50" s="23"/>
      <c r="N50" s="23"/>
      <c r="O50" s="23">
        <v>1</v>
      </c>
      <c r="P50" s="23"/>
      <c r="Q50" s="23"/>
      <c r="R50" s="23"/>
      <c r="S50" s="23"/>
      <c r="T50" s="23"/>
      <c r="U50" s="23"/>
      <c r="V50" s="23"/>
      <c r="W50" s="23"/>
      <c r="X50" s="23">
        <f t="shared" si="1"/>
        <v>4</v>
      </c>
      <c r="Y50" s="72">
        <v>0</v>
      </c>
      <c r="Z50" s="73">
        <f>PRODUCT(X50:Y50)</f>
        <v>0</v>
      </c>
    </row>
    <row r="51" spans="1:26" s="25" customFormat="1" ht="90" x14ac:dyDescent="0.25">
      <c r="A51" s="23"/>
      <c r="B51" s="29" t="s">
        <v>172</v>
      </c>
      <c r="C51" s="24"/>
      <c r="D51" s="24"/>
      <c r="E51" s="24"/>
      <c r="F51" s="24"/>
      <c r="G51" s="24"/>
      <c r="H51" s="24"/>
      <c r="I51" s="24"/>
      <c r="J51" s="24"/>
      <c r="K51" s="24"/>
      <c r="L51" s="24"/>
      <c r="M51" s="24"/>
      <c r="N51" s="24"/>
      <c r="O51" s="24"/>
      <c r="P51" s="24"/>
      <c r="Q51" s="24"/>
      <c r="R51" s="24"/>
      <c r="S51" s="24"/>
      <c r="T51" s="24"/>
      <c r="U51" s="24"/>
      <c r="V51" s="24"/>
      <c r="W51" s="24"/>
      <c r="X51" s="24"/>
      <c r="Y51" s="24"/>
      <c r="Z51" s="62"/>
    </row>
    <row r="52" spans="1:26" s="5" customFormat="1" x14ac:dyDescent="0.25">
      <c r="A52" s="7" t="s">
        <v>48</v>
      </c>
      <c r="B52" s="10" t="s">
        <v>69</v>
      </c>
      <c r="C52" s="7"/>
      <c r="D52" s="7">
        <v>1</v>
      </c>
      <c r="E52" s="7"/>
      <c r="F52" s="7"/>
      <c r="G52" s="7"/>
      <c r="H52" s="18">
        <v>1</v>
      </c>
      <c r="I52" s="7"/>
      <c r="J52" s="7"/>
      <c r="K52" s="7">
        <v>1</v>
      </c>
      <c r="L52" s="7">
        <v>1</v>
      </c>
      <c r="M52" s="7"/>
      <c r="N52" s="7"/>
      <c r="O52" s="7">
        <v>1</v>
      </c>
      <c r="P52" s="7"/>
      <c r="Q52" s="7"/>
      <c r="R52" s="7"/>
      <c r="S52" s="7"/>
      <c r="T52" s="7"/>
      <c r="U52" s="7"/>
      <c r="V52" s="7">
        <v>1</v>
      </c>
      <c r="W52" s="7"/>
      <c r="X52" s="7">
        <f t="shared" si="1"/>
        <v>6</v>
      </c>
      <c r="Y52" s="72">
        <v>0</v>
      </c>
      <c r="Z52" s="73">
        <f>PRODUCT(X52:Y52)</f>
        <v>0</v>
      </c>
    </row>
    <row r="53" spans="1:26" ht="45" x14ac:dyDescent="0.25">
      <c r="A53" s="7"/>
      <c r="B53" s="8" t="s">
        <v>173</v>
      </c>
      <c r="C53" s="1"/>
      <c r="D53" s="1"/>
      <c r="E53" s="1"/>
      <c r="F53" s="1"/>
      <c r="G53" s="1"/>
      <c r="H53" s="1"/>
      <c r="I53" s="1"/>
      <c r="J53" s="1"/>
      <c r="K53" s="1"/>
      <c r="L53" s="1"/>
      <c r="M53" s="1"/>
      <c r="N53" s="1"/>
      <c r="O53" s="1"/>
      <c r="P53" s="1"/>
      <c r="Q53" s="1"/>
      <c r="R53" s="1"/>
      <c r="S53" s="1"/>
      <c r="T53" s="1"/>
      <c r="U53" s="1"/>
      <c r="V53" s="1"/>
      <c r="W53" s="1"/>
      <c r="X53" s="1"/>
      <c r="Y53" s="1"/>
      <c r="Z53" s="16"/>
    </row>
    <row r="54" spans="1:26" s="5" customFormat="1" ht="30" x14ac:dyDescent="0.25">
      <c r="A54" s="7" t="s">
        <v>49</v>
      </c>
      <c r="B54" s="10" t="s">
        <v>174</v>
      </c>
      <c r="C54" s="7"/>
      <c r="D54" s="7"/>
      <c r="E54" s="7"/>
      <c r="F54" s="7"/>
      <c r="G54" s="7"/>
      <c r="H54" s="7"/>
      <c r="I54" s="7"/>
      <c r="J54" s="7"/>
      <c r="K54" s="7"/>
      <c r="L54" s="7">
        <v>1</v>
      </c>
      <c r="M54" s="7"/>
      <c r="N54" s="7"/>
      <c r="O54" s="7">
        <v>1</v>
      </c>
      <c r="P54" s="7"/>
      <c r="Q54" s="7"/>
      <c r="R54" s="7"/>
      <c r="S54" s="7"/>
      <c r="T54" s="7"/>
      <c r="U54" s="7"/>
      <c r="V54" s="7"/>
      <c r="W54" s="7"/>
      <c r="X54" s="7">
        <f t="shared" si="1"/>
        <v>2</v>
      </c>
      <c r="Y54" s="72">
        <v>0</v>
      </c>
      <c r="Z54" s="73">
        <f>PRODUCT(X54:Y54)</f>
        <v>0</v>
      </c>
    </row>
    <row r="55" spans="1:26" ht="105" x14ac:dyDescent="0.25">
      <c r="A55" s="7"/>
      <c r="B55" s="8" t="s">
        <v>175</v>
      </c>
      <c r="C55" s="1"/>
      <c r="D55" s="1"/>
      <c r="E55" s="1"/>
      <c r="F55" s="1"/>
      <c r="G55" s="1"/>
      <c r="H55" s="1"/>
      <c r="I55" s="1"/>
      <c r="J55" s="1"/>
      <c r="K55" s="1"/>
      <c r="L55" s="1"/>
      <c r="M55" s="1"/>
      <c r="N55" s="1"/>
      <c r="O55" s="1"/>
      <c r="P55" s="1"/>
      <c r="Q55" s="1"/>
      <c r="R55" s="1"/>
      <c r="S55" s="1"/>
      <c r="T55" s="1"/>
      <c r="U55" s="1"/>
      <c r="V55" s="1"/>
      <c r="W55" s="1"/>
      <c r="X55" s="1"/>
      <c r="Y55" s="1"/>
      <c r="Z55" s="16"/>
    </row>
    <row r="56" spans="1:26" s="5" customFormat="1" ht="16.5" customHeight="1" x14ac:dyDescent="0.25">
      <c r="A56" s="7" t="s">
        <v>50</v>
      </c>
      <c r="B56" s="10" t="s">
        <v>70</v>
      </c>
      <c r="C56" s="7"/>
      <c r="D56" s="7"/>
      <c r="E56" s="7"/>
      <c r="F56" s="7"/>
      <c r="G56" s="7"/>
      <c r="H56" s="18">
        <v>1</v>
      </c>
      <c r="I56" s="7"/>
      <c r="J56" s="7"/>
      <c r="K56" s="7">
        <v>2</v>
      </c>
      <c r="L56" s="7">
        <v>2</v>
      </c>
      <c r="M56" s="7"/>
      <c r="N56" s="7"/>
      <c r="O56" s="7">
        <v>2</v>
      </c>
      <c r="P56" s="7"/>
      <c r="Q56" s="7"/>
      <c r="R56" s="7"/>
      <c r="S56" s="7"/>
      <c r="T56" s="7"/>
      <c r="U56" s="7"/>
      <c r="V56" s="7"/>
      <c r="W56" s="7"/>
      <c r="X56" s="7">
        <f t="shared" si="1"/>
        <v>7</v>
      </c>
      <c r="Y56" s="72">
        <v>0</v>
      </c>
      <c r="Z56" s="73">
        <f>PRODUCT(X56:Y56)</f>
        <v>0</v>
      </c>
    </row>
    <row r="57" spans="1:26" ht="171" customHeight="1" x14ac:dyDescent="0.25">
      <c r="A57" s="7"/>
      <c r="B57" s="8" t="s">
        <v>176</v>
      </c>
      <c r="C57" s="1"/>
      <c r="D57" s="1"/>
      <c r="E57" s="1"/>
      <c r="F57" s="1"/>
      <c r="G57" s="1"/>
      <c r="H57" s="1"/>
      <c r="I57" s="1"/>
      <c r="J57" s="1"/>
      <c r="K57" s="1"/>
      <c r="L57" s="1"/>
      <c r="M57" s="1"/>
      <c r="N57" s="1"/>
      <c r="O57" s="1"/>
      <c r="P57" s="1"/>
      <c r="Q57" s="1"/>
      <c r="R57" s="1"/>
      <c r="S57" s="1"/>
      <c r="T57" s="1"/>
      <c r="U57" s="1"/>
      <c r="V57" s="1"/>
      <c r="W57" s="1"/>
      <c r="X57" s="1"/>
      <c r="Y57" s="1"/>
      <c r="Z57" s="16"/>
    </row>
    <row r="58" spans="1:26" s="5" customFormat="1" ht="18" customHeight="1" x14ac:dyDescent="0.25">
      <c r="A58" s="7" t="s">
        <v>51</v>
      </c>
      <c r="B58" s="10" t="s">
        <v>71</v>
      </c>
      <c r="C58" s="7"/>
      <c r="D58" s="7"/>
      <c r="E58" s="7"/>
      <c r="F58" s="7"/>
      <c r="G58" s="7"/>
      <c r="H58" s="18">
        <v>1</v>
      </c>
      <c r="I58" s="7"/>
      <c r="J58" s="7"/>
      <c r="K58" s="7"/>
      <c r="L58" s="7"/>
      <c r="M58" s="7"/>
      <c r="N58" s="7"/>
      <c r="O58" s="7">
        <v>1</v>
      </c>
      <c r="P58" s="7"/>
      <c r="Q58" s="7"/>
      <c r="R58" s="7"/>
      <c r="S58" s="7"/>
      <c r="T58" s="7"/>
      <c r="U58" s="7"/>
      <c r="V58" s="7"/>
      <c r="W58" s="7"/>
      <c r="X58" s="7">
        <f t="shared" si="1"/>
        <v>2</v>
      </c>
      <c r="Y58" s="72">
        <v>0</v>
      </c>
      <c r="Z58" s="73">
        <f>PRODUCT(X58:Y58)</f>
        <v>0</v>
      </c>
    </row>
    <row r="59" spans="1:26" ht="168" customHeight="1" x14ac:dyDescent="0.25">
      <c r="A59" s="7"/>
      <c r="B59" s="8" t="s">
        <v>177</v>
      </c>
      <c r="C59" s="1"/>
      <c r="D59" s="1"/>
      <c r="E59" s="1"/>
      <c r="F59" s="1"/>
      <c r="G59" s="1"/>
      <c r="H59" s="1"/>
      <c r="I59" s="1"/>
      <c r="J59" s="1"/>
      <c r="K59" s="1"/>
      <c r="L59" s="1"/>
      <c r="M59" s="1"/>
      <c r="N59" s="1"/>
      <c r="O59" s="1"/>
      <c r="P59" s="1"/>
      <c r="Q59" s="1"/>
      <c r="R59" s="1"/>
      <c r="S59" s="1"/>
      <c r="T59" s="1"/>
      <c r="U59" s="1"/>
      <c r="V59" s="1"/>
      <c r="W59" s="1"/>
      <c r="X59" s="1"/>
      <c r="Y59" s="1"/>
      <c r="Z59" s="16"/>
    </row>
    <row r="60" spans="1:26" s="79" customFormat="1" x14ac:dyDescent="0.25">
      <c r="A60" s="14" t="s">
        <v>52</v>
      </c>
      <c r="B60" s="10" t="s">
        <v>178</v>
      </c>
      <c r="C60" s="14"/>
      <c r="D60" s="14"/>
      <c r="E60" s="14"/>
      <c r="F60" s="14"/>
      <c r="G60" s="14"/>
      <c r="H60" s="114">
        <v>1</v>
      </c>
      <c r="I60" s="14"/>
      <c r="J60" s="14"/>
      <c r="K60" s="14">
        <v>1</v>
      </c>
      <c r="L60" s="14">
        <v>1</v>
      </c>
      <c r="M60" s="14"/>
      <c r="N60" s="14"/>
      <c r="O60" s="14"/>
      <c r="P60" s="14"/>
      <c r="Q60" s="14"/>
      <c r="R60" s="14"/>
      <c r="S60" s="14"/>
      <c r="T60" s="14"/>
      <c r="U60" s="14"/>
      <c r="V60" s="14"/>
      <c r="W60" s="14"/>
      <c r="X60" s="14">
        <f t="shared" si="1"/>
        <v>3</v>
      </c>
      <c r="Y60" s="72">
        <v>0</v>
      </c>
      <c r="Z60" s="73">
        <f>PRODUCT(X60:Y60)</f>
        <v>0</v>
      </c>
    </row>
    <row r="61" spans="1:26" s="4" customFormat="1" ht="105" x14ac:dyDescent="0.25">
      <c r="A61" s="14"/>
      <c r="B61" s="8" t="s">
        <v>179</v>
      </c>
      <c r="C61" s="15"/>
      <c r="D61" s="15"/>
      <c r="E61" s="15"/>
      <c r="F61" s="15"/>
      <c r="G61" s="15"/>
      <c r="H61" s="15"/>
      <c r="I61" s="15"/>
      <c r="J61" s="15"/>
      <c r="K61" s="15"/>
      <c r="L61" s="15"/>
      <c r="M61" s="15"/>
      <c r="N61" s="15"/>
      <c r="O61" s="15"/>
      <c r="P61" s="15"/>
      <c r="Q61" s="15"/>
      <c r="R61" s="15"/>
      <c r="S61" s="15"/>
      <c r="T61" s="15"/>
      <c r="U61" s="15"/>
      <c r="V61" s="15"/>
      <c r="W61" s="15"/>
      <c r="X61" s="15"/>
      <c r="Y61" s="15"/>
      <c r="Z61" s="64"/>
    </row>
    <row r="62" spans="1:26" s="76" customFormat="1" ht="17.25" customHeight="1" x14ac:dyDescent="0.25">
      <c r="A62" s="23" t="s">
        <v>53</v>
      </c>
      <c r="B62" s="74" t="s">
        <v>72</v>
      </c>
      <c r="C62" s="23"/>
      <c r="D62" s="23">
        <v>3</v>
      </c>
      <c r="E62" s="23"/>
      <c r="F62" s="23"/>
      <c r="G62" s="23"/>
      <c r="H62" s="23"/>
      <c r="I62" s="23"/>
      <c r="J62" s="23"/>
      <c r="K62" s="23"/>
      <c r="L62" s="23"/>
      <c r="M62" s="23"/>
      <c r="N62" s="23"/>
      <c r="O62" s="23"/>
      <c r="P62" s="23"/>
      <c r="Q62" s="23"/>
      <c r="R62" s="23"/>
      <c r="S62" s="23"/>
      <c r="T62" s="23"/>
      <c r="U62" s="23"/>
      <c r="V62" s="23">
        <v>6</v>
      </c>
      <c r="W62" s="23"/>
      <c r="X62" s="23">
        <f t="shared" si="1"/>
        <v>9</v>
      </c>
      <c r="Y62" s="72">
        <v>0</v>
      </c>
      <c r="Z62" s="73">
        <f>PRODUCT(X62:Y62)</f>
        <v>0</v>
      </c>
    </row>
    <row r="63" spans="1:26" s="28" customFormat="1" ht="48" customHeight="1" x14ac:dyDescent="0.25">
      <c r="A63" s="26"/>
      <c r="B63" s="29" t="s">
        <v>139</v>
      </c>
      <c r="C63" s="27"/>
      <c r="D63" s="27"/>
      <c r="E63" s="27"/>
      <c r="F63" s="27"/>
      <c r="G63" s="27"/>
      <c r="H63" s="27"/>
      <c r="I63" s="27"/>
      <c r="J63" s="27"/>
      <c r="K63" s="27"/>
      <c r="L63" s="27"/>
      <c r="M63" s="27"/>
      <c r="N63" s="27"/>
      <c r="O63" s="27"/>
      <c r="P63" s="27"/>
      <c r="Q63" s="27"/>
      <c r="R63" s="27"/>
      <c r="S63" s="27"/>
      <c r="T63" s="27"/>
      <c r="U63" s="27"/>
      <c r="V63" s="27"/>
      <c r="W63" s="27"/>
      <c r="X63" s="27"/>
      <c r="Y63" s="27"/>
      <c r="Z63" s="66"/>
    </row>
    <row r="64" spans="1:26" s="76" customFormat="1" x14ac:dyDescent="0.25">
      <c r="A64" s="23" t="s">
        <v>55</v>
      </c>
      <c r="B64" s="74" t="s">
        <v>73</v>
      </c>
      <c r="C64" s="23"/>
      <c r="D64" s="23"/>
      <c r="E64" s="23"/>
      <c r="F64" s="23"/>
      <c r="G64" s="23"/>
      <c r="H64" s="23"/>
      <c r="I64" s="23"/>
      <c r="J64" s="23"/>
      <c r="K64" s="23"/>
      <c r="L64" s="23"/>
      <c r="M64" s="23"/>
      <c r="N64" s="23"/>
      <c r="O64" s="23"/>
      <c r="P64" s="23"/>
      <c r="Q64" s="23"/>
      <c r="R64" s="23"/>
      <c r="S64" s="23"/>
      <c r="T64" s="23"/>
      <c r="U64" s="23"/>
      <c r="V64" s="23"/>
      <c r="W64" s="23">
        <v>5</v>
      </c>
      <c r="X64" s="23">
        <f t="shared" si="1"/>
        <v>5</v>
      </c>
      <c r="Y64" s="72">
        <v>0</v>
      </c>
      <c r="Z64" s="73">
        <f>PRODUCT(X64:Y64)</f>
        <v>0</v>
      </c>
    </row>
    <row r="65" spans="1:26" s="25" customFormat="1" ht="180" x14ac:dyDescent="0.25">
      <c r="A65" s="23"/>
      <c r="B65" s="29" t="s">
        <v>204</v>
      </c>
      <c r="C65" s="24"/>
      <c r="D65" s="24"/>
      <c r="E65" s="24"/>
      <c r="F65" s="24"/>
      <c r="G65" s="24"/>
      <c r="H65" s="24"/>
      <c r="I65" s="24"/>
      <c r="J65" s="24"/>
      <c r="K65" s="24"/>
      <c r="L65" s="24"/>
      <c r="M65" s="24"/>
      <c r="N65" s="24"/>
      <c r="O65" s="24"/>
      <c r="P65" s="24"/>
      <c r="Q65" s="24"/>
      <c r="R65" s="24"/>
      <c r="S65" s="24"/>
      <c r="T65" s="24"/>
      <c r="U65" s="24"/>
      <c r="V65" s="24"/>
      <c r="W65" s="24"/>
      <c r="X65" s="24"/>
      <c r="Y65" s="24"/>
      <c r="Z65" s="62"/>
    </row>
    <row r="66" spans="1:26" s="20" customFormat="1" x14ac:dyDescent="0.25">
      <c r="A66" s="18"/>
      <c r="B66" s="22"/>
      <c r="C66" s="19"/>
      <c r="D66" s="19"/>
      <c r="E66" s="19"/>
      <c r="F66" s="19"/>
      <c r="G66" s="19"/>
      <c r="H66" s="19"/>
      <c r="I66" s="19"/>
      <c r="J66" s="19"/>
      <c r="K66" s="19"/>
      <c r="L66" s="19"/>
      <c r="M66" s="19"/>
      <c r="N66" s="19"/>
      <c r="O66" s="19"/>
      <c r="P66" s="19"/>
      <c r="Q66" s="19"/>
      <c r="R66" s="19"/>
      <c r="S66" s="19"/>
      <c r="T66" s="19"/>
      <c r="U66" s="19"/>
      <c r="V66" s="19"/>
      <c r="W66" s="19"/>
      <c r="X66" s="19"/>
      <c r="Y66" s="19"/>
      <c r="Z66" s="68"/>
    </row>
    <row r="67" spans="1:26" s="76" customFormat="1" x14ac:dyDescent="0.25">
      <c r="A67" s="23" t="s">
        <v>56</v>
      </c>
      <c r="B67" s="74" t="s">
        <v>74</v>
      </c>
      <c r="C67" s="23"/>
      <c r="D67" s="23"/>
      <c r="E67" s="23"/>
      <c r="F67" s="23"/>
      <c r="G67" s="23"/>
      <c r="H67" s="23"/>
      <c r="I67" s="23"/>
      <c r="J67" s="23"/>
      <c r="K67" s="23"/>
      <c r="L67" s="23"/>
      <c r="M67" s="23"/>
      <c r="N67" s="23"/>
      <c r="O67" s="23"/>
      <c r="P67" s="23"/>
      <c r="Q67" s="23"/>
      <c r="R67" s="23"/>
      <c r="S67" s="23"/>
      <c r="T67" s="23"/>
      <c r="U67" s="23"/>
      <c r="V67" s="23"/>
      <c r="W67" s="23">
        <v>7</v>
      </c>
      <c r="X67" s="23">
        <f t="shared" si="1"/>
        <v>7</v>
      </c>
      <c r="Y67" s="72">
        <v>0</v>
      </c>
      <c r="Z67" s="73">
        <f>PRODUCT(X67:Y67)</f>
        <v>0</v>
      </c>
    </row>
    <row r="68" spans="1:26" s="25" customFormat="1" ht="180" x14ac:dyDescent="0.25">
      <c r="A68" s="23"/>
      <c r="B68" s="29" t="s">
        <v>189</v>
      </c>
      <c r="C68" s="24"/>
      <c r="D68" s="24"/>
      <c r="E68" s="24"/>
      <c r="F68" s="24"/>
      <c r="G68" s="24"/>
      <c r="H68" s="24"/>
      <c r="I68" s="24"/>
      <c r="J68" s="24"/>
      <c r="K68" s="24"/>
      <c r="L68" s="24"/>
      <c r="M68" s="24"/>
      <c r="N68" s="24"/>
      <c r="O68" s="24"/>
      <c r="P68" s="24"/>
      <c r="Q68" s="24"/>
      <c r="R68" s="24"/>
      <c r="S68" s="24"/>
      <c r="T68" s="24"/>
      <c r="U68" s="24"/>
      <c r="V68" s="24"/>
      <c r="W68" s="24"/>
      <c r="X68" s="24"/>
      <c r="Y68" s="24"/>
      <c r="Z68" s="62"/>
    </row>
    <row r="69" spans="1:26" s="5" customFormat="1" x14ac:dyDescent="0.25">
      <c r="A69" s="7" t="s">
        <v>57</v>
      </c>
      <c r="B69" s="10" t="s">
        <v>127</v>
      </c>
      <c r="C69" s="7"/>
      <c r="D69" s="7"/>
      <c r="E69" s="7"/>
      <c r="F69" s="7"/>
      <c r="G69" s="7"/>
      <c r="H69" s="7"/>
      <c r="I69" s="7">
        <v>4</v>
      </c>
      <c r="J69" s="7"/>
      <c r="K69" s="7"/>
      <c r="L69" s="7"/>
      <c r="M69" s="7">
        <v>4</v>
      </c>
      <c r="N69" s="7"/>
      <c r="O69" s="7"/>
      <c r="P69" s="7"/>
      <c r="Q69" s="7"/>
      <c r="R69" s="7"/>
      <c r="S69" s="7"/>
      <c r="T69" s="7"/>
      <c r="U69" s="7"/>
      <c r="V69" s="7"/>
      <c r="W69" s="7"/>
      <c r="X69" s="7">
        <f t="shared" si="1"/>
        <v>8</v>
      </c>
      <c r="Y69" s="72">
        <v>0</v>
      </c>
      <c r="Z69" s="73">
        <f>PRODUCT(X69:Y69)</f>
        <v>0</v>
      </c>
    </row>
    <row r="70" spans="1:26" ht="75" x14ac:dyDescent="0.25">
      <c r="A70" s="7"/>
      <c r="B70" s="8" t="s">
        <v>180</v>
      </c>
      <c r="C70" s="1"/>
      <c r="D70" s="1"/>
      <c r="E70" s="1"/>
      <c r="F70" s="1"/>
      <c r="G70" s="1"/>
      <c r="H70" s="1"/>
      <c r="I70" s="1"/>
      <c r="J70" s="1"/>
      <c r="K70" s="1"/>
      <c r="L70" s="1"/>
      <c r="M70" s="1"/>
      <c r="N70" s="1"/>
      <c r="O70" s="1"/>
      <c r="P70" s="1"/>
      <c r="Q70" s="1"/>
      <c r="R70" s="1"/>
      <c r="S70" s="1"/>
      <c r="T70" s="1"/>
      <c r="U70" s="1"/>
      <c r="V70" s="1"/>
      <c r="W70" s="1"/>
      <c r="X70" s="1"/>
      <c r="Y70" s="1"/>
      <c r="Z70" s="16"/>
    </row>
    <row r="71" spans="1:26" s="5" customFormat="1" x14ac:dyDescent="0.25">
      <c r="A71" s="7" t="s">
        <v>58</v>
      </c>
      <c r="B71" s="10" t="s">
        <v>128</v>
      </c>
      <c r="C71" s="7"/>
      <c r="D71" s="7"/>
      <c r="E71" s="7"/>
      <c r="F71" s="7"/>
      <c r="G71" s="7"/>
      <c r="H71" s="7"/>
      <c r="I71" s="7"/>
      <c r="J71" s="7"/>
      <c r="K71" s="7"/>
      <c r="L71" s="7"/>
      <c r="M71" s="7"/>
      <c r="N71" s="7"/>
      <c r="O71" s="7"/>
      <c r="P71" s="7"/>
      <c r="Q71" s="7">
        <v>1</v>
      </c>
      <c r="R71" s="7"/>
      <c r="S71" s="7"/>
      <c r="T71" s="7">
        <v>1</v>
      </c>
      <c r="U71" s="7"/>
      <c r="V71" s="7"/>
      <c r="W71" s="7">
        <v>1</v>
      </c>
      <c r="X71" s="7">
        <f t="shared" si="1"/>
        <v>3</v>
      </c>
      <c r="Y71" s="72">
        <v>0</v>
      </c>
      <c r="Z71" s="73">
        <f>PRODUCT(X71:Y71)</f>
        <v>0</v>
      </c>
    </row>
    <row r="72" spans="1:26" ht="75" x14ac:dyDescent="0.25">
      <c r="A72" s="7"/>
      <c r="B72" s="8" t="s">
        <v>180</v>
      </c>
      <c r="C72" s="1"/>
      <c r="D72" s="1"/>
      <c r="E72" s="1"/>
      <c r="F72" s="1"/>
      <c r="G72" s="1"/>
      <c r="H72" s="1"/>
      <c r="I72" s="1"/>
      <c r="J72" s="1"/>
      <c r="K72" s="1"/>
      <c r="L72" s="1"/>
      <c r="M72" s="1"/>
      <c r="N72" s="1"/>
      <c r="O72" s="1"/>
      <c r="P72" s="1"/>
      <c r="Q72" s="1"/>
      <c r="R72" s="1"/>
      <c r="S72" s="1"/>
      <c r="T72" s="1"/>
      <c r="U72" s="1"/>
      <c r="V72" s="1"/>
      <c r="W72" s="1"/>
      <c r="X72" s="1"/>
      <c r="Y72" s="1"/>
      <c r="Z72" s="16"/>
    </row>
    <row r="73" spans="1:26" s="5" customFormat="1" x14ac:dyDescent="0.25">
      <c r="A73" s="7" t="s">
        <v>59</v>
      </c>
      <c r="B73" s="10" t="s">
        <v>140</v>
      </c>
      <c r="C73" s="7"/>
      <c r="D73" s="7"/>
      <c r="E73" s="7"/>
      <c r="F73" s="7"/>
      <c r="G73" s="7"/>
      <c r="H73" s="7"/>
      <c r="I73" s="7"/>
      <c r="J73" s="7"/>
      <c r="K73" s="7"/>
      <c r="L73" s="7"/>
      <c r="M73" s="7"/>
      <c r="N73" s="7"/>
      <c r="O73" s="7"/>
      <c r="P73" s="7"/>
      <c r="Q73" s="7"/>
      <c r="R73" s="7"/>
      <c r="S73" s="7"/>
      <c r="T73" s="7"/>
      <c r="U73" s="7"/>
      <c r="V73" s="7">
        <v>1</v>
      </c>
      <c r="W73" s="7"/>
      <c r="X73" s="7">
        <f t="shared" si="1"/>
        <v>1</v>
      </c>
      <c r="Y73" s="72">
        <v>0</v>
      </c>
      <c r="Z73" s="73">
        <f>PRODUCT(X73:Y73)</f>
        <v>0</v>
      </c>
    </row>
    <row r="74" spans="1:26" ht="150" x14ac:dyDescent="0.25">
      <c r="A74" s="7"/>
      <c r="B74" s="8" t="s">
        <v>141</v>
      </c>
      <c r="C74" s="1"/>
      <c r="D74" s="1"/>
      <c r="E74" s="1"/>
      <c r="F74" s="1"/>
      <c r="G74" s="1"/>
      <c r="H74" s="1"/>
      <c r="I74" s="1"/>
      <c r="J74" s="1"/>
      <c r="K74" s="1"/>
      <c r="L74" s="1"/>
      <c r="M74" s="1"/>
      <c r="N74" s="1"/>
      <c r="O74" s="1"/>
      <c r="P74" s="1"/>
      <c r="Q74" s="1"/>
      <c r="R74" s="1"/>
      <c r="S74" s="1"/>
      <c r="T74" s="1"/>
      <c r="U74" s="1"/>
      <c r="V74" s="1"/>
      <c r="W74" s="1"/>
      <c r="X74" s="1"/>
      <c r="Y74" s="1"/>
      <c r="Z74" s="16"/>
    </row>
    <row r="75" spans="1:26" ht="60" x14ac:dyDescent="0.25">
      <c r="A75" s="7"/>
      <c r="B75" s="8" t="s">
        <v>184</v>
      </c>
      <c r="C75" s="1"/>
      <c r="D75" s="1"/>
      <c r="E75" s="1"/>
      <c r="F75" s="1"/>
      <c r="G75" s="1"/>
      <c r="H75" s="1"/>
      <c r="I75" s="1"/>
      <c r="J75" s="1"/>
      <c r="K75" s="1"/>
      <c r="L75" s="1"/>
      <c r="M75" s="1"/>
      <c r="N75" s="1"/>
      <c r="O75" s="1"/>
      <c r="P75" s="1"/>
      <c r="Q75" s="1"/>
      <c r="R75" s="1"/>
      <c r="S75" s="1"/>
      <c r="T75" s="1"/>
      <c r="U75" s="1"/>
      <c r="V75" s="1"/>
      <c r="W75" s="1"/>
      <c r="X75" s="1"/>
      <c r="Y75" s="1"/>
      <c r="Z75" s="16"/>
    </row>
    <row r="76" spans="1:26" ht="45" x14ac:dyDescent="0.25">
      <c r="A76" s="7"/>
      <c r="B76" s="8" t="s">
        <v>185</v>
      </c>
      <c r="C76" s="1"/>
      <c r="D76" s="1"/>
      <c r="E76" s="1"/>
      <c r="F76" s="1"/>
      <c r="G76" s="1"/>
      <c r="H76" s="1"/>
      <c r="I76" s="1"/>
      <c r="J76" s="1"/>
      <c r="K76" s="1"/>
      <c r="L76" s="1"/>
      <c r="M76" s="1"/>
      <c r="N76" s="1"/>
      <c r="O76" s="1"/>
      <c r="P76" s="1"/>
      <c r="Q76" s="1"/>
      <c r="R76" s="1"/>
      <c r="S76" s="1"/>
      <c r="T76" s="1"/>
      <c r="U76" s="1"/>
      <c r="V76" s="1"/>
      <c r="W76" s="1"/>
      <c r="X76" s="1"/>
      <c r="Y76" s="1"/>
      <c r="Z76" s="16"/>
    </row>
    <row r="77" spans="1:26" ht="30" x14ac:dyDescent="0.25">
      <c r="A77" s="7"/>
      <c r="B77" s="8" t="s">
        <v>183</v>
      </c>
      <c r="C77" s="1"/>
      <c r="D77" s="1"/>
      <c r="E77" s="1"/>
      <c r="F77" s="1"/>
      <c r="G77" s="1"/>
      <c r="H77" s="1"/>
      <c r="I77" s="1"/>
      <c r="J77" s="1"/>
      <c r="K77" s="1"/>
      <c r="L77" s="1"/>
      <c r="M77" s="1"/>
      <c r="N77" s="1"/>
      <c r="O77" s="1"/>
      <c r="P77" s="1"/>
      <c r="Q77" s="1"/>
      <c r="R77" s="1"/>
      <c r="S77" s="1"/>
      <c r="T77" s="1"/>
      <c r="U77" s="1"/>
      <c r="V77" s="1"/>
      <c r="W77" s="1"/>
      <c r="X77" s="1"/>
      <c r="Y77" s="1"/>
      <c r="Z77" s="16"/>
    </row>
    <row r="78" spans="1:26" s="76" customFormat="1" x14ac:dyDescent="0.25">
      <c r="A78" s="23" t="s">
        <v>60</v>
      </c>
      <c r="B78" s="74" t="s">
        <v>206</v>
      </c>
      <c r="C78" s="23"/>
      <c r="D78" s="23">
        <v>1</v>
      </c>
      <c r="E78" s="23"/>
      <c r="F78" s="23"/>
      <c r="G78" s="23"/>
      <c r="H78" s="23"/>
      <c r="I78" s="23"/>
      <c r="J78" s="23"/>
      <c r="K78" s="23"/>
      <c r="L78" s="23"/>
      <c r="M78" s="23"/>
      <c r="N78" s="23"/>
      <c r="O78" s="23"/>
      <c r="P78" s="23"/>
      <c r="Q78" s="23"/>
      <c r="R78" s="23"/>
      <c r="S78" s="23"/>
      <c r="T78" s="23"/>
      <c r="U78" s="23"/>
      <c r="V78" s="23"/>
      <c r="W78" s="23"/>
      <c r="X78" s="23">
        <f t="shared" si="1"/>
        <v>1</v>
      </c>
      <c r="Y78" s="72">
        <v>0</v>
      </c>
      <c r="Z78" s="73">
        <f>PRODUCT(X78:Y78)</f>
        <v>0</v>
      </c>
    </row>
    <row r="79" spans="1:26" s="25" customFormat="1" ht="60" x14ac:dyDescent="0.25">
      <c r="A79" s="23"/>
      <c r="B79" s="29" t="s">
        <v>205</v>
      </c>
      <c r="C79" s="24"/>
      <c r="D79" s="24"/>
      <c r="E79" s="24"/>
      <c r="F79" s="24"/>
      <c r="G79" s="24"/>
      <c r="H79" s="24"/>
      <c r="I79" s="24"/>
      <c r="J79" s="24"/>
      <c r="K79" s="24"/>
      <c r="L79" s="24"/>
      <c r="M79" s="24"/>
      <c r="N79" s="24"/>
      <c r="O79" s="24"/>
      <c r="P79" s="24"/>
      <c r="Q79" s="24"/>
      <c r="R79" s="24"/>
      <c r="S79" s="24"/>
      <c r="T79" s="24"/>
      <c r="U79" s="24"/>
      <c r="V79" s="24"/>
      <c r="W79" s="24"/>
      <c r="X79" s="24"/>
      <c r="Y79" s="24"/>
      <c r="Z79" s="62"/>
    </row>
    <row r="80" spans="1:26" s="20" customFormat="1" x14ac:dyDescent="0.25">
      <c r="A80" s="18"/>
      <c r="B80" s="22"/>
      <c r="C80" s="19"/>
      <c r="D80" s="19"/>
      <c r="E80" s="19"/>
      <c r="F80" s="19"/>
      <c r="G80" s="19"/>
      <c r="H80" s="19"/>
      <c r="I80" s="19"/>
      <c r="J80" s="19"/>
      <c r="K80" s="19"/>
      <c r="L80" s="19"/>
      <c r="M80" s="19"/>
      <c r="N80" s="19"/>
      <c r="O80" s="19"/>
      <c r="P80" s="19"/>
      <c r="Q80" s="19"/>
      <c r="R80" s="19"/>
      <c r="S80" s="19"/>
      <c r="T80" s="19"/>
      <c r="U80" s="19"/>
      <c r="V80" s="19"/>
      <c r="W80" s="19"/>
      <c r="X80" s="19"/>
      <c r="Y80" s="19"/>
      <c r="Z80" s="68"/>
    </row>
    <row r="81" spans="1:26" s="5" customFormat="1" ht="13.5" customHeight="1" x14ac:dyDescent="0.25">
      <c r="A81" s="7" t="s">
        <v>61</v>
      </c>
      <c r="B81" s="10" t="s">
        <v>142</v>
      </c>
      <c r="C81" s="7"/>
      <c r="D81" s="7"/>
      <c r="E81" s="7"/>
      <c r="F81" s="7"/>
      <c r="G81" s="7"/>
      <c r="H81" s="7"/>
      <c r="I81" s="7"/>
      <c r="J81" s="7"/>
      <c r="K81" s="7"/>
      <c r="L81" s="7"/>
      <c r="M81" s="7"/>
      <c r="N81" s="7"/>
      <c r="O81" s="7"/>
      <c r="P81" s="7"/>
      <c r="Q81" s="7"/>
      <c r="R81" s="7"/>
      <c r="S81" s="7"/>
      <c r="T81" s="7"/>
      <c r="U81" s="7"/>
      <c r="V81" s="7">
        <v>5</v>
      </c>
      <c r="W81" s="7"/>
      <c r="X81" s="7">
        <f t="shared" si="1"/>
        <v>5</v>
      </c>
      <c r="Y81" s="72">
        <v>0</v>
      </c>
      <c r="Z81" s="73">
        <f>PRODUCT(X81:Y81)</f>
        <v>0</v>
      </c>
    </row>
    <row r="82" spans="1:26" ht="95.25" customHeight="1" x14ac:dyDescent="0.25">
      <c r="A82" s="7"/>
      <c r="B82" s="8" t="s">
        <v>143</v>
      </c>
      <c r="C82" s="1"/>
      <c r="D82" s="1"/>
      <c r="E82" s="1"/>
      <c r="F82" s="1"/>
      <c r="G82" s="1"/>
      <c r="H82" s="1"/>
      <c r="I82" s="1"/>
      <c r="J82" s="1"/>
      <c r="K82" s="1"/>
      <c r="L82" s="1"/>
      <c r="M82" s="1"/>
      <c r="N82" s="1"/>
      <c r="O82" s="1"/>
      <c r="P82" s="1"/>
      <c r="Q82" s="1"/>
      <c r="R82" s="1"/>
      <c r="S82" s="1"/>
      <c r="T82" s="1"/>
      <c r="U82" s="1"/>
      <c r="V82" s="1"/>
      <c r="W82" s="1"/>
      <c r="X82" s="1"/>
      <c r="Y82" s="1"/>
      <c r="Z82" s="16"/>
    </row>
    <row r="83" spans="1:26" s="5" customFormat="1" ht="30.75" customHeight="1" x14ac:dyDescent="0.25">
      <c r="A83" s="7" t="s">
        <v>62</v>
      </c>
      <c r="B83" s="10" t="s">
        <v>144</v>
      </c>
      <c r="C83" s="7"/>
      <c r="D83" s="7">
        <v>1</v>
      </c>
      <c r="E83" s="7"/>
      <c r="F83" s="7"/>
      <c r="G83" s="7"/>
      <c r="H83" s="7"/>
      <c r="I83" s="7"/>
      <c r="J83" s="7"/>
      <c r="K83" s="7"/>
      <c r="L83" s="7"/>
      <c r="M83" s="7"/>
      <c r="N83" s="7"/>
      <c r="O83" s="7"/>
      <c r="P83" s="7"/>
      <c r="Q83" s="7"/>
      <c r="R83" s="7"/>
      <c r="S83" s="7"/>
      <c r="T83" s="7"/>
      <c r="U83" s="7"/>
      <c r="V83" s="7">
        <v>1</v>
      </c>
      <c r="W83" s="7"/>
      <c r="X83" s="7">
        <f t="shared" si="1"/>
        <v>2</v>
      </c>
      <c r="Y83" s="69">
        <v>0</v>
      </c>
      <c r="Z83" s="61">
        <f>PRODUCT(X83:Y83)</f>
        <v>0</v>
      </c>
    </row>
    <row r="84" spans="1:26" ht="93" customHeight="1" x14ac:dyDescent="0.25">
      <c r="A84" s="7"/>
      <c r="B84" s="8" t="s">
        <v>145</v>
      </c>
      <c r="C84" s="1"/>
      <c r="D84" s="1"/>
      <c r="E84" s="1"/>
      <c r="F84" s="1"/>
      <c r="G84" s="1"/>
      <c r="H84" s="1"/>
      <c r="I84" s="1"/>
      <c r="J84" s="1"/>
      <c r="K84" s="1"/>
      <c r="L84" s="1"/>
      <c r="M84" s="1"/>
      <c r="N84" s="1"/>
      <c r="O84" s="1"/>
      <c r="P84" s="1"/>
      <c r="Q84" s="1"/>
      <c r="R84" s="1"/>
      <c r="S84" s="1"/>
      <c r="T84" s="1"/>
      <c r="U84" s="1"/>
      <c r="V84" s="1"/>
      <c r="W84" s="1"/>
      <c r="X84" s="1"/>
      <c r="Y84" s="1"/>
      <c r="Z84" s="16"/>
    </row>
    <row r="85" spans="1:26" s="5" customFormat="1" x14ac:dyDescent="0.25">
      <c r="A85" s="7" t="s">
        <v>63</v>
      </c>
      <c r="B85" s="10" t="s">
        <v>75</v>
      </c>
      <c r="C85" s="7"/>
      <c r="D85" s="7"/>
      <c r="E85" s="7"/>
      <c r="F85" s="7"/>
      <c r="G85" s="7"/>
      <c r="H85" s="7"/>
      <c r="I85" s="7">
        <v>1</v>
      </c>
      <c r="J85" s="7">
        <v>1</v>
      </c>
      <c r="K85" s="7"/>
      <c r="L85" s="7"/>
      <c r="M85" s="7">
        <v>1</v>
      </c>
      <c r="N85" s="7"/>
      <c r="O85" s="7"/>
      <c r="P85" s="7"/>
      <c r="Q85" s="7"/>
      <c r="R85" s="7"/>
      <c r="S85" s="7"/>
      <c r="T85" s="7"/>
      <c r="U85" s="7"/>
      <c r="V85" s="7"/>
      <c r="W85" s="7"/>
      <c r="X85" s="7">
        <f t="shared" si="1"/>
        <v>3</v>
      </c>
      <c r="Y85" s="69">
        <v>0</v>
      </c>
      <c r="Z85" s="61">
        <f>PRODUCT(X85:Y85)</f>
        <v>0</v>
      </c>
    </row>
    <row r="86" spans="1:26" ht="75" x14ac:dyDescent="0.25">
      <c r="A86" s="7"/>
      <c r="B86" s="8" t="s">
        <v>207</v>
      </c>
      <c r="C86" s="1"/>
      <c r="D86" s="1"/>
      <c r="E86" s="1"/>
      <c r="F86" s="1"/>
      <c r="G86" s="1"/>
      <c r="H86" s="1"/>
      <c r="I86" s="1"/>
      <c r="J86" s="1"/>
      <c r="K86" s="1"/>
      <c r="L86" s="1"/>
      <c r="M86" s="1"/>
      <c r="N86" s="1"/>
      <c r="O86" s="1"/>
      <c r="P86" s="1"/>
      <c r="Q86" s="1"/>
      <c r="R86" s="1"/>
      <c r="S86" s="1"/>
      <c r="T86" s="1"/>
      <c r="U86" s="1"/>
      <c r="V86" s="1"/>
      <c r="W86" s="1"/>
      <c r="X86" s="1"/>
      <c r="Y86" s="1"/>
      <c r="Z86" s="16"/>
    </row>
    <row r="87" spans="1:26" s="5" customFormat="1" x14ac:dyDescent="0.25">
      <c r="A87" s="7" t="s">
        <v>64</v>
      </c>
      <c r="B87" s="10" t="s">
        <v>146</v>
      </c>
      <c r="C87" s="7"/>
      <c r="D87" s="7"/>
      <c r="E87" s="7"/>
      <c r="F87" s="7"/>
      <c r="G87" s="7"/>
      <c r="H87" s="7"/>
      <c r="I87" s="7">
        <v>1</v>
      </c>
      <c r="J87" s="7"/>
      <c r="K87" s="7"/>
      <c r="L87" s="7"/>
      <c r="M87" s="7">
        <v>1</v>
      </c>
      <c r="N87" s="7"/>
      <c r="O87" s="7"/>
      <c r="P87" s="7"/>
      <c r="Q87" s="7"/>
      <c r="R87" s="7"/>
      <c r="S87" s="7"/>
      <c r="T87" s="7"/>
      <c r="U87" s="7"/>
      <c r="V87" s="7"/>
      <c r="W87" s="7"/>
      <c r="X87" s="7">
        <f t="shared" si="1"/>
        <v>2</v>
      </c>
      <c r="Y87" s="72">
        <v>0</v>
      </c>
      <c r="Z87" s="73">
        <f>PRODUCT(X87:Y87)</f>
        <v>0</v>
      </c>
    </row>
    <row r="88" spans="1:26" s="25" customFormat="1" ht="30" x14ac:dyDescent="0.25">
      <c r="A88" s="23"/>
      <c r="B88" s="29" t="s">
        <v>190</v>
      </c>
      <c r="C88" s="24"/>
      <c r="D88" s="24"/>
      <c r="E88" s="24"/>
      <c r="F88" s="24"/>
      <c r="G88" s="24"/>
      <c r="H88" s="24"/>
      <c r="I88" s="24"/>
      <c r="J88" s="24"/>
      <c r="K88" s="24"/>
      <c r="L88" s="24"/>
      <c r="M88" s="24"/>
      <c r="N88" s="24"/>
      <c r="O88" s="24"/>
      <c r="P88" s="24"/>
      <c r="Q88" s="24"/>
      <c r="R88" s="24"/>
      <c r="S88" s="24"/>
      <c r="T88" s="24"/>
      <c r="U88" s="24"/>
      <c r="V88" s="24"/>
      <c r="W88" s="24"/>
      <c r="X88" s="24"/>
      <c r="Y88" s="24"/>
      <c r="Z88" s="62"/>
    </row>
    <row r="89" spans="1:26" s="5" customFormat="1" ht="30" x14ac:dyDescent="0.25">
      <c r="A89" s="7" t="s">
        <v>65</v>
      </c>
      <c r="B89" s="10" t="s">
        <v>181</v>
      </c>
      <c r="C89" s="7"/>
      <c r="D89" s="7"/>
      <c r="E89" s="7"/>
      <c r="F89" s="7"/>
      <c r="G89" s="7"/>
      <c r="H89" s="7"/>
      <c r="I89" s="7"/>
      <c r="J89" s="7"/>
      <c r="K89" s="7"/>
      <c r="L89" s="7"/>
      <c r="M89" s="7"/>
      <c r="N89" s="7">
        <v>1</v>
      </c>
      <c r="O89" s="7"/>
      <c r="P89" s="7"/>
      <c r="Q89" s="7"/>
      <c r="R89" s="7"/>
      <c r="S89" s="7"/>
      <c r="T89" s="7"/>
      <c r="U89" s="7"/>
      <c r="V89" s="7"/>
      <c r="W89" s="7"/>
      <c r="X89" s="7">
        <f t="shared" si="1"/>
        <v>1</v>
      </c>
      <c r="Y89" s="72">
        <v>0</v>
      </c>
      <c r="Z89" s="73">
        <f>PRODUCT(X89:Y89)</f>
        <v>0</v>
      </c>
    </row>
    <row r="90" spans="1:26" ht="75" x14ac:dyDescent="0.25">
      <c r="A90" s="7"/>
      <c r="B90" s="8" t="s">
        <v>182</v>
      </c>
      <c r="C90" s="1"/>
      <c r="D90" s="1"/>
      <c r="E90" s="1"/>
      <c r="F90" s="1"/>
      <c r="G90" s="1"/>
      <c r="H90" s="1"/>
      <c r="I90" s="1"/>
      <c r="J90" s="1"/>
      <c r="K90" s="1"/>
      <c r="L90" s="1"/>
      <c r="M90" s="1"/>
      <c r="N90" s="1"/>
      <c r="O90" s="1"/>
      <c r="P90" s="1"/>
      <c r="Q90" s="1"/>
      <c r="R90" s="1"/>
      <c r="S90" s="1"/>
      <c r="T90" s="1"/>
      <c r="U90" s="1"/>
      <c r="V90" s="1"/>
      <c r="W90" s="1"/>
      <c r="X90" s="1"/>
      <c r="Y90" s="1"/>
      <c r="Z90" s="16"/>
    </row>
    <row r="91" spans="1:26" s="5" customFormat="1" ht="30" x14ac:dyDescent="0.25">
      <c r="A91" s="7" t="s">
        <v>66</v>
      </c>
      <c r="B91" s="10" t="s">
        <v>148</v>
      </c>
      <c r="C91" s="7"/>
      <c r="D91" s="7"/>
      <c r="E91" s="7"/>
      <c r="F91" s="7"/>
      <c r="G91" s="7"/>
      <c r="H91" s="7"/>
      <c r="I91" s="7"/>
      <c r="J91" s="7"/>
      <c r="K91" s="7"/>
      <c r="L91" s="7"/>
      <c r="M91" s="7"/>
      <c r="N91" s="7"/>
      <c r="O91" s="7">
        <v>1</v>
      </c>
      <c r="P91" s="7"/>
      <c r="Q91" s="7"/>
      <c r="R91" s="7"/>
      <c r="S91" s="7"/>
      <c r="T91" s="7"/>
      <c r="U91" s="7"/>
      <c r="V91" s="7"/>
      <c r="W91" s="7"/>
      <c r="X91" s="7">
        <f t="shared" si="1"/>
        <v>1</v>
      </c>
      <c r="Y91" s="72">
        <v>0</v>
      </c>
      <c r="Z91" s="73">
        <f>PRODUCT(X91:Y91)</f>
        <v>0</v>
      </c>
    </row>
    <row r="92" spans="1:26" ht="60" x14ac:dyDescent="0.25">
      <c r="A92" s="7"/>
      <c r="B92" s="8" t="s">
        <v>147</v>
      </c>
      <c r="C92" s="1"/>
      <c r="D92" s="1"/>
      <c r="E92" s="1"/>
      <c r="F92" s="1"/>
      <c r="G92" s="1"/>
      <c r="H92" s="1"/>
      <c r="I92" s="1"/>
      <c r="J92" s="1"/>
      <c r="K92" s="1"/>
      <c r="L92" s="1"/>
      <c r="M92" s="1"/>
      <c r="N92" s="1"/>
      <c r="O92" s="1"/>
      <c r="P92" s="1"/>
      <c r="Q92" s="1"/>
      <c r="R92" s="1"/>
      <c r="S92" s="1"/>
      <c r="T92" s="1"/>
      <c r="U92" s="1"/>
      <c r="V92" s="1"/>
      <c r="W92" s="1"/>
      <c r="X92" s="1"/>
      <c r="Y92" s="1"/>
      <c r="Z92" s="16"/>
    </row>
    <row r="93" spans="1:26" s="5" customFormat="1" x14ac:dyDescent="0.25">
      <c r="A93" s="7" t="s">
        <v>191</v>
      </c>
      <c r="B93" s="10" t="s">
        <v>192</v>
      </c>
      <c r="C93" s="7"/>
      <c r="D93" s="7"/>
      <c r="E93" s="7"/>
      <c r="F93" s="7"/>
      <c r="G93" s="7"/>
      <c r="H93" s="7"/>
      <c r="I93" s="7"/>
      <c r="J93" s="7"/>
      <c r="K93" s="7"/>
      <c r="L93" s="7"/>
      <c r="M93" s="7"/>
      <c r="N93" s="7"/>
      <c r="O93" s="7"/>
      <c r="P93" s="7"/>
      <c r="Q93" s="7"/>
      <c r="R93" s="7"/>
      <c r="S93" s="7"/>
      <c r="T93" s="7"/>
      <c r="U93" s="7"/>
      <c r="V93" s="7"/>
      <c r="W93" s="7">
        <v>5</v>
      </c>
      <c r="X93" s="7">
        <f t="shared" si="1"/>
        <v>5</v>
      </c>
      <c r="Y93" s="72">
        <v>0</v>
      </c>
      <c r="Z93" s="73">
        <f>PRODUCT(X93:Y93)</f>
        <v>0</v>
      </c>
    </row>
    <row r="94" spans="1:26" ht="165" x14ac:dyDescent="0.25">
      <c r="A94" s="1"/>
      <c r="B94" s="8" t="s">
        <v>193</v>
      </c>
      <c r="C94" s="1"/>
      <c r="D94" s="1"/>
      <c r="E94" s="1"/>
      <c r="F94" s="1"/>
      <c r="G94" s="1"/>
      <c r="H94" s="1"/>
      <c r="I94" s="1"/>
      <c r="J94" s="1"/>
      <c r="K94" s="1"/>
      <c r="L94" s="1"/>
      <c r="M94" s="1"/>
      <c r="N94" s="1"/>
      <c r="O94" s="1"/>
      <c r="P94" s="1"/>
      <c r="Q94" s="1"/>
      <c r="R94" s="1"/>
      <c r="S94" s="1"/>
      <c r="T94" s="1"/>
      <c r="U94" s="1"/>
      <c r="V94" s="1"/>
      <c r="W94" s="1"/>
      <c r="X94" s="1"/>
      <c r="Y94" s="1"/>
      <c r="Z94" s="16"/>
    </row>
    <row r="95" spans="1:26" s="5" customFormat="1" ht="30" x14ac:dyDescent="0.25">
      <c r="A95" s="7" t="s">
        <v>194</v>
      </c>
      <c r="B95" s="10" t="s">
        <v>195</v>
      </c>
      <c r="C95" s="7"/>
      <c r="D95" s="7"/>
      <c r="E95" s="7"/>
      <c r="F95" s="7"/>
      <c r="G95" s="7">
        <v>1</v>
      </c>
      <c r="H95" s="7"/>
      <c r="I95" s="7"/>
      <c r="J95" s="7"/>
      <c r="K95" s="7"/>
      <c r="L95" s="7"/>
      <c r="M95" s="7"/>
      <c r="N95" s="7"/>
      <c r="O95" s="7"/>
      <c r="P95" s="7"/>
      <c r="Q95" s="7"/>
      <c r="R95" s="7"/>
      <c r="S95" s="7"/>
      <c r="T95" s="7"/>
      <c r="U95" s="7"/>
      <c r="V95" s="7"/>
      <c r="W95" s="7"/>
      <c r="X95" s="7">
        <f t="shared" si="1"/>
        <v>1</v>
      </c>
      <c r="Y95" s="72">
        <v>0</v>
      </c>
      <c r="Z95" s="73">
        <f>PRODUCT(X95:Y95)</f>
        <v>0</v>
      </c>
    </row>
    <row r="96" spans="1:26" ht="105" x14ac:dyDescent="0.25">
      <c r="A96" s="1"/>
      <c r="B96" s="8" t="s">
        <v>196</v>
      </c>
      <c r="C96" s="1"/>
      <c r="D96" s="1"/>
      <c r="E96" s="1"/>
      <c r="F96" s="1"/>
      <c r="G96" s="1"/>
      <c r="H96" s="1"/>
      <c r="I96" s="1"/>
      <c r="J96" s="1"/>
      <c r="K96" s="1"/>
      <c r="L96" s="1"/>
      <c r="M96" s="1"/>
      <c r="N96" s="1"/>
      <c r="O96" s="1"/>
      <c r="P96" s="1"/>
      <c r="Q96" s="1"/>
      <c r="R96" s="1"/>
      <c r="S96" s="1"/>
      <c r="T96" s="1"/>
      <c r="U96" s="1"/>
      <c r="V96" s="1"/>
      <c r="W96" s="1"/>
      <c r="X96" s="1"/>
      <c r="Y96" s="1"/>
      <c r="Z96" s="16"/>
    </row>
    <row r="97" spans="1:26" x14ac:dyDescent="0.25">
      <c r="A97" s="56"/>
      <c r="B97" s="57"/>
      <c r="C97" s="56"/>
      <c r="D97" s="56"/>
      <c r="E97" s="56"/>
      <c r="F97" s="56"/>
      <c r="G97" s="56"/>
      <c r="H97" s="56"/>
      <c r="I97" s="56"/>
      <c r="J97" s="56"/>
      <c r="K97" s="56"/>
      <c r="L97" s="56"/>
      <c r="M97" s="56"/>
      <c r="N97" s="56"/>
      <c r="O97" s="56"/>
      <c r="P97" s="56"/>
      <c r="Q97" s="56"/>
      <c r="R97" s="56"/>
      <c r="S97" s="56"/>
      <c r="T97" s="56"/>
      <c r="U97" s="56"/>
      <c r="V97" s="56"/>
      <c r="W97" s="56"/>
      <c r="X97" s="56"/>
      <c r="Y97" s="56"/>
      <c r="Z97" s="85"/>
    </row>
    <row r="98" spans="1:26" ht="26.25" customHeight="1" x14ac:dyDescent="0.25">
      <c r="A98" s="83"/>
      <c r="B98" s="88" t="s">
        <v>229</v>
      </c>
      <c r="C98" s="60"/>
      <c r="D98" s="60"/>
      <c r="E98" s="60"/>
      <c r="F98" s="60"/>
      <c r="G98" s="60"/>
      <c r="H98" s="60"/>
      <c r="I98" s="60"/>
      <c r="J98" s="60"/>
      <c r="K98" s="60"/>
      <c r="L98" s="60"/>
      <c r="M98" s="60"/>
      <c r="N98" s="60"/>
      <c r="O98" s="60"/>
      <c r="P98" s="60"/>
      <c r="Q98" s="60"/>
      <c r="R98" s="60"/>
      <c r="S98" s="60"/>
      <c r="T98" s="60"/>
      <c r="U98" s="60"/>
      <c r="V98" s="60"/>
      <c r="W98" s="60"/>
      <c r="X98" s="60"/>
      <c r="Y98" s="60"/>
      <c r="Z98" s="104">
        <f>SUM(Z6:Z96)</f>
        <v>0</v>
      </c>
    </row>
    <row r="99" spans="1:26" x14ac:dyDescent="0.25">
      <c r="A99" s="83"/>
      <c r="B99" s="84"/>
      <c r="C99" s="85"/>
      <c r="D99" s="85"/>
      <c r="E99" s="85"/>
      <c r="F99" s="85"/>
      <c r="G99" s="85"/>
      <c r="H99" s="85"/>
      <c r="I99" s="85"/>
      <c r="J99" s="85"/>
      <c r="K99" s="85"/>
      <c r="L99" s="85"/>
      <c r="M99" s="85"/>
      <c r="N99" s="85"/>
      <c r="O99" s="85"/>
      <c r="P99" s="85"/>
      <c r="Q99" s="85"/>
      <c r="R99" s="85"/>
      <c r="S99" s="85"/>
      <c r="T99" s="85"/>
      <c r="U99" s="85"/>
      <c r="V99" s="85"/>
      <c r="W99" s="85"/>
      <c r="X99" s="85"/>
      <c r="Y99" s="85"/>
      <c r="Z99" s="86"/>
    </row>
    <row r="100" spans="1:26" x14ac:dyDescent="0.25">
      <c r="A100" s="56"/>
      <c r="B100" s="57"/>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18.5" customHeight="1" x14ac:dyDescent="0.25">
      <c r="C101" s="58" t="s">
        <v>0</v>
      </c>
      <c r="D101" s="58" t="s">
        <v>116</v>
      </c>
      <c r="E101" s="58" t="s">
        <v>117</v>
      </c>
      <c r="F101" s="58" t="s">
        <v>5</v>
      </c>
      <c r="G101" s="58" t="s">
        <v>6</v>
      </c>
      <c r="H101" s="58" t="s">
        <v>4</v>
      </c>
      <c r="I101" s="58" t="s">
        <v>1</v>
      </c>
      <c r="J101" s="58" t="s">
        <v>7</v>
      </c>
      <c r="K101" s="58" t="s">
        <v>8</v>
      </c>
      <c r="L101" s="58" t="s">
        <v>9</v>
      </c>
      <c r="M101" s="58" t="s">
        <v>10</v>
      </c>
      <c r="N101" s="58" t="s">
        <v>11</v>
      </c>
      <c r="O101" s="58" t="s">
        <v>12</v>
      </c>
      <c r="P101" s="58" t="s">
        <v>2</v>
      </c>
      <c r="Q101" s="58" t="s">
        <v>3</v>
      </c>
      <c r="R101" s="58" t="s">
        <v>13</v>
      </c>
      <c r="S101" s="58" t="s">
        <v>14</v>
      </c>
      <c r="T101" s="58" t="s">
        <v>15</v>
      </c>
      <c r="U101" s="58" t="s">
        <v>16</v>
      </c>
      <c r="V101" s="58" t="s">
        <v>17</v>
      </c>
      <c r="W101" s="58" t="s">
        <v>118</v>
      </c>
      <c r="X101" s="11" t="s">
        <v>121</v>
      </c>
      <c r="Y101" s="38" t="s">
        <v>228</v>
      </c>
      <c r="Z101" s="71" t="s">
        <v>209</v>
      </c>
    </row>
    <row r="102" spans="1:26" x14ac:dyDescent="0.25">
      <c r="A102" s="112" t="s">
        <v>19</v>
      </c>
      <c r="B102" s="8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16"/>
    </row>
    <row r="103" spans="1:26" s="5" customFormat="1" ht="19.5" customHeight="1" x14ac:dyDescent="0.25">
      <c r="A103" s="14" t="s">
        <v>76</v>
      </c>
      <c r="B103" s="10" t="s">
        <v>100</v>
      </c>
      <c r="C103" s="7"/>
      <c r="D103" s="7"/>
      <c r="E103" s="7"/>
      <c r="F103" s="7"/>
      <c r="G103" s="7"/>
      <c r="H103" s="18">
        <v>2</v>
      </c>
      <c r="I103" s="7"/>
      <c r="J103" s="7"/>
      <c r="K103" s="14">
        <v>2</v>
      </c>
      <c r="L103" s="7"/>
      <c r="M103" s="7"/>
      <c r="N103" s="7"/>
      <c r="O103" s="7"/>
      <c r="P103" s="7"/>
      <c r="Q103" s="7"/>
      <c r="R103" s="7"/>
      <c r="S103" s="7"/>
      <c r="T103" s="7"/>
      <c r="U103" s="7"/>
      <c r="V103" s="7"/>
      <c r="W103" s="7"/>
      <c r="X103" s="14">
        <f t="shared" si="1"/>
        <v>4</v>
      </c>
      <c r="Y103" s="72">
        <v>0</v>
      </c>
      <c r="Z103" s="73">
        <f>PRODUCT(X103:Y103)</f>
        <v>0</v>
      </c>
    </row>
    <row r="104" spans="1:26" ht="225" x14ac:dyDescent="0.25">
      <c r="A104" s="7"/>
      <c r="B104" s="8" t="s">
        <v>234</v>
      </c>
      <c r="C104" s="1"/>
      <c r="D104" s="1"/>
      <c r="E104" s="1"/>
      <c r="F104" s="1"/>
      <c r="G104" s="1"/>
      <c r="H104" s="1"/>
      <c r="I104" s="1"/>
      <c r="J104" s="1"/>
      <c r="K104" s="1"/>
      <c r="L104" s="1"/>
      <c r="M104" s="1"/>
      <c r="N104" s="1"/>
      <c r="O104" s="1"/>
      <c r="P104" s="1"/>
      <c r="Q104" s="1"/>
      <c r="R104" s="1"/>
      <c r="S104" s="1"/>
      <c r="T104" s="1"/>
      <c r="U104" s="1"/>
      <c r="V104" s="1"/>
      <c r="W104" s="1"/>
      <c r="X104" s="1"/>
      <c r="Y104" s="1"/>
      <c r="Z104" s="16"/>
    </row>
    <row r="105" spans="1:26" s="5" customFormat="1" x14ac:dyDescent="0.25">
      <c r="A105" s="7" t="s">
        <v>77</v>
      </c>
      <c r="B105" s="10" t="s">
        <v>101</v>
      </c>
      <c r="C105" s="7"/>
      <c r="D105" s="7"/>
      <c r="E105" s="7"/>
      <c r="F105" s="7"/>
      <c r="G105" s="7"/>
      <c r="H105" s="7"/>
      <c r="I105" s="7"/>
      <c r="J105" s="7"/>
      <c r="K105" s="7"/>
      <c r="L105" s="7">
        <v>2</v>
      </c>
      <c r="M105" s="7"/>
      <c r="N105" s="7"/>
      <c r="O105" s="7">
        <v>3</v>
      </c>
      <c r="P105" s="7"/>
      <c r="Q105" s="7"/>
      <c r="R105" s="7"/>
      <c r="S105" s="7"/>
      <c r="T105" s="7"/>
      <c r="U105" s="7"/>
      <c r="V105" s="7"/>
      <c r="W105" s="7"/>
      <c r="X105" s="7">
        <f t="shared" si="1"/>
        <v>5</v>
      </c>
      <c r="Y105" s="72">
        <v>0</v>
      </c>
      <c r="Z105" s="73">
        <f>PRODUCT(X105:Y105)</f>
        <v>0</v>
      </c>
    </row>
    <row r="106" spans="1:26" ht="73.5" customHeight="1" x14ac:dyDescent="0.25">
      <c r="A106" s="7"/>
      <c r="B106" s="8" t="s">
        <v>235</v>
      </c>
      <c r="C106" s="1"/>
      <c r="D106" s="1"/>
      <c r="E106" s="1"/>
      <c r="F106" s="1"/>
      <c r="G106" s="1"/>
      <c r="H106" s="1"/>
      <c r="I106" s="1"/>
      <c r="J106" s="1"/>
      <c r="K106" s="1"/>
      <c r="L106" s="1"/>
      <c r="M106" s="1"/>
      <c r="N106" s="1"/>
      <c r="O106" s="1"/>
      <c r="P106" s="1"/>
      <c r="Q106" s="1"/>
      <c r="R106" s="1"/>
      <c r="S106" s="1"/>
      <c r="T106" s="1"/>
      <c r="U106" s="1"/>
      <c r="V106" s="1"/>
      <c r="W106" s="1"/>
      <c r="X106" s="1"/>
      <c r="Y106" s="1"/>
      <c r="Z106" s="16"/>
    </row>
    <row r="107" spans="1:26" s="5" customFormat="1" x14ac:dyDescent="0.25">
      <c r="A107" s="7" t="s">
        <v>78</v>
      </c>
      <c r="B107" s="10" t="s">
        <v>102</v>
      </c>
      <c r="C107" s="7"/>
      <c r="D107" s="7"/>
      <c r="E107" s="7"/>
      <c r="F107" s="7"/>
      <c r="G107" s="7"/>
      <c r="H107" s="18">
        <v>2</v>
      </c>
      <c r="I107" s="7"/>
      <c r="J107" s="7"/>
      <c r="K107" s="7">
        <v>4</v>
      </c>
      <c r="L107" s="7"/>
      <c r="M107" s="7"/>
      <c r="N107" s="7"/>
      <c r="O107" s="7"/>
      <c r="P107" s="7"/>
      <c r="Q107" s="7"/>
      <c r="R107" s="7"/>
      <c r="S107" s="7"/>
      <c r="T107" s="7"/>
      <c r="U107" s="7"/>
      <c r="V107" s="7"/>
      <c r="W107" s="7"/>
      <c r="X107" s="7">
        <f t="shared" si="1"/>
        <v>6</v>
      </c>
      <c r="Y107" s="72">
        <v>0</v>
      </c>
      <c r="Z107" s="73">
        <f>PRODUCT(X107:Y107)</f>
        <v>0</v>
      </c>
    </row>
    <row r="108" spans="1:26" ht="50.25" customHeight="1" x14ac:dyDescent="0.25">
      <c r="A108" s="7"/>
      <c r="B108" s="9" t="s">
        <v>235</v>
      </c>
      <c r="C108" s="1"/>
      <c r="D108" s="1"/>
      <c r="E108" s="1"/>
      <c r="F108" s="1"/>
      <c r="G108" s="1"/>
      <c r="H108" s="1"/>
      <c r="I108" s="1"/>
      <c r="J108" s="1"/>
      <c r="K108" s="1"/>
      <c r="L108" s="1"/>
      <c r="M108" s="1"/>
      <c r="N108" s="1"/>
      <c r="O108" s="1"/>
      <c r="P108" s="1"/>
      <c r="Q108" s="1"/>
      <c r="R108" s="1"/>
      <c r="S108" s="1"/>
      <c r="T108" s="1"/>
      <c r="U108" s="1"/>
      <c r="V108" s="1"/>
      <c r="W108" s="1"/>
      <c r="X108" s="1"/>
      <c r="Y108" s="1"/>
      <c r="Z108" s="16"/>
    </row>
    <row r="109" spans="1:26" s="5" customFormat="1" x14ac:dyDescent="0.25">
      <c r="A109" s="7" t="s">
        <v>79</v>
      </c>
      <c r="B109" s="10" t="s">
        <v>103</v>
      </c>
      <c r="C109" s="7"/>
      <c r="D109" s="7"/>
      <c r="E109" s="7"/>
      <c r="F109" s="7"/>
      <c r="G109" s="7"/>
      <c r="H109" s="7"/>
      <c r="I109" s="7"/>
      <c r="J109" s="7"/>
      <c r="K109" s="7"/>
      <c r="L109" s="7">
        <v>4</v>
      </c>
      <c r="M109" s="7"/>
      <c r="N109" s="7"/>
      <c r="O109" s="7">
        <v>4</v>
      </c>
      <c r="P109" s="7"/>
      <c r="Q109" s="7"/>
      <c r="R109" s="7"/>
      <c r="S109" s="7"/>
      <c r="T109" s="7"/>
      <c r="U109" s="7"/>
      <c r="V109" s="7"/>
      <c r="W109" s="7"/>
      <c r="X109" s="7">
        <f t="shared" si="1"/>
        <v>8</v>
      </c>
      <c r="Y109" s="72">
        <v>0</v>
      </c>
      <c r="Z109" s="73">
        <f>PRODUCT(X109:Y109)</f>
        <v>0</v>
      </c>
    </row>
    <row r="110" spans="1:26" ht="45" customHeight="1" x14ac:dyDescent="0.25">
      <c r="A110" s="7"/>
      <c r="B110" s="9" t="s">
        <v>235</v>
      </c>
      <c r="C110" s="1"/>
      <c r="D110" s="1"/>
      <c r="E110" s="1"/>
      <c r="F110" s="1"/>
      <c r="G110" s="1"/>
      <c r="H110" s="1"/>
      <c r="I110" s="1"/>
      <c r="J110" s="1"/>
      <c r="K110" s="1"/>
      <c r="L110" s="1"/>
      <c r="M110" s="1"/>
      <c r="N110" s="1"/>
      <c r="O110" s="1"/>
      <c r="P110" s="1"/>
      <c r="Q110" s="1"/>
      <c r="R110" s="1"/>
      <c r="S110" s="1"/>
      <c r="T110" s="1"/>
      <c r="U110" s="1"/>
      <c r="V110" s="1"/>
      <c r="W110" s="1"/>
      <c r="X110" s="1"/>
      <c r="Y110" s="1"/>
      <c r="Z110" s="16"/>
    </row>
    <row r="111" spans="1:26" s="5" customFormat="1" x14ac:dyDescent="0.25">
      <c r="A111" s="7" t="s">
        <v>281</v>
      </c>
      <c r="B111" s="10" t="s">
        <v>104</v>
      </c>
      <c r="C111" s="7"/>
      <c r="D111" s="7">
        <v>2</v>
      </c>
      <c r="E111" s="7"/>
      <c r="F111" s="7"/>
      <c r="G111" s="7"/>
      <c r="H111" s="18">
        <v>11</v>
      </c>
      <c r="I111" s="7"/>
      <c r="J111" s="7"/>
      <c r="K111" s="7">
        <v>20</v>
      </c>
      <c r="L111" s="7"/>
      <c r="M111" s="7"/>
      <c r="N111" s="7"/>
      <c r="O111" s="7"/>
      <c r="P111" s="7"/>
      <c r="Q111" s="7"/>
      <c r="R111" s="7"/>
      <c r="S111" s="7"/>
      <c r="T111" s="7"/>
      <c r="U111" s="7"/>
      <c r="V111" s="7"/>
      <c r="W111" s="7"/>
      <c r="X111" s="7">
        <f t="shared" si="1"/>
        <v>33</v>
      </c>
      <c r="Y111" s="72">
        <v>0</v>
      </c>
      <c r="Z111" s="73">
        <f>PRODUCT(X111:Y111)</f>
        <v>0</v>
      </c>
    </row>
    <row r="112" spans="1:26" ht="285" x14ac:dyDescent="0.25">
      <c r="A112" s="7"/>
      <c r="B112" s="9" t="s">
        <v>236</v>
      </c>
      <c r="C112" s="1"/>
      <c r="D112" s="1"/>
      <c r="E112" s="1"/>
      <c r="F112" s="1"/>
      <c r="G112" s="1"/>
      <c r="H112" s="1"/>
      <c r="I112" s="1"/>
      <c r="J112" s="1"/>
      <c r="K112" s="1"/>
      <c r="L112" s="1"/>
      <c r="M112" s="1"/>
      <c r="N112" s="1"/>
      <c r="O112" s="1"/>
      <c r="P112" s="1"/>
      <c r="Q112" s="1"/>
      <c r="R112" s="1"/>
      <c r="S112" s="1"/>
      <c r="T112" s="1"/>
      <c r="U112" s="1"/>
      <c r="V112" s="1"/>
      <c r="W112" s="1"/>
      <c r="X112" s="1"/>
      <c r="Y112" s="1"/>
      <c r="Z112" s="16"/>
    </row>
    <row r="113" spans="1:26" s="5" customFormat="1" x14ac:dyDescent="0.25">
      <c r="A113" s="7" t="s">
        <v>282</v>
      </c>
      <c r="B113" s="10" t="s">
        <v>288</v>
      </c>
      <c r="C113" s="7"/>
      <c r="D113" s="7"/>
      <c r="E113" s="7"/>
      <c r="F113" s="7"/>
      <c r="G113" s="7"/>
      <c r="H113" s="18">
        <v>3</v>
      </c>
      <c r="I113" s="7"/>
      <c r="J113" s="7"/>
      <c r="K113" s="7"/>
      <c r="L113" s="7"/>
      <c r="M113" s="7"/>
      <c r="N113" s="7"/>
      <c r="O113" s="7"/>
      <c r="P113" s="7"/>
      <c r="Q113" s="7"/>
      <c r="R113" s="7"/>
      <c r="S113" s="7"/>
      <c r="T113" s="7"/>
      <c r="U113" s="7"/>
      <c r="V113" s="7"/>
      <c r="W113" s="7"/>
      <c r="X113" s="7">
        <f t="shared" ref="X113" si="2">SUM(C113:W113)</f>
        <v>3</v>
      </c>
      <c r="Y113" s="72">
        <v>0</v>
      </c>
      <c r="Z113" s="73">
        <f>PRODUCT(X113:Y113)</f>
        <v>0</v>
      </c>
    </row>
    <row r="114" spans="1:26" ht="45" customHeight="1" x14ac:dyDescent="0.25">
      <c r="A114" s="7"/>
      <c r="B114" s="9" t="s">
        <v>284</v>
      </c>
      <c r="C114" s="1"/>
      <c r="D114" s="1"/>
      <c r="E114" s="1"/>
      <c r="F114" s="1"/>
      <c r="G114" s="1"/>
      <c r="H114" s="1"/>
      <c r="I114" s="1"/>
      <c r="J114" s="1"/>
      <c r="K114" s="1"/>
      <c r="L114" s="1"/>
      <c r="M114" s="1"/>
      <c r="N114" s="1"/>
      <c r="O114" s="1"/>
      <c r="P114" s="1"/>
      <c r="Q114" s="1"/>
      <c r="R114" s="1"/>
      <c r="S114" s="1"/>
      <c r="T114" s="1"/>
      <c r="U114" s="1"/>
      <c r="V114" s="1"/>
      <c r="W114" s="1"/>
      <c r="X114" s="1"/>
      <c r="Y114" s="1"/>
      <c r="Z114" s="16"/>
    </row>
    <row r="115" spans="1:26" s="5" customFormat="1" x14ac:dyDescent="0.25">
      <c r="A115" s="7" t="s">
        <v>80</v>
      </c>
      <c r="B115" s="10" t="s">
        <v>237</v>
      </c>
      <c r="C115" s="7"/>
      <c r="D115" s="7"/>
      <c r="E115" s="7"/>
      <c r="F115" s="7"/>
      <c r="G115" s="7"/>
      <c r="H115" s="7"/>
      <c r="I115" s="7"/>
      <c r="J115" s="7"/>
      <c r="K115" s="7"/>
      <c r="L115" s="7">
        <v>20</v>
      </c>
      <c r="M115" s="7"/>
      <c r="N115" s="7"/>
      <c r="O115" s="7">
        <v>24</v>
      </c>
      <c r="P115" s="7"/>
      <c r="Q115" s="7"/>
      <c r="R115" s="7"/>
      <c r="S115" s="7"/>
      <c r="T115" s="7"/>
      <c r="U115" s="7"/>
      <c r="V115" s="7"/>
      <c r="W115" s="7"/>
      <c r="X115" s="7">
        <f t="shared" si="1"/>
        <v>44</v>
      </c>
      <c r="Y115" s="72">
        <v>0</v>
      </c>
      <c r="Z115" s="73">
        <f>PRODUCT(X115:Y115)</f>
        <v>0</v>
      </c>
    </row>
    <row r="116" spans="1:26" ht="45" customHeight="1" x14ac:dyDescent="0.25">
      <c r="A116" s="7"/>
      <c r="B116" s="9" t="s">
        <v>283</v>
      </c>
      <c r="C116" s="1"/>
      <c r="D116" s="1"/>
      <c r="E116" s="1"/>
      <c r="F116" s="1"/>
      <c r="G116" s="1"/>
      <c r="H116" s="1"/>
      <c r="I116" s="1"/>
      <c r="J116" s="1"/>
      <c r="K116" s="1"/>
      <c r="L116" s="1"/>
      <c r="M116" s="1"/>
      <c r="N116" s="1"/>
      <c r="O116" s="1"/>
      <c r="P116" s="1"/>
      <c r="Q116" s="1"/>
      <c r="R116" s="1"/>
      <c r="S116" s="1"/>
      <c r="T116" s="1"/>
      <c r="U116" s="1"/>
      <c r="V116" s="1"/>
      <c r="W116" s="1"/>
      <c r="X116" s="1"/>
      <c r="Y116" s="1"/>
      <c r="Z116" s="16"/>
    </row>
    <row r="117" spans="1:26" x14ac:dyDescent="0.25">
      <c r="A117" s="7" t="s">
        <v>81</v>
      </c>
      <c r="B117" s="10" t="s">
        <v>105</v>
      </c>
      <c r="C117" s="7"/>
      <c r="D117" s="7"/>
      <c r="E117" s="7"/>
      <c r="F117" s="7"/>
      <c r="G117" s="7"/>
      <c r="H117" s="18">
        <v>14</v>
      </c>
      <c r="I117" s="7"/>
      <c r="J117" s="7"/>
      <c r="K117" s="7">
        <v>20</v>
      </c>
      <c r="L117" s="7">
        <v>20</v>
      </c>
      <c r="M117" s="7"/>
      <c r="N117" s="7"/>
      <c r="O117" s="7">
        <v>24</v>
      </c>
      <c r="P117" s="7"/>
      <c r="Q117" s="7"/>
      <c r="R117" s="7"/>
      <c r="S117" s="7"/>
      <c r="T117" s="7"/>
      <c r="U117" s="7"/>
      <c r="V117" s="7"/>
      <c r="W117" s="7"/>
      <c r="X117" s="7">
        <f t="shared" si="1"/>
        <v>78</v>
      </c>
      <c r="Y117" s="72">
        <v>0</v>
      </c>
      <c r="Z117" s="73">
        <f>PRODUCT(X117:Y117)</f>
        <v>0</v>
      </c>
    </row>
    <row r="118" spans="1:26" ht="61.5" customHeight="1" x14ac:dyDescent="0.25">
      <c r="A118" s="7"/>
      <c r="B118" s="9" t="s">
        <v>238</v>
      </c>
      <c r="C118" s="1"/>
      <c r="D118" s="1"/>
      <c r="E118" s="1"/>
      <c r="F118" s="1"/>
      <c r="G118" s="1"/>
      <c r="H118" s="1"/>
      <c r="I118" s="1"/>
      <c r="J118" s="1"/>
      <c r="K118" s="1"/>
      <c r="L118" s="1"/>
      <c r="M118" s="1"/>
      <c r="N118" s="1"/>
      <c r="O118" s="1"/>
      <c r="P118" s="1"/>
      <c r="Q118" s="1"/>
      <c r="R118" s="1"/>
      <c r="S118" s="1"/>
      <c r="T118" s="1"/>
      <c r="U118" s="1"/>
      <c r="V118" s="1"/>
      <c r="W118" s="1"/>
      <c r="X118" s="1"/>
      <c r="Y118" s="1"/>
      <c r="Z118" s="16"/>
    </row>
    <row r="119" spans="1:26" s="5" customFormat="1" x14ac:dyDescent="0.25">
      <c r="A119" s="7" t="s">
        <v>82</v>
      </c>
      <c r="B119" s="10" t="s">
        <v>130</v>
      </c>
      <c r="C119" s="7"/>
      <c r="D119" s="7">
        <v>1</v>
      </c>
      <c r="E119" s="7"/>
      <c r="F119" s="7"/>
      <c r="G119" s="7"/>
      <c r="H119" s="7"/>
      <c r="I119" s="7"/>
      <c r="J119" s="7"/>
      <c r="K119" s="7"/>
      <c r="L119" s="7"/>
      <c r="M119" s="7"/>
      <c r="N119" s="7"/>
      <c r="O119" s="7"/>
      <c r="P119" s="7"/>
      <c r="Q119" s="7"/>
      <c r="R119" s="7"/>
      <c r="S119" s="7"/>
      <c r="T119" s="7"/>
      <c r="U119" s="7"/>
      <c r="V119" s="7">
        <v>1</v>
      </c>
      <c r="W119" s="7">
        <v>1</v>
      </c>
      <c r="X119" s="7">
        <f t="shared" si="1"/>
        <v>3</v>
      </c>
      <c r="Y119" s="72">
        <v>0</v>
      </c>
      <c r="Z119" s="73">
        <f>PRODUCT(X119:Y119)</f>
        <v>0</v>
      </c>
    </row>
    <row r="120" spans="1:26" ht="49.5" customHeight="1" x14ac:dyDescent="0.25">
      <c r="A120" s="7"/>
      <c r="B120" s="9" t="s">
        <v>239</v>
      </c>
      <c r="C120" s="1"/>
      <c r="D120" s="1"/>
      <c r="E120" s="1"/>
      <c r="F120" s="1"/>
      <c r="G120" s="1"/>
      <c r="H120" s="1"/>
      <c r="I120" s="1"/>
      <c r="J120" s="1"/>
      <c r="K120" s="1"/>
      <c r="L120" s="1"/>
      <c r="M120" s="1"/>
      <c r="N120" s="1"/>
      <c r="O120" s="1"/>
      <c r="P120" s="1"/>
      <c r="Q120" s="1"/>
      <c r="R120" s="1"/>
      <c r="S120" s="1"/>
      <c r="T120" s="1"/>
      <c r="U120" s="1"/>
      <c r="V120" s="1"/>
      <c r="W120" s="1"/>
      <c r="X120" s="1"/>
      <c r="Y120" s="1"/>
      <c r="Z120" s="16"/>
    </row>
    <row r="121" spans="1:26" s="5" customFormat="1" x14ac:dyDescent="0.25">
      <c r="A121" s="7" t="s">
        <v>83</v>
      </c>
      <c r="B121" s="10" t="s">
        <v>131</v>
      </c>
      <c r="C121" s="7"/>
      <c r="D121" s="7"/>
      <c r="E121" s="7">
        <v>5</v>
      </c>
      <c r="F121" s="7"/>
      <c r="G121" s="7"/>
      <c r="H121" s="7"/>
      <c r="I121" s="7"/>
      <c r="J121" s="7"/>
      <c r="K121" s="7"/>
      <c r="L121" s="7"/>
      <c r="M121" s="7"/>
      <c r="N121" s="7"/>
      <c r="O121" s="7"/>
      <c r="P121" s="7">
        <v>3</v>
      </c>
      <c r="Q121" s="7"/>
      <c r="R121" s="7"/>
      <c r="S121" s="7"/>
      <c r="T121" s="7"/>
      <c r="U121" s="7"/>
      <c r="V121" s="7"/>
      <c r="W121" s="7"/>
      <c r="X121" s="7">
        <f t="shared" si="1"/>
        <v>8</v>
      </c>
      <c r="Y121" s="72">
        <v>0</v>
      </c>
      <c r="Z121" s="73">
        <f>PRODUCT(X121:Y121)</f>
        <v>0</v>
      </c>
    </row>
    <row r="122" spans="1:26" s="5" customFormat="1" ht="60" x14ac:dyDescent="0.25">
      <c r="A122" s="7"/>
      <c r="B122" s="9" t="s">
        <v>240</v>
      </c>
      <c r="C122" s="7"/>
      <c r="D122" s="7"/>
      <c r="E122" s="7"/>
      <c r="F122" s="7"/>
      <c r="G122" s="7"/>
      <c r="H122" s="7"/>
      <c r="I122" s="7"/>
      <c r="J122" s="7"/>
      <c r="K122" s="7"/>
      <c r="L122" s="7"/>
      <c r="M122" s="7"/>
      <c r="N122" s="7"/>
      <c r="O122" s="7"/>
      <c r="P122" s="7"/>
      <c r="Q122" s="7"/>
      <c r="R122" s="7"/>
      <c r="S122" s="7"/>
      <c r="T122" s="7"/>
      <c r="U122" s="7"/>
      <c r="V122" s="7"/>
      <c r="W122" s="7"/>
      <c r="X122" s="7"/>
      <c r="Y122" s="7"/>
      <c r="Z122" s="81"/>
    </row>
    <row r="123" spans="1:26" s="5" customFormat="1" x14ac:dyDescent="0.25">
      <c r="A123" s="7" t="s">
        <v>84</v>
      </c>
      <c r="B123" s="10" t="s">
        <v>132</v>
      </c>
      <c r="C123" s="7"/>
      <c r="D123" s="7"/>
      <c r="E123" s="7"/>
      <c r="F123" s="7">
        <v>2</v>
      </c>
      <c r="G123" s="7"/>
      <c r="H123" s="7"/>
      <c r="I123" s="7"/>
      <c r="J123" s="7"/>
      <c r="K123" s="7"/>
      <c r="L123" s="7"/>
      <c r="M123" s="7"/>
      <c r="N123" s="7"/>
      <c r="O123" s="7"/>
      <c r="P123" s="7"/>
      <c r="Q123" s="7"/>
      <c r="R123" s="7"/>
      <c r="S123" s="7"/>
      <c r="T123" s="7"/>
      <c r="U123" s="7"/>
      <c r="V123" s="7"/>
      <c r="W123" s="7"/>
      <c r="X123" s="7">
        <f t="shared" si="1"/>
        <v>2</v>
      </c>
      <c r="Y123" s="72">
        <v>0</v>
      </c>
      <c r="Z123" s="73">
        <f>PRODUCT(X123:Y123)</f>
        <v>0</v>
      </c>
    </row>
    <row r="124" spans="1:26" ht="75" x14ac:dyDescent="0.25">
      <c r="A124" s="7"/>
      <c r="B124" s="9" t="s">
        <v>241</v>
      </c>
      <c r="C124" s="1"/>
      <c r="D124" s="1"/>
      <c r="E124" s="1"/>
      <c r="F124" s="1"/>
      <c r="G124" s="1"/>
      <c r="H124" s="1"/>
      <c r="I124" s="1"/>
      <c r="J124" s="1"/>
      <c r="K124" s="1"/>
      <c r="L124" s="1"/>
      <c r="M124" s="1"/>
      <c r="N124" s="1"/>
      <c r="O124" s="1"/>
      <c r="P124" s="1"/>
      <c r="Q124" s="1"/>
      <c r="R124" s="1"/>
      <c r="S124" s="1"/>
      <c r="T124" s="1"/>
      <c r="U124" s="1"/>
      <c r="V124" s="1"/>
      <c r="W124" s="1"/>
      <c r="X124" s="1"/>
      <c r="Y124" s="1"/>
      <c r="Z124" s="16"/>
    </row>
    <row r="125" spans="1:26" s="5" customFormat="1" x14ac:dyDescent="0.25">
      <c r="A125" s="7" t="s">
        <v>85</v>
      </c>
      <c r="B125" s="10" t="s">
        <v>122</v>
      </c>
      <c r="C125" s="7"/>
      <c r="D125" s="7"/>
      <c r="E125" s="7"/>
      <c r="F125" s="7"/>
      <c r="G125" s="7"/>
      <c r="H125" s="7">
        <v>14</v>
      </c>
      <c r="I125" s="7"/>
      <c r="J125" s="7"/>
      <c r="K125" s="7">
        <v>20</v>
      </c>
      <c r="L125" s="7">
        <v>20</v>
      </c>
      <c r="M125" s="7"/>
      <c r="N125" s="7"/>
      <c r="O125" s="7">
        <v>24</v>
      </c>
      <c r="P125" s="7"/>
      <c r="Q125" s="7"/>
      <c r="R125" s="7"/>
      <c r="S125" s="7"/>
      <c r="T125" s="7"/>
      <c r="U125" s="7"/>
      <c r="V125" s="7"/>
      <c r="W125" s="7"/>
      <c r="X125" s="7">
        <f t="shared" si="1"/>
        <v>78</v>
      </c>
      <c r="Y125" s="72">
        <v>0</v>
      </c>
      <c r="Z125" s="73">
        <f>PRODUCT(X125:Y125)</f>
        <v>0</v>
      </c>
    </row>
    <row r="126" spans="1:26" ht="60" x14ac:dyDescent="0.25">
      <c r="A126" s="7"/>
      <c r="B126" s="9" t="s">
        <v>242</v>
      </c>
      <c r="C126" s="1"/>
      <c r="D126" s="1"/>
      <c r="E126" s="1"/>
      <c r="F126" s="1"/>
      <c r="G126" s="1"/>
      <c r="H126" s="1"/>
      <c r="I126" s="1"/>
      <c r="J126" s="1"/>
      <c r="K126" s="1"/>
      <c r="L126" s="1"/>
      <c r="M126" s="1"/>
      <c r="N126" s="1"/>
      <c r="O126" s="1"/>
      <c r="P126" s="1"/>
      <c r="Q126" s="1"/>
      <c r="R126" s="1"/>
      <c r="S126" s="1"/>
      <c r="T126" s="1"/>
      <c r="U126" s="1"/>
      <c r="V126" s="1"/>
      <c r="W126" s="1"/>
      <c r="X126" s="1"/>
      <c r="Y126" s="1"/>
      <c r="Z126" s="16"/>
    </row>
    <row r="127" spans="1:26" s="5" customFormat="1" ht="30" x14ac:dyDescent="0.25">
      <c r="A127" s="7" t="s">
        <v>86</v>
      </c>
      <c r="B127" s="10" t="s">
        <v>244</v>
      </c>
      <c r="C127" s="7"/>
      <c r="D127" s="7"/>
      <c r="E127" s="7"/>
      <c r="F127" s="7"/>
      <c r="G127" s="7"/>
      <c r="H127" s="7"/>
      <c r="I127" s="7"/>
      <c r="J127" s="7"/>
      <c r="K127" s="7"/>
      <c r="L127" s="7"/>
      <c r="M127" s="7"/>
      <c r="N127" s="7">
        <v>1</v>
      </c>
      <c r="O127" s="7"/>
      <c r="P127" s="7"/>
      <c r="Q127" s="7"/>
      <c r="R127" s="7"/>
      <c r="S127" s="7"/>
      <c r="T127" s="7"/>
      <c r="U127" s="7"/>
      <c r="V127" s="7">
        <v>8</v>
      </c>
      <c r="W127" s="7"/>
      <c r="X127" s="7">
        <f t="shared" si="1"/>
        <v>9</v>
      </c>
      <c r="Y127" s="72">
        <v>0</v>
      </c>
      <c r="Z127" s="73">
        <f>PRODUCT(X127:Y127)</f>
        <v>0</v>
      </c>
    </row>
    <row r="128" spans="1:26" ht="231.75" customHeight="1" x14ac:dyDescent="0.25">
      <c r="A128" s="7"/>
      <c r="B128" s="9" t="s">
        <v>243</v>
      </c>
      <c r="C128" s="1"/>
      <c r="D128" s="1"/>
      <c r="E128" s="1"/>
      <c r="F128" s="1"/>
      <c r="G128" s="1"/>
      <c r="H128" s="1"/>
      <c r="I128" s="1"/>
      <c r="J128" s="1"/>
      <c r="K128" s="1"/>
      <c r="L128" s="1"/>
      <c r="M128" s="1"/>
      <c r="N128" s="1"/>
      <c r="O128" s="1"/>
      <c r="P128" s="1"/>
      <c r="Q128" s="1"/>
      <c r="R128" s="1"/>
      <c r="S128" s="1"/>
      <c r="T128" s="1"/>
      <c r="U128" s="1"/>
      <c r="V128" s="1"/>
      <c r="W128" s="1"/>
      <c r="X128" s="1"/>
      <c r="Y128" s="1"/>
      <c r="Z128" s="16"/>
    </row>
    <row r="129" spans="1:26" s="5" customFormat="1" ht="30" x14ac:dyDescent="0.25">
      <c r="A129" s="7" t="s">
        <v>87</v>
      </c>
      <c r="B129" s="10" t="s">
        <v>125</v>
      </c>
      <c r="C129" s="7"/>
      <c r="D129" s="7"/>
      <c r="E129" s="7"/>
      <c r="F129" s="7"/>
      <c r="G129" s="7"/>
      <c r="H129" s="7"/>
      <c r="I129" s="7"/>
      <c r="J129" s="7"/>
      <c r="K129" s="7"/>
      <c r="L129" s="7"/>
      <c r="M129" s="7"/>
      <c r="N129" s="7"/>
      <c r="O129" s="7"/>
      <c r="P129" s="7"/>
      <c r="Q129" s="7"/>
      <c r="R129" s="7"/>
      <c r="S129" s="7"/>
      <c r="T129" s="7">
        <v>1</v>
      </c>
      <c r="U129" s="7"/>
      <c r="V129" s="7"/>
      <c r="W129" s="7"/>
      <c r="X129" s="7">
        <f t="shared" si="1"/>
        <v>1</v>
      </c>
      <c r="Y129" s="72">
        <v>0</v>
      </c>
      <c r="Z129" s="73">
        <f>PRODUCT(X129:Y129)</f>
        <v>0</v>
      </c>
    </row>
    <row r="130" spans="1:26" ht="87" customHeight="1" x14ac:dyDescent="0.25">
      <c r="A130" s="7"/>
      <c r="B130" s="9" t="s">
        <v>245</v>
      </c>
      <c r="C130" s="1"/>
      <c r="D130" s="1"/>
      <c r="E130" s="1"/>
      <c r="F130" s="1"/>
      <c r="G130" s="1"/>
      <c r="H130" s="1"/>
      <c r="I130" s="1"/>
      <c r="J130" s="1"/>
      <c r="K130" s="1"/>
      <c r="L130" s="1"/>
      <c r="M130" s="1"/>
      <c r="N130" s="1"/>
      <c r="O130" s="1"/>
      <c r="P130" s="1"/>
      <c r="Q130" s="1"/>
      <c r="R130" s="1"/>
      <c r="S130" s="1"/>
      <c r="T130" s="1"/>
      <c r="U130" s="1"/>
      <c r="V130" s="1"/>
      <c r="W130" s="1"/>
      <c r="X130" s="1"/>
      <c r="Y130" s="1"/>
      <c r="Z130" s="16"/>
    </row>
    <row r="131" spans="1:26" s="5" customFormat="1" x14ac:dyDescent="0.25">
      <c r="A131" s="7" t="s">
        <v>88</v>
      </c>
      <c r="B131" s="10" t="s">
        <v>106</v>
      </c>
      <c r="C131" s="7"/>
      <c r="D131" s="7">
        <v>2</v>
      </c>
      <c r="E131" s="7"/>
      <c r="F131" s="7"/>
      <c r="G131" s="7"/>
      <c r="H131" s="18">
        <v>2</v>
      </c>
      <c r="I131" s="7"/>
      <c r="J131" s="7"/>
      <c r="K131" s="7">
        <v>2</v>
      </c>
      <c r="L131" s="7">
        <v>2</v>
      </c>
      <c r="M131" s="7"/>
      <c r="N131" s="7"/>
      <c r="O131" s="7">
        <v>2</v>
      </c>
      <c r="P131" s="7"/>
      <c r="Q131" s="7"/>
      <c r="R131" s="7"/>
      <c r="S131" s="7"/>
      <c r="T131" s="7">
        <v>1</v>
      </c>
      <c r="U131" s="7"/>
      <c r="V131" s="7">
        <v>12</v>
      </c>
      <c r="W131" s="7">
        <v>25</v>
      </c>
      <c r="X131" s="7">
        <f t="shared" si="1"/>
        <v>48</v>
      </c>
      <c r="Y131" s="72">
        <v>0</v>
      </c>
      <c r="Z131" s="73">
        <f>PRODUCT(X131:Y131)</f>
        <v>0</v>
      </c>
    </row>
    <row r="132" spans="1:26" ht="69" customHeight="1" x14ac:dyDescent="0.25">
      <c r="A132" s="7"/>
      <c r="B132" s="9" t="s">
        <v>246</v>
      </c>
      <c r="C132" s="1"/>
      <c r="D132" s="1"/>
      <c r="E132" s="1"/>
      <c r="F132" s="1"/>
      <c r="G132" s="1"/>
      <c r="H132" s="1"/>
      <c r="I132" s="1"/>
      <c r="J132" s="1"/>
      <c r="K132" s="1"/>
      <c r="L132" s="1"/>
      <c r="M132" s="1"/>
      <c r="N132" s="1"/>
      <c r="O132" s="1"/>
      <c r="P132" s="1"/>
      <c r="Q132" s="1"/>
      <c r="R132" s="1"/>
      <c r="S132" s="1"/>
      <c r="T132" s="1"/>
      <c r="U132" s="1"/>
      <c r="V132" s="1"/>
      <c r="W132" s="1"/>
      <c r="X132" s="1"/>
      <c r="Y132" s="1"/>
      <c r="Z132" s="16"/>
    </row>
    <row r="133" spans="1:26" s="5" customFormat="1" x14ac:dyDescent="0.25">
      <c r="A133" s="7" t="s">
        <v>89</v>
      </c>
      <c r="B133" s="10" t="s">
        <v>107</v>
      </c>
      <c r="C133" s="7"/>
      <c r="D133" s="7">
        <v>1</v>
      </c>
      <c r="E133" s="7"/>
      <c r="F133" s="7"/>
      <c r="G133" s="7"/>
      <c r="H133" s="7"/>
      <c r="I133" s="7"/>
      <c r="J133" s="7"/>
      <c r="K133" s="7"/>
      <c r="L133" s="7"/>
      <c r="M133" s="7"/>
      <c r="N133" s="7"/>
      <c r="O133" s="7"/>
      <c r="P133" s="7"/>
      <c r="Q133" s="7"/>
      <c r="R133" s="7"/>
      <c r="S133" s="7"/>
      <c r="T133" s="7"/>
      <c r="U133" s="7"/>
      <c r="V133" s="7">
        <v>1</v>
      </c>
      <c r="W133" s="7"/>
      <c r="X133" s="7">
        <f t="shared" si="1"/>
        <v>2</v>
      </c>
      <c r="Y133" s="72">
        <v>0</v>
      </c>
      <c r="Z133" s="73">
        <f>PRODUCT(X133:Y133)</f>
        <v>0</v>
      </c>
    </row>
    <row r="134" spans="1:26" ht="75" x14ac:dyDescent="0.25">
      <c r="A134" s="7"/>
      <c r="B134" s="9" t="s">
        <v>247</v>
      </c>
      <c r="C134" s="1"/>
      <c r="D134" s="1"/>
      <c r="E134" s="1"/>
      <c r="F134" s="1"/>
      <c r="G134" s="1"/>
      <c r="H134" s="1"/>
      <c r="I134" s="1"/>
      <c r="J134" s="1"/>
      <c r="K134" s="1"/>
      <c r="L134" s="1"/>
      <c r="M134" s="1"/>
      <c r="N134" s="1"/>
      <c r="O134" s="1"/>
      <c r="P134" s="1"/>
      <c r="Q134" s="1"/>
      <c r="R134" s="1"/>
      <c r="S134" s="1"/>
      <c r="T134" s="1"/>
      <c r="U134" s="1"/>
      <c r="V134" s="1"/>
      <c r="W134" s="1"/>
      <c r="X134" s="1"/>
      <c r="Y134" s="1"/>
      <c r="Z134" s="16"/>
    </row>
    <row r="135" spans="1:26" s="79" customFormat="1" ht="18.75" customHeight="1" x14ac:dyDescent="0.25">
      <c r="A135" s="14" t="s">
        <v>90</v>
      </c>
      <c r="B135" s="10" t="s">
        <v>248</v>
      </c>
      <c r="C135" s="14"/>
      <c r="D135" s="14"/>
      <c r="E135" s="14"/>
      <c r="F135" s="14"/>
      <c r="G135" s="14"/>
      <c r="H135" s="14"/>
      <c r="I135" s="14"/>
      <c r="J135" s="14"/>
      <c r="K135" s="14"/>
      <c r="L135" s="14"/>
      <c r="M135" s="14"/>
      <c r="N135" s="14"/>
      <c r="O135" s="14"/>
      <c r="P135" s="14"/>
      <c r="Q135" s="14"/>
      <c r="R135" s="14"/>
      <c r="S135" s="14"/>
      <c r="T135" s="14"/>
      <c r="U135" s="14"/>
      <c r="V135" s="14"/>
      <c r="W135" s="14">
        <v>6</v>
      </c>
      <c r="X135" s="14">
        <f t="shared" si="1"/>
        <v>6</v>
      </c>
      <c r="Y135" s="72">
        <v>0</v>
      </c>
      <c r="Z135" s="73">
        <f>PRODUCT(X135:Y135)</f>
        <v>0</v>
      </c>
    </row>
    <row r="136" spans="1:26" ht="180" x14ac:dyDescent="0.25">
      <c r="A136" s="7"/>
      <c r="B136" s="9" t="s">
        <v>250</v>
      </c>
      <c r="C136" s="1"/>
      <c r="D136" s="1"/>
      <c r="E136" s="1"/>
      <c r="F136" s="1"/>
      <c r="G136" s="1"/>
      <c r="H136" s="1"/>
      <c r="I136" s="1"/>
      <c r="J136" s="1"/>
      <c r="K136" s="1"/>
      <c r="L136" s="1"/>
      <c r="M136" s="1"/>
      <c r="N136" s="1"/>
      <c r="O136" s="1"/>
      <c r="P136" s="1"/>
      <c r="Q136" s="1"/>
      <c r="R136" s="1"/>
      <c r="S136" s="1"/>
      <c r="T136" s="1"/>
      <c r="U136" s="1"/>
      <c r="V136" s="1"/>
      <c r="W136" s="1"/>
      <c r="X136" s="1"/>
      <c r="Y136" s="1"/>
      <c r="Z136" s="16"/>
    </row>
    <row r="137" spans="1:26" s="5" customFormat="1" x14ac:dyDescent="0.25">
      <c r="A137" s="7" t="s">
        <v>91</v>
      </c>
      <c r="B137" s="10" t="s">
        <v>126</v>
      </c>
      <c r="C137" s="7"/>
      <c r="D137" s="7"/>
      <c r="E137" s="7"/>
      <c r="F137" s="7"/>
      <c r="G137" s="7"/>
      <c r="H137" s="7"/>
      <c r="I137" s="7"/>
      <c r="J137" s="7"/>
      <c r="K137" s="7"/>
      <c r="L137" s="7"/>
      <c r="M137" s="7"/>
      <c r="N137" s="7"/>
      <c r="O137" s="7"/>
      <c r="P137" s="7"/>
      <c r="Q137" s="7"/>
      <c r="R137" s="7"/>
      <c r="S137" s="7"/>
      <c r="T137" s="7"/>
      <c r="U137" s="7"/>
      <c r="V137" s="7"/>
      <c r="W137" s="7">
        <v>6</v>
      </c>
      <c r="X137" s="7">
        <f t="shared" si="1"/>
        <v>6</v>
      </c>
      <c r="Y137" s="72">
        <v>0</v>
      </c>
      <c r="Z137" s="73">
        <f>PRODUCT(X137:Y137)</f>
        <v>0</v>
      </c>
    </row>
    <row r="138" spans="1:26" ht="75.75" customHeight="1" x14ac:dyDescent="0.25">
      <c r="A138" s="7"/>
      <c r="B138" s="9" t="s">
        <v>249</v>
      </c>
      <c r="C138" s="1"/>
      <c r="D138" s="1"/>
      <c r="E138" s="1"/>
      <c r="F138" s="1"/>
      <c r="G138" s="1"/>
      <c r="H138" s="1"/>
      <c r="I138" s="1"/>
      <c r="J138" s="1"/>
      <c r="K138" s="1"/>
      <c r="L138" s="1"/>
      <c r="M138" s="1"/>
      <c r="N138" s="1"/>
      <c r="O138" s="1"/>
      <c r="P138" s="1"/>
      <c r="Q138" s="1"/>
      <c r="R138" s="1"/>
      <c r="S138" s="1"/>
      <c r="T138" s="1"/>
      <c r="U138" s="1"/>
      <c r="V138" s="1"/>
      <c r="W138" s="1"/>
      <c r="X138" s="1"/>
      <c r="Y138" s="1"/>
      <c r="Z138" s="16"/>
    </row>
    <row r="139" spans="1:26" s="5" customFormat="1" x14ac:dyDescent="0.25">
      <c r="A139" s="7" t="s">
        <v>92</v>
      </c>
      <c r="B139" s="10" t="s">
        <v>108</v>
      </c>
      <c r="C139" s="7"/>
      <c r="D139" s="7"/>
      <c r="E139" s="7"/>
      <c r="F139" s="7"/>
      <c r="G139" s="7"/>
      <c r="H139" s="7"/>
      <c r="I139" s="7"/>
      <c r="J139" s="7"/>
      <c r="K139" s="7"/>
      <c r="L139" s="7"/>
      <c r="M139" s="7"/>
      <c r="N139" s="7"/>
      <c r="O139" s="7"/>
      <c r="P139" s="7"/>
      <c r="Q139" s="7"/>
      <c r="R139" s="7"/>
      <c r="S139" s="7"/>
      <c r="T139" s="7"/>
      <c r="U139" s="7"/>
      <c r="V139" s="7">
        <v>1</v>
      </c>
      <c r="W139" s="7"/>
      <c r="X139" s="7">
        <f t="shared" si="1"/>
        <v>1</v>
      </c>
      <c r="Y139" s="72">
        <v>0</v>
      </c>
      <c r="Z139" s="73">
        <f>PRODUCT(X139:Y139)</f>
        <v>0</v>
      </c>
    </row>
    <row r="140" spans="1:26" s="5" customFormat="1" ht="75" x14ac:dyDescent="0.25">
      <c r="A140" s="7"/>
      <c r="B140" s="9" t="s">
        <v>251</v>
      </c>
      <c r="C140" s="7"/>
      <c r="D140" s="7"/>
      <c r="E140" s="7"/>
      <c r="F140" s="7"/>
      <c r="G140" s="7"/>
      <c r="H140" s="7"/>
      <c r="I140" s="7"/>
      <c r="J140" s="7"/>
      <c r="K140" s="7"/>
      <c r="L140" s="7"/>
      <c r="M140" s="7"/>
      <c r="N140" s="7"/>
      <c r="O140" s="7"/>
      <c r="P140" s="7"/>
      <c r="Q140" s="7"/>
      <c r="R140" s="7"/>
      <c r="S140" s="7"/>
      <c r="T140" s="7"/>
      <c r="U140" s="7"/>
      <c r="V140" s="7"/>
      <c r="W140" s="7"/>
      <c r="X140" s="7"/>
      <c r="Y140" s="7"/>
      <c r="Z140" s="81"/>
    </row>
    <row r="141" spans="1:26" x14ac:dyDescent="0.25">
      <c r="A141" s="7" t="s">
        <v>93</v>
      </c>
      <c r="B141" s="10" t="s">
        <v>109</v>
      </c>
      <c r="C141" s="7"/>
      <c r="D141" s="7"/>
      <c r="E141" s="7"/>
      <c r="F141" s="7"/>
      <c r="G141" s="7"/>
      <c r="H141" s="7"/>
      <c r="I141" s="7"/>
      <c r="J141" s="7"/>
      <c r="K141" s="7"/>
      <c r="L141" s="7"/>
      <c r="M141" s="7"/>
      <c r="N141" s="7"/>
      <c r="O141" s="7"/>
      <c r="P141" s="7"/>
      <c r="Q141" s="7"/>
      <c r="R141" s="7"/>
      <c r="S141" s="7"/>
      <c r="T141" s="7"/>
      <c r="U141" s="7"/>
      <c r="V141" s="7">
        <v>1</v>
      </c>
      <c r="W141" s="7">
        <v>2</v>
      </c>
      <c r="X141" s="7">
        <f t="shared" si="1"/>
        <v>3</v>
      </c>
      <c r="Y141" s="72">
        <v>0</v>
      </c>
      <c r="Z141" s="73">
        <f>PRODUCT(X141:Y141)</f>
        <v>0</v>
      </c>
    </row>
    <row r="142" spans="1:26" ht="75" x14ac:dyDescent="0.25">
      <c r="A142" s="7"/>
      <c r="B142" s="9" t="s">
        <v>252</v>
      </c>
      <c r="C142" s="7"/>
      <c r="D142" s="7"/>
      <c r="E142" s="7"/>
      <c r="F142" s="7"/>
      <c r="G142" s="7"/>
      <c r="H142" s="7"/>
      <c r="I142" s="7"/>
      <c r="J142" s="7"/>
      <c r="K142" s="7"/>
      <c r="L142" s="7"/>
      <c r="M142" s="7"/>
      <c r="N142" s="7"/>
      <c r="O142" s="7"/>
      <c r="P142" s="7"/>
      <c r="Q142" s="7"/>
      <c r="R142" s="7"/>
      <c r="S142" s="7"/>
      <c r="T142" s="7"/>
      <c r="U142" s="7"/>
      <c r="V142" s="7"/>
      <c r="W142" s="7"/>
      <c r="X142" s="7"/>
      <c r="Y142" s="1"/>
      <c r="Z142" s="16"/>
    </row>
    <row r="143" spans="1:26" s="5" customFormat="1" ht="17.25" customHeight="1" x14ac:dyDescent="0.25">
      <c r="A143" s="7" t="s">
        <v>94</v>
      </c>
      <c r="B143" s="10" t="s">
        <v>110</v>
      </c>
      <c r="C143" s="7"/>
      <c r="D143" s="7"/>
      <c r="E143" s="7"/>
      <c r="F143" s="7"/>
      <c r="G143" s="7"/>
      <c r="H143" s="7"/>
      <c r="I143" s="7"/>
      <c r="J143" s="7"/>
      <c r="K143" s="7"/>
      <c r="L143" s="7"/>
      <c r="M143" s="7"/>
      <c r="N143" s="7"/>
      <c r="O143" s="7"/>
      <c r="P143" s="7"/>
      <c r="Q143" s="7"/>
      <c r="R143" s="7"/>
      <c r="S143" s="7"/>
      <c r="T143" s="7"/>
      <c r="U143" s="7"/>
      <c r="V143" s="7"/>
      <c r="W143" s="7">
        <v>3</v>
      </c>
      <c r="X143" s="7">
        <f t="shared" si="1"/>
        <v>3</v>
      </c>
      <c r="Y143" s="72">
        <v>0</v>
      </c>
      <c r="Z143" s="73">
        <f>PRODUCT(X143:Y143)</f>
        <v>0</v>
      </c>
    </row>
    <row r="144" spans="1:26" ht="66.75" customHeight="1" x14ac:dyDescent="0.25">
      <c r="A144" s="7"/>
      <c r="B144" s="9" t="s">
        <v>253</v>
      </c>
      <c r="C144" s="1"/>
      <c r="D144" s="1"/>
      <c r="E144" s="1"/>
      <c r="F144" s="1"/>
      <c r="G144" s="1"/>
      <c r="H144" s="1"/>
      <c r="I144" s="1"/>
      <c r="J144" s="1"/>
      <c r="K144" s="1"/>
      <c r="L144" s="1"/>
      <c r="M144" s="1"/>
      <c r="N144" s="1"/>
      <c r="O144" s="1"/>
      <c r="P144" s="1"/>
      <c r="Q144" s="1"/>
      <c r="R144" s="1"/>
      <c r="S144" s="1"/>
      <c r="T144" s="1"/>
      <c r="U144" s="1"/>
      <c r="V144" s="1"/>
      <c r="W144" s="1"/>
      <c r="X144" s="1"/>
      <c r="Y144" s="1"/>
      <c r="Z144" s="16"/>
    </row>
    <row r="145" spans="1:26" s="5" customFormat="1" x14ac:dyDescent="0.25">
      <c r="A145" s="7" t="s">
        <v>95</v>
      </c>
      <c r="B145" s="10" t="s">
        <v>111</v>
      </c>
      <c r="C145" s="7"/>
      <c r="D145" s="7"/>
      <c r="E145" s="7"/>
      <c r="F145" s="7"/>
      <c r="G145" s="7">
        <v>1</v>
      </c>
      <c r="H145" s="7"/>
      <c r="I145" s="7"/>
      <c r="J145" s="7"/>
      <c r="K145" s="7"/>
      <c r="L145" s="7"/>
      <c r="M145" s="7"/>
      <c r="N145" s="7"/>
      <c r="O145" s="7"/>
      <c r="P145" s="7"/>
      <c r="Q145" s="7"/>
      <c r="R145" s="7"/>
      <c r="S145" s="7"/>
      <c r="T145" s="7"/>
      <c r="U145" s="7"/>
      <c r="V145" s="7"/>
      <c r="W145" s="7"/>
      <c r="X145" s="7">
        <f t="shared" si="1"/>
        <v>1</v>
      </c>
      <c r="Y145" s="72">
        <v>0</v>
      </c>
      <c r="Z145" s="73">
        <f>PRODUCT(X145:Y145)</f>
        <v>0</v>
      </c>
    </row>
    <row r="146" spans="1:26" s="5" customFormat="1" ht="180" x14ac:dyDescent="0.25">
      <c r="A146" s="7"/>
      <c r="B146" s="9" t="s">
        <v>254</v>
      </c>
      <c r="C146" s="7"/>
      <c r="D146" s="7"/>
      <c r="E146" s="7"/>
      <c r="F146" s="7"/>
      <c r="G146" s="7"/>
      <c r="H146" s="7"/>
      <c r="I146" s="7"/>
      <c r="J146" s="7"/>
      <c r="K146" s="7"/>
      <c r="L146" s="7"/>
      <c r="M146" s="7"/>
      <c r="N146" s="7"/>
      <c r="O146" s="7"/>
      <c r="P146" s="7"/>
      <c r="Q146" s="7"/>
      <c r="R146" s="7"/>
      <c r="S146" s="7"/>
      <c r="T146" s="7"/>
      <c r="U146" s="7"/>
      <c r="V146" s="7"/>
      <c r="W146" s="7"/>
      <c r="X146" s="7"/>
      <c r="Y146" s="7"/>
      <c r="Z146" s="81"/>
    </row>
    <row r="147" spans="1:26" s="5" customFormat="1" x14ac:dyDescent="0.25">
      <c r="A147" s="7" t="s">
        <v>96</v>
      </c>
      <c r="B147" s="10" t="s">
        <v>112</v>
      </c>
      <c r="C147" s="7"/>
      <c r="D147" s="7"/>
      <c r="E147" s="7"/>
      <c r="F147" s="7">
        <v>1</v>
      </c>
      <c r="G147" s="7"/>
      <c r="H147" s="7"/>
      <c r="I147" s="7"/>
      <c r="J147" s="7"/>
      <c r="K147" s="7"/>
      <c r="L147" s="7"/>
      <c r="M147" s="7"/>
      <c r="N147" s="7"/>
      <c r="O147" s="7"/>
      <c r="P147" s="7"/>
      <c r="Q147" s="7"/>
      <c r="R147" s="7"/>
      <c r="S147" s="7"/>
      <c r="T147" s="7"/>
      <c r="U147" s="7"/>
      <c r="V147" s="7"/>
      <c r="W147" s="7"/>
      <c r="X147" s="7">
        <f t="shared" si="1"/>
        <v>1</v>
      </c>
      <c r="Y147" s="72">
        <v>0</v>
      </c>
      <c r="Z147" s="73">
        <f>PRODUCT(X147:Y147)</f>
        <v>0</v>
      </c>
    </row>
    <row r="148" spans="1:26" s="5" customFormat="1" ht="81" customHeight="1" x14ac:dyDescent="0.25">
      <c r="A148" s="7"/>
      <c r="B148" s="9" t="s">
        <v>255</v>
      </c>
      <c r="C148" s="7"/>
      <c r="D148" s="7"/>
      <c r="E148" s="7"/>
      <c r="F148" s="7"/>
      <c r="G148" s="7"/>
      <c r="H148" s="7"/>
      <c r="I148" s="7"/>
      <c r="J148" s="7"/>
      <c r="K148" s="7"/>
      <c r="L148" s="7"/>
      <c r="M148" s="7"/>
      <c r="N148" s="7"/>
      <c r="O148" s="7"/>
      <c r="P148" s="7"/>
      <c r="Q148" s="7"/>
      <c r="R148" s="7"/>
      <c r="S148" s="7"/>
      <c r="T148" s="7"/>
      <c r="U148" s="7"/>
      <c r="V148" s="7"/>
      <c r="W148" s="7"/>
      <c r="X148" s="7"/>
      <c r="Y148" s="7"/>
      <c r="Z148" s="81"/>
    </row>
    <row r="149" spans="1:26" s="5" customFormat="1" x14ac:dyDescent="0.25">
      <c r="A149" s="7" t="s">
        <v>97</v>
      </c>
      <c r="B149" s="10" t="s">
        <v>129</v>
      </c>
      <c r="C149" s="7"/>
      <c r="D149" s="7"/>
      <c r="E149" s="7"/>
      <c r="F149" s="7"/>
      <c r="G149" s="7"/>
      <c r="H149" s="7"/>
      <c r="I149" s="7"/>
      <c r="J149" s="7"/>
      <c r="K149" s="7"/>
      <c r="L149" s="7"/>
      <c r="M149" s="7"/>
      <c r="N149" s="7"/>
      <c r="O149" s="7"/>
      <c r="P149" s="7"/>
      <c r="Q149" s="7"/>
      <c r="R149" s="7"/>
      <c r="S149" s="7"/>
      <c r="T149" s="7"/>
      <c r="U149" s="7"/>
      <c r="V149" s="7"/>
      <c r="W149" s="7">
        <v>1</v>
      </c>
      <c r="X149" s="7">
        <f t="shared" si="1"/>
        <v>1</v>
      </c>
      <c r="Y149" s="72">
        <v>0</v>
      </c>
      <c r="Z149" s="73">
        <f>PRODUCT(X149:Y149)</f>
        <v>0</v>
      </c>
    </row>
    <row r="150" spans="1:26" ht="252.75" customHeight="1" x14ac:dyDescent="0.25">
      <c r="A150" s="7"/>
      <c r="B150" s="9" t="s">
        <v>263</v>
      </c>
      <c r="C150" s="1"/>
      <c r="D150" s="1"/>
      <c r="E150" s="1"/>
      <c r="F150" s="1"/>
      <c r="G150" s="1"/>
      <c r="H150" s="1"/>
      <c r="I150" s="1"/>
      <c r="J150" s="1"/>
      <c r="K150" s="1"/>
      <c r="L150" s="1"/>
      <c r="M150" s="1"/>
      <c r="N150" s="1"/>
      <c r="O150" s="1"/>
      <c r="P150" s="1"/>
      <c r="Q150" s="1"/>
      <c r="R150" s="1"/>
      <c r="S150" s="1"/>
      <c r="T150" s="1"/>
      <c r="U150" s="1"/>
      <c r="V150" s="1"/>
      <c r="W150" s="1"/>
      <c r="X150" s="1"/>
      <c r="Y150" s="1"/>
      <c r="Z150" s="16"/>
    </row>
    <row r="151" spans="1:26" s="5" customFormat="1" x14ac:dyDescent="0.25">
      <c r="A151" s="7" t="s">
        <v>98</v>
      </c>
      <c r="B151" s="10" t="s">
        <v>113</v>
      </c>
      <c r="C151" s="7"/>
      <c r="D151" s="7"/>
      <c r="E151" s="7"/>
      <c r="F151" s="7"/>
      <c r="G151" s="7"/>
      <c r="H151" s="7"/>
      <c r="I151" s="7"/>
      <c r="J151" s="7"/>
      <c r="K151" s="7"/>
      <c r="L151" s="7"/>
      <c r="M151" s="7"/>
      <c r="N151" s="7"/>
      <c r="O151" s="7"/>
      <c r="P151" s="7"/>
      <c r="Q151" s="7"/>
      <c r="R151" s="7"/>
      <c r="S151" s="7"/>
      <c r="T151" s="7"/>
      <c r="U151" s="7"/>
      <c r="V151" s="7"/>
      <c r="W151" s="7">
        <v>1</v>
      </c>
      <c r="X151" s="7">
        <f t="shared" si="1"/>
        <v>1</v>
      </c>
      <c r="Y151" s="72">
        <v>0</v>
      </c>
      <c r="Z151" s="73">
        <f>PRODUCT(X151:Y151)</f>
        <v>0</v>
      </c>
    </row>
    <row r="152" spans="1:26" ht="378" customHeight="1" x14ac:dyDescent="0.25">
      <c r="A152" s="7"/>
      <c r="B152" s="9" t="s">
        <v>262</v>
      </c>
      <c r="C152" s="1"/>
      <c r="D152" s="1"/>
      <c r="E152" s="1"/>
      <c r="F152" s="1"/>
      <c r="G152" s="1"/>
      <c r="H152" s="1"/>
      <c r="I152" s="1"/>
      <c r="J152" s="1"/>
      <c r="K152" s="1"/>
      <c r="L152" s="1"/>
      <c r="M152" s="1"/>
      <c r="N152" s="1"/>
      <c r="O152" s="1"/>
      <c r="P152" s="1"/>
      <c r="Q152" s="1"/>
      <c r="R152" s="1"/>
      <c r="S152" s="1"/>
      <c r="T152" s="1"/>
      <c r="U152" s="1"/>
      <c r="V152" s="1"/>
      <c r="W152" s="1"/>
      <c r="X152" s="1"/>
      <c r="Y152" s="1"/>
      <c r="Z152" s="16"/>
    </row>
    <row r="153" spans="1:26" x14ac:dyDescent="0.25">
      <c r="A153" s="7" t="s">
        <v>99</v>
      </c>
      <c r="B153" s="10" t="s">
        <v>119</v>
      </c>
      <c r="C153" s="7"/>
      <c r="D153" s="7"/>
      <c r="E153" s="7"/>
      <c r="F153" s="7"/>
      <c r="G153" s="7"/>
      <c r="H153" s="7">
        <v>1</v>
      </c>
      <c r="I153" s="7"/>
      <c r="J153" s="7"/>
      <c r="K153" s="7">
        <v>1</v>
      </c>
      <c r="L153" s="7">
        <v>1</v>
      </c>
      <c r="M153" s="7"/>
      <c r="N153" s="7"/>
      <c r="O153" s="7">
        <v>1</v>
      </c>
      <c r="P153" s="7"/>
      <c r="Q153" s="7"/>
      <c r="R153" s="7"/>
      <c r="S153" s="7"/>
      <c r="T153" s="7"/>
      <c r="U153" s="7"/>
      <c r="V153" s="7"/>
      <c r="W153" s="7"/>
      <c r="X153" s="7">
        <f t="shared" si="1"/>
        <v>4</v>
      </c>
      <c r="Y153" s="72">
        <v>0</v>
      </c>
      <c r="Z153" s="73">
        <f>PRODUCT(X153:Y153)</f>
        <v>0</v>
      </c>
    </row>
    <row r="154" spans="1:26" ht="165" x14ac:dyDescent="0.25">
      <c r="A154" s="7"/>
      <c r="B154" s="9" t="s">
        <v>256</v>
      </c>
      <c r="C154" s="1"/>
      <c r="D154" s="1"/>
      <c r="E154" s="1"/>
      <c r="F154" s="1"/>
      <c r="G154" s="1"/>
      <c r="H154" s="1"/>
      <c r="I154" s="1"/>
      <c r="J154" s="1"/>
      <c r="K154" s="1"/>
      <c r="L154" s="1"/>
      <c r="M154" s="1"/>
      <c r="N154" s="1"/>
      <c r="O154" s="1"/>
      <c r="P154" s="1"/>
      <c r="Q154" s="1"/>
      <c r="R154" s="1"/>
      <c r="S154" s="1"/>
      <c r="T154" s="1"/>
      <c r="U154" s="1"/>
      <c r="V154" s="1"/>
      <c r="W154" s="1"/>
      <c r="X154" s="1"/>
      <c r="Y154" s="1"/>
      <c r="Z154" s="16"/>
    </row>
    <row r="155" spans="1:26" s="5" customFormat="1" x14ac:dyDescent="0.25">
      <c r="A155" s="7" t="s">
        <v>124</v>
      </c>
      <c r="B155" s="10" t="s">
        <v>257</v>
      </c>
      <c r="C155" s="7"/>
      <c r="D155" s="7"/>
      <c r="E155" s="7"/>
      <c r="F155" s="7"/>
      <c r="G155" s="7"/>
      <c r="H155" s="7"/>
      <c r="I155" s="7"/>
      <c r="J155" s="7"/>
      <c r="K155" s="7"/>
      <c r="L155" s="7"/>
      <c r="M155" s="7"/>
      <c r="N155" s="7">
        <v>1</v>
      </c>
      <c r="O155" s="7"/>
      <c r="P155" s="7"/>
      <c r="Q155" s="7"/>
      <c r="R155" s="7"/>
      <c r="S155" s="7"/>
      <c r="T155" s="7"/>
      <c r="U155" s="7"/>
      <c r="V155" s="7"/>
      <c r="W155" s="7"/>
      <c r="X155" s="7">
        <f t="shared" ref="X155" si="3">SUM(C155:W155)</f>
        <v>1</v>
      </c>
      <c r="Y155" s="72">
        <v>0</v>
      </c>
      <c r="Z155" s="73">
        <f>PRODUCT(X155:Y155)</f>
        <v>0</v>
      </c>
    </row>
    <row r="156" spans="1:26" s="5" customFormat="1" ht="177.75" customHeight="1" x14ac:dyDescent="0.25">
      <c r="A156" s="7"/>
      <c r="B156" s="9" t="s">
        <v>258</v>
      </c>
      <c r="C156" s="7"/>
      <c r="D156" s="7"/>
      <c r="E156" s="7"/>
      <c r="F156" s="7"/>
      <c r="G156" s="7"/>
      <c r="H156" s="7"/>
      <c r="I156" s="7"/>
      <c r="J156" s="7"/>
      <c r="K156" s="7"/>
      <c r="L156" s="7"/>
      <c r="M156" s="7"/>
      <c r="N156" s="7"/>
      <c r="O156" s="7"/>
      <c r="P156" s="7"/>
      <c r="Q156" s="7"/>
      <c r="R156" s="7"/>
      <c r="S156" s="7"/>
      <c r="T156" s="7"/>
      <c r="U156" s="7"/>
      <c r="V156" s="7"/>
      <c r="W156" s="7"/>
      <c r="X156" s="7"/>
      <c r="Y156" s="7"/>
      <c r="Z156" s="81"/>
    </row>
    <row r="157" spans="1:26" s="5" customFormat="1" x14ac:dyDescent="0.25">
      <c r="A157" s="7" t="s">
        <v>285</v>
      </c>
      <c r="B157" s="10" t="s">
        <v>286</v>
      </c>
      <c r="C157" s="7"/>
      <c r="D157" s="7"/>
      <c r="E157" s="7"/>
      <c r="F157" s="7"/>
      <c r="G157" s="7"/>
      <c r="H157" s="18">
        <v>2</v>
      </c>
      <c r="I157" s="7"/>
      <c r="J157" s="7"/>
      <c r="K157" s="7"/>
      <c r="L157" s="7"/>
      <c r="M157" s="7"/>
      <c r="N157" s="7"/>
      <c r="O157" s="7"/>
      <c r="P157" s="7"/>
      <c r="Q157" s="7"/>
      <c r="R157" s="7"/>
      <c r="S157" s="7"/>
      <c r="T157" s="7"/>
      <c r="U157" s="7"/>
      <c r="V157" s="7"/>
      <c r="W157" s="7"/>
      <c r="X157" s="7">
        <f t="shared" ref="X157" si="4">SUM(C157:W157)</f>
        <v>2</v>
      </c>
      <c r="Y157" s="72">
        <v>0</v>
      </c>
      <c r="Z157" s="73">
        <f>PRODUCT(X157:Y157)</f>
        <v>0</v>
      </c>
    </row>
    <row r="158" spans="1:26" s="5" customFormat="1" ht="177.75" customHeight="1" x14ac:dyDescent="0.25">
      <c r="A158" s="7"/>
      <c r="B158" s="9" t="s">
        <v>287</v>
      </c>
      <c r="C158" s="7"/>
      <c r="D158" s="7"/>
      <c r="E158" s="7"/>
      <c r="F158" s="7"/>
      <c r="G158" s="7"/>
      <c r="H158" s="7"/>
      <c r="I158" s="7"/>
      <c r="J158" s="7"/>
      <c r="K158" s="7"/>
      <c r="L158" s="7"/>
      <c r="M158" s="7"/>
      <c r="N158" s="7"/>
      <c r="O158" s="7"/>
      <c r="P158" s="7"/>
      <c r="Q158" s="7"/>
      <c r="R158" s="7"/>
      <c r="S158" s="7"/>
      <c r="T158" s="7"/>
      <c r="U158" s="7"/>
      <c r="V158" s="7"/>
      <c r="W158" s="7"/>
      <c r="X158" s="7"/>
      <c r="Y158" s="7"/>
      <c r="Z158" s="81"/>
    </row>
    <row r="159" spans="1:26" s="5" customFormat="1" x14ac:dyDescent="0.25">
      <c r="A159" s="59"/>
      <c r="B159" s="82"/>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83"/>
    </row>
    <row r="160" spans="1:26" ht="26.25" customHeight="1" x14ac:dyDescent="0.25">
      <c r="A160" s="83"/>
      <c r="B160" s="87" t="s">
        <v>259</v>
      </c>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104">
        <f>SUM(Z103:Z158)</f>
        <v>0</v>
      </c>
    </row>
    <row r="165" spans="1:26" x14ac:dyDescent="0.25">
      <c r="B165" s="105" t="s">
        <v>261</v>
      </c>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7">
        <f>Z98</f>
        <v>0</v>
      </c>
    </row>
    <row r="166" spans="1:26" x14ac:dyDescent="0.25">
      <c r="B166" s="108" t="s">
        <v>19</v>
      </c>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109">
        <f>Z160</f>
        <v>0</v>
      </c>
    </row>
    <row r="167" spans="1:26" ht="30" customHeight="1" x14ac:dyDescent="0.25">
      <c r="A167" s="83"/>
      <c r="B167" s="87" t="s">
        <v>260</v>
      </c>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104">
        <f>SUM(Z165:Z166)</f>
        <v>0</v>
      </c>
    </row>
  </sheetData>
  <pageMargins left="0.7" right="0.7" top="0.75" bottom="0.75" header="0.3" footer="0.3"/>
  <pageSetup paperSize="9" scale="55" fitToHeight="0" orientation="portrait" r:id="rId1"/>
  <rowBreaks count="8" manualBreakCount="8">
    <brk id="20" max="25" man="1"/>
    <brk id="41" max="25" man="1"/>
    <brk id="55" max="25" man="1"/>
    <brk id="72" max="25" man="1"/>
    <brk id="100" max="16383" man="1"/>
    <brk id="124" max="25" man="1"/>
    <brk id="142" max="25" man="1"/>
    <brk id="154"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Z38"/>
  <sheetViews>
    <sheetView view="pageBreakPreview" topLeftCell="A16" zoomScaleNormal="100" workbookViewId="0">
      <selection activeCell="Z38" sqref="Z38"/>
    </sheetView>
  </sheetViews>
  <sheetFormatPr defaultRowHeight="15" x14ac:dyDescent="0.25"/>
  <cols>
    <col min="1" max="1" width="10.140625" customWidth="1"/>
    <col min="2" max="2" width="32.85546875" style="4" customWidth="1"/>
    <col min="3" max="21" width="3.7109375" customWidth="1"/>
    <col min="22" max="22" width="4" bestFit="1" customWidth="1"/>
    <col min="23" max="23" width="3.7109375" customWidth="1"/>
    <col min="26" max="26" width="13.42578125" customWidth="1"/>
  </cols>
  <sheetData>
    <row r="1" spans="1:26" x14ac:dyDescent="0.25">
      <c r="A1" s="5"/>
      <c r="C1" s="2"/>
      <c r="D1" s="2"/>
      <c r="E1" s="2"/>
      <c r="F1" s="2"/>
      <c r="G1" s="2"/>
      <c r="H1" s="2"/>
      <c r="I1" s="2"/>
      <c r="J1" s="2"/>
      <c r="K1" s="2"/>
      <c r="L1" s="2"/>
      <c r="M1" s="2"/>
      <c r="N1" s="2"/>
      <c r="O1" s="2"/>
      <c r="P1" s="2"/>
      <c r="Q1" s="2"/>
      <c r="R1" s="2"/>
      <c r="S1" s="2"/>
      <c r="T1" s="2"/>
      <c r="U1" s="2"/>
      <c r="V1" s="2"/>
      <c r="W1" s="2"/>
    </row>
    <row r="2" spans="1:26" x14ac:dyDescent="0.25">
      <c r="A2" s="5" t="s">
        <v>120</v>
      </c>
      <c r="C2" s="2"/>
      <c r="D2" s="2"/>
      <c r="E2" s="2"/>
      <c r="F2" s="2"/>
      <c r="G2" s="2"/>
      <c r="H2" s="2"/>
      <c r="I2" s="2"/>
      <c r="J2" s="2"/>
      <c r="K2" s="2"/>
      <c r="L2" s="2"/>
      <c r="M2" s="2"/>
      <c r="N2" s="2"/>
      <c r="O2" s="2"/>
      <c r="P2" s="2"/>
      <c r="Q2" s="2"/>
      <c r="R2" s="2"/>
      <c r="S2" s="2"/>
      <c r="T2" s="2"/>
      <c r="U2" s="2"/>
      <c r="V2" s="2"/>
      <c r="W2" s="2"/>
    </row>
    <row r="3" spans="1:26" ht="118.5" customHeight="1" x14ac:dyDescent="0.25">
      <c r="C3" s="6" t="s">
        <v>0</v>
      </c>
      <c r="D3" s="6" t="s">
        <v>116</v>
      </c>
      <c r="E3" s="6" t="s">
        <v>117</v>
      </c>
      <c r="F3" s="6" t="s">
        <v>5</v>
      </c>
      <c r="G3" s="6" t="s">
        <v>6</v>
      </c>
      <c r="H3" s="6" t="s">
        <v>4</v>
      </c>
      <c r="I3" s="6" t="s">
        <v>1</v>
      </c>
      <c r="J3" s="6" t="s">
        <v>7</v>
      </c>
      <c r="K3" s="6" t="s">
        <v>8</v>
      </c>
      <c r="L3" s="6" t="s">
        <v>9</v>
      </c>
      <c r="M3" s="6" t="s">
        <v>10</v>
      </c>
      <c r="N3" s="6" t="s">
        <v>11</v>
      </c>
      <c r="O3" s="6" t="s">
        <v>12</v>
      </c>
      <c r="P3" s="6" t="s">
        <v>2</v>
      </c>
      <c r="Q3" s="6" t="s">
        <v>3</v>
      </c>
      <c r="R3" s="6" t="s">
        <v>13</v>
      </c>
      <c r="S3" s="6" t="s">
        <v>14</v>
      </c>
      <c r="T3" s="6" t="s">
        <v>15</v>
      </c>
      <c r="U3" s="6" t="s">
        <v>16</v>
      </c>
      <c r="V3" s="6" t="s">
        <v>17</v>
      </c>
      <c r="W3" s="6" t="s">
        <v>118</v>
      </c>
      <c r="X3" s="11" t="s">
        <v>121</v>
      </c>
      <c r="Y3" s="11" t="s">
        <v>228</v>
      </c>
      <c r="Z3" s="99" t="s">
        <v>209</v>
      </c>
    </row>
    <row r="4" spans="1:26" x14ac:dyDescent="0.25">
      <c r="A4" s="13" t="s">
        <v>20</v>
      </c>
      <c r="B4" s="34"/>
      <c r="C4" s="13"/>
      <c r="D4" s="13"/>
      <c r="E4" s="13"/>
      <c r="F4" s="13"/>
      <c r="G4" s="13"/>
      <c r="H4" s="13"/>
      <c r="I4" s="13"/>
      <c r="J4" s="13"/>
      <c r="K4" s="13"/>
      <c r="L4" s="13"/>
      <c r="M4" s="13"/>
      <c r="N4" s="13"/>
      <c r="O4" s="13"/>
      <c r="P4" s="13"/>
      <c r="Q4" s="13"/>
      <c r="R4" s="13"/>
      <c r="S4" s="13"/>
      <c r="T4" s="13"/>
      <c r="U4" s="13"/>
      <c r="V4" s="13"/>
      <c r="W4" s="13"/>
      <c r="X4" s="16"/>
      <c r="Y4" s="16"/>
      <c r="Z4" s="16"/>
    </row>
    <row r="5" spans="1:26" s="5" customFormat="1" x14ac:dyDescent="0.25">
      <c r="A5" s="90">
        <v>1</v>
      </c>
      <c r="B5" s="10" t="s">
        <v>25</v>
      </c>
      <c r="C5" s="7"/>
      <c r="D5" s="7">
        <v>1</v>
      </c>
      <c r="E5" s="7"/>
      <c r="F5" s="7"/>
      <c r="G5" s="7"/>
      <c r="H5" s="7"/>
      <c r="I5" s="7">
        <v>2</v>
      </c>
      <c r="J5" s="7">
        <v>1</v>
      </c>
      <c r="K5" s="7"/>
      <c r="L5" s="7"/>
      <c r="M5" s="7">
        <v>2</v>
      </c>
      <c r="N5" s="7"/>
      <c r="O5" s="7"/>
      <c r="P5" s="7"/>
      <c r="Q5" s="7"/>
      <c r="R5" s="7"/>
      <c r="S5" s="7"/>
      <c r="T5" s="7"/>
      <c r="U5" s="7"/>
      <c r="V5" s="7"/>
      <c r="W5" s="7"/>
      <c r="X5" s="7">
        <f t="shared" ref="X5:X7" si="0">SUM(C5:W5)</f>
        <v>6</v>
      </c>
      <c r="Y5" s="91">
        <v>0</v>
      </c>
      <c r="Z5" s="73">
        <f>PRODUCT(Y5,X5)</f>
        <v>0</v>
      </c>
    </row>
    <row r="6" spans="1:26" ht="30" x14ac:dyDescent="0.25">
      <c r="A6" s="35"/>
      <c r="B6" s="8" t="s">
        <v>264</v>
      </c>
      <c r="C6" s="1"/>
      <c r="D6" s="1"/>
      <c r="E6" s="1"/>
      <c r="F6" s="1"/>
      <c r="G6" s="1"/>
      <c r="H6" s="1"/>
      <c r="I6" s="1"/>
      <c r="J6" s="1"/>
      <c r="K6" s="1"/>
      <c r="L6" s="1"/>
      <c r="M6" s="1"/>
      <c r="N6" s="1"/>
      <c r="O6" s="1"/>
      <c r="P6" s="1"/>
      <c r="Q6" s="1"/>
      <c r="R6" s="1"/>
      <c r="S6" s="1"/>
      <c r="T6" s="1"/>
      <c r="U6" s="1"/>
      <c r="V6" s="1"/>
      <c r="W6" s="1"/>
      <c r="X6" s="1"/>
      <c r="Y6" s="92"/>
      <c r="Z6" s="61"/>
    </row>
    <row r="7" spans="1:26" s="5" customFormat="1" x14ac:dyDescent="0.25">
      <c r="A7" s="90">
        <v>2</v>
      </c>
      <c r="B7" s="10" t="s">
        <v>27</v>
      </c>
      <c r="C7" s="7"/>
      <c r="D7" s="7"/>
      <c r="E7" s="7"/>
      <c r="F7" s="7"/>
      <c r="G7" s="7"/>
      <c r="H7" s="7"/>
      <c r="I7" s="7"/>
      <c r="J7" s="7"/>
      <c r="K7" s="7"/>
      <c r="L7" s="7"/>
      <c r="M7" s="7"/>
      <c r="N7" s="7"/>
      <c r="O7" s="7"/>
      <c r="P7" s="7"/>
      <c r="Q7" s="7"/>
      <c r="R7" s="7">
        <v>3</v>
      </c>
      <c r="S7" s="7"/>
      <c r="T7" s="7"/>
      <c r="U7" s="7"/>
      <c r="V7" s="7"/>
      <c r="W7" s="7"/>
      <c r="X7" s="7">
        <f t="shared" si="0"/>
        <v>3</v>
      </c>
      <c r="Y7" s="91">
        <v>0</v>
      </c>
      <c r="Z7" s="73">
        <f>PRODUCT(Y7,X7)</f>
        <v>0</v>
      </c>
    </row>
    <row r="8" spans="1:26" ht="30" x14ac:dyDescent="0.25">
      <c r="A8" s="35"/>
      <c r="B8" s="8" t="s">
        <v>265</v>
      </c>
      <c r="C8" s="1"/>
      <c r="D8" s="1"/>
      <c r="E8" s="1"/>
      <c r="F8" s="1"/>
      <c r="G8" s="1"/>
      <c r="H8" s="1"/>
      <c r="I8" s="1"/>
      <c r="J8" s="1"/>
      <c r="K8" s="1"/>
      <c r="L8" s="1"/>
      <c r="M8" s="1"/>
      <c r="N8" s="1"/>
      <c r="O8" s="1"/>
      <c r="P8" s="1"/>
      <c r="Q8" s="1"/>
      <c r="R8" s="1"/>
      <c r="S8" s="1"/>
      <c r="T8" s="1"/>
      <c r="U8" s="1"/>
      <c r="V8" s="1"/>
      <c r="W8" s="1"/>
      <c r="X8" s="1"/>
      <c r="Y8" s="1"/>
      <c r="Z8" s="16"/>
    </row>
    <row r="9" spans="1:26" s="5" customFormat="1" x14ac:dyDescent="0.25">
      <c r="A9" s="90">
        <v>3</v>
      </c>
      <c r="B9" s="10" t="s">
        <v>26</v>
      </c>
      <c r="C9" s="7"/>
      <c r="D9" s="7"/>
      <c r="E9" s="7"/>
      <c r="F9" s="7"/>
      <c r="G9" s="7"/>
      <c r="H9" s="7">
        <v>1</v>
      </c>
      <c r="I9" s="7"/>
      <c r="J9" s="7"/>
      <c r="K9" s="7">
        <v>1</v>
      </c>
      <c r="L9" s="7">
        <v>1</v>
      </c>
      <c r="M9" s="7"/>
      <c r="N9" s="7"/>
      <c r="O9" s="7">
        <v>1</v>
      </c>
      <c r="P9" s="7"/>
      <c r="Q9" s="7"/>
      <c r="R9" s="7"/>
      <c r="S9" s="7"/>
      <c r="T9" s="7"/>
      <c r="U9" s="7"/>
      <c r="V9" s="7">
        <v>1</v>
      </c>
      <c r="W9" s="7"/>
      <c r="X9" s="7">
        <f t="shared" ref="X9:X31" si="1">SUM(C9:W9)</f>
        <v>5</v>
      </c>
      <c r="Y9" s="91">
        <v>0</v>
      </c>
      <c r="Z9" s="73">
        <f>PRODUCT(Y9,X9)</f>
        <v>0</v>
      </c>
    </row>
    <row r="10" spans="1:26" s="5" customFormat="1" ht="30" x14ac:dyDescent="0.25">
      <c r="A10" s="90"/>
      <c r="B10" s="9" t="s">
        <v>266</v>
      </c>
      <c r="C10" s="7"/>
      <c r="D10" s="7"/>
      <c r="E10" s="7"/>
      <c r="F10" s="7"/>
      <c r="G10" s="7"/>
      <c r="H10" s="7"/>
      <c r="I10" s="7"/>
      <c r="J10" s="7"/>
      <c r="K10" s="7"/>
      <c r="L10" s="7"/>
      <c r="M10" s="7"/>
      <c r="N10" s="7"/>
      <c r="O10" s="7"/>
      <c r="P10" s="7"/>
      <c r="Q10" s="7"/>
      <c r="R10" s="7"/>
      <c r="S10" s="7"/>
      <c r="T10" s="7"/>
      <c r="U10" s="7"/>
      <c r="V10" s="7"/>
      <c r="W10" s="7"/>
      <c r="X10" s="7"/>
      <c r="Y10" s="91"/>
      <c r="Z10" s="73"/>
    </row>
    <row r="11" spans="1:26" s="5" customFormat="1" x14ac:dyDescent="0.25">
      <c r="A11" s="90">
        <v>4</v>
      </c>
      <c r="B11" s="10" t="s">
        <v>21</v>
      </c>
      <c r="C11" s="7">
        <v>1</v>
      </c>
      <c r="D11" s="7"/>
      <c r="E11" s="7"/>
      <c r="F11" s="7"/>
      <c r="G11" s="7"/>
      <c r="H11" s="7"/>
      <c r="I11" s="7"/>
      <c r="J11" s="7"/>
      <c r="K11" s="7"/>
      <c r="L11" s="7"/>
      <c r="M11" s="7"/>
      <c r="N11" s="7"/>
      <c r="O11" s="7"/>
      <c r="P11" s="7"/>
      <c r="Q11" s="7"/>
      <c r="R11" s="7"/>
      <c r="S11" s="7"/>
      <c r="T11" s="7"/>
      <c r="U11" s="7"/>
      <c r="V11" s="7"/>
      <c r="W11" s="7"/>
      <c r="X11" s="7">
        <f t="shared" si="1"/>
        <v>1</v>
      </c>
      <c r="Y11" s="91">
        <v>0</v>
      </c>
      <c r="Z11" s="73">
        <f>PRODUCT(Y11,X11)</f>
        <v>0</v>
      </c>
    </row>
    <row r="12" spans="1:26" s="5" customFormat="1" ht="60" x14ac:dyDescent="0.25">
      <c r="A12" s="90"/>
      <c r="B12" s="9" t="s">
        <v>267</v>
      </c>
      <c r="C12" s="7"/>
      <c r="D12" s="7"/>
      <c r="E12" s="7"/>
      <c r="F12" s="7"/>
      <c r="G12" s="7"/>
      <c r="H12" s="7"/>
      <c r="I12" s="7"/>
      <c r="J12" s="7"/>
      <c r="K12" s="7"/>
      <c r="L12" s="7"/>
      <c r="M12" s="7"/>
      <c r="N12" s="7"/>
      <c r="O12" s="7"/>
      <c r="P12" s="7"/>
      <c r="Q12" s="7"/>
      <c r="R12" s="7"/>
      <c r="S12" s="7"/>
      <c r="T12" s="7"/>
      <c r="U12" s="7"/>
      <c r="V12" s="7"/>
      <c r="W12" s="7"/>
      <c r="X12" s="7"/>
      <c r="Y12" s="91"/>
      <c r="Z12" s="73"/>
    </row>
    <row r="13" spans="1:26" s="5" customFormat="1" x14ac:dyDescent="0.25">
      <c r="A13" s="90">
        <v>5</v>
      </c>
      <c r="B13" s="10" t="s">
        <v>22</v>
      </c>
      <c r="C13" s="7"/>
      <c r="D13" s="7">
        <v>1</v>
      </c>
      <c r="E13" s="7"/>
      <c r="F13" s="7"/>
      <c r="G13" s="7"/>
      <c r="H13" s="7"/>
      <c r="I13" s="7"/>
      <c r="J13" s="7"/>
      <c r="K13" s="7"/>
      <c r="L13" s="7"/>
      <c r="M13" s="7"/>
      <c r="N13" s="7"/>
      <c r="O13" s="7"/>
      <c r="P13" s="7"/>
      <c r="Q13" s="7"/>
      <c r="R13" s="7"/>
      <c r="S13" s="7"/>
      <c r="T13" s="7"/>
      <c r="U13" s="7"/>
      <c r="V13" s="7"/>
      <c r="W13" s="7"/>
      <c r="X13" s="7">
        <f t="shared" si="1"/>
        <v>1</v>
      </c>
      <c r="Y13" s="91">
        <v>0</v>
      </c>
      <c r="Z13" s="73">
        <f>PRODUCT(Y13,X13)</f>
        <v>0</v>
      </c>
    </row>
    <row r="14" spans="1:26" ht="30" x14ac:dyDescent="0.25">
      <c r="A14" s="35"/>
      <c r="B14" s="8" t="s">
        <v>268</v>
      </c>
      <c r="C14" s="1"/>
      <c r="D14" s="1"/>
      <c r="E14" s="1"/>
      <c r="F14" s="1"/>
      <c r="G14" s="1"/>
      <c r="H14" s="1"/>
      <c r="I14" s="1"/>
      <c r="J14" s="1"/>
      <c r="K14" s="1"/>
      <c r="L14" s="1"/>
      <c r="M14" s="1"/>
      <c r="N14" s="1"/>
      <c r="O14" s="1"/>
      <c r="P14" s="1"/>
      <c r="Q14" s="1"/>
      <c r="R14" s="1"/>
      <c r="S14" s="1"/>
      <c r="T14" s="1"/>
      <c r="U14" s="1"/>
      <c r="V14" s="1"/>
      <c r="W14" s="1"/>
      <c r="X14" s="1"/>
      <c r="Y14" s="91"/>
      <c r="Z14" s="73"/>
    </row>
    <row r="15" spans="1:26" s="5" customFormat="1" x14ac:dyDescent="0.25">
      <c r="A15" s="90">
        <v>6</v>
      </c>
      <c r="B15" s="10" t="s">
        <v>23</v>
      </c>
      <c r="C15" s="7"/>
      <c r="D15" s="7"/>
      <c r="E15" s="7"/>
      <c r="F15" s="7"/>
      <c r="G15" s="7"/>
      <c r="H15" s="7"/>
      <c r="I15" s="7"/>
      <c r="J15" s="7"/>
      <c r="K15" s="7"/>
      <c r="L15" s="7"/>
      <c r="M15" s="7"/>
      <c r="N15" s="7"/>
      <c r="O15" s="7"/>
      <c r="P15" s="7"/>
      <c r="Q15" s="7"/>
      <c r="R15" s="7"/>
      <c r="S15" s="7"/>
      <c r="T15" s="7">
        <v>1</v>
      </c>
      <c r="U15" s="7"/>
      <c r="V15" s="7">
        <v>1</v>
      </c>
      <c r="W15" s="7"/>
      <c r="X15" s="7">
        <f t="shared" si="1"/>
        <v>2</v>
      </c>
      <c r="Y15" s="91">
        <v>0</v>
      </c>
      <c r="Z15" s="73">
        <f>PRODUCT(Y15,X15)</f>
        <v>0</v>
      </c>
    </row>
    <row r="16" spans="1:26" s="96" customFormat="1" x14ac:dyDescent="0.25">
      <c r="A16" s="93"/>
      <c r="B16" s="9" t="s">
        <v>269</v>
      </c>
      <c r="C16" s="94"/>
      <c r="D16" s="94"/>
      <c r="E16" s="94"/>
      <c r="F16" s="94"/>
      <c r="G16" s="94"/>
      <c r="H16" s="94"/>
      <c r="I16" s="94"/>
      <c r="J16" s="94"/>
      <c r="K16" s="94"/>
      <c r="L16" s="94"/>
      <c r="M16" s="94"/>
      <c r="N16" s="94"/>
      <c r="O16" s="94"/>
      <c r="P16" s="94"/>
      <c r="Q16" s="94"/>
      <c r="R16" s="94"/>
      <c r="S16" s="94"/>
      <c r="T16" s="94"/>
      <c r="U16" s="94"/>
      <c r="V16" s="94"/>
      <c r="W16" s="94"/>
      <c r="X16" s="94"/>
      <c r="Y16" s="95"/>
      <c r="Z16" s="100"/>
    </row>
    <row r="17" spans="1:26" s="5" customFormat="1" x14ac:dyDescent="0.25">
      <c r="A17" s="90">
        <v>7</v>
      </c>
      <c r="B17" s="10" t="s">
        <v>24</v>
      </c>
      <c r="C17" s="7"/>
      <c r="D17" s="7"/>
      <c r="E17" s="7">
        <v>40</v>
      </c>
      <c r="F17" s="7">
        <v>5</v>
      </c>
      <c r="G17" s="7"/>
      <c r="H17" s="7">
        <v>3</v>
      </c>
      <c r="I17" s="7"/>
      <c r="J17" s="7"/>
      <c r="K17" s="7">
        <v>3</v>
      </c>
      <c r="L17" s="7">
        <v>3</v>
      </c>
      <c r="M17" s="7"/>
      <c r="N17" s="7"/>
      <c r="O17" s="7">
        <v>3</v>
      </c>
      <c r="P17" s="7"/>
      <c r="Q17" s="7"/>
      <c r="R17" s="7"/>
      <c r="S17" s="7"/>
      <c r="T17" s="7"/>
      <c r="U17" s="7"/>
      <c r="V17" s="7"/>
      <c r="W17" s="7"/>
      <c r="X17" s="7">
        <f t="shared" si="1"/>
        <v>57</v>
      </c>
      <c r="Y17" s="91">
        <v>0</v>
      </c>
      <c r="Z17" s="73">
        <f>PRODUCT(Y17,X17)</f>
        <v>0</v>
      </c>
    </row>
    <row r="18" spans="1:26" s="5" customFormat="1" ht="30" x14ac:dyDescent="0.25">
      <c r="A18" s="90"/>
      <c r="B18" s="9" t="s">
        <v>270</v>
      </c>
      <c r="C18" s="7"/>
      <c r="D18" s="7"/>
      <c r="E18" s="7"/>
      <c r="F18" s="7"/>
      <c r="G18" s="7"/>
      <c r="H18" s="7"/>
      <c r="I18" s="7"/>
      <c r="J18" s="7"/>
      <c r="K18" s="7"/>
      <c r="L18" s="7"/>
      <c r="M18" s="7"/>
      <c r="N18" s="7"/>
      <c r="O18" s="7"/>
      <c r="P18" s="7"/>
      <c r="Q18" s="7"/>
      <c r="R18" s="7"/>
      <c r="S18" s="7"/>
      <c r="T18" s="7"/>
      <c r="U18" s="7"/>
      <c r="V18" s="7"/>
      <c r="W18" s="7"/>
      <c r="X18" s="7"/>
      <c r="Y18" s="91"/>
      <c r="Z18" s="73"/>
    </row>
    <row r="19" spans="1:26" s="5" customFormat="1" x14ac:dyDescent="0.25">
      <c r="A19" s="90">
        <v>8</v>
      </c>
      <c r="B19" s="10" t="s">
        <v>28</v>
      </c>
      <c r="C19" s="7"/>
      <c r="D19" s="7"/>
      <c r="E19" s="7"/>
      <c r="F19" s="7"/>
      <c r="G19" s="7"/>
      <c r="H19" s="7">
        <v>1</v>
      </c>
      <c r="I19" s="7">
        <v>5</v>
      </c>
      <c r="J19" s="7">
        <v>1</v>
      </c>
      <c r="K19" s="7">
        <v>1</v>
      </c>
      <c r="L19" s="7">
        <v>1</v>
      </c>
      <c r="M19" s="7">
        <v>5</v>
      </c>
      <c r="N19" s="7"/>
      <c r="O19" s="7">
        <v>1</v>
      </c>
      <c r="P19" s="7"/>
      <c r="Q19" s="7">
        <v>1</v>
      </c>
      <c r="R19" s="7">
        <v>1</v>
      </c>
      <c r="S19" s="7"/>
      <c r="T19" s="7">
        <v>1</v>
      </c>
      <c r="U19" s="7"/>
      <c r="V19" s="7"/>
      <c r="W19" s="7">
        <v>1</v>
      </c>
      <c r="X19" s="7">
        <f t="shared" si="1"/>
        <v>19</v>
      </c>
      <c r="Y19" s="91">
        <v>0</v>
      </c>
      <c r="Z19" s="73">
        <f>PRODUCT(Y19,X19)</f>
        <v>0</v>
      </c>
    </row>
    <row r="20" spans="1:26" s="5" customFormat="1" ht="30" x14ac:dyDescent="0.25">
      <c r="A20" s="90"/>
      <c r="B20" s="9" t="s">
        <v>271</v>
      </c>
      <c r="C20" s="7"/>
      <c r="D20" s="7"/>
      <c r="E20" s="7"/>
      <c r="F20" s="7"/>
      <c r="G20" s="7"/>
      <c r="H20" s="7"/>
      <c r="I20" s="7"/>
      <c r="J20" s="7"/>
      <c r="K20" s="7"/>
      <c r="L20" s="7"/>
      <c r="M20" s="7"/>
      <c r="N20" s="7"/>
      <c r="O20" s="7"/>
      <c r="P20" s="7"/>
      <c r="Q20" s="7"/>
      <c r="R20" s="7"/>
      <c r="S20" s="7"/>
      <c r="T20" s="7"/>
      <c r="U20" s="7"/>
      <c r="V20" s="7"/>
      <c r="W20" s="7"/>
      <c r="X20" s="7"/>
      <c r="Y20" s="91"/>
      <c r="Z20" s="73"/>
    </row>
    <row r="21" spans="1:26" s="5" customFormat="1" x14ac:dyDescent="0.25">
      <c r="A21" s="90">
        <v>9</v>
      </c>
      <c r="B21" s="10" t="s">
        <v>29</v>
      </c>
      <c r="C21" s="7"/>
      <c r="D21" s="7"/>
      <c r="E21" s="7"/>
      <c r="F21" s="7"/>
      <c r="G21" s="7"/>
      <c r="H21" s="7">
        <v>1</v>
      </c>
      <c r="I21" s="7">
        <v>2</v>
      </c>
      <c r="J21" s="7">
        <v>1</v>
      </c>
      <c r="K21" s="7">
        <v>1</v>
      </c>
      <c r="L21" s="7">
        <v>1</v>
      </c>
      <c r="M21" s="7">
        <v>2</v>
      </c>
      <c r="N21" s="7"/>
      <c r="O21" s="7">
        <v>1</v>
      </c>
      <c r="P21" s="7"/>
      <c r="Q21" s="7">
        <v>1</v>
      </c>
      <c r="R21" s="7">
        <v>1</v>
      </c>
      <c r="S21" s="7"/>
      <c r="T21" s="7">
        <v>1</v>
      </c>
      <c r="U21" s="7"/>
      <c r="V21" s="7"/>
      <c r="W21" s="7">
        <v>1</v>
      </c>
      <c r="X21" s="7">
        <f t="shared" si="1"/>
        <v>13</v>
      </c>
      <c r="Y21" s="91">
        <v>0</v>
      </c>
      <c r="Z21" s="73">
        <f>PRODUCT(Y21,X21)</f>
        <v>0</v>
      </c>
    </row>
    <row r="22" spans="1:26" s="5" customFormat="1" ht="45" x14ac:dyDescent="0.25">
      <c r="A22" s="90"/>
      <c r="B22" s="9" t="s">
        <v>272</v>
      </c>
      <c r="C22" s="7"/>
      <c r="D22" s="7"/>
      <c r="E22" s="7"/>
      <c r="F22" s="7"/>
      <c r="G22" s="7"/>
      <c r="H22" s="7"/>
      <c r="I22" s="7"/>
      <c r="J22" s="7"/>
      <c r="K22" s="7"/>
      <c r="L22" s="7"/>
      <c r="M22" s="7"/>
      <c r="N22" s="7"/>
      <c r="O22" s="7"/>
      <c r="P22" s="7"/>
      <c r="Q22" s="7"/>
      <c r="R22" s="7"/>
      <c r="S22" s="7"/>
      <c r="T22" s="7"/>
      <c r="U22" s="7"/>
      <c r="V22" s="7"/>
      <c r="W22" s="7"/>
      <c r="X22" s="7"/>
      <c r="Y22" s="91"/>
      <c r="Z22" s="73"/>
    </row>
    <row r="23" spans="1:26" s="5" customFormat="1" x14ac:dyDescent="0.25">
      <c r="A23" s="90">
        <v>10</v>
      </c>
      <c r="B23" s="10" t="s">
        <v>30</v>
      </c>
      <c r="C23" s="7"/>
      <c r="D23" s="7"/>
      <c r="E23" s="7"/>
      <c r="F23" s="7"/>
      <c r="G23" s="7"/>
      <c r="H23" s="7"/>
      <c r="I23" s="7">
        <v>6</v>
      </c>
      <c r="J23" s="7">
        <v>1</v>
      </c>
      <c r="K23" s="7"/>
      <c r="L23" s="7"/>
      <c r="M23" s="7">
        <v>6</v>
      </c>
      <c r="N23" s="7"/>
      <c r="O23" s="7"/>
      <c r="P23" s="7"/>
      <c r="Q23" s="7">
        <v>1</v>
      </c>
      <c r="R23" s="7"/>
      <c r="S23" s="7"/>
      <c r="T23" s="7">
        <v>1</v>
      </c>
      <c r="U23" s="7"/>
      <c r="V23" s="7"/>
      <c r="W23" s="7"/>
      <c r="X23" s="7">
        <f t="shared" si="1"/>
        <v>15</v>
      </c>
      <c r="Y23" s="91">
        <v>0</v>
      </c>
      <c r="Z23" s="73">
        <f>PRODUCT(Y23,X23)</f>
        <v>0</v>
      </c>
    </row>
    <row r="24" spans="1:26" s="5" customFormat="1" ht="30" x14ac:dyDescent="0.25">
      <c r="A24" s="90"/>
      <c r="B24" s="9" t="s">
        <v>273</v>
      </c>
      <c r="C24" s="7"/>
      <c r="D24" s="7"/>
      <c r="E24" s="7"/>
      <c r="F24" s="7"/>
      <c r="G24" s="7"/>
      <c r="H24" s="7"/>
      <c r="I24" s="7"/>
      <c r="J24" s="7"/>
      <c r="K24" s="7"/>
      <c r="L24" s="7"/>
      <c r="M24" s="7"/>
      <c r="N24" s="7"/>
      <c r="O24" s="7"/>
      <c r="P24" s="7"/>
      <c r="Q24" s="7"/>
      <c r="R24" s="7"/>
      <c r="S24" s="7"/>
      <c r="T24" s="7"/>
      <c r="U24" s="7"/>
      <c r="V24" s="7"/>
      <c r="W24" s="7"/>
      <c r="X24" s="7"/>
      <c r="Y24" s="91"/>
      <c r="Z24" s="73"/>
    </row>
    <row r="25" spans="1:26" s="5" customFormat="1" ht="30" x14ac:dyDescent="0.25">
      <c r="A25" s="90">
        <v>11</v>
      </c>
      <c r="B25" s="10" t="s">
        <v>115</v>
      </c>
      <c r="C25" s="7"/>
      <c r="D25" s="7"/>
      <c r="E25" s="7"/>
      <c r="F25" s="7"/>
      <c r="G25" s="7"/>
      <c r="H25" s="7">
        <v>1</v>
      </c>
      <c r="I25" s="7"/>
      <c r="J25" s="7"/>
      <c r="K25" s="7">
        <v>1</v>
      </c>
      <c r="L25" s="7">
        <v>1</v>
      </c>
      <c r="M25" s="7"/>
      <c r="N25" s="7"/>
      <c r="O25" s="7">
        <v>1</v>
      </c>
      <c r="P25" s="7"/>
      <c r="Q25" s="7"/>
      <c r="R25" s="7"/>
      <c r="S25" s="7"/>
      <c r="T25" s="7"/>
      <c r="U25" s="7"/>
      <c r="V25" s="7"/>
      <c r="W25" s="7">
        <v>3</v>
      </c>
      <c r="X25" s="7">
        <f t="shared" si="1"/>
        <v>7</v>
      </c>
      <c r="Y25" s="91">
        <v>0</v>
      </c>
      <c r="Z25" s="73">
        <f>PRODUCT(Y25,X25)</f>
        <v>0</v>
      </c>
    </row>
    <row r="26" spans="1:26" s="96" customFormat="1" x14ac:dyDescent="0.25">
      <c r="A26" s="93"/>
      <c r="B26" s="9" t="s">
        <v>274</v>
      </c>
      <c r="C26" s="94"/>
      <c r="D26" s="94"/>
      <c r="E26" s="94"/>
      <c r="F26" s="94"/>
      <c r="G26" s="94"/>
      <c r="H26" s="94"/>
      <c r="I26" s="94"/>
      <c r="J26" s="94"/>
      <c r="K26" s="94"/>
      <c r="L26" s="94"/>
      <c r="M26" s="94"/>
      <c r="N26" s="94"/>
      <c r="O26" s="94"/>
      <c r="P26" s="94"/>
      <c r="Q26" s="94"/>
      <c r="R26" s="94"/>
      <c r="S26" s="94"/>
      <c r="T26" s="94"/>
      <c r="U26" s="94"/>
      <c r="V26" s="94"/>
      <c r="W26" s="94"/>
      <c r="X26" s="94"/>
      <c r="Y26" s="95"/>
      <c r="Z26" s="100"/>
    </row>
    <row r="27" spans="1:26" s="5" customFormat="1" x14ac:dyDescent="0.25">
      <c r="A27" s="90">
        <v>12</v>
      </c>
      <c r="B27" s="10" t="s">
        <v>114</v>
      </c>
      <c r="C27" s="7"/>
      <c r="D27" s="7"/>
      <c r="E27" s="7"/>
      <c r="F27" s="7"/>
      <c r="G27" s="7"/>
      <c r="H27" s="7">
        <v>1</v>
      </c>
      <c r="I27" s="7"/>
      <c r="J27" s="7"/>
      <c r="K27" s="7">
        <v>1</v>
      </c>
      <c r="L27" s="7">
        <v>1</v>
      </c>
      <c r="M27" s="7"/>
      <c r="N27" s="7"/>
      <c r="O27" s="7">
        <v>1</v>
      </c>
      <c r="P27" s="7"/>
      <c r="Q27" s="7"/>
      <c r="R27" s="7"/>
      <c r="S27" s="7"/>
      <c r="T27" s="7"/>
      <c r="U27" s="7"/>
      <c r="V27" s="7">
        <v>1</v>
      </c>
      <c r="W27" s="7"/>
      <c r="X27" s="7">
        <f t="shared" si="1"/>
        <v>5</v>
      </c>
      <c r="Y27" s="91">
        <v>0</v>
      </c>
      <c r="Z27" s="73">
        <f>PRODUCT(Y27,X27)</f>
        <v>0</v>
      </c>
    </row>
    <row r="28" spans="1:26" ht="30" x14ac:dyDescent="0.25">
      <c r="A28" s="35"/>
      <c r="B28" s="8" t="s">
        <v>275</v>
      </c>
      <c r="C28" s="1"/>
      <c r="D28" s="1"/>
      <c r="E28" s="1"/>
      <c r="F28" s="1"/>
      <c r="G28" s="1"/>
      <c r="H28" s="1"/>
      <c r="I28" s="1"/>
      <c r="J28" s="1"/>
      <c r="K28" s="1"/>
      <c r="L28" s="1"/>
      <c r="M28" s="1"/>
      <c r="N28" s="1"/>
      <c r="O28" s="1"/>
      <c r="P28" s="1"/>
      <c r="Q28" s="1"/>
      <c r="R28" s="1"/>
      <c r="S28" s="1"/>
      <c r="T28" s="1"/>
      <c r="U28" s="1"/>
      <c r="V28" s="1"/>
      <c r="W28" s="1"/>
      <c r="X28" s="1"/>
      <c r="Y28" s="91"/>
      <c r="Z28" s="73"/>
    </row>
    <row r="29" spans="1:26" s="5" customFormat="1" ht="32.25" customHeight="1" x14ac:dyDescent="0.25">
      <c r="A29" s="90">
        <v>13</v>
      </c>
      <c r="B29" s="10" t="s">
        <v>123</v>
      </c>
      <c r="C29" s="7"/>
      <c r="D29" s="7"/>
      <c r="E29" s="7"/>
      <c r="F29" s="7"/>
      <c r="G29" s="7"/>
      <c r="H29" s="7"/>
      <c r="I29" s="7">
        <v>1</v>
      </c>
      <c r="J29" s="7"/>
      <c r="K29" s="7"/>
      <c r="L29" s="7"/>
      <c r="M29" s="7">
        <v>1</v>
      </c>
      <c r="N29" s="7">
        <v>1</v>
      </c>
      <c r="O29" s="7"/>
      <c r="P29" s="7"/>
      <c r="Q29" s="7"/>
      <c r="R29" s="7"/>
      <c r="S29" s="7">
        <v>1</v>
      </c>
      <c r="T29" s="7"/>
      <c r="U29" s="7"/>
      <c r="V29" s="7"/>
      <c r="W29" s="7"/>
      <c r="X29" s="7">
        <f t="shared" si="1"/>
        <v>4</v>
      </c>
      <c r="Y29" s="91">
        <v>0</v>
      </c>
      <c r="Z29" s="73">
        <f>PRODUCT(Y29,X29)</f>
        <v>0</v>
      </c>
    </row>
    <row r="30" spans="1:26" s="5" customFormat="1" ht="32.25" customHeight="1" x14ac:dyDescent="0.25">
      <c r="A30" s="90"/>
      <c r="B30" s="10"/>
      <c r="C30" s="7"/>
      <c r="D30" s="7"/>
      <c r="E30" s="7"/>
      <c r="F30" s="7"/>
      <c r="G30" s="7"/>
      <c r="H30" s="7"/>
      <c r="I30" s="7"/>
      <c r="J30" s="7"/>
      <c r="K30" s="7"/>
      <c r="L30" s="97"/>
      <c r="M30" s="97"/>
      <c r="N30" s="97"/>
      <c r="O30" s="97"/>
      <c r="P30" s="97"/>
      <c r="Q30" s="97"/>
      <c r="R30" s="7"/>
      <c r="S30" s="7"/>
      <c r="T30" s="7"/>
      <c r="U30" s="7"/>
      <c r="V30" s="7"/>
      <c r="W30" s="7"/>
      <c r="X30" s="7"/>
      <c r="Y30" s="91"/>
      <c r="Z30" s="73"/>
    </row>
    <row r="31" spans="1:26" s="5" customFormat="1" ht="17.25" customHeight="1" x14ac:dyDescent="0.25">
      <c r="A31" s="90">
        <v>14</v>
      </c>
      <c r="B31" s="10" t="s">
        <v>208</v>
      </c>
      <c r="C31" s="7"/>
      <c r="D31" s="7"/>
      <c r="E31" s="7"/>
      <c r="F31" s="7"/>
      <c r="G31" s="7"/>
      <c r="H31" s="7"/>
      <c r="I31" s="7"/>
      <c r="J31" s="7"/>
      <c r="K31" s="7"/>
      <c r="L31" s="98"/>
      <c r="M31" s="98"/>
      <c r="N31" s="98"/>
      <c r="O31" s="98"/>
      <c r="P31" s="98"/>
      <c r="Q31" s="98"/>
      <c r="R31" s="7"/>
      <c r="S31" s="7"/>
      <c r="T31" s="7">
        <v>20</v>
      </c>
      <c r="U31" s="7"/>
      <c r="V31" s="7"/>
      <c r="W31" s="7"/>
      <c r="X31" s="7">
        <f t="shared" si="1"/>
        <v>20</v>
      </c>
      <c r="Y31" s="91">
        <v>0</v>
      </c>
      <c r="Z31" s="73">
        <f>PRODUCT(Y31,X31)</f>
        <v>0</v>
      </c>
    </row>
    <row r="32" spans="1:26" s="5" customFormat="1" ht="17.25" customHeight="1" x14ac:dyDescent="0.25">
      <c r="A32" s="90"/>
      <c r="B32" s="10"/>
      <c r="C32" s="7"/>
      <c r="D32" s="7"/>
      <c r="E32" s="7"/>
      <c r="F32" s="7"/>
      <c r="G32" s="7"/>
      <c r="H32" s="7"/>
      <c r="I32" s="7"/>
      <c r="J32" s="7"/>
      <c r="K32" s="7"/>
      <c r="L32" s="98"/>
      <c r="M32" s="98"/>
      <c r="N32" s="98"/>
      <c r="O32" s="98"/>
      <c r="P32" s="98"/>
      <c r="Q32" s="98"/>
      <c r="R32" s="7"/>
      <c r="S32" s="7"/>
      <c r="T32" s="7"/>
      <c r="U32" s="7"/>
      <c r="V32" s="7"/>
      <c r="W32" s="7"/>
      <c r="X32" s="7"/>
      <c r="Y32" s="91"/>
      <c r="Z32" s="73"/>
    </row>
    <row r="33" spans="1:26" s="5" customFormat="1" x14ac:dyDescent="0.25">
      <c r="A33" s="90">
        <v>15</v>
      </c>
      <c r="B33" s="10" t="s">
        <v>133</v>
      </c>
      <c r="C33" s="7"/>
      <c r="D33" s="7">
        <v>1</v>
      </c>
      <c r="E33" s="7">
        <v>1</v>
      </c>
      <c r="F33" s="7">
        <v>1</v>
      </c>
      <c r="G33" s="7"/>
      <c r="H33" s="7">
        <v>1</v>
      </c>
      <c r="I33" s="7"/>
      <c r="J33" s="7">
        <v>1</v>
      </c>
      <c r="K33" s="7">
        <v>1</v>
      </c>
      <c r="L33" s="7">
        <v>1</v>
      </c>
      <c r="M33" s="7"/>
      <c r="N33" s="7">
        <v>1</v>
      </c>
      <c r="O33" s="7">
        <v>1</v>
      </c>
      <c r="P33" s="7">
        <v>1</v>
      </c>
      <c r="Q33" s="7">
        <v>1</v>
      </c>
      <c r="R33" s="7">
        <v>1</v>
      </c>
      <c r="S33" s="7">
        <v>1</v>
      </c>
      <c r="T33" s="7">
        <v>1</v>
      </c>
      <c r="U33" s="7">
        <v>1</v>
      </c>
      <c r="V33" s="7">
        <v>1</v>
      </c>
      <c r="W33" s="7">
        <v>1</v>
      </c>
      <c r="X33" s="7">
        <f t="shared" ref="X33" si="2">SUM(C33:W33)</f>
        <v>17</v>
      </c>
      <c r="Y33" s="91">
        <v>0</v>
      </c>
      <c r="Z33" s="73">
        <f>PRODUCT(Y33,X33)</f>
        <v>0</v>
      </c>
    </row>
    <row r="34" spans="1:26" s="5" customFormat="1" ht="30" x14ac:dyDescent="0.25">
      <c r="A34" s="90"/>
      <c r="B34" s="9" t="s">
        <v>276</v>
      </c>
      <c r="C34" s="7"/>
      <c r="D34" s="7"/>
      <c r="E34" s="7"/>
      <c r="F34" s="7"/>
      <c r="G34" s="7"/>
      <c r="H34" s="7"/>
      <c r="I34" s="7"/>
      <c r="J34" s="7"/>
      <c r="K34" s="7"/>
      <c r="L34" s="7"/>
      <c r="M34" s="7"/>
      <c r="N34" s="7"/>
      <c r="O34" s="7"/>
      <c r="P34" s="7"/>
      <c r="Q34" s="7"/>
      <c r="R34" s="7"/>
      <c r="S34" s="7"/>
      <c r="T34" s="7"/>
      <c r="U34" s="7"/>
      <c r="V34" s="7"/>
      <c r="W34" s="7"/>
      <c r="X34" s="7"/>
      <c r="Y34" s="91"/>
      <c r="Z34" s="73"/>
    </row>
    <row r="35" spans="1:26" s="5" customFormat="1" x14ac:dyDescent="0.25">
      <c r="A35" s="90">
        <v>16</v>
      </c>
      <c r="B35" s="10" t="s">
        <v>278</v>
      </c>
      <c r="C35" s="7"/>
      <c r="D35" s="7"/>
      <c r="E35" s="7"/>
      <c r="F35" s="7"/>
      <c r="G35" s="7"/>
      <c r="H35" s="7"/>
      <c r="I35" s="7"/>
      <c r="J35" s="7"/>
      <c r="K35" s="7"/>
      <c r="L35" s="7"/>
      <c r="M35" s="7"/>
      <c r="N35" s="7"/>
      <c r="O35" s="7"/>
      <c r="P35" s="7"/>
      <c r="Q35" s="7"/>
      <c r="R35" s="7">
        <v>7</v>
      </c>
      <c r="S35" s="7"/>
      <c r="T35" s="7"/>
      <c r="U35" s="7"/>
      <c r="V35" s="7"/>
      <c r="W35" s="7"/>
      <c r="X35" s="7">
        <f t="shared" ref="X35" si="3">SUM(C35:W35)</f>
        <v>7</v>
      </c>
      <c r="Y35" s="91">
        <v>0</v>
      </c>
      <c r="Z35" s="73">
        <f>PRODUCT(Y35,X35)</f>
        <v>0</v>
      </c>
    </row>
    <row r="36" spans="1:26" s="5" customFormat="1" ht="30" x14ac:dyDescent="0.25">
      <c r="A36" s="90"/>
      <c r="B36" s="9" t="s">
        <v>279</v>
      </c>
      <c r="C36" s="7"/>
      <c r="D36" s="7"/>
      <c r="E36" s="7"/>
      <c r="F36" s="7"/>
      <c r="G36" s="7"/>
      <c r="H36" s="7"/>
      <c r="I36" s="7"/>
      <c r="J36" s="7"/>
      <c r="K36" s="7"/>
      <c r="L36" s="7"/>
      <c r="M36" s="7"/>
      <c r="N36" s="7"/>
      <c r="O36" s="7"/>
      <c r="P36" s="7"/>
      <c r="Q36" s="7"/>
      <c r="R36" s="7"/>
      <c r="S36" s="7"/>
      <c r="T36" s="7"/>
      <c r="U36" s="7"/>
      <c r="V36" s="7"/>
      <c r="W36" s="7"/>
      <c r="X36" s="7"/>
      <c r="Y36" s="91"/>
      <c r="Z36" s="73"/>
    </row>
    <row r="37" spans="1:26" x14ac:dyDescent="0.25">
      <c r="A37" s="36"/>
    </row>
    <row r="38" spans="1:26" ht="26.25" customHeight="1" x14ac:dyDescent="0.25">
      <c r="A38" s="83"/>
      <c r="B38" s="87" t="s">
        <v>277</v>
      </c>
      <c r="C38" s="60"/>
      <c r="D38" s="60"/>
      <c r="E38" s="60"/>
      <c r="F38" s="60"/>
      <c r="G38" s="60"/>
      <c r="H38" s="60"/>
      <c r="I38" s="60"/>
      <c r="J38" s="60"/>
      <c r="K38" s="60"/>
      <c r="L38" s="60"/>
      <c r="M38" s="60"/>
      <c r="N38" s="60"/>
      <c r="O38" s="60"/>
      <c r="P38" s="60"/>
      <c r="Q38" s="60"/>
      <c r="R38" s="60"/>
      <c r="S38" s="60"/>
      <c r="T38" s="60"/>
      <c r="U38" s="60"/>
      <c r="V38" s="60"/>
      <c r="W38" s="60"/>
      <c r="X38" s="60"/>
      <c r="Y38" s="60"/>
      <c r="Z38" s="110">
        <f>SUM(Z5:Z37)</f>
        <v>0</v>
      </c>
    </row>
  </sheetData>
  <pageMargins left="0.7" right="0.7" top="0.75" bottom="0.75" header="0.3" footer="0.3"/>
  <pageSetup paperSize="9" scale="57" fitToHeight="0" orientation="portrait" r:id="rId1"/>
  <rowBreaks count="1" manualBreakCount="1">
    <brk id="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REKAPITULACIJA</vt:lpstr>
      <vt:lpstr>OPREMA VRTCA</vt:lpstr>
      <vt:lpstr>DROBNI INVENTAR</vt:lpstr>
      <vt:lpstr>'DROBNI INVENTAR'!Področje_tiskanja</vt:lpstr>
      <vt:lpstr>'OPREMA VRTCA'!Področje_tiskanja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Ziga Zaplotnik</cp:lastModifiedBy>
  <cp:lastPrinted>2019-06-20T08:08:40Z</cp:lastPrinted>
  <dcterms:created xsi:type="dcterms:W3CDTF">2019-06-11T09:33:18Z</dcterms:created>
  <dcterms:modified xsi:type="dcterms:W3CDTF">2019-08-12T08:17:32Z</dcterms:modified>
</cp:coreProperties>
</file>