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MOJCA\odlagalisce\00_Projekti  ATRAKCIJA\000 LETO 2016\02-2016 VRTEC SENTLOVRENC, TREBNJE\PZI\PZI ODDAN\POPISI\Nova mapa\"/>
    </mc:Choice>
  </mc:AlternateContent>
  <bookViews>
    <workbookView xWindow="0" yWindow="0" windowWidth="28800" windowHeight="14235" tabRatio="900"/>
  </bookViews>
  <sheets>
    <sheet name="SKUPNA REKAPITULACIJA" sheetId="5" r:id="rId1"/>
    <sheet name="OPOMBE-SPLOŠNO" sheetId="6" r:id="rId2"/>
    <sheet name=" TEMELJENE in KANALIZACIJA" sheetId="1" r:id="rId3"/>
  </sheets>
  <externalReferences>
    <externalReference r:id="rId4"/>
  </externalReferences>
  <definedNames>
    <definedName name="Excel_BuiltIn_Print_Titles_4">'[1]NEPREDVIDENA GR.DELA'!#REF!</definedName>
    <definedName name="_xlnm.Print_Area" localSheetId="2">' TEMELJENE in KANALIZACIJA'!$A$1:$H$284</definedName>
    <definedName name="_xlnm.Print_Area" localSheetId="1">'OPOMBE-SPLOŠNO'!$A$1:$A$79</definedName>
  </definedNames>
  <calcPr calcId="152511"/>
</workbook>
</file>

<file path=xl/calcChain.xml><?xml version="1.0" encoding="utf-8"?>
<calcChain xmlns="http://schemas.openxmlformats.org/spreadsheetml/2006/main">
  <c r="G283" i="1" l="1"/>
  <c r="G281" i="1"/>
  <c r="G273" i="1"/>
  <c r="G275" i="1" s="1"/>
  <c r="G34" i="1" s="1"/>
  <c r="G258" i="1"/>
  <c r="G256" i="1"/>
  <c r="G254" i="1"/>
  <c r="G252" i="1"/>
  <c r="G250" i="1"/>
  <c r="G248" i="1"/>
  <c r="G246" i="1"/>
  <c r="G244" i="1"/>
  <c r="G242" i="1"/>
  <c r="G240" i="1"/>
  <c r="G238" i="1"/>
  <c r="G236" i="1"/>
  <c r="G234" i="1"/>
  <c r="G232" i="1"/>
  <c r="G230" i="1"/>
  <c r="G228" i="1"/>
  <c r="G226" i="1"/>
  <c r="G224" i="1"/>
  <c r="G222" i="1"/>
  <c r="G220" i="1"/>
  <c r="G218" i="1"/>
  <c r="G213" i="1"/>
  <c r="G211" i="1"/>
  <c r="G209" i="1"/>
  <c r="G207" i="1"/>
  <c r="G205" i="1"/>
  <c r="G203" i="1"/>
  <c r="G201" i="1"/>
  <c r="G199" i="1"/>
  <c r="G197" i="1"/>
  <c r="G195" i="1"/>
  <c r="G193" i="1"/>
  <c r="G191" i="1"/>
  <c r="G187" i="1"/>
  <c r="G185" i="1"/>
  <c r="G183" i="1"/>
  <c r="G181" i="1"/>
  <c r="G179" i="1"/>
  <c r="G177" i="1"/>
  <c r="G175" i="1"/>
  <c r="G173" i="1"/>
  <c r="G171" i="1"/>
  <c r="G169" i="1"/>
  <c r="G167" i="1"/>
  <c r="G165" i="1"/>
  <c r="G160" i="1"/>
  <c r="G158" i="1"/>
  <c r="G156" i="1"/>
  <c r="G154" i="1"/>
  <c r="G152" i="1"/>
  <c r="G150" i="1"/>
  <c r="G148" i="1"/>
  <c r="G144" i="1"/>
  <c r="G142" i="1"/>
  <c r="G137" i="1"/>
  <c r="G135" i="1"/>
  <c r="G133" i="1"/>
  <c r="G131" i="1"/>
  <c r="G129" i="1"/>
  <c r="G127" i="1"/>
  <c r="G125" i="1"/>
  <c r="G123" i="1"/>
  <c r="G121" i="1"/>
  <c r="G119" i="1"/>
  <c r="G114" i="1"/>
  <c r="G29" i="1" s="1"/>
  <c r="G112" i="1"/>
  <c r="G110" i="1"/>
  <c r="G108" i="1"/>
  <c r="G106" i="1"/>
  <c r="G104" i="1"/>
  <c r="G102" i="1"/>
  <c r="G100" i="1"/>
  <c r="G98" i="1"/>
  <c r="G96" i="1"/>
  <c r="G94" i="1"/>
  <c r="G92" i="1"/>
  <c r="G90" i="1"/>
  <c r="G88" i="1"/>
  <c r="G86" i="1"/>
  <c r="G84" i="1"/>
  <c r="G82" i="1"/>
  <c r="G80" i="1"/>
  <c r="G78" i="1"/>
  <c r="G76" i="1"/>
  <c r="G36" i="1"/>
  <c r="G35" i="1"/>
  <c r="G33" i="1"/>
  <c r="G32" i="1"/>
  <c r="G31" i="1"/>
  <c r="G30" i="1"/>
  <c r="G37" i="1" l="1"/>
  <c r="G33" i="5" s="1"/>
  <c r="G35" i="5" s="1"/>
  <c r="E264" i="1"/>
  <c r="G264" i="1" s="1"/>
  <c r="G266" i="1" s="1"/>
  <c r="G25" i="5" l="1"/>
  <c r="G26" i="5" s="1"/>
  <c r="G28" i="5" s="1"/>
</calcChain>
</file>

<file path=xl/sharedStrings.xml><?xml version="1.0" encoding="utf-8"?>
<sst xmlns="http://schemas.openxmlformats.org/spreadsheetml/2006/main" count="378" uniqueCount="210">
  <si>
    <t>1.</t>
  </si>
  <si>
    <t>m2</t>
  </si>
  <si>
    <t>2.</t>
  </si>
  <si>
    <t>3.</t>
  </si>
  <si>
    <t>kos</t>
  </si>
  <si>
    <t>4.</t>
  </si>
  <si>
    <t>5.</t>
  </si>
  <si>
    <t>6.</t>
  </si>
  <si>
    <t>7.</t>
  </si>
  <si>
    <t>PROJEKTANTSKI POPIS DEL</t>
  </si>
  <si>
    <t>Skupna vrednost brez DDV:</t>
  </si>
  <si>
    <t>8.</t>
  </si>
  <si>
    <t>9.</t>
  </si>
  <si>
    <t>10.</t>
  </si>
  <si>
    <t>REKAPITULACIJA</t>
  </si>
  <si>
    <t>Izdelava in postavitev gradbiščne table</t>
  </si>
  <si>
    <t>Postavitev opozorilnih tabel gradbišča</t>
  </si>
  <si>
    <t>kpl</t>
  </si>
  <si>
    <t>11.</t>
  </si>
  <si>
    <t>12.</t>
  </si>
  <si>
    <t>m3</t>
  </si>
  <si>
    <t>Čiščenje kanala pred pregledom</t>
  </si>
  <si>
    <t>13.</t>
  </si>
  <si>
    <t>14.</t>
  </si>
  <si>
    <t>Izdelava PID projektne doumentacije</t>
  </si>
  <si>
    <t>z vnesenimi spremembami,</t>
  </si>
  <si>
    <t>vse skladno z zakonodajo.</t>
  </si>
  <si>
    <t xml:space="preserve">Opravljanje projektantskega </t>
  </si>
  <si>
    <t>nadzora ves čas gradnje</t>
  </si>
  <si>
    <t>15.</t>
  </si>
  <si>
    <t>OBJEKT :</t>
  </si>
  <si>
    <t>LOKACIJA :</t>
  </si>
  <si>
    <t>INVESTITOR:</t>
  </si>
  <si>
    <t>OBČINA TREBNJE</t>
  </si>
  <si>
    <t>Goliev trg 5</t>
  </si>
  <si>
    <t>8210 TREBNJE</t>
  </si>
  <si>
    <t>PARC ŠT 552/2,526 k.o. Mali Videm</t>
  </si>
  <si>
    <t>ŠENTLOVRENC</t>
  </si>
  <si>
    <t>VRTEC ŠENTLOVRENC</t>
  </si>
  <si>
    <t>Izdelava gradbiščne ograje s PVC perforirano gradbiščno ograjo višine do 200 cmm</t>
  </si>
  <si>
    <t>m'</t>
  </si>
  <si>
    <t>Izdelava gradbiščne ograje iz polnih kovinskih ograjnih elementov na delu proti glavni cesti za čas izvedbe gradbeno, obrtniških ter instalacijskih del skupaj z nosilnimi stebri</t>
  </si>
  <si>
    <t>Izdelava gradbiščnih vrat širine 500 cm na delu predvidenega dovoza do objekta</t>
  </si>
  <si>
    <t>Postavitev začasnih gradbiščnih objektov ( pisarniški kontejner, skladišče za materiale, nadstrešnica….) za vse izvajalce na objektu za ves čas izvajanja del</t>
  </si>
  <si>
    <t>Izdelava gradbiščnega priključka vodovoda  z izvedbo merilnega mesta</t>
  </si>
  <si>
    <t>Izdelava elektro  gradbiščnega priključka skupaj z izvedbo nadkritega merilnega mesta</t>
  </si>
  <si>
    <t>Uradna zakoličba objekta s strani pooblaščenega geometra ter izdaja zapisnika o zakoličbi</t>
  </si>
  <si>
    <t>Zakoličba komunalnih in energetskih vodov na lokaciji izvajanja gradbenih del s strani upravljalca komunalne infrastrukture</t>
  </si>
  <si>
    <t>I.</t>
  </si>
  <si>
    <t>PRIPRAVLJALNA DELA</t>
  </si>
  <si>
    <t>II.</t>
  </si>
  <si>
    <t>ZEMELJSKA DELA</t>
  </si>
  <si>
    <t>SKUPAJ PRIPRAVLJALNA DELA:</t>
  </si>
  <si>
    <t>Zakoličba točkovnih temeljev, prenos linij na zakoličbene profile</t>
  </si>
  <si>
    <t>Betoniranje podložnega betona debeline 10 cm pred  postavitvijo montažnih temeljev iz betona C20/25..pri izvedbi se upošteva geodetska natančnost-izvedba 15 cm razširitve kot AB točkovni temelji</t>
  </si>
  <si>
    <t>SKUPAJ ZEMELJSKA  DELA:</t>
  </si>
  <si>
    <t>SKUPAJ TEMELJI:</t>
  </si>
  <si>
    <t>e.Točkovni temelji dim. 150/60 cm in višine 80 cm…točkovni temelj za zunanje stopnišče</t>
  </si>
  <si>
    <t>d.Točkovni temelji dim. 80/80 cm in višine 80 cm….T4</t>
  </si>
  <si>
    <t>c.Točkovni temelji dim. 60/60 cm in višine 80 cm …T3</t>
  </si>
  <si>
    <t>b.Točkovni temelji dim. 100/100 cm in višine 80 cm …T2</t>
  </si>
  <si>
    <t>a.Točkovni temelji dim. 120/120 cm in višine 80 cm…T1</t>
  </si>
  <si>
    <t>III.</t>
  </si>
  <si>
    <t>TEMELJI</t>
  </si>
  <si>
    <t>IV.</t>
  </si>
  <si>
    <t>METEORNA KANALIZACIJA</t>
  </si>
  <si>
    <t>SKUPAJ METEORNA KANALIZACIJA:</t>
  </si>
  <si>
    <t xml:space="preserve">Zakoličba zunanje ureditve, karakterističnih točk,zavijalnih radijev,dovoznih cest,linije ograj, robnikov, tlakovanih površin s strani  geometra </t>
  </si>
  <si>
    <t>16.</t>
  </si>
  <si>
    <t>Strojni izkop humusa v globini do 30 cm , nakladanje na prevozno sredstvo ter odvoz na deponijo izvajalca del, v ceni upoštevati strošek deponije-upoštevana celotna površina parcele….izračun v raščenem stanju</t>
  </si>
  <si>
    <t>Strojni izkop nekvalitetno izvedenega umetnega nasipa, ki ga sestavljajo kamniti kosi pomešani z zemljino ter gradbeni  odpadki-plast debeline 0-1,40 m....material se izkoplje ob prisotnosti geomehanika ali odgovornega nadzornika v globini do  peščeno glinene  zemljine , nakladanje na prevozno sredstvo ter odvoz na deponijo izvajalca del, v ceni upoštevati strošek deponije....izračun v raščenem stanju- varnostni načrt mora upoštevati ravnanje z nevarnimi gradbenimi odpadki-ocena količine</t>
  </si>
  <si>
    <t>Strojno planiranje in valjanje površine planuma pred izvedbo gramoznega nasutja</t>
  </si>
  <si>
    <t>Strojni izkop zemljine do III ktg v globini do 30 cm , nakladanje na prevozno sredstvo ter odvoz na deponijo izvajalca del, v ceni upoštevati strošek deponije-upoštevana celotna površina objekta ter zunanjih utrjenih površin….izračun v raščenem stanju</t>
  </si>
  <si>
    <t>Izvedba meritev deformacijskega modula Ev1 in Ev2 na planumu temeljnih tal ( min. CBR 6% oz 45 MN/m2 )</t>
  </si>
  <si>
    <t>kom</t>
  </si>
  <si>
    <t>Dobava ter polaganje geotekstila gostote 200 g/m2 na planum  temeljnih tal vključno s preklopi</t>
  </si>
  <si>
    <t>Dobava in vgrajevanje drobljenca 0-32 mm..tamponski nasip z razstiranjem v plasteh ter sprotnim komprimiranjem na višino dna podložnega betona pod temelji…nasip min 50 cm  pod temelji objekta ter nasip v predhodno odstranjenih  gradbenih odpadkih- na območju objekta ter zunanjih teras-količina je ocenjena ( površina je 750 m2 )</t>
  </si>
  <si>
    <t>Dobava in vgrajevanje tamponskega nasipa med točkovnimi temelji objekta z razstiranjem v plasteh ter sprotnim komprimiranjem na višino vrha točkovnih temeljev ( kota -22 cm ) iz frakcije 0-100 mm-previdna izvedba zaradi možnosti premikanja točkovnih temeljev</t>
  </si>
  <si>
    <t>V.</t>
  </si>
  <si>
    <t>VI.</t>
  </si>
  <si>
    <t>VII.</t>
  </si>
  <si>
    <t>VIII.</t>
  </si>
  <si>
    <t>FEKALNA KANALIZACIJA</t>
  </si>
  <si>
    <t>NEPREDVIDENA DELA</t>
  </si>
  <si>
    <t>IZDELAVA PID PROJEKTOV</t>
  </si>
  <si>
    <t>PROJEKTANTSKI NADZOR</t>
  </si>
  <si>
    <t>Zakoličba kanalizacije,postavitev profilov ter zarisovanje linij ter višin na profile</t>
  </si>
  <si>
    <t>Ročno planiranje dna jarka z delnim odkopom oz nasipom-planiranje v projektiranih naklonih</t>
  </si>
  <si>
    <t>Zasip kanalizacijskih jarkov z materialom od izkopa v plasteh po max 30 cm ter sprotnim komprimiranjem z vibronabijačem oz vibrovaljarjem</t>
  </si>
  <si>
    <t>Premet odvečnega kvalitetnega materiala ood izkopa v zasip pod zelenico na delu igral</t>
  </si>
  <si>
    <t>IZVAJALEC:</t>
  </si>
  <si>
    <t>VREDNOST DEL:</t>
  </si>
  <si>
    <t>Pregled temeljnih tal pod točkovnimi temelji  objekta ter vpis v gradbeni dnevnik,,,predvidi se 3x obisk geomehanika</t>
  </si>
  <si>
    <t>Izdelava AB temelja zunanje enote toplotne črpalke po detajlu  arhitekta z nasutjem prodca med temelji…zunanji del temelja izdelan kot vidni beton..beton C30/37  XC 4  XF 4 Dmax 16   PV II</t>
  </si>
  <si>
    <t>Dobava, polaganje in obbetoniraje UKC cevi fi 150 mm  SN 4..polaganje cevi na betonsko posteljico deb 10 cm, montaža ter poravnava cevi ter polno obbetoniranje po detajlu projektanta</t>
  </si>
  <si>
    <t>Dobava, polaganje in obbetoniraje UKC cevi fi 150 mm  SN 4-fazonski kosi.. montaža ter poravnava fazonskih kosov  ter polno obbetoniranje po detajlu projektanta</t>
  </si>
  <si>
    <t xml:space="preserve">Izdelava priklopa vertikalnega strešnega odtoka na peskolovni jašek z 2x PVC kolena fi 110 mm 45 st ter PVc cevi  fi 110 mm dolžine do  1,00 m s polnim obbetoniranjem…vrh  cevi na koti terena </t>
  </si>
  <si>
    <t>Izdelava ponikovalnice iz betonskih cevi fi 120 cm globine do 400 cm ter zasip  okoli ponikovalnice iz kamnite frakcije nad 100 mm…na ponikovalnico se zmontira  AB prstan fi 150 cm  skupaj z LTŽ pokrovom  600/600 mm  250 kN…upoštevati zasip okoli cevi cca 64 m3</t>
  </si>
  <si>
    <t>Izdelava tlakovanja  drenažnega iztoka- lomljenec premera 30 cm v betonski podlagi C 16/20, debeline 15 cm</t>
  </si>
  <si>
    <t>Dobava ter montaža polipropilenski PP koalescentni lovilec lahkih tekočin z usedalnikom in z avtomatskim zapiralom  pretok 4 l/sec s polietilenskim pohodnim pokrovom…vgraditi na nepovozne površine</t>
  </si>
  <si>
    <t>Dobava ter montaža polipropilenski PP koalescentni lovilec lahkih tekočin z usedalnikom in z avtomatskim zapiralom  pretok 4 l/sec s polietilenskim pohodnim pokrovom ter dobavo in montažo AB venca dim fi 150 cm  skupaj z vgrajenim LTŽ pokrovom  600/600 mm D 250</t>
  </si>
  <si>
    <t>17.</t>
  </si>
  <si>
    <t>18.</t>
  </si>
  <si>
    <t>19.</t>
  </si>
  <si>
    <t>20.</t>
  </si>
  <si>
    <t>21.</t>
  </si>
  <si>
    <t>Snemanje izvršene kanalizacije s kamero ter izdelava poročila o pregledu</t>
  </si>
  <si>
    <t>Tlačni preiskus kanalizacije z izdelavo končnega poročila o tesnosti kanalizacije…način preizkusa določi nadzorni organ</t>
  </si>
  <si>
    <t xml:space="preserve">Strojno ročni izkop jarkov za kanalizacijo v zemljini III ktg s premetom izkopanega materiala na  rob izkopa </t>
  </si>
  <si>
    <t>Dobava, polaganje in obbetoniraje UKC cevi fi 125 mm  SN 4..polaganje cevi na betonsko posteljico deb 10 cm, montaža ter poravnava cevi ter polno obbetoniranje po detajlu projektanta</t>
  </si>
  <si>
    <t>Dobava, polaganje in obbetoniraje UKC cevi fi 125 mm  SN 4-fazonski kosi.. montaža ter poravnava fazonskih kosov  ter polno obbetoniranje po detajlu projektanta</t>
  </si>
  <si>
    <t>Dobava, polaganje in obbetoniraje UKC cevi fi 110 mm  SN 4-fazonski kosi.. montaža ter poravnava fazonskih kosov  ter polno obbetoniranje po detajlu projektanta</t>
  </si>
  <si>
    <t>Dobava, polaganje in obbetoniraje UKC cevi fi 110 mm  SN 4..polaganje cevi na betonsko posteljico deb 10 cm, montaža ter poravnava cevi ter polno obbetoniranje po detajlu projektanta</t>
  </si>
  <si>
    <t>Dobava ter montaža revizijskega jaška iz betonske cevi fi 60 cm globine do 1,00 m ' skupaj s podložnim betonom C 16/20 deb do 10 cm, montažo cevi, delnim obbetoniranjem ter izvedbo izvrtin za priklop kanalizacijskih cevi, v ceni upoštevati tipski betonski pokrov fi 60 cm</t>
  </si>
  <si>
    <t>Izdelava betonskih kanalizacijskih jaškov dimenzije 60/60 cm, globine do 1,00 m skupaj opaž, armatura ter betoniranje iz betona C25/30 z dodatki za kislinsko odpornost, skupaj z dobavo in montažo inox skledastega pokrova  dim 65/65 cm z oljno protismradno zaporo, višina sklede 12 cm za vgradnjo zunanjega tlaka oz zemljine</t>
  </si>
  <si>
    <t>Izdelava betonskih kanalizacijskih jaškov dimenzije 60/60 cm, globine do 1,50 m skupaj opaž, armatura ter betoniranje iz betona C25/30 z dodatki za kislinsko odpornost, skupaj z dobavo in montažo inox skledastega pokrova  dim 65/65 cm z oljno protismradno zaporo, višina sklede 12 cm za vgradnjo zunanjega tlaka oz zemljine</t>
  </si>
  <si>
    <t>Dobava ter montaža male čistilne naprave kot npr MČN SBR REG ( 3m3/dan) premera 180 cm, dolžine 370 cm za 16-25 enot izdelana iz armiranega poliestra skupaj s povoznimi pokrovi postavljena v pripravljen izkop na peščeno posteljico ter obsip s finim peskom po celi višini ter nad temenom</t>
  </si>
  <si>
    <t>Izvedba priključkov kanalizacije kontejnerja na horizontalni vod kanalizacije- v revizijski jašek fi 60 cm</t>
  </si>
  <si>
    <t>SKUPAJ FEKALNA KANALIZACIJA:</t>
  </si>
  <si>
    <t>Izdelava revizijskega jaška iz betonske cevi fi 80 cm, globine do 100 cm, vklljučno z izdelavo podložnega betona deb min 10 cm iz betona C20/25 , montažo cevi , delnim obbetoniranjem jaška ter izdelavo izvrtine za priklop  kanalizacijskih cevi, zasip jaška ter dobavo in montažo z obbetoniranjem AB montažnega venca z vgrajenim LTŽ pokrovom fi 600 D 250...na povoznih površinah</t>
  </si>
  <si>
    <t>22.</t>
  </si>
  <si>
    <t>Izdelava cestnega požiralnika iz betonske cevi fi 60 cm, globine do 100 cm, vklljučno z izdelavo podložnega betona deb min 10 cm iz betona C20/25 , montažo cevi , delnim obbetoniranjem jaška ter izdelavo izvrtine za priklop  kanalizacijskih cevi, zasip jaška ter montažo AB venec fi 100 cm z vgrajeno LTŽ rešetko 400/400 mm D 400</t>
  </si>
  <si>
    <t>Pridobitev vseh soglasij za polovično zaporo ceste, plačilo nadomestila za uporabo javne površine, plačilo izdelave elaborata začasne prometne ureditve, plačilo najema prometnih znakov ter svetlobne signalizacije ter postavitve in odstranitve začasne zapore ceste,,,za čas ureditve zelenega pasu ter dovoza in izvoza iz parkirišča cca 7 del dni</t>
  </si>
  <si>
    <t>SKUPAJ NEPREDVIDENA DELA:</t>
  </si>
  <si>
    <t>SKUPAJ PROJEKTANTSKI NADZOR:</t>
  </si>
  <si>
    <t>SKUPAJ IZDELAVA PID PROJEKTOV:</t>
  </si>
  <si>
    <t>Izdelava preliva iz ponikovalnice z drenažne cevi fi 150 mm -2 kom/ponikovalnico, položene v izdelan kanal skupaj z dobavo in montažo geotekstila 150 g/m2 ter delnim obsipom z drenažnim peskom 4-16 mm, poraba cca 0,25 m3/m'</t>
  </si>
  <si>
    <t>Izdelava, dobava in montaža montažnih AB temeljev na pripravljen podložni beton.Na podložni beton se zarišejo isi temeljev, prevleče se z lepilom za beton.Montažni temelji izdelani iz betona C 25/30, z vstavljeno armaturo cca 90 kg/m3 betona,montaža z avtodvigalom...opcija...izvedba temeljev na gradbišču- po izbiri izvajalca</t>
  </si>
  <si>
    <t>Strošek pregleda kakovosti zemljine za humusni nasip na  otroškem igrišču javnega vrtca na prisotnost težkih kovin ter ostalih škodljivih snovi v zemljini na osnovi uredbe o mejnih, opozorilnih in kritičnih  emisijskih vrednostih nevarnih snovi v tleh ( Ur. List RS 68/96 )</t>
  </si>
  <si>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</si>
  <si>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</si>
  <si>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</si>
  <si>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gradnji objekta je obvezno upoštevati zahteve raznih Elaboratov, ter vse ostale pogoje posameznih soglasodajalcev, izdelovalcev posameznih načrtov in gradbenega dovoljenja.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</si>
  <si>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</si>
  <si>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</si>
  <si>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t>9. Polega navedenega mora biti v cenah posameznih postavk upoštevano tudi sledeče:</t>
  </si>
  <si>
    <t>- vsi splošni in stalni stroški povezani z organizacijo in delom na gradbišču</t>
  </si>
  <si>
    <t>- pridobivanje vseh potrebnih soglasij in mnenj, vse meritve kvalitete in projektiranih parametrov vgrajenih materialov in naprav, vsa atestna dokumentacija, garancije in potrdila o vgrajenih materialih ter izvedba kompletnega tehničnega pregleda s pripravo kompletne tehnične dokumentacija za tehnični pregled, oziroma predaje vseh v načrte vnesenih spremembah med gradnjo, izdelavo navodil za obratovanje in vzdrževanje ter ostali potrebni dokumenti.</t>
  </si>
  <si>
    <t>- eventuelni stroški povezani s predstavitvami posameznih predvidenih in vgrajenih materialov investitorju, stroški nastali glede zahtev investitorja o eventuelni faznosti gradnje, prilagajanja terminskega plana izvedbe glede na obstoječe stanje itd.</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</si>
  <si>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</si>
  <si>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</si>
  <si>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Navedene splošne opombe, pripombe in kriteriji veljajo za celoten popis.</t>
  </si>
  <si>
    <t>- splošni stroški pristojbin in davkov upravnih organov pri prijavi gradbišča, pridobivanje raznih dovolenj in soglasij v zvezi z izvedbo:</t>
  </si>
  <si>
    <r>
      <t xml:space="preserve">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t>
    </r>
    <r>
      <rPr>
        <b/>
        <u/>
        <sz val="10"/>
        <rFont val="Arial"/>
        <family val="2"/>
        <charset val="238"/>
      </rPr>
      <t>Projektna dokumentacija v celoti je sestavni del tega popisa.</t>
    </r>
  </si>
  <si>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color indexed="8"/>
        <rFont val="Arial"/>
        <family val="2"/>
        <charset val="238"/>
      </rPr>
      <t xml:space="preserve"> in če jih predhodno pisno potrdi projektant arhitekture!</t>
    </r>
  </si>
  <si>
    <t>potrebnimi pokrovi- vse po detajlih dobavitelja sistema...Zasip ponikovalnega polja v debelini min 60 cm se vrši iz materiala od izkopa in ni zajet v ceni pozucije..V ceni zajeti strošek preizkušanja  vodoprepustnosti tal ( privzeto kf= 10‾⁸ ali slabše ) pred vgradnjo sistema če ta ustreza dejanski propustnosti tal.</t>
  </si>
  <si>
    <t>b.ponikovalno polje za strehe ter čistilno napravo</t>
  </si>
  <si>
    <r>
      <t xml:space="preserve">Nabava in vgradnja netkanega PE geotekstila za omotanje ponikovalnega sistema min gostota 200 g/m2, minimalne debeline 1,9 mm, odpornosti na CBR preboj ( po  EN ISO 12236) </t>
    </r>
    <r>
      <rPr>
        <sz val="10"/>
        <rFont val="Calibri"/>
        <family val="2"/>
        <charset val="238"/>
      </rPr>
      <t>≥</t>
    </r>
    <r>
      <rPr>
        <sz val="10"/>
        <rFont val="Arial CE"/>
        <charset val="238"/>
      </rPr>
      <t>1,5 kN, upoštevan preklop 30-50 cm…obračun po m2 vgrajenega geotekstila</t>
    </r>
  </si>
  <si>
    <r>
      <t>Dobava ter vgradnja modularnega  geocelularnega sistema za ponikanje padavinskih vod, sestavljenega iz                         posameznih blokov dimenzije 60x120x60 cm z vsebnostjo najmanj 95% skupnega uporabnega volumna, integriran  kontrolni blok za priključek dotoka/zasilnega iztoka, kontrolo, vzdrževanje in čiščenje sistema s poviški do kote terena ter LTŽ pokrov nosilnosti 250 kN, integriran  kontrolni blok v izvedbi sedimentacijske komore za lovljenje listja  in ostalih grobih nečistoč, integriran inšpekcijski tunel tunel minimalnega premera 50x50 cm omogoča premik kameri in opremi za čiščenje skozi  sistem, možnost vizuelne kontrole enega sloja sloja sistema brez preprek oz pregrad za enostavno kontrolo s kamero in zmanjšanega števila inšpekcijskih priključkov, možnost spajanja  posameznih elementov sistemaa v smislu preklopa za sestavljanje čvrstih vezi med posameznimi bloki istega sloja in zahtevana minimalna nosilnost na vertikalno obremenitev 420 kN/m2, ter stransko lateralno obremenitev 90 kN/m2.Postavka vključuje dobavo ter vgradnjo potrebnih blokov, čelnih sten, pokrovov, cevnih priključkov, revizijskih elementov z njihovim povišanjem in potrebnimi pokrovi- vse po detajlih dobavitelja sistema...Zasip ponikovalnega polja v debelini min 60 cm se vrši iz materiala od izkopa in ni zajet v ceni pozicije..V ceni zajeti strošek preizkušanja  vodoprepustnosti tal ( privzeto kf= 10</t>
    </r>
    <r>
      <rPr>
        <sz val="10"/>
        <rFont val="Calibri"/>
        <family val="2"/>
        <charset val="238"/>
      </rPr>
      <t>‾⁸ ali slabše ) pred vgradnjo sistema</t>
    </r>
  </si>
  <si>
    <t>Izdelava varnostnega načrta v skladu z uredbo o zagotavljanju  varnosti in zdravja pri delu na začasnih in premičnih gradbiščih, ur. List RS 83/05 ( koordinator I )</t>
  </si>
  <si>
    <t>Izvedba strokovne storitve koordinatorja za varnost in zdravje na začasnih in premičnih gradbiščih , posebej za fazo izvajanja del ( koordinator I I )</t>
  </si>
  <si>
    <t>Razna drobna ter nepredvidena dela…vpis v gradbeni dnevnik pred izvedbo del -potrdi odgovorni nadzornik…ocena  5 % vseh predvidenih del</t>
  </si>
  <si>
    <t>Postavitev gradbiščne sanitarne kabine za čas vseh del na objektu, skupaj s stroški čiščenja, dovoza ter odvoza</t>
  </si>
  <si>
    <t>Vpis stavbe v kataster stavb ter  vpis zemljišča pod stavbo</t>
  </si>
  <si>
    <t>Izdelava geodetskega načrta novega stanja zemljišča ( izmera po izgradnji)-posnetek komunalnih vodov….</t>
  </si>
  <si>
    <t>Premet odvečnega kvalitetnega materiala od izkopa v zasip pod zelenico na delu igral</t>
  </si>
  <si>
    <t>Izdelava peskolovov iz betonskih cevi fi 40 cm, globine do 100 cm, vklljučno z izdelavo podložnega betona deb min 10 cm iz betona C20/25 , montažo cevi , delnim obbetoniranjem jaška ter izdelavo izvrtine za priklop  kanalizacijskih cevi, zasip jaška ter dobavo in montažo z obbetoniranjem inox skledastega pokrova dim 45/45 cm ( npr.tip Mix kovinarstvo ali podobno...)globina sklede do 10 cm za vgradnjo  betonskih plošč na betonsko podlogo</t>
  </si>
  <si>
    <t>Izdelava revizijskega jaška iz betonske cevi fi 80 cm, globine do 100 cm, vklljučno z izdelavo podložnega betona deb min 10 cm iz betona C20/25 , montažo cevi , delnim obbetoniranjem jaška ter izdelavo izvrtine za priklop  kanalizacijskih cevi, zasip jaška ter dobavo in montažo inox skledastega pokrova 650/650 mm višina sklede 100 mm za vgradnjo  betonskih plošč v skledo... na pohodnih površinah</t>
  </si>
  <si>
    <t>a.ponikovalno polje za zunanje utrjene površine (asfalt, tlak iz betonskih plošč)</t>
  </si>
  <si>
    <t>Dobava in montaža armiranobetonskega izločevalca maščob kot  npr. LIPUMAX ACO Passavant. Izločevalec ima integriran usedalnik grobih nečistoč, tipski preizkus po EN 1825, certifikat Z-54.6-157, litoželezni pokrov  za obremenitev D400kN/B125kN, z notranjim premazom odpornim na agresivne medije, integrirano napravo za odvzem vzorca odpadne vode, protismradnimi priključki v skladu z DIN EN 877, DIN 19534 in DIN 19537 Pretok: 2 l/s, volumen usedalnika: 460 l, kapaciteta izločenih maščob 270 l,  dotok/iztok DN 100</t>
  </si>
  <si>
    <t>Izvedba meritev tampona …modul stisljivosti Ms &gt;50 Mpa ( Edin &gt;44 Mpa )</t>
  </si>
  <si>
    <r>
      <t>SPLOŠNA OPOMBA</t>
    </r>
    <r>
      <rPr>
        <sz val="10"/>
        <rFont val="Arial"/>
        <family val="2"/>
        <charset val="238"/>
      </rPr>
      <t xml:space="preserve">: </t>
    </r>
    <r>
      <rPr>
        <b/>
        <sz val="10"/>
        <rFont val="Arial"/>
        <family val="2"/>
        <charset val="238"/>
      </rPr>
      <t>PZI</t>
    </r>
    <r>
      <rPr>
        <sz val="10"/>
        <rFont val="Arial"/>
        <family val="2"/>
        <charset val="238"/>
      </rPr>
      <t xml:space="preserve"> projektantski popis in projektantski predračun je izdelan na podlagi PZI projekta, razgovora z odgovornim projektantom ter posameznimi ostalimi projektanti in načrtovalci. Popis zajema gradbena dela za temeljenje objekta skupaj z zemeljskimi deli za ureditev zunanjih površin. Pred izdelavo ponudbe je obvezen ogled lokacije objekta in projektne dokumentacije. Izvajalec je dolžan pri sestavi ponudbe upoštevati grafične in tekstualne dele projekta (PGD, PZI). V primeru tiskarskih napak in neskladij v projektu je dolžan na to opozoriti projektanta pred oddajo ponudbe.  V sledečem popisu morajo biti v vseh postavkah vkalkulirane in upoštevane sledeče pripombe:  </t>
    </r>
  </si>
  <si>
    <t>VREDNOST BREZ DDV :</t>
  </si>
  <si>
    <t>DDV 22% :</t>
  </si>
  <si>
    <t>VREDNOST Z VKLJUČENIM DDV  :</t>
  </si>
  <si>
    <t>FAZA :</t>
  </si>
  <si>
    <t>TEMELJENJE IN KANALIZACIJA</t>
  </si>
  <si>
    <t>in vse ostale stroške, ki morebiti niso navedeni in so za izvedbo in funkcioniranje objekta nujno potrebni.</t>
  </si>
  <si>
    <t>stroške izvedbe poskusnega obratovanja celotnega objekta s poudarkom na vseh inštalacijah, pri čemer je potrebno pri poskusnem obratovanju uporabiti tudi že vse kemikalije, pline idr., ki so v posameznih napravah, elementih, inštalacijah predvidene – vsi preizkusi s specialnimi plini in kemikalijami;</t>
  </si>
  <si>
    <t>Stroške vzdrževanja in varovanja objekta do pridobitve uporabnega dovoljenja in uspešne kolavdacije med investitorjem, uporanikom, gradbenim nadzorom in izvajalcem.</t>
  </si>
  <si>
    <t>Stroške vseh potrebnih šolanj osebja naročnika za uporabo objekta, v skladu s programom navodil za obratovanje in vzdrževanje.</t>
  </si>
  <si>
    <t xml:space="preserve">stroške zaključnih del na gradbišču vključno z odstranitvijo vseh varoval in prometne signalizacije, ki je tekom izvedbe služila zavarovanju gradbišča, odstranitve vse za potrebe gradnje postavljene provizorije in odstranitve vseh ostankov začasnih deponij ter krajinsko ustrezno ureditev vseh z izvajanjem pogodbenih del prizadetih površin po zaključku pogodbenih del oziroma vzpostavitev gradbišča in okolice v prvotno stanje, kjer bo to potrebno, vključno z odvozom odvečnega materiala; </t>
  </si>
  <si>
    <t>v sklopu izdelave  dokazila o zanesljivosti, na lastne stroške izdelati poročilo o nastalih gradbenih odpadkih in o ravnanju z njimi, v skladu s predpisom, ki ureja graditev objektov, kot sestavni del dokumentacije za pridobitev uporabnega dovoljenja</t>
  </si>
  <si>
    <t>stroške pridobitve vseh ustreznih dokumentov, stroške izdelave dokazila o zanesljivosti, predpisanih kontrol materialov, izjav o skladnostih, garancij za materiale vgrajene v objekt, stroške nostrifikacije in meritev pooblaščenih institucij, poročil, stroške izvajanja nadzora nad izvedbo požarnovarstvenih ukrepov skladno s Pravilnikom o požarni varnosti v stavbah, stroške izdelave izkaza požarne varnosti, vodenja vseh sprememb oziroma podatkov potrebnih za izvedbo PID-ov oziroma izdelavo PID-ov oziroma stroške za vso potrebno dokumentacijo za potrebe tehničnega pregleda in pridobitve uporabnega dovoljenja, pri čemer morajo biti dokumenti obvezno prevedeni v slovenščino in nostrificirani od pooblaščene institucije v RS, ki jo mora izvajalec predati gradbenemu nadzoru oziroma naročniku, kot tudi od vseh svojih podizvajalcev ter ostalih izvajalcev in dobaviteljev na projektu;</t>
  </si>
  <si>
    <t>stroške vsakodnevnega čiščenja delovišča oziroma objekta med izvajanjem del in končnega temeljitega zidarskega ter gospodinjskega čiščenja objekta, kar zadeva delo izvajalca in vseh podizvajalcev, med izvedbo del in pred primopredajo objekta;</t>
  </si>
  <si>
    <t>stroške izdelave geodetskega načrta novega stanja zemljišča  in objektov po končani gradnji;</t>
  </si>
  <si>
    <t>stroške dokumentiranja vseh sprememb za potrebe izdelave projekta izvedenih del (PID) za potrebe tehničnega pregleda in pridobitve uporabnega dovoljenja oziroma za naročnikovo arhivsko dokumentacijo;</t>
  </si>
  <si>
    <t xml:space="preserve">vezano na obstoječe komunalne vode obstoječih objektov na parceli ; zagotovitev zakoličbe in po potrebi zaščite vodov med gradnjo, zagotovitev koordinacije izvedbe del  z delovanjem OŠ pri posegih v obstoječe priključke </t>
  </si>
  <si>
    <t>vezano na izgradnjo kanalizacijskih priključkov: izgradnjo kanalizacijskih priključkov in interno kanalizacijo izvajati v vodotesni izvedbi ter pred začetkom gradnje kanalizacijskega priključka  kot tudi po potrebi zagotovitev in stroške prisotnost nadzora pooblaščenih predstavnikov .</t>
  </si>
  <si>
    <t>vezano na izgradnjo elektroenergetskega opremljanja območja: stroške izvedbe nastavitev in preizkusov delovanja zaščitnih naprav preklopne avtomatike za obratovanje diesel agregata ob rezervnem napajanju objekta (zaščita odjemalcev na distribucijskem omrežju pred vplivi diesel agregata), kot tudi nastavitev in preizkuse delovanja zaščitnih naprav preklopne avtomatike, ki jih izvede pooblaščena fizična ali pravna oseba ob prisotnosti pooblaščenega predstavnika upravljavca distribucijskega omrežja Elektro Ljubljana d.d. (po preizkušanju jih pooblaščeni predstavnik Elektro Ljubljana d.d. zaklene in zaplombira) ter tudi  vse stroške zakoličbe kablovodov Elektro Ljubljana d.d. kot po potrebi tudi zagotovitev in stroške prisotnost nadzora pooblaščenih predstavnikov Elektro Ljubljana d.d..</t>
  </si>
  <si>
    <t>vezano na komunalno infrastrukturo: stroške zakoličbe priključnih vodov, morebitne zaščite, premestitve, povečave, popravil na omrežju, izgub zaradi izpadov omrežja ter stroške nadzora pooblaščenih predstavnikov posamezne komunalne infrasture in drugi stroški, ki bi nastali v zvezi z navedeno gradnjo;</t>
  </si>
  <si>
    <t>stroške pridobitve soglasjij upravljalca posamezne komunalne infrastrukture pred pričetkom gradnje te posamezne komunalne infrastrukture in stroške priključitve na posamezno omrežje;</t>
  </si>
  <si>
    <t>stroške geodetskega posnetka poteka in novih priključkov komunalne infrastrukture, ki ga je izvesti pred zasipom;</t>
  </si>
  <si>
    <t>stroške vezane na zahteve in nadzor pooblaščenih oseb vseh soglasodajalcev ;</t>
  </si>
  <si>
    <t>stroške izdelave elaborata morebitne zapore cest, postavitev morebitnih potrebnih cestnih zapor in prometne signalizacije;</t>
  </si>
  <si>
    <t>stroške in pravočasnost pridobitve vseh soglasij priključitev na vso javno komunalna infrastrukturo.</t>
  </si>
  <si>
    <t>stroške zagotovitve, da so vsa začasna skladišča in pretakališča goriv, olj in maziv ter drugih nevarnih snovi zaščitena pred možnostjo izliva v tla in vodotok;</t>
  </si>
  <si>
    <t xml:space="preserve">stroške zagotovitve za vse potrebne varnostne ukrepe in tako organizacijo na gradbišču, da bo preprečeno onesnaževanje voda, ki bi nastalo zaradi transporta, skladiščenja in uporabe tekočih goriv in drugih nevarnih snovi oziroma v primeru nezgod zagotoviti takojšnje ukrepanje za to usposobljenih delavcev; </t>
  </si>
  <si>
    <t>stroške električne energije, vode, TK priključkov in vse morebitne ostale stroške v času gradnje;</t>
  </si>
  <si>
    <t>stroške koordinacije med naročnikom, odgovornim vodjem projekta, projektanti posameznih delov projektne dokumentacije, gradbenim nadzorom, dobavitelji oziroma izvajalci notranje in tehnološke opreme ter morebitnimi ostalimi sodelujočimi na predmetnem objektu;</t>
  </si>
  <si>
    <t>stroške zgraditve in vzdrževanja začasnih internih poti na gradbišču in stroške čiščenja javnih ter drugih poti in okolja izven gradbišča, ki jih bo onesnažil s svojimi vozili ali deli izvajalec ali njegov podizvajalec; stroške zagotovitve, vzpostavitve perišča kamionov pred izstopom z gradbišča in njegovo delovanje;</t>
  </si>
  <si>
    <t>stroške izdelave montažnih skic in detajlov za izvedbo instalacij med gradnjo objekta, za kar ni ločene postavke v ponudbenem predračunu;</t>
  </si>
  <si>
    <t xml:space="preserve">strošek opravljanja nadzora geomehanika pri izkopu gradbene jame z vpisovanjem ugotovitev in rešitev  v gradbeni dnevnik;  </t>
  </si>
  <si>
    <t xml:space="preserve">stroške nadzora gradbišča </t>
  </si>
  <si>
    <t xml:space="preserve">vse pričakovane stroške, kot na primer: stroške vseh pripravljalnih del; stroške priprave, prijave in zavarovanje gradbišča;  izdelavo varnostnega načrta in poročila; odstranitev morebitnih ovir in ureditev delovnega platoja; organizacije, označevanja, ureditve zavarovanja in varovanja gradbišča s predpisano prometno signalizacijo (kot so letve, opozorilne vrvice, znaki, svetlobna telesa,...); izdelave obvestilne table in gradbiščne table, strošek uradne zakoličbe zabeležene z zapisnikom in stroške zavarovanja zakoličbe in vseh geodetskih točk; stroške prevozov, raztovarjanja in skladiščenja na gradbišču ter notranjega transporta na gradbišču; meritve, teste, preizkuse, zavarovalne, transportne in manipulativni stroški; stroške izdelave ali najema, koriščenja, montaže in demontaže vseh fasadnih, delovnih, zaščitnih in pomožnih odrov ter ograj, potrebnih za izvedbo gradbeno obrtniških in instalacijskih del (streha, fasada …) kot tudi čiščenje vseh elementov po končanih delih; stroške zadostnega števila kemičnih sanitarij, garderobnih prostorov, jedilnic, umivalnic, oziroma vse ostalo za potrebe vseh zaposlenih, ki izvajajo dela na gradbišču; stroške nabave in vgradnje vsega materiala in opreme, predvidenega za vgradnjo in montažo; stroške vezano na komunalno infrastrukturo, kot na primer zakoličbe priključnih vodov, morebitne zaščite, premestitve, povečave, popravil na omrežju, izgub zaradi izpadov omrežja in drugi stroški, ki bi nastali v zvezi z navedeno gradnjo; stroške dobave posameznih elementov, začasnega deponiranja in zavarovanja deponiranega materiala z vsemi prevozi in prenosi na gradbišču, iz deponije do mesta vgradnje; stroške skladiščenja; stroške pomožnih gradbenih del kot na primer zarisovanja, vrtanja zidov, beljenja zidov, vzpostavljanja prvotnega stanja, stroške ogrevanja v času izvajanja del v kolikor so zunanje temperature neustrezne za normalno odvijanje del po terminskem planu, kot tudi stroške izsuševanj prostorov, idr.; </t>
  </si>
  <si>
    <t>da je izvajanje del po določilih veljavnih tehničnih predpisov in skladno z obveznimi standardi, veljavno zakonodajo in podzakonskimi akti;</t>
  </si>
  <si>
    <t>da morajo vsi elementi strojnih in elektro instalacij ter opreme ustrezati projektiranim rešitvam posebej še kar zadeva funkcionalne zahteve, tehnične karakteristike in dimenzijam;</t>
  </si>
  <si>
    <t>vse elemente, ki so navedeni v opisu postavke oziroma vezani na  posamezno postavko, ne glede na to, da so elementi morebiti vezani na ostala gradbeno ali obrtniška ali instalacijska dela spremljajoča gradbena (kot na primer: preboji in popravila le teh, ter elektro dela, ozemljitev), razen v primeru, ko je v posameznih postavkah posebej navedeno, da so določeni elementi zajeti v drugi postavki oziroma pri drugih delih;</t>
  </si>
  <si>
    <t>da izvajalec sam izdela montažne skice in delavniške načrte detajlov za izvedbo gradbeno obrtniških in instalacijskih del med gradnjo objekta, za kar ni ločene postavke v ponudbenem predračunu;</t>
  </si>
  <si>
    <t>da so v popisu navedena komercialna imena materialov, naprav in opreme zaradi določitve kvalitete - ponujeni material, naprave in oprema  mora biti enakovredne ali boljše kvalitete kot je predpisana s projektno dokumentacijo in enakega izgleda kjer ne gre zgolj za gradbene in tehnične materiale. Izvajalec je dolžan pred vgradnjo morebitnih drugih materialov in oprema investitorju in odgovrnemu projektantu predložiti tehnične specifikacije iz katerih je razvidna enakovrednost ponujenega</t>
  </si>
  <si>
    <t xml:space="preserve">vse navedeno in prikazano v shemah in detajlih v celotni projektni dokumentaciji, ki jih je dolžan izvajalec preveriti; </t>
  </si>
  <si>
    <t xml:space="preserve">vse navedeno in prikazano v besedilnem, grafičnem in popisnem delu celotne projektne dokumentacije s preverbo ustreznosti samih popisov del in količin glede na vse opise in načrte v projektni dokumentaciji; </t>
  </si>
  <si>
    <t>stroške zavarovanja objekta oziroma pogodbenih del in delavcev ter materiala na gradbišču v času izvajanja pogodbenih del, od začetka del do uspešne primopredaje objekta, ki ga izvajalec zavarovaruje pri pooblaščeni zavarovalni družbi najmanj v višini pogodbene vrednosti za ves čas trajanja izvedbe del (potrdilo je predana kopija police za vrednost predpisanih del, ki jo izvajalec mora dostaviti naročniku ob podpisu zapisnika o uvedbi v delo);</t>
  </si>
  <si>
    <t>zagotovitev in stroške predpisanih ukrepov varstva in zdravja pri delu ter predpisanih ukrepov varstva pred požarom, ki jih mora izvajalec obvezno upoštevati in dosledno izvajati ter prevzemati polno odgovornost;</t>
  </si>
  <si>
    <t xml:space="preserve">stroške za popravilo morebitnih škod, ki bi nastale na sosednjih objektih  kot celoti oziroma delu objektov, dovoznih cestah, zunanjem okolju, komunalnih vodih in priključkih ter na sosednjih objektih po krivdi izvajalca kot posledica izvajanja del; </t>
  </si>
  <si>
    <t>Obveznosti, ki jih mora pri izračunu ponudbene cene / enotnih cen poleg vsega navedenega v razpisni in projektni dokumentaciji ponudnik tudi upoštevati in vključiti:</t>
  </si>
  <si>
    <t>UVODNE OPOMBE POPISA</t>
  </si>
  <si>
    <t>Ponudbo pripravil:</t>
  </si>
  <si>
    <t>TEMELJENJE in KANALIZACIJA</t>
  </si>
  <si>
    <t xml:space="preserve">1. FAZA - SKLOP 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</si>
</sst>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SIT&quot;;\-#,##0.00\ &quot;SIT&quot;"/>
    <numFmt numFmtId="165" formatCode="_-* #,##0.00\ &quot;SIT&quot;_-;\-* #,##0.00\ &quot;SIT&quot;_-;_-* &quot;-&quot;??\ &quot;SIT&quot;_-;_-@_-"/>
    <numFmt numFmtId="166" formatCode="#,##0.00\ [$SIT-424]"/>
    <numFmt numFmtId="167" formatCode="#,##0.00\ _€"/>
    <numFmt numFmtId="168" formatCode="#,##0.00\ &quot;€&quot;"/>
  </numFmts>
  <fonts count="24" x14ac:knownFonts="1">
    <font>
      <sz val="10"/>
      <name val="Arial CE"/>
      <charset val="238"/>
    </font>
    <font>
      <sz val="12"/>
      <name val="Arial CE"/>
      <family val="2"/>
      <charset val="238"/>
    </font>
    <font>
      <b/>
      <sz val="10"/>
      <name val="Arial CE"/>
      <family val="2"/>
      <charset val="238"/>
    </font>
    <font>
      <b/>
      <sz val="12"/>
      <name val="Arial CE"/>
      <family val="2"/>
      <charset val="238"/>
    </font>
    <font>
      <sz val="10"/>
      <name val="Arial CE"/>
      <charset val="238"/>
    </font>
    <font>
      <b/>
      <sz val="10"/>
      <name val="Arial CE"/>
      <charset val="238"/>
    </font>
    <font>
      <sz val="10"/>
      <name val="Arial"/>
      <family val="2"/>
      <charset val="238"/>
    </font>
    <font>
      <sz val="10"/>
      <name val="Arial"/>
      <family val="2"/>
      <charset val="238"/>
    </font>
    <font>
      <b/>
      <u/>
      <sz val="10"/>
      <name val="Arial"/>
      <family val="2"/>
      <charset val="238"/>
    </font>
    <font>
      <b/>
      <sz val="10"/>
      <name val="Arial"/>
      <family val="2"/>
      <charset val="238"/>
    </font>
    <font>
      <u/>
      <sz val="10"/>
      <color indexed="10"/>
      <name val="Arial"/>
      <family val="2"/>
      <charset val="238"/>
    </font>
    <font>
      <sz val="10"/>
      <color indexed="8"/>
      <name val="Arial"/>
      <family val="2"/>
      <charset val="238"/>
    </font>
    <font>
      <u/>
      <sz val="10"/>
      <color indexed="8"/>
      <name val="Arial"/>
      <family val="2"/>
      <charset val="238"/>
    </font>
    <font>
      <sz val="10"/>
      <name val="Calibri"/>
      <family val="2"/>
      <charset val="238"/>
    </font>
    <font>
      <b/>
      <sz val="9"/>
      <name val="Arial CE"/>
      <charset val="238"/>
    </font>
    <font>
      <sz val="9"/>
      <color indexed="8"/>
      <name val="Arial"/>
      <family val="2"/>
      <charset val="238"/>
    </font>
    <font>
      <sz val="9"/>
      <name val="Arial"/>
      <family val="2"/>
      <charset val="238"/>
    </font>
    <font>
      <sz val="10"/>
      <name val="MS Sans Serif"/>
      <family val="2"/>
    </font>
    <font>
      <sz val="11"/>
      <name val="Times New Roman"/>
      <family val="1"/>
    </font>
    <font>
      <sz val="11"/>
      <color theme="1"/>
      <name val="Calibri"/>
      <family val="2"/>
      <charset val="238"/>
      <scheme val="minor"/>
    </font>
    <font>
      <sz val="10"/>
      <name val="Arial"/>
      <family val="2"/>
      <charset val="238"/>
    </font>
    <font>
      <sz val="10"/>
      <name val="Arial"/>
      <family val="2"/>
    </font>
    <font>
      <b/>
      <sz val="12"/>
      <name val="Arial CE"/>
      <charset val="238"/>
    </font>
    <font>
      <sz val="12"/>
      <name val="Arial CE"/>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0">
    <xf numFmtId="0" fontId="0" fillId="0" borderId="0"/>
    <xf numFmtId="0" fontId="4" fillId="0" borderId="0">
      <alignment wrapText="1"/>
    </xf>
    <xf numFmtId="0" fontId="6" fillId="0" borderId="0"/>
    <xf numFmtId="0" fontId="4" fillId="0" borderId="0"/>
    <xf numFmtId="0" fontId="17" fillId="0" borderId="0">
      <alignment vertical="top"/>
    </xf>
    <xf numFmtId="0" fontId="4" fillId="0" borderId="0">
      <alignment wrapText="1"/>
    </xf>
    <xf numFmtId="0" fontId="4" fillId="0" borderId="0">
      <alignment wrapText="1"/>
    </xf>
    <xf numFmtId="0" fontId="6"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18" fillId="0" borderId="0" applyFill="0">
      <alignment vertical="justify"/>
    </xf>
    <xf numFmtId="0" fontId="18" fillId="0" borderId="0" applyFill="0">
      <alignment vertical="justify"/>
    </xf>
    <xf numFmtId="0" fontId="6" fillId="0" borderId="0"/>
    <xf numFmtId="0" fontId="20" fillId="0" borderId="0"/>
    <xf numFmtId="0" fontId="6" fillId="0" borderId="0"/>
    <xf numFmtId="0" fontId="4" fillId="0" borderId="0"/>
    <xf numFmtId="0" fontId="21" fillId="0" borderId="0"/>
    <xf numFmtId="0" fontId="6" fillId="0" borderId="0"/>
    <xf numFmtId="0" fontId="6" fillId="0" borderId="0"/>
    <xf numFmtId="165" fontId="4" fillId="0" borderId="0" applyFont="0" applyFill="0" applyBorder="0" applyAlignment="0" applyProtection="0"/>
    <xf numFmtId="0" fontId="21" fillId="0" borderId="0"/>
    <xf numFmtId="0" fontId="21" fillId="0" borderId="0"/>
    <xf numFmtId="0" fontId="6" fillId="0" borderId="0"/>
    <xf numFmtId="0" fontId="21" fillId="0" borderId="0"/>
    <xf numFmtId="0" fontId="6" fillId="0" borderId="0"/>
    <xf numFmtId="0" fontId="19" fillId="0" borderId="0"/>
    <xf numFmtId="0" fontId="19" fillId="0" borderId="0"/>
  </cellStyleXfs>
  <cellXfs count="116">
    <xf numFmtId="0" fontId="0" fillId="0" borderId="0" xfId="0"/>
    <xf numFmtId="4" fontId="0" fillId="0" borderId="0" xfId="0" applyNumberFormat="1"/>
    <xf numFmtId="166" fontId="0" fillId="0" borderId="0" xfId="0" applyNumberFormat="1"/>
    <xf numFmtId="0" fontId="1" fillId="0" borderId="0" xfId="0" applyFont="1"/>
    <xf numFmtId="4" fontId="2" fillId="0" borderId="0" xfId="0" applyNumberFormat="1" applyFont="1"/>
    <xf numFmtId="0" fontId="2" fillId="0" borderId="0" xfId="0" applyFont="1"/>
    <xf numFmtId="167" fontId="0" fillId="0" borderId="0" xfId="0" applyNumberFormat="1"/>
    <xf numFmtId="168" fontId="0" fillId="0" borderId="0" xfId="0" applyNumberFormat="1"/>
    <xf numFmtId="168" fontId="1" fillId="0" borderId="0" xfId="0" applyNumberFormat="1" applyFont="1"/>
    <xf numFmtId="168" fontId="2" fillId="0" borderId="0" xfId="0" applyNumberFormat="1" applyFont="1"/>
    <xf numFmtId="0" fontId="3" fillId="0" borderId="0" xfId="0" applyFont="1"/>
    <xf numFmtId="4" fontId="3" fillId="0" borderId="0" xfId="0" applyNumberFormat="1" applyFont="1"/>
    <xf numFmtId="168" fontId="0" fillId="0" borderId="1" xfId="0" applyNumberFormat="1" applyBorder="1"/>
    <xf numFmtId="0" fontId="0" fillId="0" borderId="1" xfId="0" applyBorder="1"/>
    <xf numFmtId="168" fontId="0" fillId="0" borderId="2" xfId="0" applyNumberFormat="1" applyBorder="1"/>
    <xf numFmtId="4" fontId="2" fillId="0" borderId="3" xfId="0" applyNumberFormat="1" applyFont="1" applyBorder="1"/>
    <xf numFmtId="0" fontId="2" fillId="0" borderId="1" xfId="0" applyFont="1" applyBorder="1"/>
    <xf numFmtId="168" fontId="2" fillId="0" borderId="1" xfId="0" applyNumberFormat="1" applyFont="1" applyBorder="1"/>
    <xf numFmtId="4" fontId="0" fillId="0" borderId="3" xfId="0" applyNumberFormat="1" applyBorder="1"/>
    <xf numFmtId="0" fontId="0" fillId="0" borderId="0" xfId="0" applyAlignment="1">
      <alignment wrapText="1"/>
    </xf>
    <xf numFmtId="0" fontId="0" fillId="0" borderId="3" xfId="0" applyBorder="1"/>
    <xf numFmtId="168" fontId="2" fillId="0" borderId="0" xfId="0" applyNumberFormat="1" applyFont="1" applyAlignment="1">
      <alignment horizontal="center"/>
    </xf>
    <xf numFmtId="168" fontId="0" fillId="0" borderId="0" xfId="0" applyNumberFormat="1" applyAlignment="1">
      <alignment horizontal="center"/>
    </xf>
    <xf numFmtId="168" fontId="2" fillId="0" borderId="2" xfId="0" applyNumberFormat="1" applyFont="1" applyBorder="1" applyAlignment="1">
      <alignment horizontal="center"/>
    </xf>
    <xf numFmtId="4" fontId="5" fillId="0" borderId="0" xfId="0" applyNumberFormat="1" applyFont="1"/>
    <xf numFmtId="0" fontId="5" fillId="0" borderId="0" xfId="0" applyFont="1"/>
    <xf numFmtId="168" fontId="5" fillId="0" borderId="0" xfId="0" applyNumberFormat="1" applyFont="1"/>
    <xf numFmtId="0" fontId="7" fillId="0" borderId="0" xfId="2" applyFont="1" applyAlignment="1">
      <alignment wrapText="1"/>
    </xf>
    <xf numFmtId="4" fontId="2" fillId="0" borderId="0" xfId="0" applyNumberFormat="1" applyFont="1" applyBorder="1"/>
    <xf numFmtId="0" fontId="2" fillId="0" borderId="0" xfId="0" applyFont="1" applyBorder="1"/>
    <xf numFmtId="168" fontId="2" fillId="0" borderId="0" xfId="0" applyNumberFormat="1" applyFont="1" applyBorder="1"/>
    <xf numFmtId="168" fontId="2" fillId="0" borderId="0" xfId="0" applyNumberFormat="1" applyFont="1" applyBorder="1" applyAlignment="1">
      <alignment horizontal="center"/>
    </xf>
    <xf numFmtId="0" fontId="7" fillId="0" borderId="0" xfId="0" applyFont="1"/>
    <xf numFmtId="0" fontId="10" fillId="0" borderId="0" xfId="0" applyNumberFormat="1" applyFont="1" applyFill="1" applyBorder="1" applyAlignment="1">
      <alignment horizontal="justify" vertical="top" wrapText="1"/>
    </xf>
    <xf numFmtId="0" fontId="7" fillId="0" borderId="0" xfId="0" applyNumberFormat="1" applyFont="1" applyFill="1" applyBorder="1" applyAlignment="1">
      <alignment vertical="top"/>
    </xf>
    <xf numFmtId="0" fontId="11" fillId="0" borderId="0" xfId="0" applyNumberFormat="1" applyFont="1" applyFill="1" applyBorder="1" applyAlignment="1">
      <alignment horizontal="justify" vertical="top" wrapText="1"/>
    </xf>
    <xf numFmtId="0" fontId="7" fillId="0" borderId="0" xfId="0" applyNumberFormat="1" applyFont="1" applyFill="1" applyBorder="1" applyAlignment="1">
      <alignment vertical="top" wrapText="1"/>
    </xf>
    <xf numFmtId="0" fontId="7" fillId="0" borderId="0" xfId="0" applyNumberFormat="1" applyFont="1" applyFill="1" applyAlignment="1">
      <alignment vertical="top"/>
    </xf>
    <xf numFmtId="0" fontId="0" fillId="0" borderId="0" xfId="0" applyAlignment="1">
      <alignment vertical="top" wrapText="1"/>
    </xf>
    <xf numFmtId="0" fontId="0" fillId="2" borderId="0" xfId="0" applyFill="1" applyAlignment="1">
      <alignment wrapText="1"/>
    </xf>
    <xf numFmtId="0" fontId="0" fillId="2" borderId="0" xfId="0" applyFill="1" applyAlignment="1">
      <alignment vertical="top" wrapText="1"/>
    </xf>
    <xf numFmtId="0" fontId="0" fillId="0" borderId="0" xfId="0" applyAlignment="1">
      <alignment horizontal="right" vertical="top"/>
    </xf>
    <xf numFmtId="0" fontId="5" fillId="0" borderId="0" xfId="0" applyFont="1" applyAlignment="1">
      <alignment horizontal="right" vertical="top"/>
    </xf>
    <xf numFmtId="0" fontId="10" fillId="0" borderId="0" xfId="0" applyNumberFormat="1" applyFont="1" applyFill="1" applyBorder="1" applyAlignment="1">
      <alignment horizontal="right" vertical="top" wrapText="1"/>
    </xf>
    <xf numFmtId="0" fontId="11" fillId="0" borderId="0" xfId="0" applyNumberFormat="1" applyFont="1" applyFill="1" applyBorder="1" applyAlignment="1">
      <alignment horizontal="right" vertical="top" wrapText="1"/>
    </xf>
    <xf numFmtId="0" fontId="7" fillId="0" borderId="0" xfId="0" applyNumberFormat="1" applyFont="1" applyFill="1" applyBorder="1" applyAlignment="1">
      <alignment horizontal="right" vertical="top" wrapText="1"/>
    </xf>
    <xf numFmtId="0" fontId="7" fillId="0" borderId="0" xfId="0" quotePrefix="1" applyNumberFormat="1" applyFont="1" applyFill="1" applyAlignment="1">
      <alignment horizontal="right" vertical="top"/>
    </xf>
    <xf numFmtId="0" fontId="2" fillId="0" borderId="0" xfId="0" applyFont="1" applyAlignment="1">
      <alignment horizontal="right"/>
    </xf>
    <xf numFmtId="0" fontId="5" fillId="0" borderId="0" xfId="0" applyFont="1" applyAlignment="1">
      <alignment horizontal="left" vertical="top"/>
    </xf>
    <xf numFmtId="4" fontId="14" fillId="0" borderId="0" xfId="0" applyNumberFormat="1" applyFont="1"/>
    <xf numFmtId="0" fontId="6" fillId="0" borderId="0" xfId="12" applyFont="1"/>
    <xf numFmtId="0" fontId="6" fillId="0" borderId="0" xfId="12" applyFont="1" applyAlignment="1"/>
    <xf numFmtId="0" fontId="6" fillId="0" borderId="0" xfId="12" applyFont="1" applyAlignment="1">
      <alignment horizontal="right"/>
    </xf>
    <xf numFmtId="4" fontId="6" fillId="0" borderId="0" xfId="12" applyNumberFormat="1" applyFont="1" applyAlignment="1"/>
    <xf numFmtId="4" fontId="6" fillId="0" borderId="0" xfId="12" applyNumberFormat="1" applyFont="1" applyAlignment="1">
      <alignment horizontal="right"/>
    </xf>
    <xf numFmtId="0" fontId="6" fillId="0" borderId="0" xfId="12" applyFont="1" applyAlignment="1">
      <alignment horizontal="left"/>
    </xf>
    <xf numFmtId="0" fontId="6" fillId="0" borderId="0" xfId="12" applyFont="1" applyAlignment="1">
      <alignment vertical="top" wrapText="1"/>
    </xf>
    <xf numFmtId="4" fontId="6" fillId="0" borderId="0" xfId="12" applyNumberFormat="1" applyFont="1" applyBorder="1" applyAlignment="1"/>
    <xf numFmtId="4" fontId="6" fillId="0" borderId="0" xfId="12" applyNumberFormat="1" applyFont="1" applyBorder="1" applyAlignment="1">
      <alignment horizontal="right"/>
    </xf>
    <xf numFmtId="0" fontId="6" fillId="0" borderId="0" xfId="12" applyFont="1" applyBorder="1" applyAlignment="1">
      <alignment horizontal="left"/>
    </xf>
    <xf numFmtId="0" fontId="6" fillId="0" borderId="0" xfId="12" applyFont="1" applyFill="1" applyBorder="1"/>
    <xf numFmtId="4" fontId="6" fillId="0" borderId="0" xfId="12" applyNumberFormat="1" applyFont="1" applyFill="1" applyBorder="1" applyAlignment="1"/>
    <xf numFmtId="4" fontId="6" fillId="0" borderId="0" xfId="12" applyNumberFormat="1" applyFont="1" applyFill="1" applyBorder="1" applyAlignment="1">
      <alignment horizontal="right"/>
    </xf>
    <xf numFmtId="0" fontId="6" fillId="0" borderId="0" xfId="12" applyFont="1" applyFill="1" applyBorder="1" applyAlignment="1">
      <alignment horizontal="left"/>
    </xf>
    <xf numFmtId="0" fontId="6" fillId="0" borderId="0" xfId="12" applyFont="1" applyFill="1" applyBorder="1" applyAlignment="1">
      <alignment vertical="top" wrapText="1"/>
    </xf>
    <xf numFmtId="164" fontId="6" fillId="0" borderId="0" xfId="12" applyNumberFormat="1" applyFont="1" applyFill="1" applyBorder="1" applyAlignment="1">
      <alignment vertical="center"/>
    </xf>
    <xf numFmtId="4" fontId="6" fillId="0" borderId="0" xfId="12" applyNumberFormat="1" applyFont="1" applyFill="1" applyBorder="1" applyAlignment="1">
      <alignment vertical="center"/>
    </xf>
    <xf numFmtId="0" fontId="6" fillId="0" borderId="0" xfId="12" applyFont="1" applyFill="1" applyBorder="1" applyAlignment="1">
      <alignment horizontal="left" vertical="top" wrapText="1"/>
    </xf>
    <xf numFmtId="0" fontId="6" fillId="0" borderId="0" xfId="12" applyFont="1" applyFill="1" applyBorder="1" applyAlignment="1">
      <alignment horizontal="center"/>
    </xf>
    <xf numFmtId="0" fontId="15" fillId="0" borderId="0" xfId="3" applyFont="1" applyAlignment="1">
      <alignment horizontal="justify" vertical="top" wrapText="1"/>
    </xf>
    <xf numFmtId="0" fontId="15" fillId="0" borderId="0" xfId="3" quotePrefix="1" applyFont="1" applyAlignment="1">
      <alignment horizontal="justify" vertical="top" wrapText="1"/>
    </xf>
    <xf numFmtId="0" fontId="6" fillId="0" borderId="0" xfId="12" applyFont="1" applyFill="1" applyBorder="1" applyAlignment="1"/>
    <xf numFmtId="4" fontId="6" fillId="0" borderId="0" xfId="12" applyNumberFormat="1" applyFont="1" applyFill="1" applyBorder="1"/>
    <xf numFmtId="0" fontId="15" fillId="0" borderId="0" xfId="3" applyFont="1" applyAlignment="1">
      <alignment vertical="top"/>
    </xf>
    <xf numFmtId="0" fontId="16" fillId="0" borderId="0" xfId="3" applyFont="1" applyAlignment="1">
      <alignment horizontal="justify" vertical="top"/>
    </xf>
    <xf numFmtId="0" fontId="16" fillId="0" borderId="0" xfId="3" applyFont="1" applyAlignment="1">
      <alignment horizontal="justify" vertical="top" wrapText="1"/>
    </xf>
    <xf numFmtId="0" fontId="16" fillId="0" borderId="0" xfId="3" quotePrefix="1" applyFont="1" applyAlignment="1">
      <alignment horizontal="justify" vertical="top" wrapText="1"/>
    </xf>
    <xf numFmtId="0" fontId="15" fillId="0" borderId="0" xfId="3" applyFont="1" applyBorder="1" applyAlignment="1">
      <alignment horizontal="justify" vertical="top" wrapText="1"/>
    </xf>
    <xf numFmtId="0" fontId="15" fillId="0" borderId="0" xfId="3" quotePrefix="1" applyFont="1" applyBorder="1" applyAlignment="1">
      <alignment horizontal="justify" vertical="top" wrapText="1"/>
    </xf>
    <xf numFmtId="0" fontId="16" fillId="0" borderId="0" xfId="3" quotePrefix="1" applyFont="1" applyBorder="1" applyAlignment="1">
      <alignment horizontal="justify" vertical="top" wrapText="1"/>
    </xf>
    <xf numFmtId="0" fontId="6" fillId="0" borderId="0" xfId="12" applyFont="1" applyFill="1" applyBorder="1" applyAlignment="1">
      <alignment horizontal="right"/>
    </xf>
    <xf numFmtId="0" fontId="15" fillId="0" borderId="0" xfId="3" applyFont="1" applyAlignment="1">
      <alignment vertical="center" wrapText="1"/>
    </xf>
    <xf numFmtId="0" fontId="9" fillId="0" borderId="0" xfId="12" applyFont="1"/>
    <xf numFmtId="0" fontId="9" fillId="0" borderId="0" xfId="12" applyFont="1" applyAlignment="1"/>
    <xf numFmtId="0" fontId="9" fillId="0" borderId="0" xfId="12" applyFont="1" applyAlignment="1">
      <alignment horizontal="right"/>
    </xf>
    <xf numFmtId="4" fontId="9" fillId="0" borderId="0" xfId="12" applyNumberFormat="1" applyFont="1" applyAlignment="1"/>
    <xf numFmtId="4" fontId="9" fillId="0" borderId="0" xfId="12" applyNumberFormat="1" applyFont="1" applyAlignment="1">
      <alignment horizontal="right"/>
    </xf>
    <xf numFmtId="0" fontId="9" fillId="0" borderId="0" xfId="12" applyFont="1" applyAlignment="1">
      <alignment horizontal="left"/>
    </xf>
    <xf numFmtId="0" fontId="9" fillId="0" borderId="0" xfId="3" applyFont="1" applyAlignment="1">
      <alignment vertical="top" wrapText="1"/>
    </xf>
    <xf numFmtId="0" fontId="5" fillId="3" borderId="0" xfId="0" applyFont="1" applyFill="1" applyAlignment="1">
      <alignment horizontal="right" vertical="top"/>
    </xf>
    <xf numFmtId="0" fontId="2" fillId="3" borderId="0" xfId="0" applyFont="1" applyFill="1"/>
    <xf numFmtId="4" fontId="2" fillId="3" borderId="0" xfId="0" applyNumberFormat="1" applyFont="1" applyFill="1"/>
    <xf numFmtId="168" fontId="2" fillId="3" borderId="0" xfId="0" applyNumberFormat="1" applyFont="1" applyFill="1"/>
    <xf numFmtId="168" fontId="2" fillId="3" borderId="0" xfId="0" applyNumberFormat="1" applyFont="1" applyFill="1" applyAlignment="1">
      <alignment horizontal="center"/>
    </xf>
    <xf numFmtId="0" fontId="6" fillId="0" borderId="0" xfId="0" quotePrefix="1" applyNumberFormat="1" applyFont="1" applyFill="1" applyAlignment="1">
      <alignment vertical="top"/>
    </xf>
    <xf numFmtId="4" fontId="2" fillId="4" borderId="3" xfId="0" applyNumberFormat="1" applyFont="1" applyFill="1" applyBorder="1"/>
    <xf numFmtId="0" fontId="2" fillId="4" borderId="1" xfId="0" applyFont="1" applyFill="1" applyBorder="1"/>
    <xf numFmtId="168" fontId="2" fillId="4" borderId="1" xfId="0" applyNumberFormat="1" applyFont="1" applyFill="1" applyBorder="1"/>
    <xf numFmtId="168" fontId="2" fillId="4" borderId="2" xfId="0" applyNumberFormat="1" applyFont="1" applyFill="1" applyBorder="1" applyAlignment="1">
      <alignment horizontal="center"/>
    </xf>
    <xf numFmtId="0" fontId="22" fillId="0" borderId="0" xfId="0" applyFont="1" applyAlignment="1">
      <alignment horizontal="left" vertical="top"/>
    </xf>
    <xf numFmtId="0" fontId="22" fillId="0" borderId="0" xfId="0" applyFont="1"/>
    <xf numFmtId="4" fontId="23" fillId="0" borderId="0" xfId="0" applyNumberFormat="1" applyFont="1"/>
    <xf numFmtId="0" fontId="23" fillId="0" borderId="0" xfId="0" applyFont="1"/>
    <xf numFmtId="168" fontId="23" fillId="0" borderId="0" xfId="0" applyNumberFormat="1" applyFont="1"/>
    <xf numFmtId="0" fontId="23" fillId="0" borderId="0" xfId="0" applyFont="1" applyAlignment="1">
      <alignment horizontal="right" vertical="top"/>
    </xf>
    <xf numFmtId="4" fontId="22" fillId="0" borderId="0" xfId="0" applyNumberFormat="1" applyFont="1"/>
    <xf numFmtId="168" fontId="22" fillId="0" borderId="0" xfId="0" applyNumberFormat="1" applyFont="1"/>
    <xf numFmtId="168" fontId="22" fillId="0" borderId="0" xfId="0" applyNumberFormat="1" applyFont="1" applyAlignment="1">
      <alignment horizontal="center"/>
    </xf>
    <xf numFmtId="4" fontId="5" fillId="0" borderId="4" xfId="0" applyNumberFormat="1" applyFont="1" applyBorder="1"/>
    <xf numFmtId="0" fontId="5" fillId="0" borderId="4" xfId="0" applyFont="1" applyBorder="1"/>
    <xf numFmtId="168" fontId="5" fillId="0" borderId="4" xfId="0" applyNumberFormat="1" applyFont="1" applyBorder="1"/>
    <xf numFmtId="0" fontId="7" fillId="0" borderId="0" xfId="0" quotePrefix="1" applyNumberFormat="1" applyFont="1" applyFill="1" applyAlignment="1">
      <alignment horizontal="left" vertical="top" wrapText="1"/>
    </xf>
    <xf numFmtId="0" fontId="11"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left" vertical="top" wrapText="1"/>
    </xf>
  </cellXfs>
  <cellStyles count="30">
    <cellStyle name="Navadno" xfId="0" builtinId="0"/>
    <cellStyle name="Navadno 10" xfId="1"/>
    <cellStyle name="Navadno 10 2" xfId="17"/>
    <cellStyle name="Navadno 10 2 2" xfId="19"/>
    <cellStyle name="Navadno 11" xfId="16"/>
    <cellStyle name="Navadno 11 2" xfId="23"/>
    <cellStyle name="Navadno 13" xfId="27"/>
    <cellStyle name="Navadno 2" xfId="2"/>
    <cellStyle name="Navadno 2 2" xfId="3"/>
    <cellStyle name="Navadno 2 2 2" xfId="15"/>
    <cellStyle name="Navadno 2 3" xfId="18"/>
    <cellStyle name="Navadno 2 5" xfId="29"/>
    <cellStyle name="Navadno 3" xfId="4"/>
    <cellStyle name="Navadno 3 2" xfId="25"/>
    <cellStyle name="Navadno 3 2 2" xfId="28"/>
    <cellStyle name="Navadno 4" xfId="5"/>
    <cellStyle name="Navadno 4 2" xfId="21"/>
    <cellStyle name="Navadno 5" xfId="6"/>
    <cellStyle name="Navadno 5 2 2" xfId="7"/>
    <cellStyle name="Navadno 6" xfId="8"/>
    <cellStyle name="Navadno 7" xfId="9"/>
    <cellStyle name="Navadno 8" xfId="10"/>
    <cellStyle name="Navadno 9" xfId="11"/>
    <cellStyle name="Navadno 9 2" xfId="26"/>
    <cellStyle name="Navadno_ARREA- koča Ruše-rušitve" xfId="12"/>
    <cellStyle name="Normal 2" xfId="20"/>
    <cellStyle name="Normal_Popis" xfId="24"/>
    <cellStyle name="Popis" xfId="13"/>
    <cellStyle name="Popis Evo" xfId="14"/>
    <cellStyle name="Valuta 2"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ocuments\Popisi\BIPA-&#268;RNU&#352;KI%20BAJER%20kon&#269;ni%20popisi%2030.4.2012\2-crnuski%20bajer_arh_klet_pzi_26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G35"/>
  <sheetViews>
    <sheetView tabSelected="1" workbookViewId="0">
      <selection activeCell="I16" sqref="I16"/>
    </sheetView>
  </sheetViews>
  <sheetFormatPr defaultRowHeight="12.75" x14ac:dyDescent="0.2"/>
  <cols>
    <col min="7" max="7" width="16.28515625" customWidth="1"/>
  </cols>
  <sheetData>
    <row r="2" spans="1:7" x14ac:dyDescent="0.2">
      <c r="A2" s="41"/>
      <c r="C2" s="1"/>
      <c r="E2" s="7"/>
      <c r="G2" s="7"/>
    </row>
    <row r="3" spans="1:7" x14ac:dyDescent="0.2">
      <c r="A3" s="48" t="s">
        <v>30</v>
      </c>
      <c r="C3" s="24" t="s">
        <v>38</v>
      </c>
      <c r="D3" s="25"/>
      <c r="E3" s="26"/>
      <c r="F3" s="25"/>
      <c r="G3" s="7"/>
    </row>
    <row r="4" spans="1:7" x14ac:dyDescent="0.2">
      <c r="A4" s="41"/>
      <c r="C4" s="24"/>
      <c r="D4" s="25"/>
      <c r="E4" s="26"/>
      <c r="F4" s="25"/>
      <c r="G4" s="7"/>
    </row>
    <row r="5" spans="1:7" x14ac:dyDescent="0.2">
      <c r="A5" s="48" t="s">
        <v>165</v>
      </c>
      <c r="C5" s="49" t="s">
        <v>209</v>
      </c>
      <c r="D5" s="25"/>
      <c r="E5" s="26"/>
      <c r="F5" s="25"/>
      <c r="G5" s="7"/>
    </row>
    <row r="6" spans="1:7" x14ac:dyDescent="0.2">
      <c r="A6" s="41"/>
      <c r="C6" s="24" t="s">
        <v>208</v>
      </c>
      <c r="D6" s="25"/>
      <c r="E6" s="26"/>
      <c r="F6" s="25"/>
      <c r="G6" s="7"/>
    </row>
    <row r="7" spans="1:7" x14ac:dyDescent="0.2">
      <c r="A7" s="41"/>
      <c r="C7" s="24"/>
      <c r="D7" s="25"/>
      <c r="E7" s="26"/>
      <c r="F7" s="25"/>
      <c r="G7" s="7"/>
    </row>
    <row r="8" spans="1:7" x14ac:dyDescent="0.2">
      <c r="A8" s="41"/>
      <c r="C8" s="24"/>
      <c r="D8" s="25"/>
      <c r="E8" s="26"/>
      <c r="F8" s="25"/>
      <c r="G8" s="7"/>
    </row>
    <row r="9" spans="1:7" x14ac:dyDescent="0.2">
      <c r="A9" s="48" t="s">
        <v>31</v>
      </c>
      <c r="C9" s="24" t="s">
        <v>36</v>
      </c>
      <c r="D9" s="25"/>
      <c r="E9" s="26"/>
      <c r="F9" s="25"/>
      <c r="G9" s="7"/>
    </row>
    <row r="10" spans="1:7" x14ac:dyDescent="0.2">
      <c r="A10" s="41"/>
      <c r="C10" s="24" t="s">
        <v>37</v>
      </c>
      <c r="D10" s="25"/>
      <c r="E10" s="26"/>
      <c r="F10" s="25"/>
      <c r="G10" s="7"/>
    </row>
    <row r="11" spans="1:7" x14ac:dyDescent="0.2">
      <c r="A11" s="41"/>
      <c r="C11" s="24"/>
      <c r="D11" s="25"/>
      <c r="E11" s="26"/>
      <c r="F11" s="25"/>
      <c r="G11" s="7"/>
    </row>
    <row r="12" spans="1:7" x14ac:dyDescent="0.2">
      <c r="A12" s="41"/>
      <c r="C12" s="24"/>
      <c r="D12" s="25"/>
      <c r="E12" s="26"/>
      <c r="F12" s="25"/>
      <c r="G12" s="7"/>
    </row>
    <row r="13" spans="1:7" x14ac:dyDescent="0.2">
      <c r="A13" s="41"/>
      <c r="C13" s="24"/>
      <c r="D13" s="25"/>
      <c r="E13" s="26"/>
      <c r="F13" s="25"/>
      <c r="G13" s="7"/>
    </row>
    <row r="14" spans="1:7" x14ac:dyDescent="0.2">
      <c r="A14" s="48" t="s">
        <v>32</v>
      </c>
      <c r="C14" s="24" t="s">
        <v>33</v>
      </c>
      <c r="D14" s="25"/>
      <c r="E14" s="26"/>
      <c r="F14" s="25"/>
      <c r="G14" s="7"/>
    </row>
    <row r="15" spans="1:7" x14ac:dyDescent="0.2">
      <c r="A15" s="41"/>
      <c r="C15" s="24" t="s">
        <v>34</v>
      </c>
      <c r="D15" s="25"/>
      <c r="E15" s="26"/>
      <c r="F15" s="25"/>
      <c r="G15" s="7"/>
    </row>
    <row r="16" spans="1:7" x14ac:dyDescent="0.2">
      <c r="A16" s="41"/>
      <c r="C16" s="24" t="s">
        <v>35</v>
      </c>
      <c r="D16" s="25"/>
      <c r="E16" s="26"/>
      <c r="F16" s="25"/>
      <c r="G16" s="7"/>
    </row>
    <row r="17" spans="1:7" x14ac:dyDescent="0.2">
      <c r="A17" s="41"/>
      <c r="C17" s="24"/>
      <c r="D17" s="25"/>
      <c r="E17" s="26"/>
      <c r="F17" s="25"/>
      <c r="G17" s="7"/>
    </row>
    <row r="18" spans="1:7" x14ac:dyDescent="0.2">
      <c r="A18" s="41"/>
      <c r="C18" s="24"/>
      <c r="D18" s="25"/>
      <c r="E18" s="26"/>
      <c r="F18" s="25"/>
      <c r="G18" s="7"/>
    </row>
    <row r="19" spans="1:7" x14ac:dyDescent="0.2">
      <c r="A19" s="48" t="s">
        <v>207</v>
      </c>
      <c r="C19" s="24"/>
      <c r="D19" s="25"/>
      <c r="E19" s="26"/>
      <c r="F19" s="25"/>
      <c r="G19" s="7"/>
    </row>
    <row r="20" spans="1:7" x14ac:dyDescent="0.2">
      <c r="A20" s="41"/>
      <c r="C20" s="108"/>
      <c r="D20" s="109"/>
      <c r="E20" s="110"/>
      <c r="F20" s="25"/>
      <c r="G20" s="7"/>
    </row>
    <row r="21" spans="1:7" x14ac:dyDescent="0.2">
      <c r="A21" s="41"/>
      <c r="C21" s="1"/>
      <c r="E21" s="7"/>
      <c r="G21" s="7"/>
    </row>
    <row r="22" spans="1:7" x14ac:dyDescent="0.2">
      <c r="A22" s="41"/>
      <c r="C22" s="1"/>
      <c r="E22" s="7"/>
      <c r="G22" s="7"/>
    </row>
    <row r="23" spans="1:7" ht="15.75" x14ac:dyDescent="0.25">
      <c r="A23" s="99" t="s">
        <v>91</v>
      </c>
      <c r="B23" s="100"/>
      <c r="C23" s="101"/>
      <c r="D23" s="102"/>
      <c r="E23" s="103"/>
      <c r="F23" s="102"/>
      <c r="G23" s="103"/>
    </row>
    <row r="24" spans="1:7" ht="15" x14ac:dyDescent="0.2">
      <c r="A24" s="104"/>
      <c r="B24" s="102"/>
      <c r="C24" s="101"/>
      <c r="D24" s="102"/>
      <c r="E24" s="103"/>
      <c r="F24" s="102"/>
      <c r="G24" s="103"/>
    </row>
    <row r="25" spans="1:7" ht="15.75" x14ac:dyDescent="0.25">
      <c r="A25" s="104"/>
      <c r="B25" s="102"/>
      <c r="C25" s="105" t="s">
        <v>162</v>
      </c>
      <c r="D25" s="100"/>
      <c r="E25" s="106"/>
      <c r="F25" s="100"/>
      <c r="G25" s="107">
        <f>G35</f>
        <v>0</v>
      </c>
    </row>
    <row r="26" spans="1:7" ht="15.75" x14ac:dyDescent="0.25">
      <c r="A26" s="104"/>
      <c r="B26" s="102"/>
      <c r="C26" s="105" t="s">
        <v>163</v>
      </c>
      <c r="D26" s="100"/>
      <c r="E26" s="106"/>
      <c r="F26" s="100"/>
      <c r="G26" s="107">
        <f>G25*0.22</f>
        <v>0</v>
      </c>
    </row>
    <row r="27" spans="1:7" ht="15.75" x14ac:dyDescent="0.25">
      <c r="A27" s="104"/>
      <c r="B27" s="102"/>
      <c r="C27" s="105"/>
      <c r="D27" s="100"/>
      <c r="E27" s="106"/>
      <c r="F27" s="100"/>
      <c r="G27" s="107"/>
    </row>
    <row r="28" spans="1:7" ht="15.75" x14ac:dyDescent="0.25">
      <c r="A28" s="104"/>
      <c r="B28" s="102"/>
      <c r="C28" s="105" t="s">
        <v>164</v>
      </c>
      <c r="D28" s="100"/>
      <c r="E28" s="106"/>
      <c r="F28" s="100"/>
      <c r="G28" s="107">
        <f>SUM(G25:G27)</f>
        <v>0</v>
      </c>
    </row>
    <row r="29" spans="1:7" x14ac:dyDescent="0.2">
      <c r="A29" s="41"/>
      <c r="C29" s="4"/>
      <c r="D29" s="5"/>
      <c r="E29" s="9"/>
      <c r="F29" s="5"/>
      <c r="G29" s="21"/>
    </row>
    <row r="30" spans="1:7" x14ac:dyDescent="0.2">
      <c r="A30" s="41"/>
      <c r="C30" s="1"/>
      <c r="E30" s="7"/>
      <c r="G30" s="22"/>
    </row>
    <row r="31" spans="1:7" ht="15.75" x14ac:dyDescent="0.25">
      <c r="A31" s="41"/>
      <c r="C31" s="11" t="s">
        <v>14</v>
      </c>
      <c r="E31" s="7"/>
      <c r="G31" s="22"/>
    </row>
    <row r="32" spans="1:7" x14ac:dyDescent="0.2">
      <c r="A32" s="41"/>
      <c r="C32" s="1"/>
      <c r="E32" s="7"/>
      <c r="G32" s="22"/>
    </row>
    <row r="33" spans="1:7" x14ac:dyDescent="0.2">
      <c r="A33" s="89" t="s">
        <v>48</v>
      </c>
      <c r="B33" s="90" t="s">
        <v>166</v>
      </c>
      <c r="C33" s="91"/>
      <c r="D33" s="90"/>
      <c r="E33" s="92"/>
      <c r="F33" s="90"/>
      <c r="G33" s="93">
        <f>' TEMELJENE in KANALIZACIJA'!G37</f>
        <v>0</v>
      </c>
    </row>
    <row r="34" spans="1:7" x14ac:dyDescent="0.2">
      <c r="A34" s="41"/>
      <c r="B34" s="5"/>
      <c r="C34" s="4"/>
      <c r="D34" s="5"/>
      <c r="E34" s="9"/>
      <c r="F34" s="5"/>
      <c r="G34" s="21"/>
    </row>
    <row r="35" spans="1:7" x14ac:dyDescent="0.2">
      <c r="A35" s="41"/>
      <c r="C35" s="95" t="s">
        <v>10</v>
      </c>
      <c r="D35" s="96"/>
      <c r="E35" s="97"/>
      <c r="F35" s="96"/>
      <c r="G35" s="98">
        <f>SUM(G33)</f>
        <v>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E82"/>
  <sheetViews>
    <sheetView view="pageBreakPreview" zoomScaleNormal="100" zoomScaleSheetLayoutView="100" workbookViewId="0">
      <selection activeCell="A47" sqref="A47"/>
    </sheetView>
  </sheetViews>
  <sheetFormatPr defaultRowHeight="12.75" x14ac:dyDescent="0.2"/>
  <cols>
    <col min="1" max="1" width="86.7109375" style="56" customWidth="1"/>
    <col min="2" max="2" width="4.85546875" style="55" customWidth="1"/>
    <col min="3" max="3" width="10.5703125" style="54" bestFit="1" customWidth="1"/>
    <col min="4" max="4" width="14.28515625" style="54" bestFit="1" customWidth="1"/>
    <col min="5" max="5" width="15.7109375" style="53" customWidth="1"/>
    <col min="6" max="6" width="10.42578125" style="52" hidden="1" customWidth="1"/>
    <col min="7" max="7" width="0.42578125" style="51" hidden="1" customWidth="1"/>
    <col min="8" max="8" width="1" style="51" hidden="1" customWidth="1"/>
    <col min="9" max="9" width="15.7109375" style="51" hidden="1" customWidth="1"/>
    <col min="10" max="16384" width="9.140625" style="50"/>
  </cols>
  <sheetData>
    <row r="1" spans="1:109" s="82" customFormat="1" x14ac:dyDescent="0.2">
      <c r="A1" s="88" t="s">
        <v>206</v>
      </c>
      <c r="B1" s="87"/>
      <c r="C1" s="86"/>
      <c r="D1" s="86"/>
      <c r="E1" s="85"/>
      <c r="F1" s="84"/>
      <c r="G1" s="83"/>
      <c r="H1" s="83"/>
      <c r="I1" s="83"/>
    </row>
    <row r="3" spans="1:109" ht="25.5" x14ac:dyDescent="0.2">
      <c r="A3" s="56" t="s">
        <v>205</v>
      </c>
    </row>
    <row r="5" spans="1:109" s="68" customFormat="1" ht="36" x14ac:dyDescent="0.2">
      <c r="A5" s="70" t="s">
        <v>204</v>
      </c>
      <c r="B5" s="60"/>
      <c r="C5" s="72"/>
      <c r="D5" s="72"/>
      <c r="E5" s="61"/>
      <c r="F5" s="60"/>
      <c r="G5" s="60"/>
      <c r="H5" s="60"/>
      <c r="I5" s="71"/>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row>
    <row r="6" spans="1:109" s="68" customFormat="1" x14ac:dyDescent="0.2">
      <c r="A6" s="70"/>
      <c r="B6" s="60"/>
      <c r="C6" s="72"/>
      <c r="D6" s="72"/>
      <c r="E6" s="61"/>
      <c r="F6" s="60"/>
      <c r="G6" s="60"/>
      <c r="H6" s="60"/>
      <c r="I6" s="71"/>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row>
    <row r="7" spans="1:109" s="68" customFormat="1" ht="24" x14ac:dyDescent="0.2">
      <c r="A7" s="76" t="s">
        <v>203</v>
      </c>
      <c r="B7" s="60"/>
      <c r="C7" s="72"/>
      <c r="D7" s="72"/>
      <c r="E7" s="61"/>
      <c r="F7" s="60"/>
      <c r="G7" s="60"/>
      <c r="H7" s="60"/>
      <c r="I7" s="71"/>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row>
    <row r="8" spans="1:109" s="68" customFormat="1" x14ac:dyDescent="0.2">
      <c r="A8" s="76"/>
      <c r="B8" s="60"/>
      <c r="C8" s="72"/>
      <c r="D8" s="72"/>
      <c r="E8" s="61"/>
      <c r="F8" s="60"/>
      <c r="G8" s="60"/>
      <c r="H8" s="60"/>
      <c r="I8" s="71"/>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row>
    <row r="9" spans="1:109" s="68" customFormat="1" ht="60" x14ac:dyDescent="0.2">
      <c r="A9" s="70" t="s">
        <v>202</v>
      </c>
      <c r="B9" s="60"/>
      <c r="C9" s="72"/>
      <c r="D9" s="72"/>
      <c r="E9" s="61"/>
      <c r="F9" s="60"/>
      <c r="G9" s="60"/>
      <c r="H9" s="60"/>
      <c r="I9" s="71"/>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row>
    <row r="10" spans="1:109" s="68" customFormat="1" x14ac:dyDescent="0.2">
      <c r="A10" s="70"/>
      <c r="B10" s="60"/>
      <c r="C10" s="72"/>
      <c r="D10" s="72"/>
      <c r="E10" s="61"/>
      <c r="F10" s="60"/>
      <c r="G10" s="60"/>
      <c r="H10" s="60"/>
      <c r="I10" s="71"/>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row>
    <row r="11" spans="1:109" s="68" customFormat="1" ht="24" x14ac:dyDescent="0.2">
      <c r="A11" s="70" t="s">
        <v>201</v>
      </c>
      <c r="B11" s="60"/>
      <c r="C11" s="72"/>
      <c r="D11" s="72"/>
      <c r="E11" s="61"/>
      <c r="F11" s="60"/>
      <c r="G11" s="60"/>
      <c r="H11" s="60"/>
      <c r="I11" s="71"/>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row>
    <row r="12" spans="1:109" s="68" customFormat="1" x14ac:dyDescent="0.2">
      <c r="A12" s="70"/>
      <c r="F12" s="60"/>
      <c r="G12" s="60"/>
      <c r="H12" s="60"/>
      <c r="I12" s="71"/>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row>
    <row r="13" spans="1:109" s="68" customFormat="1" ht="24" x14ac:dyDescent="0.2">
      <c r="A13" s="70" t="s">
        <v>200</v>
      </c>
      <c r="B13" s="60"/>
      <c r="C13" s="72"/>
      <c r="D13" s="72"/>
      <c r="E13" s="61"/>
      <c r="F13" s="60"/>
      <c r="G13" s="60"/>
      <c r="H13" s="60"/>
      <c r="I13" s="71"/>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row>
    <row r="14" spans="1:109" s="68" customFormat="1" x14ac:dyDescent="0.2">
      <c r="A14" s="70"/>
      <c r="B14" s="60"/>
      <c r="C14" s="72"/>
      <c r="D14" s="72"/>
      <c r="E14" s="61"/>
      <c r="F14" s="60"/>
      <c r="G14" s="60"/>
      <c r="H14" s="60"/>
      <c r="I14" s="71"/>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row>
    <row r="15" spans="1:109" s="68" customFormat="1" ht="60" x14ac:dyDescent="0.2">
      <c r="A15" s="70" t="s">
        <v>199</v>
      </c>
      <c r="B15" s="60"/>
      <c r="C15" s="72"/>
      <c r="D15" s="72"/>
      <c r="E15" s="61"/>
      <c r="F15" s="60"/>
      <c r="G15" s="60"/>
      <c r="H15" s="60"/>
      <c r="I15" s="71"/>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row>
    <row r="16" spans="1:109" s="68" customFormat="1" x14ac:dyDescent="0.2">
      <c r="A16" s="70"/>
      <c r="B16" s="60"/>
      <c r="C16" s="72"/>
      <c r="D16" s="72"/>
      <c r="E16" s="61"/>
      <c r="F16" s="60"/>
      <c r="G16" s="60"/>
      <c r="H16" s="60"/>
      <c r="I16" s="71"/>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row>
    <row r="17" spans="1:109" s="68" customFormat="1" ht="24" x14ac:dyDescent="0.2">
      <c r="A17" s="70" t="s">
        <v>198</v>
      </c>
      <c r="B17" s="60"/>
      <c r="C17" s="72"/>
      <c r="D17" s="72"/>
      <c r="E17" s="61"/>
      <c r="F17" s="60"/>
      <c r="G17" s="60"/>
      <c r="H17" s="60"/>
      <c r="I17" s="71"/>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row>
    <row r="18" spans="1:109" s="68" customFormat="1" x14ac:dyDescent="0.2">
      <c r="A18" s="70"/>
      <c r="B18" s="60"/>
      <c r="C18" s="72"/>
      <c r="D18" s="72"/>
      <c r="E18" s="61"/>
      <c r="F18" s="60"/>
      <c r="G18" s="60"/>
      <c r="H18" s="60"/>
      <c r="I18" s="71"/>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row>
    <row r="19" spans="1:109" s="68" customFormat="1" ht="53.25" customHeight="1" x14ac:dyDescent="0.2">
      <c r="A19" s="70" t="s">
        <v>197</v>
      </c>
      <c r="B19" s="60"/>
      <c r="C19" s="72"/>
      <c r="D19" s="72"/>
      <c r="E19" s="61"/>
      <c r="F19" s="60"/>
      <c r="G19" s="60"/>
      <c r="H19" s="60"/>
      <c r="I19" s="71"/>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row>
    <row r="20" spans="1:109" s="68" customFormat="1" x14ac:dyDescent="0.2">
      <c r="A20" s="70"/>
      <c r="B20" s="60"/>
      <c r="C20" s="72"/>
      <c r="D20" s="72"/>
      <c r="E20" s="61"/>
      <c r="F20" s="60"/>
      <c r="G20" s="60"/>
      <c r="H20" s="60"/>
      <c r="I20" s="71"/>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row>
    <row r="21" spans="1:109" s="68" customFormat="1" ht="24" x14ac:dyDescent="0.2">
      <c r="A21" s="70" t="s">
        <v>196</v>
      </c>
      <c r="B21" s="60"/>
      <c r="C21" s="72"/>
      <c r="D21" s="72"/>
      <c r="E21" s="61"/>
      <c r="F21" s="60"/>
      <c r="G21" s="60"/>
      <c r="H21" s="60"/>
      <c r="I21" s="71"/>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row>
    <row r="22" spans="1:109" s="68" customFormat="1" x14ac:dyDescent="0.2">
      <c r="A22" s="70"/>
      <c r="B22" s="60"/>
      <c r="C22" s="72"/>
      <c r="D22" s="72"/>
      <c r="E22" s="61"/>
      <c r="F22" s="60"/>
      <c r="G22" s="60"/>
      <c r="H22" s="60"/>
      <c r="I22" s="71"/>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row>
    <row r="23" spans="1:109" s="68" customFormat="1" ht="24" x14ac:dyDescent="0.2">
      <c r="A23" s="70" t="s">
        <v>195</v>
      </c>
      <c r="B23" s="60"/>
      <c r="C23" s="72"/>
      <c r="D23" s="72"/>
      <c r="E23" s="61"/>
      <c r="F23" s="60"/>
      <c r="G23" s="60"/>
      <c r="H23" s="60"/>
      <c r="I23" s="71"/>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row>
    <row r="24" spans="1:109" s="68" customFormat="1" x14ac:dyDescent="0.2">
      <c r="A24" s="70"/>
      <c r="B24" s="60"/>
      <c r="C24" s="72"/>
      <c r="D24" s="72"/>
      <c r="E24" s="61"/>
      <c r="F24" s="60"/>
      <c r="G24" s="60"/>
      <c r="H24" s="60"/>
      <c r="I24" s="71"/>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row>
    <row r="25" spans="1:109" s="68" customFormat="1" ht="231" customHeight="1" x14ac:dyDescent="0.2">
      <c r="A25" s="76" t="s">
        <v>194</v>
      </c>
      <c r="B25" s="60"/>
      <c r="C25" s="72"/>
      <c r="D25" s="72"/>
      <c r="E25" s="61"/>
      <c r="F25" s="60"/>
      <c r="G25" s="60"/>
      <c r="H25" s="60"/>
      <c r="I25" s="71"/>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row>
    <row r="26" spans="1:109" s="68" customFormat="1" x14ac:dyDescent="0.2">
      <c r="A26" s="76"/>
      <c r="B26" s="60"/>
      <c r="C26" s="72"/>
      <c r="D26" s="72"/>
      <c r="E26" s="61"/>
      <c r="F26" s="60"/>
      <c r="G26" s="60"/>
      <c r="H26" s="60"/>
      <c r="I26" s="71"/>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row>
    <row r="27" spans="1:109" s="68" customFormat="1" x14ac:dyDescent="0.2">
      <c r="A27" s="81" t="s">
        <v>193</v>
      </c>
      <c r="B27" s="60"/>
      <c r="C27" s="72"/>
      <c r="D27" s="72"/>
      <c r="E27" s="61"/>
      <c r="F27" s="60"/>
      <c r="G27" s="60"/>
      <c r="H27" s="60"/>
      <c r="I27" s="71"/>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row>
    <row r="28" spans="1:109" s="68" customFormat="1" x14ac:dyDescent="0.2">
      <c r="A28" s="70"/>
      <c r="B28" s="60"/>
      <c r="C28" s="72"/>
      <c r="D28" s="72"/>
      <c r="E28" s="61"/>
      <c r="F28" s="60"/>
      <c r="G28" s="60"/>
      <c r="H28" s="60"/>
      <c r="I28" s="71"/>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row>
    <row r="29" spans="1:109" s="68" customFormat="1" ht="24" x14ac:dyDescent="0.2">
      <c r="A29" s="70" t="s">
        <v>192</v>
      </c>
      <c r="B29" s="60"/>
      <c r="C29" s="72"/>
      <c r="D29" s="72"/>
      <c r="E29" s="61"/>
      <c r="F29" s="60"/>
      <c r="G29" s="60"/>
      <c r="H29" s="60"/>
      <c r="I29" s="71"/>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row>
    <row r="30" spans="1:109" s="68" customFormat="1" x14ac:dyDescent="0.2">
      <c r="A30" s="70"/>
      <c r="B30" s="60"/>
      <c r="C30" s="72"/>
      <c r="D30" s="72"/>
      <c r="E30" s="61"/>
      <c r="F30" s="60"/>
      <c r="G30" s="60"/>
      <c r="H30" s="60"/>
      <c r="I30" s="71"/>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row>
    <row r="31" spans="1:109" s="68" customFormat="1" ht="24" x14ac:dyDescent="0.2">
      <c r="A31" s="70" t="s">
        <v>191</v>
      </c>
      <c r="B31" s="60"/>
      <c r="C31" s="72"/>
      <c r="D31" s="72"/>
      <c r="E31" s="61"/>
      <c r="F31" s="60"/>
      <c r="G31" s="60"/>
      <c r="H31" s="60"/>
      <c r="I31" s="71"/>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row>
    <row r="32" spans="1:109" s="68" customFormat="1" x14ac:dyDescent="0.2">
      <c r="A32" s="70"/>
      <c r="B32" s="60"/>
      <c r="C32" s="72"/>
      <c r="D32" s="72"/>
      <c r="E32" s="61"/>
      <c r="F32" s="60"/>
      <c r="G32" s="60"/>
      <c r="H32" s="60"/>
      <c r="I32" s="71"/>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row>
    <row r="33" spans="1:109" s="68" customFormat="1" ht="36" x14ac:dyDescent="0.2">
      <c r="A33" s="70" t="s">
        <v>190</v>
      </c>
      <c r="B33" s="60"/>
      <c r="C33" s="72"/>
      <c r="D33" s="72"/>
      <c r="E33" s="61"/>
      <c r="F33" s="60"/>
      <c r="G33" s="60"/>
      <c r="H33" s="60"/>
      <c r="I33" s="71"/>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row>
    <row r="34" spans="1:109" s="60" customFormat="1" x14ac:dyDescent="0.2">
      <c r="A34" s="70"/>
      <c r="B34" s="63"/>
      <c r="C34" s="62"/>
      <c r="D34" s="62"/>
      <c r="E34" s="61"/>
      <c r="F34" s="80"/>
      <c r="G34" s="71"/>
      <c r="H34" s="71"/>
      <c r="I34" s="71"/>
    </row>
    <row r="35" spans="1:109" s="60" customFormat="1" ht="36" x14ac:dyDescent="0.2">
      <c r="A35" s="76" t="s">
        <v>189</v>
      </c>
      <c r="B35" s="63"/>
      <c r="C35" s="62"/>
      <c r="D35" s="62"/>
      <c r="E35" s="61"/>
      <c r="F35" s="80"/>
      <c r="G35" s="71"/>
      <c r="H35" s="71"/>
      <c r="I35" s="71"/>
    </row>
    <row r="36" spans="1:109" s="60" customFormat="1" x14ac:dyDescent="0.2">
      <c r="A36" s="70"/>
      <c r="B36" s="63"/>
      <c r="C36" s="62"/>
      <c r="D36" s="62"/>
      <c r="E36" s="61"/>
      <c r="F36" s="80"/>
      <c r="G36" s="71"/>
      <c r="H36" s="71"/>
      <c r="I36" s="71"/>
    </row>
    <row r="37" spans="1:109" s="60" customFormat="1" x14ac:dyDescent="0.2">
      <c r="A37" s="70" t="s">
        <v>188</v>
      </c>
      <c r="B37" s="63"/>
      <c r="C37" s="62"/>
      <c r="D37" s="62"/>
      <c r="E37" s="61"/>
      <c r="F37" s="80"/>
      <c r="G37" s="71"/>
      <c r="H37" s="71"/>
      <c r="I37" s="71"/>
    </row>
    <row r="38" spans="1:109" s="60" customFormat="1" x14ac:dyDescent="0.2">
      <c r="A38" s="70"/>
      <c r="B38" s="63"/>
      <c r="C38" s="62"/>
      <c r="D38" s="62"/>
      <c r="E38" s="61"/>
      <c r="F38" s="80"/>
      <c r="G38" s="71"/>
      <c r="H38" s="71"/>
      <c r="I38" s="71"/>
    </row>
    <row r="39" spans="1:109" s="68" customFormat="1" ht="36" x14ac:dyDescent="0.2">
      <c r="A39" s="70" t="s">
        <v>187</v>
      </c>
      <c r="B39" s="60"/>
      <c r="C39" s="72"/>
      <c r="D39" s="72"/>
      <c r="E39" s="61"/>
      <c r="F39" s="60"/>
      <c r="G39" s="60"/>
      <c r="H39" s="60"/>
      <c r="I39" s="71"/>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row>
    <row r="40" spans="1:109" s="68" customFormat="1" x14ac:dyDescent="0.2">
      <c r="A40" s="70"/>
      <c r="B40" s="60"/>
      <c r="C40" s="72"/>
      <c r="D40" s="72"/>
      <c r="E40" s="61"/>
      <c r="F40" s="60"/>
      <c r="G40" s="60"/>
      <c r="H40" s="60"/>
      <c r="I40" s="71"/>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row>
    <row r="41" spans="1:109" s="68" customFormat="1" ht="24" x14ac:dyDescent="0.2">
      <c r="A41" s="70" t="s">
        <v>186</v>
      </c>
      <c r="B41" s="60"/>
      <c r="C41" s="72"/>
      <c r="D41" s="72"/>
      <c r="E41" s="61"/>
      <c r="F41" s="60"/>
      <c r="G41" s="60"/>
      <c r="H41" s="60"/>
      <c r="I41" s="71"/>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row>
    <row r="42" spans="1:109" s="68" customFormat="1" x14ac:dyDescent="0.2">
      <c r="A42" s="70"/>
      <c r="B42" s="60"/>
      <c r="C42" s="72"/>
      <c r="D42" s="72"/>
      <c r="E42" s="61"/>
      <c r="F42" s="60"/>
      <c r="G42" s="60"/>
      <c r="H42" s="60"/>
      <c r="I42" s="71"/>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row>
    <row r="43" spans="1:109" s="68" customFormat="1" x14ac:dyDescent="0.2">
      <c r="A43" s="79" t="s">
        <v>185</v>
      </c>
      <c r="B43" s="60"/>
      <c r="C43" s="72"/>
      <c r="D43" s="72"/>
      <c r="E43" s="61"/>
      <c r="F43" s="60"/>
      <c r="G43" s="60"/>
      <c r="H43" s="60"/>
      <c r="I43" s="71"/>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row>
    <row r="44" spans="1:109" s="68" customFormat="1" x14ac:dyDescent="0.2">
      <c r="A44" s="79"/>
      <c r="B44" s="60"/>
      <c r="C44" s="72"/>
      <c r="D44" s="72"/>
      <c r="E44" s="61"/>
      <c r="F44" s="60"/>
      <c r="G44" s="60"/>
      <c r="H44" s="60"/>
      <c r="I44" s="71"/>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row>
    <row r="45" spans="1:109" s="68" customFormat="1" ht="24" x14ac:dyDescent="0.2">
      <c r="A45" s="70" t="s">
        <v>184</v>
      </c>
      <c r="B45" s="60"/>
      <c r="C45" s="72"/>
      <c r="D45" s="72"/>
      <c r="E45" s="61"/>
      <c r="F45" s="60"/>
      <c r="G45" s="60"/>
      <c r="H45" s="60"/>
      <c r="I45" s="71"/>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row>
    <row r="46" spans="1:109" s="68" customFormat="1" x14ac:dyDescent="0.2">
      <c r="A46" s="70"/>
      <c r="B46" s="60"/>
      <c r="C46" s="72"/>
      <c r="D46" s="72"/>
      <c r="E46" s="61"/>
      <c r="F46" s="60"/>
      <c r="G46" s="60"/>
      <c r="H46" s="60"/>
      <c r="I46" s="71"/>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row>
    <row r="47" spans="1:109" s="68" customFormat="1" x14ac:dyDescent="0.2">
      <c r="A47" s="70" t="s">
        <v>183</v>
      </c>
      <c r="B47" s="60"/>
      <c r="C47" s="72"/>
      <c r="D47" s="72"/>
      <c r="E47" s="61"/>
      <c r="F47" s="60"/>
      <c r="G47" s="60"/>
      <c r="H47" s="60"/>
      <c r="I47" s="71"/>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row>
    <row r="48" spans="1:109" s="68" customFormat="1" x14ac:dyDescent="0.2">
      <c r="A48" s="70"/>
      <c r="B48" s="60"/>
      <c r="C48" s="72"/>
      <c r="D48" s="72"/>
      <c r="E48" s="61"/>
      <c r="F48" s="60"/>
      <c r="G48" s="60"/>
      <c r="H48" s="60"/>
      <c r="I48" s="71"/>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row>
    <row r="49" spans="1:109" s="68" customFormat="1" ht="24" x14ac:dyDescent="0.2">
      <c r="A49" s="70" t="s">
        <v>182</v>
      </c>
      <c r="B49" s="60"/>
      <c r="C49" s="72"/>
      <c r="D49" s="72"/>
      <c r="E49" s="61"/>
      <c r="F49" s="60"/>
      <c r="G49" s="60"/>
      <c r="H49" s="60"/>
      <c r="I49" s="71"/>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row>
    <row r="50" spans="1:109" s="68" customFormat="1" x14ac:dyDescent="0.2">
      <c r="A50" s="70"/>
      <c r="B50" s="60"/>
      <c r="C50" s="72"/>
      <c r="D50" s="72"/>
      <c r="E50" s="61"/>
      <c r="F50" s="60"/>
      <c r="G50" s="60"/>
      <c r="H50" s="60"/>
      <c r="I50" s="71"/>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row>
    <row r="51" spans="1:109" s="68" customFormat="1" ht="24" x14ac:dyDescent="0.2">
      <c r="A51" s="70" t="s">
        <v>181</v>
      </c>
      <c r="B51" s="60"/>
      <c r="C51" s="72"/>
      <c r="D51" s="72"/>
      <c r="E51" s="61"/>
      <c r="F51" s="60"/>
      <c r="G51" s="60"/>
      <c r="H51" s="60"/>
      <c r="I51" s="71"/>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row>
    <row r="52" spans="1:109" s="68" customFormat="1" x14ac:dyDescent="0.2">
      <c r="A52" s="70"/>
      <c r="B52" s="60"/>
      <c r="C52" s="72"/>
      <c r="D52" s="72"/>
      <c r="E52" s="61"/>
      <c r="F52" s="60"/>
      <c r="G52" s="60"/>
      <c r="H52" s="60"/>
      <c r="I52" s="71"/>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row>
    <row r="53" spans="1:109" s="68" customFormat="1" ht="36" x14ac:dyDescent="0.2">
      <c r="A53" s="70" t="s">
        <v>180</v>
      </c>
      <c r="B53" s="60"/>
      <c r="C53" s="72"/>
      <c r="D53" s="72"/>
      <c r="E53" s="61"/>
      <c r="F53" s="60"/>
      <c r="G53" s="60"/>
      <c r="H53" s="60"/>
      <c r="I53" s="71"/>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row>
    <row r="54" spans="1:109" s="68" customFormat="1" x14ac:dyDescent="0.2">
      <c r="A54" s="70"/>
      <c r="B54" s="60"/>
      <c r="C54" s="72"/>
      <c r="D54" s="72"/>
      <c r="E54" s="61"/>
      <c r="F54" s="60"/>
      <c r="G54" s="60"/>
      <c r="H54" s="60"/>
      <c r="I54" s="71"/>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row>
    <row r="55" spans="1:109" s="68" customFormat="1" ht="96" x14ac:dyDescent="0.2">
      <c r="A55" s="70" t="s">
        <v>179</v>
      </c>
      <c r="B55" s="60"/>
      <c r="C55" s="72"/>
      <c r="D55" s="72"/>
      <c r="E55" s="61"/>
      <c r="F55" s="60"/>
      <c r="G55" s="60"/>
      <c r="H55" s="60"/>
      <c r="I55" s="71"/>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row>
    <row r="56" spans="1:109" s="68" customFormat="1" x14ac:dyDescent="0.2">
      <c r="A56" s="70"/>
      <c r="B56" s="60"/>
      <c r="C56" s="72"/>
      <c r="D56" s="72"/>
      <c r="E56" s="61"/>
      <c r="F56" s="60"/>
      <c r="G56" s="60"/>
      <c r="H56" s="60"/>
      <c r="I56" s="71"/>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row>
    <row r="57" spans="1:109" s="68" customFormat="1" ht="42" customHeight="1" x14ac:dyDescent="0.2">
      <c r="A57" s="78" t="s">
        <v>178</v>
      </c>
      <c r="B57" s="60"/>
      <c r="C57" s="72"/>
      <c r="D57" s="72"/>
      <c r="E57" s="61"/>
      <c r="F57" s="60"/>
      <c r="G57" s="60"/>
      <c r="H57" s="60"/>
      <c r="I57" s="71"/>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row>
    <row r="58" spans="1:109" s="68" customFormat="1" x14ac:dyDescent="0.2">
      <c r="A58" s="78"/>
      <c r="B58" s="60"/>
      <c r="C58" s="72"/>
      <c r="D58" s="72"/>
      <c r="E58" s="61"/>
      <c r="F58" s="60"/>
      <c r="G58" s="60"/>
      <c r="H58" s="60"/>
      <c r="I58" s="71"/>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row>
    <row r="59" spans="1:109" s="68" customFormat="1" ht="36" x14ac:dyDescent="0.2">
      <c r="A59" s="77" t="s">
        <v>177</v>
      </c>
      <c r="B59" s="60"/>
      <c r="C59" s="72"/>
      <c r="D59" s="72"/>
      <c r="E59" s="61"/>
      <c r="F59" s="60"/>
      <c r="G59" s="60"/>
      <c r="H59" s="60"/>
      <c r="I59" s="71"/>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row>
    <row r="60" spans="1:109" s="68" customFormat="1" x14ac:dyDescent="0.2">
      <c r="A60" s="78"/>
      <c r="B60" s="60"/>
      <c r="C60" s="72"/>
      <c r="D60" s="72"/>
      <c r="E60" s="61"/>
      <c r="F60" s="60"/>
      <c r="G60" s="60"/>
      <c r="H60" s="60"/>
      <c r="I60" s="71"/>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row>
    <row r="61" spans="1:109" s="68" customFormat="1" ht="24" x14ac:dyDescent="0.2">
      <c r="A61" s="77" t="s">
        <v>176</v>
      </c>
      <c r="B61" s="60"/>
      <c r="C61" s="72"/>
      <c r="D61" s="72"/>
      <c r="E61" s="61"/>
      <c r="F61" s="60"/>
      <c r="G61" s="60"/>
      <c r="H61" s="60"/>
      <c r="I61" s="71"/>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row>
    <row r="62" spans="1:109" s="68" customFormat="1" x14ac:dyDescent="0.2">
      <c r="A62" s="77"/>
      <c r="B62" s="60"/>
      <c r="C62" s="72"/>
      <c r="D62" s="72"/>
      <c r="E62" s="61"/>
      <c r="F62" s="60"/>
      <c r="G62" s="60"/>
      <c r="H62" s="60"/>
      <c r="I62" s="71"/>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row>
    <row r="63" spans="1:109" s="68" customFormat="1" x14ac:dyDescent="0.2">
      <c r="A63" s="70" t="s">
        <v>175</v>
      </c>
      <c r="B63" s="60"/>
      <c r="C63" s="72"/>
      <c r="D63" s="72"/>
      <c r="E63" s="61"/>
      <c r="F63" s="60"/>
      <c r="G63" s="60"/>
      <c r="H63" s="60"/>
      <c r="I63" s="71"/>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row>
    <row r="64" spans="1:109" s="68" customFormat="1" x14ac:dyDescent="0.2">
      <c r="A64" s="70"/>
      <c r="B64" s="60"/>
      <c r="C64" s="72"/>
      <c r="D64" s="72"/>
      <c r="E64" s="61"/>
      <c r="F64" s="60"/>
      <c r="G64" s="60"/>
      <c r="H64" s="60"/>
      <c r="I64" s="71"/>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row>
    <row r="65" spans="1:109" s="68" customFormat="1" ht="36" x14ac:dyDescent="0.2">
      <c r="A65" s="70" t="s">
        <v>174</v>
      </c>
      <c r="B65" s="60"/>
      <c r="C65" s="72"/>
      <c r="D65" s="72"/>
      <c r="E65" s="61"/>
      <c r="F65" s="60"/>
      <c r="G65" s="60"/>
      <c r="H65" s="60"/>
      <c r="I65" s="71"/>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row>
    <row r="66" spans="1:109" s="68" customFormat="1" x14ac:dyDescent="0.2">
      <c r="A66" s="70"/>
      <c r="B66" s="60"/>
      <c r="C66" s="72"/>
      <c r="D66" s="72"/>
      <c r="E66" s="61"/>
      <c r="F66" s="60"/>
      <c r="G66" s="60"/>
      <c r="H66" s="60"/>
      <c r="I66" s="71"/>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row>
    <row r="67" spans="1:109" s="68" customFormat="1" ht="108" x14ac:dyDescent="0.2">
      <c r="A67" s="76" t="s">
        <v>173</v>
      </c>
      <c r="B67" s="60"/>
      <c r="C67" s="72"/>
      <c r="D67" s="72"/>
      <c r="E67" s="61"/>
      <c r="F67" s="60"/>
      <c r="G67" s="60"/>
      <c r="H67" s="60"/>
      <c r="I67" s="71"/>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row>
    <row r="68" spans="1:109" s="68" customFormat="1" x14ac:dyDescent="0.2">
      <c r="A68" s="76"/>
      <c r="B68" s="60"/>
      <c r="C68" s="72"/>
      <c r="D68" s="72"/>
      <c r="E68" s="61"/>
      <c r="F68" s="60"/>
      <c r="G68" s="60"/>
      <c r="H68" s="60"/>
      <c r="I68" s="71"/>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row>
    <row r="69" spans="1:109" s="68" customFormat="1" ht="36" x14ac:dyDescent="0.2">
      <c r="A69" s="75" t="s">
        <v>172</v>
      </c>
      <c r="B69" s="60"/>
      <c r="C69" s="72"/>
      <c r="D69" s="72"/>
      <c r="E69" s="61"/>
      <c r="F69" s="60"/>
      <c r="G69" s="60"/>
      <c r="H69" s="60"/>
      <c r="I69" s="71"/>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row>
    <row r="70" spans="1:109" s="68" customFormat="1" x14ac:dyDescent="0.2">
      <c r="A70" s="70"/>
      <c r="B70" s="60"/>
      <c r="C70" s="72"/>
      <c r="D70" s="72"/>
      <c r="E70" s="61"/>
      <c r="F70" s="60"/>
      <c r="G70" s="60"/>
      <c r="H70" s="60"/>
      <c r="I70" s="71"/>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row>
    <row r="71" spans="1:109" s="68" customFormat="1" ht="60" x14ac:dyDescent="0.2">
      <c r="A71" s="70" t="s">
        <v>171</v>
      </c>
      <c r="B71" s="60"/>
      <c r="C71" s="72"/>
      <c r="D71" s="72"/>
      <c r="E71" s="61"/>
      <c r="F71" s="60"/>
      <c r="G71" s="60"/>
      <c r="H71" s="60"/>
      <c r="I71" s="71"/>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row>
    <row r="72" spans="1:109" s="68" customFormat="1" x14ac:dyDescent="0.2">
      <c r="A72" s="70"/>
      <c r="B72" s="60"/>
      <c r="C72" s="72"/>
      <c r="D72" s="72"/>
      <c r="E72" s="61"/>
      <c r="F72" s="60"/>
      <c r="G72" s="60"/>
      <c r="H72" s="60"/>
      <c r="I72" s="71"/>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row>
    <row r="73" spans="1:109" s="68" customFormat="1" ht="24" x14ac:dyDescent="0.2">
      <c r="A73" s="74" t="s">
        <v>170</v>
      </c>
      <c r="B73" s="60"/>
      <c r="C73" s="72"/>
      <c r="D73" s="72"/>
      <c r="E73" s="61"/>
      <c r="F73" s="60"/>
      <c r="G73" s="60"/>
      <c r="H73" s="60"/>
      <c r="I73" s="71"/>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row>
    <row r="74" spans="1:109" s="68" customFormat="1" x14ac:dyDescent="0.2">
      <c r="A74" s="74"/>
      <c r="B74" s="60"/>
      <c r="C74" s="72"/>
      <c r="D74" s="72"/>
      <c r="E74" s="61"/>
      <c r="F74" s="60"/>
      <c r="G74" s="60"/>
      <c r="H74" s="60"/>
      <c r="I74" s="71"/>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row>
    <row r="75" spans="1:109" s="68" customFormat="1" ht="24" x14ac:dyDescent="0.2">
      <c r="A75" s="74" t="s">
        <v>169</v>
      </c>
      <c r="B75" s="60"/>
      <c r="C75" s="72"/>
      <c r="D75" s="72"/>
      <c r="E75" s="61"/>
      <c r="F75" s="60"/>
      <c r="G75" s="60"/>
      <c r="H75" s="60"/>
      <c r="I75" s="71"/>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row>
    <row r="76" spans="1:109" s="68" customFormat="1" x14ac:dyDescent="0.2">
      <c r="A76" s="73"/>
      <c r="B76" s="60"/>
      <c r="C76" s="72"/>
      <c r="D76" s="72"/>
      <c r="E76" s="61"/>
      <c r="F76" s="60"/>
      <c r="G76" s="60"/>
      <c r="H76" s="60"/>
      <c r="I76" s="71"/>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row>
    <row r="77" spans="1:109" s="68" customFormat="1" ht="36" x14ac:dyDescent="0.2">
      <c r="A77" s="70" t="s">
        <v>168</v>
      </c>
      <c r="B77" s="60"/>
      <c r="C77" s="72"/>
      <c r="D77" s="72"/>
      <c r="E77" s="61"/>
      <c r="F77" s="60"/>
      <c r="G77" s="60"/>
      <c r="H77" s="60"/>
      <c r="I77" s="71"/>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row>
    <row r="78" spans="1:109" s="68" customFormat="1" x14ac:dyDescent="0.2">
      <c r="A78" s="70"/>
      <c r="B78" s="63"/>
      <c r="C78" s="62"/>
      <c r="D78" s="62"/>
      <c r="E78" s="61"/>
      <c r="F78" s="62"/>
      <c r="G78" s="62"/>
      <c r="H78" s="62"/>
      <c r="I78" s="61"/>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row>
    <row r="79" spans="1:109" s="68" customFormat="1" x14ac:dyDescent="0.2">
      <c r="A79" s="69" t="s">
        <v>167</v>
      </c>
      <c r="B79" s="63"/>
      <c r="C79" s="62"/>
      <c r="D79" s="62"/>
      <c r="E79" s="61"/>
      <c r="F79" s="62"/>
      <c r="G79" s="62"/>
      <c r="H79" s="62"/>
      <c r="I79" s="61"/>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row>
    <row r="80" spans="1:109" s="60" customFormat="1" x14ac:dyDescent="0.2">
      <c r="A80" s="67"/>
      <c r="B80" s="63"/>
      <c r="C80" s="62"/>
      <c r="D80" s="62"/>
      <c r="E80" s="66"/>
      <c r="F80" s="62"/>
      <c r="G80" s="62"/>
      <c r="H80" s="62"/>
      <c r="I80" s="65"/>
    </row>
    <row r="81" spans="1:9" s="60" customFormat="1" x14ac:dyDescent="0.2">
      <c r="A81" s="64"/>
      <c r="B81" s="63"/>
      <c r="C81" s="62"/>
      <c r="D81" s="62"/>
      <c r="E81" s="61"/>
      <c r="F81" s="62"/>
      <c r="G81" s="62"/>
      <c r="H81" s="62"/>
      <c r="I81" s="61"/>
    </row>
    <row r="82" spans="1:9" x14ac:dyDescent="0.2">
      <c r="B82" s="59"/>
      <c r="C82" s="58"/>
      <c r="D82" s="58"/>
      <c r="E82" s="57"/>
      <c r="F82" s="58"/>
      <c r="G82" s="57"/>
      <c r="H82" s="57"/>
      <c r="I82" s="57"/>
    </row>
  </sheetData>
  <printOptions horizontalCentered="1"/>
  <pageMargins left="0.98425196850393704" right="0.39370078740157483" top="0.98425196850393704" bottom="0.78740157480314965" header="0.51181102362204722" footer="0.51181102362204722"/>
  <pageSetup paperSize="9" scale="90" orientation="portrait" horizontalDpi="360" verticalDpi="360" r:id="rId1"/>
  <headerFooter alignWithMargins="0">
    <oddHeader>&amp;C&amp;6VRTEC ŠENTLOVRENC</oddHeader>
    <oddFooter>&amp;C&amp;A&amp;R&amp;P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60"/>
  <sheetViews>
    <sheetView view="pageBreakPreview" topLeftCell="A253" zoomScale="130" zoomScaleNormal="100" zoomScaleSheetLayoutView="130" workbookViewId="0">
      <selection activeCell="E277" sqref="E277"/>
    </sheetView>
  </sheetViews>
  <sheetFormatPr defaultRowHeight="12.75" x14ac:dyDescent="0.2"/>
  <cols>
    <col min="1" max="1" width="3.85546875" style="41" customWidth="1"/>
    <col min="2" max="2" width="33.28515625" customWidth="1"/>
    <col min="3" max="3" width="10.140625" bestFit="1" customWidth="1"/>
    <col min="4" max="4" width="5.28515625" customWidth="1"/>
    <col min="5" max="5" width="12.5703125" customWidth="1"/>
    <col min="6" max="6" width="8.28515625" customWidth="1"/>
    <col min="7" max="7" width="12.5703125" customWidth="1"/>
    <col min="8" max="8" width="0.5703125" hidden="1" customWidth="1"/>
    <col min="9" max="9" width="0.28515625" customWidth="1"/>
  </cols>
  <sheetData>
    <row r="1" spans="1:9" x14ac:dyDescent="0.2">
      <c r="C1" s="1"/>
      <c r="E1" s="7"/>
      <c r="G1" s="7"/>
      <c r="I1" s="2"/>
    </row>
    <row r="2" spans="1:9" ht="15.75" x14ac:dyDescent="0.25">
      <c r="C2" s="10" t="s">
        <v>9</v>
      </c>
      <c r="E2" s="8"/>
      <c r="F2" s="3"/>
      <c r="G2" s="8"/>
      <c r="I2" s="2"/>
    </row>
    <row r="3" spans="1:9" x14ac:dyDescent="0.2">
      <c r="A3" s="48" t="s">
        <v>90</v>
      </c>
      <c r="C3" s="1"/>
      <c r="E3" s="7"/>
      <c r="G3" s="7"/>
      <c r="I3" s="2"/>
    </row>
    <row r="4" spans="1:9" x14ac:dyDescent="0.2">
      <c r="A4" s="42"/>
      <c r="C4" s="1"/>
      <c r="E4" s="7"/>
      <c r="G4" s="7"/>
      <c r="I4" s="2"/>
    </row>
    <row r="5" spans="1:9" x14ac:dyDescent="0.2">
      <c r="A5" s="42"/>
      <c r="C5" s="1"/>
      <c r="E5" s="7"/>
      <c r="G5" s="7"/>
      <c r="I5" s="2"/>
    </row>
    <row r="6" spans="1:9" x14ac:dyDescent="0.2">
      <c r="A6" s="42"/>
      <c r="C6" s="1"/>
      <c r="E6" s="7"/>
      <c r="G6" s="7"/>
      <c r="I6" s="2"/>
    </row>
    <row r="7" spans="1:9" x14ac:dyDescent="0.2">
      <c r="A7" s="42"/>
      <c r="C7" s="1"/>
      <c r="E7" s="7"/>
      <c r="G7" s="7"/>
      <c r="I7" s="2"/>
    </row>
    <row r="8" spans="1:9" x14ac:dyDescent="0.2">
      <c r="C8" s="1"/>
      <c r="E8" s="7"/>
      <c r="G8" s="7"/>
      <c r="I8" s="2"/>
    </row>
    <row r="9" spans="1:9" x14ac:dyDescent="0.2">
      <c r="A9" s="48" t="s">
        <v>30</v>
      </c>
      <c r="C9" s="24" t="s">
        <v>38</v>
      </c>
      <c r="D9" s="25"/>
      <c r="E9" s="26"/>
      <c r="F9" s="25"/>
      <c r="G9" s="7"/>
      <c r="I9" s="2"/>
    </row>
    <row r="10" spans="1:9" x14ac:dyDescent="0.2">
      <c r="C10" s="24"/>
      <c r="D10" s="25"/>
      <c r="E10" s="26"/>
      <c r="F10" s="25"/>
      <c r="G10" s="7"/>
      <c r="I10" s="2"/>
    </row>
    <row r="11" spans="1:9" x14ac:dyDescent="0.2">
      <c r="A11" s="48" t="s">
        <v>165</v>
      </c>
      <c r="C11" s="49" t="s">
        <v>166</v>
      </c>
      <c r="D11" s="25"/>
      <c r="E11" s="26"/>
      <c r="F11" s="25"/>
      <c r="G11" s="7"/>
      <c r="I11" s="2"/>
    </row>
    <row r="12" spans="1:9" x14ac:dyDescent="0.2">
      <c r="C12" s="24"/>
      <c r="D12" s="25"/>
      <c r="E12" s="26"/>
      <c r="F12" s="25"/>
      <c r="G12" s="7"/>
      <c r="I12" s="2"/>
    </row>
    <row r="13" spans="1:9" x14ac:dyDescent="0.2">
      <c r="C13" s="24"/>
      <c r="D13" s="25"/>
      <c r="E13" s="26"/>
      <c r="F13" s="25"/>
      <c r="G13" s="7"/>
      <c r="I13" s="2"/>
    </row>
    <row r="14" spans="1:9" x14ac:dyDescent="0.2">
      <c r="C14" s="24"/>
      <c r="D14" s="25"/>
      <c r="E14" s="26"/>
      <c r="F14" s="25"/>
      <c r="G14" s="7"/>
      <c r="I14" s="2"/>
    </row>
    <row r="15" spans="1:9" x14ac:dyDescent="0.2">
      <c r="A15" s="48" t="s">
        <v>31</v>
      </c>
      <c r="C15" s="24" t="s">
        <v>36</v>
      </c>
      <c r="D15" s="25"/>
      <c r="E15" s="26"/>
      <c r="F15" s="25"/>
      <c r="G15" s="7"/>
      <c r="I15" s="2"/>
    </row>
    <row r="16" spans="1:9" x14ac:dyDescent="0.2">
      <c r="C16" s="24" t="s">
        <v>37</v>
      </c>
      <c r="D16" s="25"/>
      <c r="E16" s="26"/>
      <c r="F16" s="25"/>
      <c r="G16" s="7"/>
      <c r="I16" s="2"/>
    </row>
    <row r="17" spans="1:9" x14ac:dyDescent="0.2">
      <c r="C17" s="24"/>
      <c r="D17" s="25"/>
      <c r="E17" s="26"/>
      <c r="F17" s="25"/>
      <c r="G17" s="7"/>
      <c r="I17" s="2"/>
    </row>
    <row r="18" spans="1:9" x14ac:dyDescent="0.2">
      <c r="C18" s="24"/>
      <c r="D18" s="25"/>
      <c r="E18" s="26"/>
      <c r="F18" s="25"/>
      <c r="G18" s="7"/>
      <c r="I18" s="2"/>
    </row>
    <row r="19" spans="1:9" x14ac:dyDescent="0.2">
      <c r="C19" s="24"/>
      <c r="D19" s="25"/>
      <c r="E19" s="26"/>
      <c r="F19" s="25"/>
      <c r="G19" s="7"/>
      <c r="I19" s="2"/>
    </row>
    <row r="20" spans="1:9" x14ac:dyDescent="0.2">
      <c r="A20" s="48" t="s">
        <v>32</v>
      </c>
      <c r="C20" s="24" t="s">
        <v>33</v>
      </c>
      <c r="D20" s="25"/>
      <c r="E20" s="26"/>
      <c r="F20" s="25"/>
      <c r="G20" s="7"/>
      <c r="I20" s="2"/>
    </row>
    <row r="21" spans="1:9" x14ac:dyDescent="0.2">
      <c r="C21" s="24" t="s">
        <v>34</v>
      </c>
      <c r="D21" s="25"/>
      <c r="E21" s="26"/>
      <c r="F21" s="25"/>
      <c r="G21" s="7"/>
      <c r="I21" s="2"/>
    </row>
    <row r="22" spans="1:9" x14ac:dyDescent="0.2">
      <c r="C22" s="24" t="s">
        <v>35</v>
      </c>
      <c r="D22" s="25"/>
      <c r="E22" s="26"/>
      <c r="F22" s="25"/>
      <c r="G22" s="7"/>
      <c r="I22" s="2"/>
    </row>
    <row r="23" spans="1:9" x14ac:dyDescent="0.2">
      <c r="C23" s="24"/>
      <c r="D23" s="25"/>
      <c r="E23" s="26"/>
      <c r="F23" s="25"/>
      <c r="G23" s="7"/>
      <c r="I23" s="2"/>
    </row>
    <row r="24" spans="1:9" x14ac:dyDescent="0.2">
      <c r="C24" s="1"/>
      <c r="E24" s="7"/>
      <c r="G24" s="7"/>
      <c r="I24" s="2"/>
    </row>
    <row r="25" spans="1:9" x14ac:dyDescent="0.2">
      <c r="C25" s="4"/>
      <c r="D25" s="5"/>
      <c r="E25" s="9"/>
      <c r="F25" s="5"/>
      <c r="G25" s="21"/>
      <c r="I25" s="2"/>
    </row>
    <row r="26" spans="1:9" x14ac:dyDescent="0.2">
      <c r="C26" s="1"/>
      <c r="E26" s="7"/>
      <c r="G26" s="22"/>
    </row>
    <row r="27" spans="1:9" ht="15.75" x14ac:dyDescent="0.25">
      <c r="C27" s="11" t="s">
        <v>14</v>
      </c>
      <c r="E27" s="7"/>
      <c r="G27" s="22"/>
    </row>
    <row r="28" spans="1:9" x14ac:dyDescent="0.2">
      <c r="C28" s="1"/>
      <c r="E28" s="7"/>
      <c r="G28" s="22"/>
    </row>
    <row r="29" spans="1:9" x14ac:dyDescent="0.2">
      <c r="A29" s="42" t="s">
        <v>48</v>
      </c>
      <c r="B29" s="5" t="s">
        <v>49</v>
      </c>
      <c r="C29" s="4"/>
      <c r="D29" s="5"/>
      <c r="E29" s="9"/>
      <c r="F29" s="5"/>
      <c r="G29" s="21">
        <f>G114</f>
        <v>0</v>
      </c>
    </row>
    <row r="30" spans="1:9" x14ac:dyDescent="0.2">
      <c r="A30" s="42" t="s">
        <v>50</v>
      </c>
      <c r="B30" s="5" t="s">
        <v>51</v>
      </c>
      <c r="C30" s="4"/>
      <c r="D30" s="5"/>
      <c r="E30" s="9"/>
      <c r="F30" s="5"/>
      <c r="G30" s="21">
        <f>G137</f>
        <v>0</v>
      </c>
    </row>
    <row r="31" spans="1:9" x14ac:dyDescent="0.2">
      <c r="A31" s="42" t="s">
        <v>62</v>
      </c>
      <c r="B31" s="5" t="s">
        <v>63</v>
      </c>
      <c r="C31" s="4"/>
      <c r="D31" s="5"/>
      <c r="E31" s="9"/>
      <c r="F31" s="5"/>
      <c r="G31" s="21">
        <f>G160</f>
        <v>0</v>
      </c>
    </row>
    <row r="32" spans="1:9" x14ac:dyDescent="0.2">
      <c r="A32" s="42" t="s">
        <v>64</v>
      </c>
      <c r="B32" s="5" t="s">
        <v>65</v>
      </c>
      <c r="C32" s="4"/>
      <c r="D32" s="5"/>
      <c r="E32" s="9"/>
      <c r="F32" s="5"/>
      <c r="G32" s="21">
        <f>G213</f>
        <v>0</v>
      </c>
    </row>
    <row r="33" spans="1:9" x14ac:dyDescent="0.2">
      <c r="A33" s="42" t="s">
        <v>78</v>
      </c>
      <c r="B33" s="5" t="s">
        <v>82</v>
      </c>
      <c r="C33" s="4"/>
      <c r="D33" s="5"/>
      <c r="E33" s="9"/>
      <c r="F33" s="5"/>
      <c r="G33" s="21">
        <f>G258</f>
        <v>0</v>
      </c>
    </row>
    <row r="34" spans="1:9" x14ac:dyDescent="0.2">
      <c r="A34" s="42" t="s">
        <v>79</v>
      </c>
      <c r="B34" s="5" t="s">
        <v>83</v>
      </c>
      <c r="C34" s="4"/>
      <c r="D34" s="5"/>
      <c r="E34" s="9"/>
      <c r="F34" s="5"/>
      <c r="G34" s="21">
        <f>G275</f>
        <v>0</v>
      </c>
    </row>
    <row r="35" spans="1:9" x14ac:dyDescent="0.2">
      <c r="A35" s="42" t="s">
        <v>80</v>
      </c>
      <c r="B35" s="5" t="s">
        <v>84</v>
      </c>
      <c r="C35" s="4"/>
      <c r="D35" s="5"/>
      <c r="E35" s="9"/>
      <c r="F35" s="5"/>
      <c r="G35" s="21">
        <f>G283</f>
        <v>0</v>
      </c>
    </row>
    <row r="36" spans="1:9" x14ac:dyDescent="0.2">
      <c r="A36" s="42" t="s">
        <v>81</v>
      </c>
      <c r="B36" s="5" t="s">
        <v>85</v>
      </c>
      <c r="C36" s="4"/>
      <c r="D36" s="5"/>
      <c r="E36" s="9"/>
      <c r="F36" s="5"/>
      <c r="G36" s="21">
        <f>G283</f>
        <v>0</v>
      </c>
    </row>
    <row r="37" spans="1:9" x14ac:dyDescent="0.2">
      <c r="C37" s="15" t="s">
        <v>10</v>
      </c>
      <c r="D37" s="16"/>
      <c r="E37" s="17"/>
      <c r="F37" s="16"/>
      <c r="G37" s="23">
        <f>SUM(G29:G36)</f>
        <v>0</v>
      </c>
    </row>
    <row r="38" spans="1:9" x14ac:dyDescent="0.2">
      <c r="C38" s="28"/>
      <c r="D38" s="29"/>
      <c r="E38" s="30"/>
      <c r="F38" s="29"/>
      <c r="G38" s="31"/>
    </row>
    <row r="39" spans="1:9" x14ac:dyDescent="0.2">
      <c r="C39" s="28"/>
      <c r="D39" s="29"/>
      <c r="E39" s="30"/>
      <c r="F39" s="29"/>
      <c r="G39" s="31"/>
    </row>
    <row r="40" spans="1:9" s="32" customFormat="1" ht="77.25" customHeight="1" x14ac:dyDescent="0.2">
      <c r="A40" s="114" t="s">
        <v>161</v>
      </c>
      <c r="B40" s="115"/>
      <c r="C40" s="115"/>
      <c r="D40" s="115"/>
      <c r="E40" s="115"/>
      <c r="F40" s="115"/>
      <c r="G40" s="115"/>
      <c r="H40" s="115"/>
      <c r="I40" s="115"/>
    </row>
    <row r="41" spans="1:9" s="32" customFormat="1" ht="6.75" customHeight="1" x14ac:dyDescent="0.2">
      <c r="A41" s="43"/>
      <c r="B41" s="33"/>
      <c r="C41" s="33"/>
      <c r="D41" s="33"/>
      <c r="E41" s="33"/>
      <c r="F41" s="33"/>
      <c r="G41" s="34"/>
      <c r="H41" s="34"/>
      <c r="I41" s="34"/>
    </row>
    <row r="42" spans="1:9" s="32" customFormat="1" ht="29.25" customHeight="1" x14ac:dyDescent="0.2">
      <c r="A42" s="112" t="s">
        <v>129</v>
      </c>
      <c r="B42" s="112"/>
      <c r="C42" s="112"/>
      <c r="D42" s="112"/>
      <c r="E42" s="112"/>
      <c r="F42" s="112"/>
      <c r="G42" s="112"/>
      <c r="H42" s="112"/>
      <c r="I42" s="112"/>
    </row>
    <row r="43" spans="1:9" s="32" customFormat="1" ht="6.75" customHeight="1" x14ac:dyDescent="0.2">
      <c r="A43" s="44"/>
      <c r="B43" s="36"/>
      <c r="C43" s="36"/>
      <c r="D43" s="36"/>
      <c r="E43" s="36"/>
      <c r="F43" s="36"/>
      <c r="G43" s="34"/>
      <c r="H43" s="34"/>
      <c r="I43" s="34"/>
    </row>
    <row r="44" spans="1:9" s="32" customFormat="1" ht="102" customHeight="1" x14ac:dyDescent="0.2">
      <c r="A44" s="112" t="s">
        <v>130</v>
      </c>
      <c r="B44" s="112"/>
      <c r="C44" s="112"/>
      <c r="D44" s="112"/>
      <c r="E44" s="112"/>
      <c r="F44" s="112"/>
      <c r="G44" s="112"/>
      <c r="H44" s="112"/>
      <c r="I44" s="112"/>
    </row>
    <row r="45" spans="1:9" s="32" customFormat="1" ht="8.25" customHeight="1" x14ac:dyDescent="0.2">
      <c r="A45" s="44"/>
      <c r="B45" s="36"/>
      <c r="C45" s="36"/>
      <c r="D45" s="36"/>
      <c r="E45" s="36"/>
      <c r="F45" s="36"/>
      <c r="G45" s="34"/>
      <c r="H45" s="34"/>
      <c r="I45" s="34"/>
    </row>
    <row r="46" spans="1:9" s="32" customFormat="1" ht="54" customHeight="1" x14ac:dyDescent="0.2">
      <c r="A46" s="113" t="s">
        <v>143</v>
      </c>
      <c r="B46" s="113"/>
      <c r="C46" s="113"/>
      <c r="D46" s="113"/>
      <c r="E46" s="113"/>
      <c r="F46" s="113"/>
      <c r="G46" s="113"/>
      <c r="H46" s="113"/>
      <c r="I46" s="113"/>
    </row>
    <row r="47" spans="1:9" s="32" customFormat="1" x14ac:dyDescent="0.2">
      <c r="A47" s="45"/>
      <c r="B47" s="34"/>
      <c r="C47" s="34"/>
      <c r="D47" s="34"/>
      <c r="E47" s="34"/>
      <c r="F47" s="34"/>
      <c r="G47" s="34"/>
      <c r="H47" s="34"/>
      <c r="I47" s="34"/>
    </row>
    <row r="48" spans="1:9" s="32" customFormat="1" ht="36.75" customHeight="1" x14ac:dyDescent="0.2">
      <c r="A48" s="113" t="s">
        <v>131</v>
      </c>
      <c r="B48" s="113"/>
      <c r="C48" s="113"/>
      <c r="D48" s="113"/>
      <c r="E48" s="113"/>
      <c r="F48" s="113"/>
      <c r="G48" s="113"/>
      <c r="H48" s="113"/>
      <c r="I48" s="113"/>
    </row>
    <row r="49" spans="1:9" s="32" customFormat="1" ht="9" customHeight="1" x14ac:dyDescent="0.2">
      <c r="A49" s="45"/>
      <c r="B49" s="34"/>
      <c r="C49" s="34"/>
      <c r="D49" s="34"/>
      <c r="E49" s="34"/>
      <c r="F49" s="34"/>
      <c r="G49" s="34"/>
      <c r="H49" s="34"/>
      <c r="I49" s="34"/>
    </row>
    <row r="50" spans="1:9" s="32" customFormat="1" ht="66" customHeight="1" x14ac:dyDescent="0.2">
      <c r="A50" s="113" t="s">
        <v>132</v>
      </c>
      <c r="B50" s="113"/>
      <c r="C50" s="113"/>
      <c r="D50" s="113"/>
      <c r="E50" s="113"/>
      <c r="F50" s="113"/>
      <c r="G50" s="113"/>
      <c r="H50" s="113"/>
      <c r="I50" s="113"/>
    </row>
    <row r="51" spans="1:9" s="32" customFormat="1" ht="54" customHeight="1" x14ac:dyDescent="0.2">
      <c r="A51" s="113" t="s">
        <v>133</v>
      </c>
      <c r="B51" s="113"/>
      <c r="C51" s="113"/>
      <c r="D51" s="113"/>
      <c r="E51" s="113"/>
      <c r="F51" s="113"/>
      <c r="G51" s="113"/>
      <c r="H51" s="113"/>
      <c r="I51" s="113"/>
    </row>
    <row r="52" spans="1:9" s="32" customFormat="1" ht="6" customHeight="1" x14ac:dyDescent="0.2">
      <c r="A52" s="45"/>
      <c r="B52" s="34"/>
      <c r="C52" s="34"/>
      <c r="D52" s="34"/>
      <c r="E52" s="34"/>
      <c r="F52" s="34"/>
      <c r="G52" s="34"/>
      <c r="H52" s="34"/>
      <c r="I52" s="34"/>
    </row>
    <row r="53" spans="1:9" s="32" customFormat="1" ht="41.25" customHeight="1" x14ac:dyDescent="0.2">
      <c r="A53" s="112" t="s">
        <v>134</v>
      </c>
      <c r="B53" s="112"/>
      <c r="C53" s="112"/>
      <c r="D53" s="112"/>
      <c r="E53" s="112"/>
      <c r="F53" s="112"/>
      <c r="G53" s="112"/>
      <c r="H53" s="112"/>
      <c r="I53" s="112"/>
    </row>
    <row r="54" spans="1:9" s="32" customFormat="1" ht="5.25" customHeight="1" x14ac:dyDescent="0.2">
      <c r="A54" s="44"/>
      <c r="B54" s="35"/>
      <c r="C54" s="35"/>
      <c r="D54" s="35"/>
      <c r="E54" s="35"/>
      <c r="F54" s="35"/>
      <c r="G54" s="34"/>
      <c r="H54" s="34"/>
      <c r="I54" s="34"/>
    </row>
    <row r="55" spans="1:9" s="32" customFormat="1" ht="54" customHeight="1" x14ac:dyDescent="0.2">
      <c r="A55" s="112" t="s">
        <v>144</v>
      </c>
      <c r="B55" s="112"/>
      <c r="C55" s="112"/>
      <c r="D55" s="112"/>
      <c r="E55" s="112"/>
      <c r="F55" s="112"/>
      <c r="G55" s="112"/>
      <c r="H55" s="112"/>
      <c r="I55" s="112"/>
    </row>
    <row r="56" spans="1:9" s="32" customFormat="1" ht="7.5" customHeight="1" x14ac:dyDescent="0.2">
      <c r="A56" s="44"/>
      <c r="B56" s="35"/>
      <c r="C56" s="35"/>
      <c r="D56" s="35"/>
      <c r="E56" s="35"/>
      <c r="F56" s="35"/>
      <c r="G56" s="34"/>
      <c r="H56" s="34"/>
      <c r="I56" s="34"/>
    </row>
    <row r="57" spans="1:9" s="32" customFormat="1" ht="20.25" customHeight="1" x14ac:dyDescent="0.2">
      <c r="A57" s="112" t="s">
        <v>135</v>
      </c>
      <c r="B57" s="112"/>
      <c r="C57" s="112"/>
      <c r="D57" s="112"/>
      <c r="E57" s="112"/>
      <c r="F57" s="112"/>
      <c r="G57" s="112"/>
      <c r="H57" s="112"/>
      <c r="I57" s="112"/>
    </row>
    <row r="58" spans="1:9" s="32" customFormat="1" ht="22.5" customHeight="1" x14ac:dyDescent="0.2">
      <c r="A58" s="46"/>
      <c r="B58" s="94" t="s">
        <v>136</v>
      </c>
      <c r="C58" s="37"/>
      <c r="D58" s="37"/>
      <c r="E58" s="37"/>
      <c r="F58" s="37"/>
      <c r="G58" s="37"/>
      <c r="H58" s="37"/>
      <c r="I58" s="37"/>
    </row>
    <row r="59" spans="1:9" s="32" customFormat="1" ht="26.25" customHeight="1" x14ac:dyDescent="0.2">
      <c r="A59" s="111" t="s">
        <v>142</v>
      </c>
      <c r="B59" s="111"/>
      <c r="C59" s="111"/>
      <c r="D59" s="111"/>
      <c r="E59" s="111"/>
      <c r="F59" s="111"/>
      <c r="G59" s="111"/>
      <c r="H59" s="111"/>
      <c r="I59" s="111"/>
    </row>
    <row r="60" spans="1:9" s="32" customFormat="1" x14ac:dyDescent="0.2">
      <c r="A60" s="111" t="s">
        <v>137</v>
      </c>
      <c r="B60" s="111"/>
      <c r="C60" s="111"/>
      <c r="D60" s="111"/>
      <c r="E60" s="111"/>
      <c r="F60" s="111"/>
      <c r="G60" s="111"/>
      <c r="H60" s="111"/>
      <c r="I60" s="111"/>
    </row>
    <row r="61" spans="1:9" s="32" customFormat="1" x14ac:dyDescent="0.2">
      <c r="A61" s="111"/>
      <c r="B61" s="111"/>
      <c r="C61" s="111"/>
      <c r="D61" s="111"/>
      <c r="E61" s="111"/>
      <c r="F61" s="111"/>
      <c r="G61" s="111"/>
      <c r="H61" s="111"/>
      <c r="I61" s="111"/>
    </row>
    <row r="62" spans="1:9" s="32" customFormat="1" x14ac:dyDescent="0.2">
      <c r="A62" s="111"/>
      <c r="B62" s="111"/>
      <c r="C62" s="111"/>
      <c r="D62" s="111"/>
      <c r="E62" s="111"/>
      <c r="F62" s="111"/>
      <c r="G62" s="111"/>
      <c r="H62" s="111"/>
      <c r="I62" s="111"/>
    </row>
    <row r="63" spans="1:9" s="32" customFormat="1" ht="32.25" customHeight="1" x14ac:dyDescent="0.2">
      <c r="A63" s="111"/>
      <c r="B63" s="111"/>
      <c r="C63" s="111"/>
      <c r="D63" s="111"/>
      <c r="E63" s="111"/>
      <c r="F63" s="111"/>
      <c r="G63" s="111"/>
      <c r="H63" s="111"/>
      <c r="I63" s="111"/>
    </row>
    <row r="64" spans="1:9" s="32" customFormat="1" x14ac:dyDescent="0.2">
      <c r="A64" s="111" t="s">
        <v>138</v>
      </c>
      <c r="B64" s="111"/>
      <c r="C64" s="111"/>
      <c r="D64" s="111"/>
      <c r="E64" s="111"/>
      <c r="F64" s="111"/>
      <c r="G64" s="111"/>
      <c r="H64" s="111"/>
      <c r="I64" s="111"/>
    </row>
    <row r="65" spans="1:12" s="32" customFormat="1" ht="31.5" customHeight="1" x14ac:dyDescent="0.2">
      <c r="A65" s="111"/>
      <c r="B65" s="111"/>
      <c r="C65" s="111"/>
      <c r="D65" s="111"/>
      <c r="E65" s="111"/>
      <c r="F65" s="111"/>
      <c r="G65" s="111"/>
      <c r="H65" s="111"/>
      <c r="I65" s="111"/>
    </row>
    <row r="66" spans="1:12" s="32" customFormat="1" x14ac:dyDescent="0.2">
      <c r="A66" s="111" t="s">
        <v>139</v>
      </c>
      <c r="B66" s="111"/>
      <c r="C66" s="111"/>
      <c r="D66" s="111"/>
      <c r="E66" s="111"/>
      <c r="F66" s="111"/>
      <c r="G66" s="111"/>
      <c r="H66" s="111"/>
      <c r="I66" s="111"/>
    </row>
    <row r="67" spans="1:12" s="32" customFormat="1" ht="26.25" customHeight="1" x14ac:dyDescent="0.2">
      <c r="A67" s="111"/>
      <c r="B67" s="111"/>
      <c r="C67" s="111"/>
      <c r="D67" s="111"/>
      <c r="E67" s="111"/>
      <c r="F67" s="111"/>
      <c r="G67" s="111"/>
      <c r="H67" s="111"/>
      <c r="I67" s="111"/>
    </row>
    <row r="68" spans="1:12" s="32" customFormat="1" x14ac:dyDescent="0.2">
      <c r="A68" s="111" t="s">
        <v>140</v>
      </c>
      <c r="B68" s="111"/>
      <c r="C68" s="111"/>
      <c r="D68" s="111"/>
      <c r="E68" s="111"/>
      <c r="F68" s="111"/>
      <c r="G68" s="111"/>
      <c r="H68" s="111"/>
      <c r="I68" s="111"/>
    </row>
    <row r="69" spans="1:12" s="32" customFormat="1" ht="17.25" customHeight="1" x14ac:dyDescent="0.2">
      <c r="A69" s="111"/>
      <c r="B69" s="111"/>
      <c r="C69" s="111"/>
      <c r="D69" s="111"/>
      <c r="E69" s="111"/>
      <c r="F69" s="111"/>
      <c r="G69" s="111"/>
      <c r="H69" s="111"/>
      <c r="I69" s="111"/>
    </row>
    <row r="70" spans="1:12" s="32" customFormat="1" ht="8.25" customHeight="1" x14ac:dyDescent="0.2">
      <c r="A70" s="44"/>
      <c r="B70" s="35"/>
      <c r="C70" s="35"/>
      <c r="D70" s="35"/>
      <c r="E70" s="35"/>
      <c r="F70" s="35"/>
      <c r="G70" s="34"/>
      <c r="H70" s="34"/>
      <c r="I70" s="34"/>
    </row>
    <row r="71" spans="1:12" s="32" customFormat="1" x14ac:dyDescent="0.2">
      <c r="A71" s="112" t="s">
        <v>141</v>
      </c>
      <c r="B71" s="112"/>
      <c r="C71" s="112"/>
      <c r="D71" s="112"/>
      <c r="E71" s="112"/>
      <c r="F71" s="112"/>
      <c r="G71" s="112"/>
      <c r="H71" s="112"/>
      <c r="I71" s="112"/>
    </row>
    <row r="72" spans="1:12" x14ac:dyDescent="0.2">
      <c r="C72" s="28"/>
      <c r="D72" s="29"/>
      <c r="E72" s="30"/>
      <c r="F72" s="29"/>
      <c r="G72" s="31"/>
    </row>
    <row r="73" spans="1:12" s="5" customFormat="1" x14ac:dyDescent="0.2">
      <c r="A73" s="47" t="s">
        <v>48</v>
      </c>
      <c r="B73" s="5" t="s">
        <v>49</v>
      </c>
    </row>
    <row r="74" spans="1:12" x14ac:dyDescent="0.2">
      <c r="C74" s="1"/>
      <c r="E74" s="7"/>
      <c r="G74" s="7"/>
    </row>
    <row r="75" spans="1:12" x14ac:dyDescent="0.2">
      <c r="A75" s="41" t="s">
        <v>0</v>
      </c>
      <c r="B75" s="19" t="s">
        <v>15</v>
      </c>
      <c r="C75" s="1"/>
      <c r="E75" s="7"/>
      <c r="G75" s="7"/>
      <c r="L75" s="5"/>
    </row>
    <row r="76" spans="1:12" x14ac:dyDescent="0.2">
      <c r="B76" t="s">
        <v>4</v>
      </c>
      <c r="C76" s="1">
        <v>1</v>
      </c>
      <c r="E76" s="7">
        <v>0</v>
      </c>
      <c r="G76" s="7">
        <f>+C76*E76</f>
        <v>0</v>
      </c>
    </row>
    <row r="77" spans="1:12" x14ac:dyDescent="0.2">
      <c r="A77" s="41" t="s">
        <v>2</v>
      </c>
      <c r="B77" s="19" t="s">
        <v>16</v>
      </c>
      <c r="C77" s="1"/>
      <c r="E77" s="7"/>
      <c r="G77" s="7"/>
    </row>
    <row r="78" spans="1:12" x14ac:dyDescent="0.2">
      <c r="B78" t="s">
        <v>17</v>
      </c>
      <c r="C78" s="1">
        <v>1</v>
      </c>
      <c r="E78" s="7">
        <v>0</v>
      </c>
      <c r="G78" s="7">
        <f>+C78*E78</f>
        <v>0</v>
      </c>
    </row>
    <row r="79" spans="1:12" ht="38.25" x14ac:dyDescent="0.2">
      <c r="A79" s="41" t="s">
        <v>3</v>
      </c>
      <c r="B79" s="19" t="s">
        <v>39</v>
      </c>
      <c r="C79" s="1"/>
      <c r="E79" s="7"/>
      <c r="G79" s="7"/>
    </row>
    <row r="80" spans="1:12" x14ac:dyDescent="0.2">
      <c r="B80" t="s">
        <v>40</v>
      </c>
      <c r="C80" s="1">
        <v>143</v>
      </c>
      <c r="E80" s="7">
        <v>0</v>
      </c>
      <c r="G80" s="7">
        <f>+C80*E80</f>
        <v>0</v>
      </c>
    </row>
    <row r="81" spans="1:7" ht="63.75" x14ac:dyDescent="0.2">
      <c r="A81" s="41" t="s">
        <v>5</v>
      </c>
      <c r="B81" s="19" t="s">
        <v>41</v>
      </c>
      <c r="C81" s="1"/>
      <c r="E81" s="7"/>
      <c r="G81" s="7"/>
    </row>
    <row r="82" spans="1:7" x14ac:dyDescent="0.2">
      <c r="B82" t="s">
        <v>40</v>
      </c>
      <c r="C82" s="1">
        <v>48</v>
      </c>
      <c r="E82" s="7">
        <v>0</v>
      </c>
      <c r="G82" s="7">
        <f>+C82*E82</f>
        <v>0</v>
      </c>
    </row>
    <row r="83" spans="1:7" ht="36.75" customHeight="1" x14ac:dyDescent="0.2">
      <c r="A83" s="41" t="s">
        <v>6</v>
      </c>
      <c r="B83" s="19" t="s">
        <v>42</v>
      </c>
      <c r="C83" s="1"/>
      <c r="E83" s="7"/>
      <c r="G83" s="7"/>
    </row>
    <row r="84" spans="1:7" x14ac:dyDescent="0.2">
      <c r="B84" t="s">
        <v>4</v>
      </c>
      <c r="C84" s="1">
        <v>1</v>
      </c>
      <c r="E84" s="7">
        <v>0</v>
      </c>
      <c r="G84" s="7">
        <f>+C84*E84</f>
        <v>0</v>
      </c>
    </row>
    <row r="85" spans="1:7" ht="40.5" customHeight="1" x14ac:dyDescent="0.2">
      <c r="A85" s="41" t="s">
        <v>7</v>
      </c>
      <c r="B85" s="19" t="s">
        <v>152</v>
      </c>
      <c r="C85" s="1"/>
      <c r="E85" s="7"/>
      <c r="G85" s="7"/>
    </row>
    <row r="86" spans="1:7" x14ac:dyDescent="0.2">
      <c r="B86" t="s">
        <v>17</v>
      </c>
      <c r="C86" s="1">
        <v>1</v>
      </c>
      <c r="E86" s="7">
        <v>0</v>
      </c>
      <c r="G86" s="7">
        <f>+C86*E86</f>
        <v>0</v>
      </c>
    </row>
    <row r="87" spans="1:7" ht="64.5" customHeight="1" x14ac:dyDescent="0.2">
      <c r="A87" s="41" t="s">
        <v>8</v>
      </c>
      <c r="B87" s="19" t="s">
        <v>43</v>
      </c>
      <c r="C87" s="1"/>
      <c r="E87" s="7"/>
      <c r="G87" s="7"/>
    </row>
    <row r="88" spans="1:7" x14ac:dyDescent="0.2">
      <c r="B88" t="s">
        <v>17</v>
      </c>
      <c r="C88" s="1">
        <v>1</v>
      </c>
      <c r="E88" s="7">
        <v>0</v>
      </c>
      <c r="G88" s="7">
        <f>+C88*E88</f>
        <v>0</v>
      </c>
    </row>
    <row r="89" spans="1:7" ht="25.5" x14ac:dyDescent="0.2">
      <c r="A89" s="41" t="s">
        <v>11</v>
      </c>
      <c r="B89" s="19" t="s">
        <v>44</v>
      </c>
      <c r="C89" s="1"/>
      <c r="E89" s="7"/>
      <c r="G89" s="7"/>
    </row>
    <row r="90" spans="1:7" x14ac:dyDescent="0.2">
      <c r="B90" t="s">
        <v>17</v>
      </c>
      <c r="C90" s="1">
        <v>1</v>
      </c>
      <c r="E90" s="7">
        <v>0</v>
      </c>
      <c r="G90" s="7">
        <f>+C90*E90</f>
        <v>0</v>
      </c>
    </row>
    <row r="91" spans="1:7" ht="36.75" customHeight="1" x14ac:dyDescent="0.2">
      <c r="A91" s="41" t="s">
        <v>12</v>
      </c>
      <c r="B91" s="19" t="s">
        <v>45</v>
      </c>
      <c r="C91" s="1"/>
      <c r="E91" s="7"/>
      <c r="G91" s="7"/>
    </row>
    <row r="92" spans="1:7" x14ac:dyDescent="0.2">
      <c r="B92" t="s">
        <v>17</v>
      </c>
      <c r="C92" s="1">
        <v>1</v>
      </c>
      <c r="E92" s="7">
        <v>0</v>
      </c>
      <c r="G92" s="7">
        <f>+C92*E92</f>
        <v>0</v>
      </c>
    </row>
    <row r="93" spans="1:7" ht="38.25" x14ac:dyDescent="0.2">
      <c r="A93" s="41" t="s">
        <v>13</v>
      </c>
      <c r="B93" s="19" t="s">
        <v>46</v>
      </c>
      <c r="C93" s="1"/>
      <c r="E93" s="7"/>
      <c r="G93" s="7"/>
    </row>
    <row r="94" spans="1:7" x14ac:dyDescent="0.2">
      <c r="B94" t="s">
        <v>17</v>
      </c>
      <c r="C94" s="1">
        <v>1</v>
      </c>
      <c r="E94" s="7">
        <v>0</v>
      </c>
      <c r="G94" s="7">
        <f>+C94*E94</f>
        <v>0</v>
      </c>
    </row>
    <row r="95" spans="1:7" ht="51" x14ac:dyDescent="0.2">
      <c r="A95" s="41" t="s">
        <v>18</v>
      </c>
      <c r="B95" s="19" t="s">
        <v>47</v>
      </c>
      <c r="C95" s="1"/>
      <c r="E95" s="7"/>
      <c r="G95" s="7"/>
    </row>
    <row r="96" spans="1:7" x14ac:dyDescent="0.2">
      <c r="B96" t="s">
        <v>17</v>
      </c>
      <c r="C96" s="1">
        <v>1</v>
      </c>
      <c r="E96" s="7">
        <v>0</v>
      </c>
      <c r="G96" s="7">
        <f>+C96*E96</f>
        <v>0</v>
      </c>
    </row>
    <row r="97" spans="1:7" ht="66.75" customHeight="1" x14ac:dyDescent="0.2">
      <c r="A97" s="41" t="s">
        <v>19</v>
      </c>
      <c r="B97" s="19" t="s">
        <v>67</v>
      </c>
      <c r="C97" s="1"/>
      <c r="E97" s="7"/>
      <c r="G97" s="7"/>
    </row>
    <row r="98" spans="1:7" x14ac:dyDescent="0.2">
      <c r="B98" t="s">
        <v>17</v>
      </c>
      <c r="C98" s="1">
        <v>1</v>
      </c>
      <c r="E98" s="7">
        <v>0</v>
      </c>
      <c r="G98" s="7">
        <f>+C98*E98</f>
        <v>0</v>
      </c>
    </row>
    <row r="99" spans="1:7" ht="51" x14ac:dyDescent="0.2">
      <c r="A99" s="41" t="s">
        <v>22</v>
      </c>
      <c r="B99" s="19" t="s">
        <v>92</v>
      </c>
      <c r="C99" s="1"/>
      <c r="E99" s="7"/>
      <c r="G99" s="7"/>
    </row>
    <row r="100" spans="1:7" x14ac:dyDescent="0.2">
      <c r="B100" t="s">
        <v>17</v>
      </c>
      <c r="C100" s="1">
        <v>1</v>
      </c>
      <c r="E100" s="7">
        <v>0</v>
      </c>
      <c r="G100" s="7">
        <f>+C100*E100</f>
        <v>0</v>
      </c>
    </row>
    <row r="101" spans="1:7" ht="63.75" x14ac:dyDescent="0.2">
      <c r="A101" s="41" t="s">
        <v>23</v>
      </c>
      <c r="B101" s="19" t="s">
        <v>149</v>
      </c>
      <c r="C101" s="1"/>
      <c r="E101" s="7"/>
      <c r="G101" s="7"/>
    </row>
    <row r="102" spans="1:7" x14ac:dyDescent="0.2">
      <c r="B102" t="s">
        <v>17</v>
      </c>
      <c r="C102" s="1">
        <v>1</v>
      </c>
      <c r="E102" s="7">
        <v>0</v>
      </c>
      <c r="G102" s="7">
        <f>+C102*E102</f>
        <v>0</v>
      </c>
    </row>
    <row r="103" spans="1:7" ht="51.75" customHeight="1" x14ac:dyDescent="0.2">
      <c r="A103" s="41" t="s">
        <v>29</v>
      </c>
      <c r="B103" s="19" t="s">
        <v>150</v>
      </c>
      <c r="C103" s="1"/>
      <c r="E103" s="7"/>
      <c r="G103" s="7"/>
    </row>
    <row r="104" spans="1:7" x14ac:dyDescent="0.2">
      <c r="B104" t="s">
        <v>17</v>
      </c>
      <c r="C104" s="1">
        <v>1</v>
      </c>
      <c r="E104" s="7">
        <v>0</v>
      </c>
      <c r="G104" s="7">
        <f>+C104*E104</f>
        <v>0</v>
      </c>
    </row>
    <row r="105" spans="1:7" ht="89.25" customHeight="1" x14ac:dyDescent="0.2">
      <c r="A105" s="41" t="s">
        <v>68</v>
      </c>
      <c r="B105" s="19" t="s">
        <v>128</v>
      </c>
      <c r="C105" s="1"/>
      <c r="E105" s="7"/>
      <c r="G105" s="7"/>
    </row>
    <row r="106" spans="1:7" x14ac:dyDescent="0.2">
      <c r="B106" t="s">
        <v>17</v>
      </c>
      <c r="C106" s="1">
        <v>1</v>
      </c>
      <c r="E106" s="7">
        <v>0</v>
      </c>
      <c r="G106" s="7">
        <f>+C106*E106</f>
        <v>0</v>
      </c>
    </row>
    <row r="107" spans="1:7" ht="115.5" customHeight="1" x14ac:dyDescent="0.2">
      <c r="A107" s="41" t="s">
        <v>101</v>
      </c>
      <c r="B107" s="19" t="s">
        <v>122</v>
      </c>
      <c r="C107" s="1"/>
      <c r="E107" s="7"/>
      <c r="G107" s="7"/>
    </row>
    <row r="108" spans="1:7" x14ac:dyDescent="0.2">
      <c r="B108" t="s">
        <v>17</v>
      </c>
      <c r="C108" s="1">
        <v>1</v>
      </c>
      <c r="E108" s="7">
        <v>0</v>
      </c>
      <c r="G108" s="7">
        <f>+C108*E108</f>
        <v>0</v>
      </c>
    </row>
    <row r="109" spans="1:7" ht="38.25" customHeight="1" x14ac:dyDescent="0.2">
      <c r="A109" s="41" t="s">
        <v>102</v>
      </c>
      <c r="B109" s="19" t="s">
        <v>154</v>
      </c>
      <c r="C109" s="1"/>
      <c r="E109" s="7"/>
      <c r="G109" s="7"/>
    </row>
    <row r="110" spans="1:7" x14ac:dyDescent="0.2">
      <c r="B110" t="s">
        <v>17</v>
      </c>
      <c r="C110" s="1">
        <v>1</v>
      </c>
      <c r="E110" s="7">
        <v>0</v>
      </c>
      <c r="G110" s="7">
        <f>+C110*E110</f>
        <v>0</v>
      </c>
    </row>
    <row r="111" spans="1:7" ht="30" customHeight="1" x14ac:dyDescent="0.2">
      <c r="A111" s="41" t="s">
        <v>103</v>
      </c>
      <c r="B111" s="19" t="s">
        <v>153</v>
      </c>
      <c r="C111" s="1"/>
      <c r="E111" s="7"/>
      <c r="G111" s="7"/>
    </row>
    <row r="112" spans="1:7" x14ac:dyDescent="0.2">
      <c r="B112" t="s">
        <v>17</v>
      </c>
      <c r="C112" s="1">
        <v>1</v>
      </c>
      <c r="E112" s="7">
        <v>0</v>
      </c>
      <c r="G112" s="7">
        <f>+C112*E112</f>
        <v>0</v>
      </c>
    </row>
    <row r="113" spans="1:7" x14ac:dyDescent="0.2">
      <c r="C113" s="1"/>
      <c r="E113" s="7"/>
      <c r="G113" s="7"/>
    </row>
    <row r="114" spans="1:7" x14ac:dyDescent="0.2">
      <c r="B114" s="20" t="s">
        <v>52</v>
      </c>
      <c r="C114" s="18"/>
      <c r="D114" s="13"/>
      <c r="E114" s="12"/>
      <c r="F114" s="13"/>
      <c r="G114" s="14">
        <f>SUM(G76:G113)</f>
        <v>0</v>
      </c>
    </row>
    <row r="115" spans="1:7" x14ac:dyDescent="0.2">
      <c r="C115" s="1"/>
      <c r="E115" s="7"/>
      <c r="G115" s="7"/>
    </row>
    <row r="116" spans="1:7" x14ac:dyDescent="0.2">
      <c r="A116" s="42" t="s">
        <v>50</v>
      </c>
      <c r="B116" s="5" t="s">
        <v>51</v>
      </c>
      <c r="C116" s="1"/>
      <c r="E116" s="7"/>
      <c r="G116" s="7"/>
    </row>
    <row r="117" spans="1:7" x14ac:dyDescent="0.2">
      <c r="C117" s="1"/>
      <c r="E117" s="7"/>
      <c r="G117" s="7"/>
    </row>
    <row r="118" spans="1:7" ht="81" customHeight="1" x14ac:dyDescent="0.2">
      <c r="A118" s="41" t="s">
        <v>0</v>
      </c>
      <c r="B118" s="19" t="s">
        <v>69</v>
      </c>
      <c r="C118" s="1"/>
      <c r="E118" s="7"/>
      <c r="G118" s="7"/>
    </row>
    <row r="119" spans="1:7" x14ac:dyDescent="0.2">
      <c r="B119" t="s">
        <v>20</v>
      </c>
      <c r="C119" s="1">
        <v>650</v>
      </c>
      <c r="E119" s="7">
        <v>0</v>
      </c>
      <c r="G119" s="7">
        <f>+C119*E119</f>
        <v>0</v>
      </c>
    </row>
    <row r="120" spans="1:7" ht="90.75" customHeight="1" x14ac:dyDescent="0.2">
      <c r="A120" s="41" t="s">
        <v>2</v>
      </c>
      <c r="B120" s="19" t="s">
        <v>72</v>
      </c>
      <c r="C120" s="1"/>
      <c r="E120" s="7"/>
      <c r="G120" s="7"/>
    </row>
    <row r="121" spans="1:7" ht="12.75" customHeight="1" x14ac:dyDescent="0.2">
      <c r="B121" t="s">
        <v>20</v>
      </c>
      <c r="C121" s="1">
        <v>456</v>
      </c>
      <c r="E121" s="7">
        <v>0</v>
      </c>
      <c r="G121" s="7">
        <f>+C121*E121</f>
        <v>0</v>
      </c>
    </row>
    <row r="122" spans="1:7" ht="182.25" customHeight="1" x14ac:dyDescent="0.2">
      <c r="A122" s="41" t="s">
        <v>3</v>
      </c>
      <c r="B122" s="19" t="s">
        <v>70</v>
      </c>
      <c r="C122" s="1"/>
      <c r="E122" s="7"/>
      <c r="G122" s="7"/>
    </row>
    <row r="123" spans="1:7" x14ac:dyDescent="0.2">
      <c r="B123" t="s">
        <v>20</v>
      </c>
      <c r="C123" s="1">
        <v>250</v>
      </c>
      <c r="E123" s="7">
        <v>0</v>
      </c>
      <c r="G123" s="7">
        <f>+C123*E123</f>
        <v>0</v>
      </c>
    </row>
    <row r="124" spans="1:7" ht="36.75" customHeight="1" x14ac:dyDescent="0.2">
      <c r="A124" s="41" t="s">
        <v>5</v>
      </c>
      <c r="B124" s="19" t="s">
        <v>73</v>
      </c>
      <c r="C124" s="1"/>
      <c r="E124" s="7"/>
      <c r="G124" s="7"/>
    </row>
    <row r="125" spans="1:7" x14ac:dyDescent="0.2">
      <c r="B125" t="s">
        <v>74</v>
      </c>
      <c r="C125" s="1">
        <v>3</v>
      </c>
      <c r="E125" s="7">
        <v>0</v>
      </c>
      <c r="G125" s="7">
        <f>+C125*E125</f>
        <v>0</v>
      </c>
    </row>
    <row r="126" spans="1:7" ht="38.25" x14ac:dyDescent="0.2">
      <c r="A126" s="41" t="s">
        <v>6</v>
      </c>
      <c r="B126" s="19" t="s">
        <v>71</v>
      </c>
      <c r="C126" s="1"/>
      <c r="E126" s="7"/>
      <c r="G126" s="7"/>
    </row>
    <row r="127" spans="1:7" x14ac:dyDescent="0.2">
      <c r="B127" t="s">
        <v>1</v>
      </c>
      <c r="C127" s="1">
        <v>1413</v>
      </c>
      <c r="E127" s="7">
        <v>0</v>
      </c>
      <c r="G127" s="7">
        <f>+C127*E127</f>
        <v>0</v>
      </c>
    </row>
    <row r="128" spans="1:7" ht="39.75" customHeight="1" x14ac:dyDescent="0.2">
      <c r="A128" s="41" t="s">
        <v>7</v>
      </c>
      <c r="B128" s="19" t="s">
        <v>75</v>
      </c>
      <c r="C128" s="1"/>
      <c r="E128" s="7"/>
      <c r="G128" s="7"/>
    </row>
    <row r="129" spans="1:7" x14ac:dyDescent="0.2">
      <c r="B129" t="s">
        <v>1</v>
      </c>
      <c r="C129" s="1">
        <v>1413</v>
      </c>
      <c r="E129" s="7">
        <v>0</v>
      </c>
      <c r="G129" s="7">
        <f>+C129*E129</f>
        <v>0</v>
      </c>
    </row>
    <row r="130" spans="1:7" ht="130.5" customHeight="1" x14ac:dyDescent="0.2">
      <c r="A130" s="41" t="s">
        <v>8</v>
      </c>
      <c r="B130" s="19" t="s">
        <v>76</v>
      </c>
      <c r="C130" s="1"/>
      <c r="E130" s="7"/>
      <c r="G130" s="7"/>
    </row>
    <row r="131" spans="1:7" x14ac:dyDescent="0.2">
      <c r="B131" t="s">
        <v>20</v>
      </c>
      <c r="C131" s="1">
        <v>580</v>
      </c>
      <c r="E131" s="7">
        <v>0</v>
      </c>
      <c r="G131" s="7">
        <f>+C131*E131</f>
        <v>0</v>
      </c>
    </row>
    <row r="132" spans="1:7" ht="93.75" customHeight="1" x14ac:dyDescent="0.2">
      <c r="A132" s="41" t="s">
        <v>11</v>
      </c>
      <c r="B132" s="19" t="s">
        <v>77</v>
      </c>
      <c r="C132" s="1"/>
      <c r="E132" s="7"/>
      <c r="G132" s="7"/>
    </row>
    <row r="133" spans="1:7" x14ac:dyDescent="0.2">
      <c r="B133" t="s">
        <v>20</v>
      </c>
      <c r="C133" s="1">
        <v>606</v>
      </c>
      <c r="E133" s="7">
        <v>0</v>
      </c>
      <c r="G133" s="7">
        <f>+C133*E133</f>
        <v>0</v>
      </c>
    </row>
    <row r="134" spans="1:7" ht="38.25" x14ac:dyDescent="0.2">
      <c r="A134" s="41" t="s">
        <v>12</v>
      </c>
      <c r="B134" s="19" t="s">
        <v>160</v>
      </c>
      <c r="C134" s="1"/>
      <c r="E134" s="7"/>
      <c r="G134" s="7"/>
    </row>
    <row r="135" spans="1:7" x14ac:dyDescent="0.2">
      <c r="B135" t="s">
        <v>74</v>
      </c>
      <c r="C135" s="1">
        <v>3</v>
      </c>
      <c r="E135" s="7">
        <v>0</v>
      </c>
      <c r="G135" s="7">
        <f>+C135*E135</f>
        <v>0</v>
      </c>
    </row>
    <row r="136" spans="1:7" x14ac:dyDescent="0.2">
      <c r="C136" s="1"/>
      <c r="E136" s="7"/>
      <c r="G136" s="7"/>
    </row>
    <row r="137" spans="1:7" x14ac:dyDescent="0.2">
      <c r="B137" s="20" t="s">
        <v>55</v>
      </c>
      <c r="C137" s="18"/>
      <c r="D137" s="13"/>
      <c r="E137" s="12"/>
      <c r="F137" s="13"/>
      <c r="G137" s="14">
        <f>SUM(G119:G136)</f>
        <v>0</v>
      </c>
    </row>
    <row r="138" spans="1:7" x14ac:dyDescent="0.2">
      <c r="C138" s="1"/>
      <c r="E138" s="7"/>
      <c r="G138" s="7"/>
    </row>
    <row r="139" spans="1:7" x14ac:dyDescent="0.2">
      <c r="A139" s="42" t="s">
        <v>62</v>
      </c>
      <c r="B139" s="5" t="s">
        <v>63</v>
      </c>
      <c r="C139" s="1"/>
      <c r="E139" s="7"/>
      <c r="G139" s="7"/>
    </row>
    <row r="140" spans="1:7" x14ac:dyDescent="0.2">
      <c r="C140" s="1"/>
      <c r="E140" s="7"/>
      <c r="G140" s="7"/>
    </row>
    <row r="141" spans="1:7" ht="25.5" x14ac:dyDescent="0.2">
      <c r="A141" s="41" t="s">
        <v>0</v>
      </c>
      <c r="B141" s="19" t="s">
        <v>53</v>
      </c>
      <c r="C141" s="1"/>
      <c r="E141" s="7"/>
      <c r="G141" s="7"/>
    </row>
    <row r="142" spans="1:7" x14ac:dyDescent="0.2">
      <c r="B142" t="s">
        <v>4</v>
      </c>
      <c r="C142" s="1">
        <v>106</v>
      </c>
      <c r="E142" s="7">
        <v>0</v>
      </c>
      <c r="G142" s="7">
        <f>+C142*E142</f>
        <v>0</v>
      </c>
    </row>
    <row r="143" spans="1:7" ht="79.5" customHeight="1" x14ac:dyDescent="0.2">
      <c r="A143" s="41" t="s">
        <v>2</v>
      </c>
      <c r="B143" s="19" t="s">
        <v>54</v>
      </c>
      <c r="C143" s="1"/>
      <c r="E143" s="7"/>
      <c r="G143" s="7"/>
    </row>
    <row r="144" spans="1:7" x14ac:dyDescent="0.2">
      <c r="B144" t="s">
        <v>20</v>
      </c>
      <c r="C144" s="1">
        <v>15.9</v>
      </c>
      <c r="E144" s="7">
        <v>0</v>
      </c>
      <c r="G144" s="7">
        <f>+C144*E144</f>
        <v>0</v>
      </c>
    </row>
    <row r="145" spans="1:7" ht="118.5" customHeight="1" x14ac:dyDescent="0.2">
      <c r="A145" s="41" t="s">
        <v>3</v>
      </c>
      <c r="B145" s="19" t="s">
        <v>127</v>
      </c>
      <c r="C145" s="1"/>
      <c r="E145" s="7"/>
      <c r="G145" s="7"/>
    </row>
    <row r="146" spans="1:7" x14ac:dyDescent="0.2">
      <c r="B146" s="19"/>
      <c r="C146" s="1"/>
      <c r="E146" s="7"/>
      <c r="G146" s="7"/>
    </row>
    <row r="147" spans="1:7" ht="32.25" customHeight="1" x14ac:dyDescent="0.2">
      <c r="B147" s="19" t="s">
        <v>61</v>
      </c>
      <c r="C147" s="1"/>
      <c r="E147" s="7"/>
      <c r="G147" s="7"/>
    </row>
    <row r="148" spans="1:7" x14ac:dyDescent="0.2">
      <c r="B148" t="s">
        <v>4</v>
      </c>
      <c r="C148" s="1">
        <v>20</v>
      </c>
      <c r="E148" s="7">
        <v>0</v>
      </c>
      <c r="G148" s="7">
        <f>+C148*E148</f>
        <v>0</v>
      </c>
    </row>
    <row r="149" spans="1:7" ht="25.5" x14ac:dyDescent="0.2">
      <c r="B149" s="19" t="s">
        <v>60</v>
      </c>
      <c r="C149" s="1"/>
      <c r="E149" s="7"/>
      <c r="G149" s="7"/>
    </row>
    <row r="150" spans="1:7" x14ac:dyDescent="0.2">
      <c r="B150" t="s">
        <v>4</v>
      </c>
      <c r="C150" s="1">
        <v>33</v>
      </c>
      <c r="E150" s="7">
        <v>0</v>
      </c>
      <c r="G150" s="7">
        <f>+C150*E150</f>
        <v>0</v>
      </c>
    </row>
    <row r="151" spans="1:7" ht="25.5" x14ac:dyDescent="0.2">
      <c r="B151" s="19" t="s">
        <v>59</v>
      </c>
      <c r="C151" s="1"/>
      <c r="E151" s="7"/>
      <c r="G151" s="7"/>
    </row>
    <row r="152" spans="1:7" x14ac:dyDescent="0.2">
      <c r="B152" t="s">
        <v>4</v>
      </c>
      <c r="C152" s="1">
        <v>38</v>
      </c>
      <c r="E152" s="7">
        <v>0</v>
      </c>
      <c r="G152" s="7">
        <f>+C152*E152</f>
        <v>0</v>
      </c>
    </row>
    <row r="153" spans="1:7" ht="25.5" x14ac:dyDescent="0.2">
      <c r="B153" s="19" t="s">
        <v>58</v>
      </c>
      <c r="C153" s="1"/>
      <c r="E153" s="7"/>
      <c r="G153" s="7"/>
    </row>
    <row r="154" spans="1:7" x14ac:dyDescent="0.2">
      <c r="B154" t="s">
        <v>4</v>
      </c>
      <c r="C154" s="1">
        <v>12</v>
      </c>
      <c r="E154" s="7">
        <v>0</v>
      </c>
      <c r="G154" s="7">
        <f>+C154*E154</f>
        <v>0</v>
      </c>
    </row>
    <row r="155" spans="1:7" ht="40.5" customHeight="1" x14ac:dyDescent="0.2">
      <c r="B155" s="19" t="s">
        <v>57</v>
      </c>
      <c r="C155" s="1"/>
      <c r="E155" s="7"/>
      <c r="G155" s="7"/>
    </row>
    <row r="156" spans="1:7" x14ac:dyDescent="0.2">
      <c r="B156" t="s">
        <v>4</v>
      </c>
      <c r="C156" s="1">
        <v>3</v>
      </c>
      <c r="E156" s="7">
        <v>0</v>
      </c>
      <c r="G156" s="7">
        <f>+C156*E156</f>
        <v>0</v>
      </c>
    </row>
    <row r="157" spans="1:7" ht="79.5" customHeight="1" x14ac:dyDescent="0.2">
      <c r="A157" s="41" t="s">
        <v>5</v>
      </c>
      <c r="B157" s="19" t="s">
        <v>93</v>
      </c>
      <c r="C157" s="1"/>
      <c r="E157" s="7"/>
      <c r="G157" s="7"/>
    </row>
    <row r="158" spans="1:7" x14ac:dyDescent="0.2">
      <c r="B158" t="s">
        <v>17</v>
      </c>
      <c r="C158" s="1">
        <v>1</v>
      </c>
      <c r="E158" s="7">
        <v>0</v>
      </c>
      <c r="G158" s="7">
        <f>+C158*E158</f>
        <v>0</v>
      </c>
    </row>
    <row r="159" spans="1:7" x14ac:dyDescent="0.2">
      <c r="C159" s="6"/>
      <c r="E159" s="7"/>
      <c r="G159" s="7"/>
    </row>
    <row r="160" spans="1:7" x14ac:dyDescent="0.2">
      <c r="B160" s="20" t="s">
        <v>56</v>
      </c>
      <c r="C160" s="18"/>
      <c r="D160" s="13"/>
      <c r="E160" s="12"/>
      <c r="F160" s="13"/>
      <c r="G160" s="14">
        <f>SUM(G141:G159)</f>
        <v>0</v>
      </c>
    </row>
    <row r="161" spans="1:7" x14ac:dyDescent="0.2">
      <c r="C161" s="6"/>
      <c r="E161" s="7"/>
      <c r="G161" s="7"/>
    </row>
    <row r="162" spans="1:7" x14ac:dyDescent="0.2">
      <c r="A162" s="42" t="s">
        <v>64</v>
      </c>
      <c r="B162" s="5" t="s">
        <v>65</v>
      </c>
      <c r="C162" s="6"/>
      <c r="E162" s="7"/>
      <c r="G162" s="7"/>
    </row>
    <row r="163" spans="1:7" x14ac:dyDescent="0.2">
      <c r="C163" s="6"/>
      <c r="E163" s="7"/>
      <c r="G163" s="7"/>
    </row>
    <row r="164" spans="1:7" ht="28.5" customHeight="1" x14ac:dyDescent="0.2">
      <c r="A164" s="41" t="s">
        <v>0</v>
      </c>
      <c r="B164" s="19" t="s">
        <v>86</v>
      </c>
      <c r="C164" s="6"/>
      <c r="E164" s="7"/>
      <c r="G164" s="7"/>
    </row>
    <row r="165" spans="1:7" x14ac:dyDescent="0.2">
      <c r="B165" t="s">
        <v>40</v>
      </c>
      <c r="C165" s="6">
        <v>171</v>
      </c>
      <c r="E165" s="7">
        <v>0</v>
      </c>
      <c r="G165" s="7">
        <f>+C165*E165</f>
        <v>0</v>
      </c>
    </row>
    <row r="166" spans="1:7" ht="35.25" customHeight="1" x14ac:dyDescent="0.2">
      <c r="A166" s="41" t="s">
        <v>2</v>
      </c>
      <c r="B166" s="19" t="s">
        <v>108</v>
      </c>
      <c r="C166" s="6"/>
      <c r="E166" s="7"/>
      <c r="G166" s="7"/>
    </row>
    <row r="167" spans="1:7" x14ac:dyDescent="0.2">
      <c r="B167" t="s">
        <v>20</v>
      </c>
      <c r="C167" s="6">
        <v>306</v>
      </c>
      <c r="E167" s="7">
        <v>0</v>
      </c>
      <c r="G167" s="7">
        <f>+C167*E167</f>
        <v>0</v>
      </c>
    </row>
    <row r="168" spans="1:7" ht="42.75" customHeight="1" x14ac:dyDescent="0.2">
      <c r="A168" s="41" t="s">
        <v>3</v>
      </c>
      <c r="B168" s="19" t="s">
        <v>87</v>
      </c>
      <c r="C168" s="6"/>
      <c r="E168" s="7"/>
      <c r="G168" s="7"/>
    </row>
    <row r="169" spans="1:7" x14ac:dyDescent="0.2">
      <c r="B169" t="s">
        <v>1</v>
      </c>
      <c r="C169" s="6">
        <v>89</v>
      </c>
      <c r="E169" s="7">
        <v>0</v>
      </c>
      <c r="G169" s="7">
        <f>+C169*E169</f>
        <v>0</v>
      </c>
    </row>
    <row r="170" spans="1:7" ht="57" customHeight="1" x14ac:dyDescent="0.2">
      <c r="A170" s="41" t="s">
        <v>5</v>
      </c>
      <c r="B170" s="19" t="s">
        <v>88</v>
      </c>
      <c r="C170" s="6"/>
      <c r="E170" s="7"/>
      <c r="G170" s="7"/>
    </row>
    <row r="171" spans="1:7" x14ac:dyDescent="0.2">
      <c r="B171" t="s">
        <v>20</v>
      </c>
      <c r="C171" s="6">
        <v>170</v>
      </c>
      <c r="E171" s="7">
        <v>0</v>
      </c>
      <c r="G171" s="7">
        <f>+C171*E171</f>
        <v>0</v>
      </c>
    </row>
    <row r="172" spans="1:7" ht="39.75" customHeight="1" x14ac:dyDescent="0.2">
      <c r="A172" s="41" t="s">
        <v>6</v>
      </c>
      <c r="B172" s="19" t="s">
        <v>155</v>
      </c>
      <c r="C172" s="6"/>
      <c r="E172" s="7"/>
      <c r="G172" s="7"/>
    </row>
    <row r="173" spans="1:7" x14ac:dyDescent="0.2">
      <c r="B173" t="s">
        <v>20</v>
      </c>
      <c r="C173" s="6">
        <v>139</v>
      </c>
      <c r="E173" s="7">
        <v>0</v>
      </c>
      <c r="G173" s="7">
        <f>+C173*E173</f>
        <v>0</v>
      </c>
    </row>
    <row r="174" spans="1:7" ht="63.75" customHeight="1" x14ac:dyDescent="0.2">
      <c r="A174" s="41" t="s">
        <v>7</v>
      </c>
      <c r="B174" s="19" t="s">
        <v>94</v>
      </c>
      <c r="C174" s="6"/>
      <c r="E174" s="7"/>
      <c r="G174" s="7"/>
    </row>
    <row r="175" spans="1:7" x14ac:dyDescent="0.2">
      <c r="B175" t="s">
        <v>40</v>
      </c>
      <c r="C175" s="6">
        <v>148</v>
      </c>
      <c r="E175" s="7">
        <v>0</v>
      </c>
      <c r="G175" s="7">
        <f>+C175*E175</f>
        <v>0</v>
      </c>
    </row>
    <row r="176" spans="1:7" ht="63" customHeight="1" x14ac:dyDescent="0.2">
      <c r="A176" s="41" t="s">
        <v>8</v>
      </c>
      <c r="B176" s="19" t="s">
        <v>95</v>
      </c>
      <c r="C176" s="6"/>
      <c r="E176" s="7"/>
      <c r="G176" s="7"/>
    </row>
    <row r="177" spans="1:7" x14ac:dyDescent="0.2">
      <c r="B177" t="s">
        <v>74</v>
      </c>
      <c r="C177" s="6">
        <v>12</v>
      </c>
      <c r="E177" s="7">
        <v>0</v>
      </c>
      <c r="G177" s="7">
        <f>+C177*E177</f>
        <v>0</v>
      </c>
    </row>
    <row r="178" spans="1:7" ht="152.25" customHeight="1" x14ac:dyDescent="0.2">
      <c r="A178" s="41" t="s">
        <v>11</v>
      </c>
      <c r="B178" s="19" t="s">
        <v>156</v>
      </c>
      <c r="C178" s="6"/>
      <c r="E178" s="7"/>
      <c r="G178" s="7"/>
    </row>
    <row r="179" spans="1:7" x14ac:dyDescent="0.2">
      <c r="B179" t="s">
        <v>17</v>
      </c>
      <c r="C179" s="6">
        <v>9</v>
      </c>
      <c r="E179" s="7">
        <v>0</v>
      </c>
      <c r="G179" s="7">
        <f>+C179*E179</f>
        <v>0</v>
      </c>
    </row>
    <row r="180" spans="1:7" ht="69.75" customHeight="1" x14ac:dyDescent="0.2">
      <c r="A180" s="41">
        <v>9</v>
      </c>
      <c r="B180" s="19" t="s">
        <v>96</v>
      </c>
      <c r="C180" s="6"/>
      <c r="E180" s="7"/>
      <c r="G180" s="7"/>
    </row>
    <row r="181" spans="1:7" x14ac:dyDescent="0.2">
      <c r="B181" t="s">
        <v>17</v>
      </c>
      <c r="C181" s="6">
        <v>9</v>
      </c>
      <c r="E181" s="7">
        <v>0</v>
      </c>
      <c r="G181" s="7">
        <f>+C181*E181</f>
        <v>0</v>
      </c>
    </row>
    <row r="182" spans="1:7" ht="107.25" customHeight="1" x14ac:dyDescent="0.2">
      <c r="A182" s="41" t="s">
        <v>13</v>
      </c>
      <c r="B182" s="39" t="s">
        <v>97</v>
      </c>
      <c r="C182" s="6"/>
      <c r="E182" s="7"/>
      <c r="G182" s="7"/>
    </row>
    <row r="183" spans="1:7" x14ac:dyDescent="0.2">
      <c r="B183" t="s">
        <v>4</v>
      </c>
      <c r="C183" s="6">
        <v>2</v>
      </c>
      <c r="E183" s="7">
        <v>0</v>
      </c>
      <c r="G183" s="7">
        <f>+C183*E183</f>
        <v>0</v>
      </c>
    </row>
    <row r="184" spans="1:7" ht="87.75" customHeight="1" x14ac:dyDescent="0.2">
      <c r="A184" s="41" t="s">
        <v>18</v>
      </c>
      <c r="B184" s="39" t="s">
        <v>126</v>
      </c>
      <c r="C184" s="6"/>
      <c r="E184" s="7"/>
      <c r="G184" s="7"/>
    </row>
    <row r="185" spans="1:7" x14ac:dyDescent="0.2">
      <c r="B185" t="s">
        <v>40</v>
      </c>
      <c r="C185" s="6">
        <v>24</v>
      </c>
      <c r="E185" s="7">
        <v>0</v>
      </c>
      <c r="G185" s="7">
        <f>+C185*E185</f>
        <v>0</v>
      </c>
    </row>
    <row r="186" spans="1:7" ht="42" customHeight="1" x14ac:dyDescent="0.2">
      <c r="A186" s="41" t="s">
        <v>19</v>
      </c>
      <c r="B186" s="39" t="s">
        <v>98</v>
      </c>
      <c r="C186" s="6"/>
      <c r="E186" s="7"/>
      <c r="G186" s="7"/>
    </row>
    <row r="187" spans="1:7" x14ac:dyDescent="0.2">
      <c r="B187" t="s">
        <v>1</v>
      </c>
      <c r="C187" s="6">
        <v>8</v>
      </c>
      <c r="E187" s="7">
        <v>0</v>
      </c>
      <c r="G187" s="7">
        <f>+C187*E187</f>
        <v>0</v>
      </c>
    </row>
    <row r="188" spans="1:7" ht="409.5" customHeight="1" x14ac:dyDescent="0.2">
      <c r="A188" s="41" t="s">
        <v>22</v>
      </c>
      <c r="B188" s="40" t="s">
        <v>148</v>
      </c>
      <c r="C188" s="6"/>
      <c r="E188" s="7"/>
      <c r="G188" s="7"/>
    </row>
    <row r="189" spans="1:7" ht="121.5" customHeight="1" x14ac:dyDescent="0.2">
      <c r="B189" s="40" t="s">
        <v>145</v>
      </c>
      <c r="C189" s="6"/>
      <c r="E189" s="7"/>
      <c r="G189" s="7"/>
    </row>
    <row r="190" spans="1:7" ht="43.5" customHeight="1" x14ac:dyDescent="0.2">
      <c r="B190" s="38" t="s">
        <v>158</v>
      </c>
      <c r="C190" s="6"/>
      <c r="E190" s="7"/>
      <c r="G190" s="7"/>
    </row>
    <row r="191" spans="1:7" ht="14.25" customHeight="1" x14ac:dyDescent="0.2">
      <c r="B191" t="s">
        <v>20</v>
      </c>
      <c r="C191" s="6">
        <v>15.2</v>
      </c>
      <c r="E191" s="7">
        <v>0</v>
      </c>
      <c r="G191" s="7">
        <f>+C191*E191</f>
        <v>0</v>
      </c>
    </row>
    <row r="192" spans="1:7" ht="27.75" customHeight="1" x14ac:dyDescent="0.2">
      <c r="B192" s="38" t="s">
        <v>146</v>
      </c>
      <c r="C192" s="6"/>
      <c r="E192" s="7"/>
      <c r="G192" s="7"/>
    </row>
    <row r="193" spans="1:7" ht="15" customHeight="1" x14ac:dyDescent="0.2">
      <c r="B193" t="s">
        <v>20</v>
      </c>
      <c r="C193" s="6">
        <v>32.5</v>
      </c>
      <c r="E193" s="7">
        <v>0</v>
      </c>
      <c r="G193" s="7">
        <f>+C193*E193</f>
        <v>0</v>
      </c>
    </row>
    <row r="194" spans="1:7" ht="105" customHeight="1" x14ac:dyDescent="0.2">
      <c r="A194" s="41" t="s">
        <v>23</v>
      </c>
      <c r="B194" s="19" t="s">
        <v>147</v>
      </c>
      <c r="C194" s="6"/>
      <c r="E194" s="7"/>
      <c r="G194" s="7"/>
    </row>
    <row r="195" spans="1:7" ht="14.25" customHeight="1" x14ac:dyDescent="0.2">
      <c r="B195" t="s">
        <v>1</v>
      </c>
      <c r="C195" s="6">
        <v>235</v>
      </c>
      <c r="E195" s="7">
        <v>0</v>
      </c>
      <c r="G195" s="7">
        <f>+C195*E195</f>
        <v>0</v>
      </c>
    </row>
    <row r="196" spans="1:7" ht="91.5" customHeight="1" x14ac:dyDescent="0.2">
      <c r="A196" s="41" t="s">
        <v>29</v>
      </c>
      <c r="B196" s="19" t="s">
        <v>99</v>
      </c>
      <c r="C196" s="6"/>
      <c r="E196" s="7"/>
      <c r="G196" s="7"/>
    </row>
    <row r="197" spans="1:7" x14ac:dyDescent="0.2">
      <c r="B197" t="s">
        <v>74</v>
      </c>
      <c r="C197" s="6">
        <v>1</v>
      </c>
      <c r="E197" s="7">
        <v>0</v>
      </c>
      <c r="G197" s="7">
        <f>+C197*E197</f>
        <v>0</v>
      </c>
    </row>
    <row r="198" spans="1:7" ht="100.5" customHeight="1" x14ac:dyDescent="0.2">
      <c r="A198" s="41" t="s">
        <v>68</v>
      </c>
      <c r="B198" s="19" t="s">
        <v>100</v>
      </c>
      <c r="C198" s="6"/>
      <c r="E198" s="7"/>
      <c r="G198" s="7"/>
    </row>
    <row r="199" spans="1:7" x14ac:dyDescent="0.2">
      <c r="B199" t="s">
        <v>74</v>
      </c>
      <c r="C199" s="6">
        <v>1</v>
      </c>
      <c r="E199" s="7">
        <v>0</v>
      </c>
      <c r="G199" s="7">
        <f>+C199*E199</f>
        <v>0</v>
      </c>
    </row>
    <row r="200" spans="1:7" ht="132.75" customHeight="1" x14ac:dyDescent="0.2">
      <c r="A200" s="41" t="s">
        <v>101</v>
      </c>
      <c r="B200" s="19" t="s">
        <v>121</v>
      </c>
      <c r="C200" s="6"/>
      <c r="E200" s="7"/>
      <c r="G200" s="7"/>
    </row>
    <row r="201" spans="1:7" x14ac:dyDescent="0.2">
      <c r="B201" t="s">
        <v>74</v>
      </c>
      <c r="C201" s="6">
        <v>2</v>
      </c>
      <c r="E201" s="7">
        <v>0</v>
      </c>
      <c r="G201" s="7">
        <f>+C201*E201</f>
        <v>0</v>
      </c>
    </row>
    <row r="202" spans="1:7" ht="142.5" customHeight="1" x14ac:dyDescent="0.2">
      <c r="A202" s="41" t="s">
        <v>102</v>
      </c>
      <c r="B202" s="19" t="s">
        <v>119</v>
      </c>
      <c r="C202" s="6"/>
      <c r="E202" s="7"/>
      <c r="G202" s="7"/>
    </row>
    <row r="203" spans="1:7" x14ac:dyDescent="0.2">
      <c r="B203" t="s">
        <v>74</v>
      </c>
      <c r="C203" s="6">
        <v>3</v>
      </c>
      <c r="E203" s="7">
        <v>0</v>
      </c>
      <c r="G203" s="7">
        <f>+C203*E203</f>
        <v>0</v>
      </c>
    </row>
    <row r="204" spans="1:7" ht="141.75" customHeight="1" x14ac:dyDescent="0.2">
      <c r="A204" s="41" t="s">
        <v>103</v>
      </c>
      <c r="B204" s="19" t="s">
        <v>157</v>
      </c>
      <c r="C204" s="6"/>
      <c r="E204" s="7"/>
      <c r="G204" s="7"/>
    </row>
    <row r="205" spans="1:7" x14ac:dyDescent="0.2">
      <c r="B205" t="s">
        <v>74</v>
      </c>
      <c r="C205" s="6">
        <v>2</v>
      </c>
      <c r="E205" s="7">
        <v>0</v>
      </c>
      <c r="G205" s="7">
        <f>+C205*E205</f>
        <v>0</v>
      </c>
    </row>
    <row r="206" spans="1:7" x14ac:dyDescent="0.2">
      <c r="A206" s="41" t="s">
        <v>104</v>
      </c>
      <c r="B206" s="19" t="s">
        <v>21</v>
      </c>
      <c r="C206" s="6"/>
      <c r="E206" s="7"/>
      <c r="G206" s="7"/>
    </row>
    <row r="207" spans="1:7" x14ac:dyDescent="0.2">
      <c r="B207" t="s">
        <v>40</v>
      </c>
      <c r="C207" s="6">
        <v>158</v>
      </c>
      <c r="E207" s="7">
        <v>0</v>
      </c>
      <c r="G207" s="7">
        <f>+C207*E207</f>
        <v>0</v>
      </c>
    </row>
    <row r="208" spans="1:7" ht="51" x14ac:dyDescent="0.2">
      <c r="A208" s="41" t="s">
        <v>105</v>
      </c>
      <c r="B208" s="19" t="s">
        <v>107</v>
      </c>
      <c r="C208" s="6"/>
      <c r="E208" s="7"/>
      <c r="G208" s="7"/>
    </row>
    <row r="209" spans="1:7" x14ac:dyDescent="0.2">
      <c r="B209" t="s">
        <v>40</v>
      </c>
      <c r="C209" s="6">
        <v>158</v>
      </c>
      <c r="E209" s="7">
        <v>0</v>
      </c>
      <c r="G209" s="7">
        <f>+C209*E209</f>
        <v>0</v>
      </c>
    </row>
    <row r="210" spans="1:7" ht="30" customHeight="1" x14ac:dyDescent="0.2">
      <c r="A210" s="41" t="s">
        <v>120</v>
      </c>
      <c r="B210" s="19" t="s">
        <v>106</v>
      </c>
      <c r="C210" s="6"/>
      <c r="E210" s="7"/>
      <c r="G210" s="7"/>
    </row>
    <row r="211" spans="1:7" x14ac:dyDescent="0.2">
      <c r="B211" t="s">
        <v>40</v>
      </c>
      <c r="C211" s="6">
        <v>158</v>
      </c>
      <c r="E211" s="7">
        <v>0</v>
      </c>
      <c r="G211" s="7">
        <f>+C211*E211</f>
        <v>0</v>
      </c>
    </row>
    <row r="212" spans="1:7" x14ac:dyDescent="0.2">
      <c r="C212" s="6"/>
      <c r="E212" s="7"/>
      <c r="G212" s="7"/>
    </row>
    <row r="213" spans="1:7" x14ac:dyDescent="0.2">
      <c r="B213" s="20" t="s">
        <v>66</v>
      </c>
      <c r="C213" s="18"/>
      <c r="D213" s="13"/>
      <c r="E213" s="12"/>
      <c r="F213" s="13"/>
      <c r="G213" s="14">
        <f>SUM(G165:G212)</f>
        <v>0</v>
      </c>
    </row>
    <row r="214" spans="1:7" x14ac:dyDescent="0.2">
      <c r="C214" s="6"/>
      <c r="E214" s="7"/>
      <c r="G214" s="7"/>
    </row>
    <row r="215" spans="1:7" x14ac:dyDescent="0.2">
      <c r="A215" s="42" t="s">
        <v>78</v>
      </c>
      <c r="B215" s="5" t="s">
        <v>82</v>
      </c>
      <c r="C215" s="6"/>
      <c r="E215" s="7"/>
      <c r="G215" s="7"/>
    </row>
    <row r="216" spans="1:7" x14ac:dyDescent="0.2">
      <c r="C216" s="6"/>
      <c r="E216" s="7"/>
      <c r="G216" s="7"/>
    </row>
    <row r="217" spans="1:7" ht="29.25" customHeight="1" x14ac:dyDescent="0.2">
      <c r="A217" s="41" t="s">
        <v>0</v>
      </c>
      <c r="B217" s="19" t="s">
        <v>86</v>
      </c>
      <c r="C217" s="6"/>
      <c r="E217" s="7"/>
      <c r="G217" s="7"/>
    </row>
    <row r="218" spans="1:7" x14ac:dyDescent="0.2">
      <c r="B218" t="s">
        <v>40</v>
      </c>
      <c r="C218" s="6">
        <v>142</v>
      </c>
      <c r="E218" s="7">
        <v>0</v>
      </c>
      <c r="G218" s="7">
        <f>+C218*E218</f>
        <v>0</v>
      </c>
    </row>
    <row r="219" spans="1:7" ht="39.75" customHeight="1" x14ac:dyDescent="0.2">
      <c r="A219" s="41" t="s">
        <v>2</v>
      </c>
      <c r="B219" s="19" t="s">
        <v>108</v>
      </c>
      <c r="C219" s="6"/>
      <c r="E219" s="7"/>
      <c r="G219" s="7"/>
    </row>
    <row r="220" spans="1:7" x14ac:dyDescent="0.2">
      <c r="B220" t="s">
        <v>20</v>
      </c>
      <c r="C220" s="6">
        <v>167</v>
      </c>
      <c r="E220" s="7">
        <v>0</v>
      </c>
      <c r="G220" s="7">
        <f>+C220*E220</f>
        <v>0</v>
      </c>
    </row>
    <row r="221" spans="1:7" ht="44.25" customHeight="1" x14ac:dyDescent="0.2">
      <c r="A221" s="41" t="s">
        <v>3</v>
      </c>
      <c r="B221" s="19" t="s">
        <v>87</v>
      </c>
      <c r="C221" s="6"/>
      <c r="E221" s="7"/>
      <c r="G221" s="7"/>
    </row>
    <row r="222" spans="1:7" x14ac:dyDescent="0.2">
      <c r="B222" t="s">
        <v>1</v>
      </c>
      <c r="C222" s="6">
        <v>65</v>
      </c>
      <c r="E222" s="7">
        <v>0</v>
      </c>
      <c r="G222" s="7">
        <f>+C222*E222</f>
        <v>0</v>
      </c>
    </row>
    <row r="223" spans="1:7" ht="51" customHeight="1" x14ac:dyDescent="0.2">
      <c r="A223" s="41" t="s">
        <v>5</v>
      </c>
      <c r="B223" s="19" t="s">
        <v>88</v>
      </c>
      <c r="C223" s="6"/>
      <c r="E223" s="7"/>
      <c r="G223" s="7"/>
    </row>
    <row r="224" spans="1:7" x14ac:dyDescent="0.2">
      <c r="B224" t="s">
        <v>20</v>
      </c>
      <c r="C224" s="6">
        <v>145</v>
      </c>
      <c r="E224" s="7">
        <v>0</v>
      </c>
      <c r="G224" s="7">
        <f>+C224*E224</f>
        <v>0</v>
      </c>
    </row>
    <row r="225" spans="1:7" ht="42" customHeight="1" x14ac:dyDescent="0.2">
      <c r="A225" s="41" t="s">
        <v>6</v>
      </c>
      <c r="B225" s="19" t="s">
        <v>89</v>
      </c>
      <c r="C225" s="6"/>
      <c r="E225" s="7"/>
      <c r="G225" s="7"/>
    </row>
    <row r="226" spans="1:7" x14ac:dyDescent="0.2">
      <c r="B226" t="s">
        <v>20</v>
      </c>
      <c r="C226" s="6">
        <v>33</v>
      </c>
      <c r="E226" s="7">
        <v>0</v>
      </c>
      <c r="G226" s="7">
        <f>+C226*E226</f>
        <v>0</v>
      </c>
    </row>
    <row r="227" spans="1:7" ht="66.75" customHeight="1" x14ac:dyDescent="0.2">
      <c r="A227" s="41" t="s">
        <v>7</v>
      </c>
      <c r="B227" s="19" t="s">
        <v>94</v>
      </c>
      <c r="C227" s="6"/>
      <c r="E227" s="7"/>
      <c r="G227" s="7"/>
    </row>
    <row r="228" spans="1:7" x14ac:dyDescent="0.2">
      <c r="B228" t="s">
        <v>40</v>
      </c>
      <c r="C228" s="6">
        <v>60.9</v>
      </c>
      <c r="E228" s="7">
        <v>0</v>
      </c>
      <c r="G228" s="7">
        <f>+C228*E228</f>
        <v>0</v>
      </c>
    </row>
    <row r="229" spans="1:7" ht="65.25" customHeight="1" x14ac:dyDescent="0.2">
      <c r="A229" s="41" t="s">
        <v>8</v>
      </c>
      <c r="B229" s="19" t="s">
        <v>95</v>
      </c>
      <c r="C229" s="6"/>
      <c r="E229" s="7"/>
      <c r="G229" s="7"/>
    </row>
    <row r="230" spans="1:7" x14ac:dyDescent="0.2">
      <c r="B230" t="s">
        <v>74</v>
      </c>
      <c r="C230" s="6">
        <v>8</v>
      </c>
      <c r="E230" s="7">
        <v>0</v>
      </c>
      <c r="G230" s="7">
        <f>+C230*E230</f>
        <v>0</v>
      </c>
    </row>
    <row r="231" spans="1:7" ht="64.5" customHeight="1" x14ac:dyDescent="0.2">
      <c r="A231" s="41" t="s">
        <v>11</v>
      </c>
      <c r="B231" s="19" t="s">
        <v>109</v>
      </c>
      <c r="C231" s="6"/>
      <c r="E231" s="7"/>
      <c r="G231" s="7"/>
    </row>
    <row r="232" spans="1:7" x14ac:dyDescent="0.2">
      <c r="B232" t="s">
        <v>40</v>
      </c>
      <c r="C232" s="6">
        <v>8.5</v>
      </c>
      <c r="E232" s="7">
        <v>0</v>
      </c>
      <c r="G232" s="7">
        <f>+C232*E232</f>
        <v>0</v>
      </c>
    </row>
    <row r="233" spans="1:7" ht="64.5" customHeight="1" x14ac:dyDescent="0.2">
      <c r="A233" s="41" t="s">
        <v>12</v>
      </c>
      <c r="B233" s="19" t="s">
        <v>110</v>
      </c>
      <c r="C233" s="6"/>
      <c r="E233" s="7"/>
      <c r="G233" s="7"/>
    </row>
    <row r="234" spans="1:7" x14ac:dyDescent="0.2">
      <c r="B234" t="s">
        <v>74</v>
      </c>
      <c r="C234" s="6">
        <v>3</v>
      </c>
      <c r="E234" s="7">
        <v>0</v>
      </c>
      <c r="G234" s="7">
        <f>+C234*E234</f>
        <v>0</v>
      </c>
    </row>
    <row r="235" spans="1:7" ht="63" customHeight="1" x14ac:dyDescent="0.2">
      <c r="A235" s="41" t="s">
        <v>13</v>
      </c>
      <c r="B235" s="19" t="s">
        <v>112</v>
      </c>
      <c r="C235" s="6"/>
      <c r="E235" s="7"/>
      <c r="G235" s="7"/>
    </row>
    <row r="236" spans="1:7" x14ac:dyDescent="0.2">
      <c r="B236" t="s">
        <v>40</v>
      </c>
      <c r="C236" s="6">
        <v>60</v>
      </c>
      <c r="E236" s="7">
        <v>0</v>
      </c>
      <c r="G236" s="7">
        <f>+C236*E236</f>
        <v>0</v>
      </c>
    </row>
    <row r="237" spans="1:7" ht="65.25" customHeight="1" x14ac:dyDescent="0.2">
      <c r="A237" s="41" t="s">
        <v>18</v>
      </c>
      <c r="B237" s="19" t="s">
        <v>111</v>
      </c>
      <c r="C237" s="6"/>
      <c r="E237" s="7"/>
      <c r="G237" s="7"/>
    </row>
    <row r="238" spans="1:7" x14ac:dyDescent="0.2">
      <c r="B238" t="s">
        <v>74</v>
      </c>
      <c r="C238" s="6">
        <v>10</v>
      </c>
      <c r="E238" s="7">
        <v>0</v>
      </c>
      <c r="G238" s="7">
        <f>+C238*E238</f>
        <v>0</v>
      </c>
    </row>
    <row r="239" spans="1:7" ht="94.5" customHeight="1" x14ac:dyDescent="0.2">
      <c r="A239" s="41" t="s">
        <v>13</v>
      </c>
      <c r="B239" s="19" t="s">
        <v>113</v>
      </c>
      <c r="C239" s="6"/>
      <c r="E239" s="7"/>
      <c r="G239" s="7"/>
    </row>
    <row r="240" spans="1:7" x14ac:dyDescent="0.2">
      <c r="B240" t="s">
        <v>4</v>
      </c>
      <c r="C240" s="6">
        <v>15</v>
      </c>
      <c r="E240" s="7">
        <v>0</v>
      </c>
      <c r="G240" s="7">
        <f>+C240*E240</f>
        <v>0</v>
      </c>
    </row>
    <row r="241" spans="1:7" ht="117.75" customHeight="1" x14ac:dyDescent="0.2">
      <c r="A241" s="41" t="s">
        <v>18</v>
      </c>
      <c r="B241" s="19" t="s">
        <v>114</v>
      </c>
      <c r="C241" s="6"/>
      <c r="E241" s="7"/>
      <c r="G241" s="7"/>
    </row>
    <row r="242" spans="1:7" x14ac:dyDescent="0.2">
      <c r="B242" t="s">
        <v>4</v>
      </c>
      <c r="C242" s="6">
        <v>2</v>
      </c>
      <c r="E242" s="7">
        <v>0</v>
      </c>
      <c r="G242" s="7">
        <f>+C242*E242</f>
        <v>0</v>
      </c>
    </row>
    <row r="243" spans="1:7" ht="129" customHeight="1" x14ac:dyDescent="0.2">
      <c r="A243" s="41" t="s">
        <v>19</v>
      </c>
      <c r="B243" s="19" t="s">
        <v>115</v>
      </c>
      <c r="C243" s="6"/>
      <c r="E243" s="7"/>
      <c r="G243" s="7"/>
    </row>
    <row r="244" spans="1:7" x14ac:dyDescent="0.2">
      <c r="B244" t="s">
        <v>4</v>
      </c>
      <c r="C244" s="6">
        <v>3</v>
      </c>
      <c r="E244" s="7">
        <v>0</v>
      </c>
      <c r="G244" s="7">
        <f>+C244*E244</f>
        <v>0</v>
      </c>
    </row>
    <row r="245" spans="1:7" ht="100.5" customHeight="1" x14ac:dyDescent="0.2">
      <c r="A245" s="41" t="s">
        <v>22</v>
      </c>
      <c r="B245" s="19" t="s">
        <v>116</v>
      </c>
      <c r="C245" s="6"/>
      <c r="E245" s="7"/>
      <c r="G245" s="7"/>
    </row>
    <row r="246" spans="1:7" x14ac:dyDescent="0.2">
      <c r="B246" t="s">
        <v>4</v>
      </c>
      <c r="C246" s="6">
        <v>1</v>
      </c>
      <c r="E246" s="7">
        <v>0</v>
      </c>
      <c r="G246" s="7">
        <f>+C246*E246</f>
        <v>0</v>
      </c>
    </row>
    <row r="247" spans="1:7" ht="193.5" customHeight="1" x14ac:dyDescent="0.2">
      <c r="A247" s="41" t="s">
        <v>23</v>
      </c>
      <c r="B247" s="27" t="s">
        <v>159</v>
      </c>
      <c r="C247" s="6"/>
      <c r="E247" s="7"/>
      <c r="G247" s="7"/>
    </row>
    <row r="248" spans="1:7" x14ac:dyDescent="0.2">
      <c r="B248" t="s">
        <v>4</v>
      </c>
      <c r="C248" s="6">
        <v>1</v>
      </c>
      <c r="E248" s="7">
        <v>0</v>
      </c>
      <c r="G248" s="7">
        <f>+C248*E248</f>
        <v>0</v>
      </c>
    </row>
    <row r="249" spans="1:7" x14ac:dyDescent="0.2">
      <c r="A249" s="41" t="s">
        <v>29</v>
      </c>
      <c r="B249" s="19" t="s">
        <v>21</v>
      </c>
      <c r="C249" s="6"/>
      <c r="E249" s="7"/>
      <c r="G249" s="7"/>
    </row>
    <row r="250" spans="1:7" x14ac:dyDescent="0.2">
      <c r="B250" t="s">
        <v>40</v>
      </c>
      <c r="C250" s="6">
        <v>142</v>
      </c>
      <c r="E250" s="7">
        <v>0</v>
      </c>
      <c r="G250" s="7">
        <f>+C250*E250</f>
        <v>0</v>
      </c>
    </row>
    <row r="251" spans="1:7" ht="51" x14ac:dyDescent="0.2">
      <c r="A251" s="41" t="s">
        <v>68</v>
      </c>
      <c r="B251" s="19" t="s">
        <v>107</v>
      </c>
      <c r="C251" s="6"/>
      <c r="E251" s="7"/>
      <c r="G251" s="7"/>
    </row>
    <row r="252" spans="1:7" ht="12.75" customHeight="1" x14ac:dyDescent="0.2">
      <c r="B252" t="s">
        <v>40</v>
      </c>
      <c r="C252" s="6">
        <v>142</v>
      </c>
      <c r="E252" s="7">
        <v>0</v>
      </c>
      <c r="G252" s="7">
        <f>+C252*E252</f>
        <v>0</v>
      </c>
    </row>
    <row r="253" spans="1:7" ht="32.25" customHeight="1" x14ac:dyDescent="0.2">
      <c r="A253" s="41" t="s">
        <v>101</v>
      </c>
      <c r="B253" s="19" t="s">
        <v>106</v>
      </c>
      <c r="C253" s="6"/>
      <c r="E253" s="7"/>
      <c r="G253" s="7"/>
    </row>
    <row r="254" spans="1:7" x14ac:dyDescent="0.2">
      <c r="B254" t="s">
        <v>40</v>
      </c>
      <c r="C254" s="6">
        <v>142</v>
      </c>
      <c r="E254" s="7">
        <v>0</v>
      </c>
      <c r="G254" s="7">
        <f>+C254*E254</f>
        <v>0</v>
      </c>
    </row>
    <row r="255" spans="1:7" ht="38.25" x14ac:dyDescent="0.2">
      <c r="A255" s="41" t="s">
        <v>102</v>
      </c>
      <c r="B255" s="19" t="s">
        <v>117</v>
      </c>
      <c r="C255" s="6"/>
      <c r="E255" s="7"/>
      <c r="G255" s="7"/>
    </row>
    <row r="256" spans="1:7" x14ac:dyDescent="0.2">
      <c r="B256" t="s">
        <v>17</v>
      </c>
      <c r="C256" s="6">
        <v>11</v>
      </c>
      <c r="E256" s="7">
        <v>0</v>
      </c>
      <c r="G256" s="7">
        <f>+C256*E256</f>
        <v>0</v>
      </c>
    </row>
    <row r="257" spans="1:7" x14ac:dyDescent="0.2">
      <c r="C257" s="6"/>
      <c r="E257" s="7"/>
      <c r="G257" s="7"/>
    </row>
    <row r="258" spans="1:7" x14ac:dyDescent="0.2">
      <c r="B258" s="20" t="s">
        <v>118</v>
      </c>
      <c r="C258" s="18"/>
      <c r="D258" s="13"/>
      <c r="E258" s="12"/>
      <c r="F258" s="13"/>
      <c r="G258" s="14">
        <f>SUM(G217:G257)</f>
        <v>0</v>
      </c>
    </row>
    <row r="259" spans="1:7" x14ac:dyDescent="0.2">
      <c r="C259" s="6"/>
      <c r="E259" s="7"/>
      <c r="G259" s="7"/>
    </row>
    <row r="260" spans="1:7" x14ac:dyDescent="0.2">
      <c r="C260" s="6"/>
      <c r="E260" s="7"/>
      <c r="G260" s="7"/>
    </row>
    <row r="261" spans="1:7" x14ac:dyDescent="0.2">
      <c r="A261" s="42" t="s">
        <v>79</v>
      </c>
      <c r="B261" s="5" t="s">
        <v>83</v>
      </c>
      <c r="C261" s="6"/>
      <c r="E261" s="7"/>
      <c r="G261" s="7"/>
    </row>
    <row r="262" spans="1:7" x14ac:dyDescent="0.2">
      <c r="C262" s="6"/>
      <c r="E262" s="7"/>
      <c r="G262" s="7"/>
    </row>
    <row r="263" spans="1:7" ht="63.75" x14ac:dyDescent="0.2">
      <c r="A263" s="41" t="s">
        <v>0</v>
      </c>
      <c r="B263" s="19" t="s">
        <v>151</v>
      </c>
      <c r="C263" s="6"/>
      <c r="E263" s="7"/>
      <c r="G263" s="7"/>
    </row>
    <row r="264" spans="1:7" x14ac:dyDescent="0.2">
      <c r="C264" s="6">
        <v>0.05</v>
      </c>
      <c r="E264" s="7">
        <f>G114+G137+G160+G213+G258</f>
        <v>0</v>
      </c>
      <c r="G264" s="7">
        <f>+C264*E264</f>
        <v>0</v>
      </c>
    </row>
    <row r="265" spans="1:7" x14ac:dyDescent="0.2">
      <c r="C265" s="6"/>
      <c r="E265" s="7"/>
      <c r="G265" s="7"/>
    </row>
    <row r="266" spans="1:7" x14ac:dyDescent="0.2">
      <c r="B266" s="20" t="s">
        <v>123</v>
      </c>
      <c r="C266" s="18"/>
      <c r="D266" s="13"/>
      <c r="E266" s="12"/>
      <c r="F266" s="13"/>
      <c r="G266" s="14">
        <f>SUM(G264:G265)</f>
        <v>0</v>
      </c>
    </row>
    <row r="267" spans="1:7" x14ac:dyDescent="0.2">
      <c r="C267" s="6"/>
      <c r="E267" s="7"/>
      <c r="G267" s="7"/>
    </row>
    <row r="268" spans="1:7" x14ac:dyDescent="0.2">
      <c r="A268" s="42" t="s">
        <v>80</v>
      </c>
      <c r="B268" s="5" t="s">
        <v>84</v>
      </c>
      <c r="C268" s="6"/>
      <c r="E268" s="7"/>
      <c r="G268" s="7"/>
    </row>
    <row r="269" spans="1:7" x14ac:dyDescent="0.2">
      <c r="C269" s="6"/>
      <c r="E269" s="7"/>
      <c r="G269" s="7"/>
    </row>
    <row r="270" spans="1:7" x14ac:dyDescent="0.2">
      <c r="A270" s="41" t="s">
        <v>0</v>
      </c>
      <c r="B270" t="s">
        <v>24</v>
      </c>
      <c r="C270" s="6"/>
      <c r="E270" s="7"/>
      <c r="G270" s="7"/>
    </row>
    <row r="271" spans="1:7" x14ac:dyDescent="0.2">
      <c r="B271" t="s">
        <v>25</v>
      </c>
      <c r="C271" s="6"/>
      <c r="E271" s="7"/>
      <c r="G271" s="7"/>
    </row>
    <row r="272" spans="1:7" x14ac:dyDescent="0.2">
      <c r="B272" t="s">
        <v>26</v>
      </c>
      <c r="C272" s="6"/>
      <c r="E272" s="7"/>
      <c r="G272" s="7"/>
    </row>
    <row r="273" spans="1:7" x14ac:dyDescent="0.2">
      <c r="B273" t="s">
        <v>17</v>
      </c>
      <c r="C273" s="6">
        <v>1</v>
      </c>
      <c r="E273" s="7">
        <v>0</v>
      </c>
      <c r="G273" s="7">
        <f>+C273*E273</f>
        <v>0</v>
      </c>
    </row>
    <row r="274" spans="1:7" x14ac:dyDescent="0.2">
      <c r="C274" s="6"/>
      <c r="E274" s="7"/>
      <c r="G274" s="7"/>
    </row>
    <row r="275" spans="1:7" x14ac:dyDescent="0.2">
      <c r="B275" s="20" t="s">
        <v>125</v>
      </c>
      <c r="C275" s="18"/>
      <c r="D275" s="13"/>
      <c r="E275" s="12"/>
      <c r="F275" s="13"/>
      <c r="G275" s="14">
        <f>SUM(G273:G274)</f>
        <v>0</v>
      </c>
    </row>
    <row r="276" spans="1:7" x14ac:dyDescent="0.2">
      <c r="C276" s="6"/>
      <c r="E276" s="7"/>
      <c r="G276" s="7"/>
    </row>
    <row r="277" spans="1:7" x14ac:dyDescent="0.2">
      <c r="A277" s="42" t="s">
        <v>81</v>
      </c>
      <c r="B277" s="5" t="s">
        <v>85</v>
      </c>
      <c r="C277" s="6"/>
      <c r="E277" s="7"/>
      <c r="G277" s="7"/>
    </row>
    <row r="278" spans="1:7" x14ac:dyDescent="0.2">
      <c r="C278" s="6"/>
      <c r="E278" s="7"/>
      <c r="G278" s="7"/>
    </row>
    <row r="279" spans="1:7" x14ac:dyDescent="0.2">
      <c r="A279" s="41" t="s">
        <v>0</v>
      </c>
      <c r="B279" t="s">
        <v>27</v>
      </c>
      <c r="C279" s="6"/>
      <c r="E279" s="7"/>
      <c r="G279" s="7"/>
    </row>
    <row r="280" spans="1:7" x14ac:dyDescent="0.2">
      <c r="B280" t="s">
        <v>28</v>
      </c>
      <c r="C280" s="6"/>
      <c r="E280" s="7"/>
      <c r="G280" s="7"/>
    </row>
    <row r="281" spans="1:7" x14ac:dyDescent="0.2">
      <c r="B281" t="s">
        <v>17</v>
      </c>
      <c r="C281" s="6">
        <v>1</v>
      </c>
      <c r="E281" s="7">
        <v>0</v>
      </c>
      <c r="G281" s="7">
        <f>+C281*E281</f>
        <v>0</v>
      </c>
    </row>
    <row r="282" spans="1:7" x14ac:dyDescent="0.2">
      <c r="C282" s="6"/>
      <c r="E282" s="7"/>
      <c r="G282" s="7"/>
    </row>
    <row r="283" spans="1:7" x14ac:dyDescent="0.2">
      <c r="B283" s="20" t="s">
        <v>124</v>
      </c>
      <c r="C283" s="18"/>
      <c r="D283" s="13"/>
      <c r="E283" s="12"/>
      <c r="F283" s="13"/>
      <c r="G283" s="14">
        <f>SUM(G281:G282)</f>
        <v>0</v>
      </c>
    </row>
    <row r="284" spans="1:7" x14ac:dyDescent="0.2">
      <c r="C284" s="6"/>
      <c r="E284" s="7"/>
      <c r="G284" s="7"/>
    </row>
    <row r="285" spans="1:7" x14ac:dyDescent="0.2">
      <c r="C285" s="6"/>
      <c r="E285" s="7"/>
      <c r="G285" s="7"/>
    </row>
    <row r="286" spans="1:7" x14ac:dyDescent="0.2">
      <c r="C286" s="6"/>
      <c r="E286" s="7"/>
      <c r="G286" s="7"/>
    </row>
    <row r="287" spans="1:7" x14ac:dyDescent="0.2">
      <c r="C287" s="6"/>
      <c r="E287" s="7"/>
      <c r="G287" s="7"/>
    </row>
    <row r="288" spans="1:7" x14ac:dyDescent="0.2">
      <c r="C288" s="6"/>
      <c r="E288" s="7"/>
      <c r="G288" s="7"/>
    </row>
    <row r="289" spans="3:7" x14ac:dyDescent="0.2">
      <c r="C289" s="6"/>
      <c r="E289" s="7"/>
      <c r="G289" s="7"/>
    </row>
    <row r="290" spans="3:7" x14ac:dyDescent="0.2">
      <c r="C290" s="6"/>
      <c r="E290" s="7"/>
      <c r="G290" s="7"/>
    </row>
    <row r="291" spans="3:7" x14ac:dyDescent="0.2">
      <c r="C291" s="6"/>
      <c r="E291" s="7"/>
      <c r="G291" s="7"/>
    </row>
    <row r="292" spans="3:7" x14ac:dyDescent="0.2">
      <c r="C292" s="6"/>
      <c r="E292" s="7"/>
      <c r="G292" s="7"/>
    </row>
    <row r="293" spans="3:7" x14ac:dyDescent="0.2">
      <c r="C293" s="6"/>
      <c r="E293" s="7"/>
      <c r="G293" s="7"/>
    </row>
    <row r="294" spans="3:7" x14ac:dyDescent="0.2">
      <c r="C294" s="6"/>
      <c r="E294" s="7"/>
      <c r="G294" s="7"/>
    </row>
    <row r="295" spans="3:7" x14ac:dyDescent="0.2">
      <c r="C295" s="6"/>
      <c r="E295" s="7"/>
      <c r="G295" s="7"/>
    </row>
    <row r="296" spans="3:7" x14ac:dyDescent="0.2">
      <c r="C296" s="6"/>
      <c r="E296" s="7"/>
      <c r="G296" s="7"/>
    </row>
    <row r="297" spans="3:7" x14ac:dyDescent="0.2">
      <c r="C297" s="6"/>
      <c r="E297" s="7"/>
      <c r="G297" s="7"/>
    </row>
    <row r="298" spans="3:7" x14ac:dyDescent="0.2">
      <c r="C298" s="6"/>
      <c r="E298" s="7"/>
      <c r="G298" s="7"/>
    </row>
    <row r="299" spans="3:7" x14ac:dyDescent="0.2">
      <c r="C299" s="6"/>
      <c r="E299" s="7"/>
      <c r="G299" s="7"/>
    </row>
    <row r="300" spans="3:7" x14ac:dyDescent="0.2">
      <c r="C300" s="6"/>
      <c r="E300" s="7"/>
      <c r="G300" s="7"/>
    </row>
    <row r="301" spans="3:7" x14ac:dyDescent="0.2">
      <c r="C301" s="6"/>
      <c r="E301" s="7"/>
      <c r="G301" s="7"/>
    </row>
    <row r="302" spans="3:7" x14ac:dyDescent="0.2">
      <c r="C302" s="6"/>
      <c r="E302" s="7"/>
      <c r="G302" s="7"/>
    </row>
    <row r="303" spans="3:7" x14ac:dyDescent="0.2">
      <c r="C303" s="6"/>
      <c r="E303" s="7"/>
      <c r="G303" s="7"/>
    </row>
    <row r="304" spans="3:7" x14ac:dyDescent="0.2">
      <c r="C304" s="6"/>
      <c r="E304" s="7"/>
      <c r="G304" s="7"/>
    </row>
    <row r="305" spans="3:7" x14ac:dyDescent="0.2">
      <c r="C305" s="6"/>
      <c r="E305" s="7"/>
      <c r="G305" s="7"/>
    </row>
    <row r="306" spans="3:7" x14ac:dyDescent="0.2">
      <c r="C306" s="6"/>
      <c r="E306" s="7"/>
      <c r="G306" s="7"/>
    </row>
    <row r="307" spans="3:7" x14ac:dyDescent="0.2">
      <c r="C307" s="6"/>
      <c r="E307" s="7"/>
      <c r="G307" s="7"/>
    </row>
    <row r="308" spans="3:7" x14ac:dyDescent="0.2">
      <c r="C308" s="6"/>
      <c r="E308" s="7"/>
      <c r="G308" s="7"/>
    </row>
    <row r="309" spans="3:7" x14ac:dyDescent="0.2">
      <c r="C309" s="6"/>
      <c r="E309" s="7"/>
      <c r="G309" s="7"/>
    </row>
    <row r="310" spans="3:7" x14ac:dyDescent="0.2">
      <c r="C310" s="6"/>
      <c r="E310" s="7"/>
      <c r="G310" s="7"/>
    </row>
    <row r="311" spans="3:7" x14ac:dyDescent="0.2">
      <c r="C311" s="6"/>
      <c r="E311" s="7"/>
      <c r="G311" s="7"/>
    </row>
    <row r="312" spans="3:7" x14ac:dyDescent="0.2">
      <c r="C312" s="6"/>
      <c r="E312" s="7"/>
      <c r="G312" s="7"/>
    </row>
    <row r="313" spans="3:7" x14ac:dyDescent="0.2">
      <c r="C313" s="6"/>
      <c r="E313" s="7"/>
      <c r="G313" s="7"/>
    </row>
    <row r="314" spans="3:7" x14ac:dyDescent="0.2">
      <c r="C314" s="6"/>
      <c r="E314" s="7"/>
      <c r="G314" s="7"/>
    </row>
    <row r="315" spans="3:7" x14ac:dyDescent="0.2">
      <c r="C315" s="6"/>
      <c r="E315" s="7"/>
      <c r="G315" s="7"/>
    </row>
    <row r="316" spans="3:7" x14ac:dyDescent="0.2">
      <c r="C316" s="6"/>
      <c r="E316" s="7"/>
      <c r="G316" s="7"/>
    </row>
    <row r="317" spans="3:7" x14ac:dyDescent="0.2">
      <c r="C317" s="6"/>
      <c r="E317" s="7"/>
      <c r="G317" s="7"/>
    </row>
    <row r="318" spans="3:7" x14ac:dyDescent="0.2">
      <c r="C318" s="6"/>
      <c r="E318" s="7"/>
      <c r="G318" s="7"/>
    </row>
    <row r="319" spans="3:7" x14ac:dyDescent="0.2">
      <c r="C319" s="6"/>
      <c r="E319" s="7"/>
      <c r="G319" s="7"/>
    </row>
    <row r="320" spans="3:7" x14ac:dyDescent="0.2">
      <c r="C320" s="6"/>
      <c r="E320" s="7"/>
      <c r="G320" s="7"/>
    </row>
    <row r="321" spans="3:7" x14ac:dyDescent="0.2">
      <c r="C321" s="6"/>
      <c r="E321" s="7"/>
      <c r="G321" s="7"/>
    </row>
    <row r="322" spans="3:7" x14ac:dyDescent="0.2">
      <c r="C322" s="6"/>
      <c r="E322" s="7"/>
      <c r="G322" s="7"/>
    </row>
    <row r="323" spans="3:7" x14ac:dyDescent="0.2">
      <c r="C323" s="6"/>
      <c r="E323" s="7"/>
      <c r="G323" s="7"/>
    </row>
    <row r="324" spans="3:7" x14ac:dyDescent="0.2">
      <c r="C324" s="6"/>
      <c r="E324" s="7"/>
      <c r="G324" s="7"/>
    </row>
    <row r="325" spans="3:7" x14ac:dyDescent="0.2">
      <c r="C325" s="6"/>
      <c r="E325" s="7"/>
      <c r="G325" s="7"/>
    </row>
    <row r="326" spans="3:7" x14ac:dyDescent="0.2">
      <c r="C326" s="6"/>
      <c r="E326" s="7"/>
      <c r="G326" s="7"/>
    </row>
    <row r="327" spans="3:7" x14ac:dyDescent="0.2">
      <c r="C327" s="6"/>
      <c r="E327" s="7"/>
      <c r="G327" s="7"/>
    </row>
    <row r="328" spans="3:7" x14ac:dyDescent="0.2">
      <c r="C328" s="6"/>
      <c r="E328" s="7"/>
      <c r="G328" s="7"/>
    </row>
    <row r="329" spans="3:7" x14ac:dyDescent="0.2">
      <c r="C329" s="6"/>
      <c r="E329" s="7"/>
      <c r="G329" s="7"/>
    </row>
    <row r="330" spans="3:7" x14ac:dyDescent="0.2">
      <c r="C330" s="6"/>
      <c r="E330" s="7"/>
      <c r="G330" s="7"/>
    </row>
    <row r="331" spans="3:7" x14ac:dyDescent="0.2">
      <c r="C331" s="6"/>
      <c r="E331" s="7"/>
      <c r="G331" s="7"/>
    </row>
    <row r="332" spans="3:7" x14ac:dyDescent="0.2">
      <c r="C332" s="6"/>
      <c r="E332" s="7"/>
      <c r="G332" s="7"/>
    </row>
    <row r="333" spans="3:7" x14ac:dyDescent="0.2">
      <c r="C333" s="6"/>
      <c r="E333" s="7"/>
      <c r="G333" s="7"/>
    </row>
    <row r="334" spans="3:7" x14ac:dyDescent="0.2">
      <c r="C334" s="6"/>
      <c r="E334" s="7"/>
      <c r="G334" s="7"/>
    </row>
    <row r="335" spans="3:7" x14ac:dyDescent="0.2">
      <c r="C335" s="6"/>
      <c r="E335" s="7"/>
      <c r="G335" s="7"/>
    </row>
    <row r="336" spans="3:7" x14ac:dyDescent="0.2">
      <c r="C336" s="6"/>
      <c r="E336" s="7"/>
      <c r="G336" s="7"/>
    </row>
    <row r="337" spans="3:7" x14ac:dyDescent="0.2">
      <c r="C337" s="6"/>
      <c r="E337" s="7"/>
      <c r="G337" s="7"/>
    </row>
    <row r="338" spans="3:7" x14ac:dyDescent="0.2">
      <c r="C338" s="6"/>
      <c r="E338" s="7"/>
      <c r="G338" s="7"/>
    </row>
    <row r="339" spans="3:7" x14ac:dyDescent="0.2">
      <c r="C339" s="6"/>
      <c r="E339" s="7"/>
      <c r="G339" s="7"/>
    </row>
    <row r="340" spans="3:7" x14ac:dyDescent="0.2">
      <c r="C340" s="6"/>
      <c r="E340" s="7"/>
      <c r="G340" s="7"/>
    </row>
    <row r="341" spans="3:7" x14ac:dyDescent="0.2">
      <c r="C341" s="6"/>
      <c r="E341" s="7"/>
      <c r="G341" s="7"/>
    </row>
    <row r="342" spans="3:7" x14ac:dyDescent="0.2">
      <c r="C342" s="6"/>
      <c r="E342" s="7"/>
      <c r="G342" s="7"/>
    </row>
    <row r="343" spans="3:7" x14ac:dyDescent="0.2">
      <c r="C343" s="6"/>
      <c r="E343" s="7"/>
      <c r="G343" s="7"/>
    </row>
    <row r="344" spans="3:7" x14ac:dyDescent="0.2">
      <c r="C344" s="6"/>
      <c r="E344" s="7"/>
      <c r="G344" s="7"/>
    </row>
    <row r="345" spans="3:7" x14ac:dyDescent="0.2">
      <c r="C345" s="6"/>
      <c r="E345" s="7"/>
      <c r="G345" s="7"/>
    </row>
    <row r="346" spans="3:7" x14ac:dyDescent="0.2">
      <c r="C346" s="6"/>
      <c r="E346" s="7"/>
      <c r="G346" s="7"/>
    </row>
    <row r="347" spans="3:7" x14ac:dyDescent="0.2">
      <c r="C347" s="6"/>
      <c r="E347" s="7"/>
      <c r="G347" s="7"/>
    </row>
    <row r="348" spans="3:7" x14ac:dyDescent="0.2">
      <c r="C348" s="6"/>
      <c r="E348" s="7"/>
      <c r="G348" s="7"/>
    </row>
    <row r="349" spans="3:7" x14ac:dyDescent="0.2">
      <c r="C349" s="6"/>
      <c r="E349" s="7"/>
      <c r="G349" s="7"/>
    </row>
    <row r="350" spans="3:7" x14ac:dyDescent="0.2">
      <c r="C350" s="6"/>
      <c r="E350" s="7"/>
      <c r="G350" s="7"/>
    </row>
    <row r="351" spans="3:7" x14ac:dyDescent="0.2">
      <c r="C351" s="6"/>
      <c r="E351" s="7"/>
      <c r="G351" s="7"/>
    </row>
    <row r="352" spans="3:7" x14ac:dyDescent="0.2">
      <c r="C352" s="6"/>
      <c r="E352" s="7"/>
      <c r="G352" s="7"/>
    </row>
    <row r="353" spans="3:7" x14ac:dyDescent="0.2">
      <c r="C353" s="6"/>
      <c r="E353" s="7"/>
      <c r="G353" s="7"/>
    </row>
    <row r="354" spans="3:7" x14ac:dyDescent="0.2">
      <c r="C354" s="6"/>
      <c r="E354" s="7"/>
      <c r="G354" s="7"/>
    </row>
    <row r="355" spans="3:7" x14ac:dyDescent="0.2">
      <c r="C355" s="6"/>
      <c r="E355" s="7"/>
      <c r="G355" s="7"/>
    </row>
    <row r="356" spans="3:7" x14ac:dyDescent="0.2">
      <c r="C356" s="6"/>
      <c r="E356" s="7"/>
      <c r="G356" s="7"/>
    </row>
    <row r="357" spans="3:7" x14ac:dyDescent="0.2">
      <c r="C357" s="6"/>
      <c r="E357" s="7"/>
      <c r="G357" s="7"/>
    </row>
    <row r="358" spans="3:7" x14ac:dyDescent="0.2">
      <c r="C358" s="6"/>
      <c r="E358" s="7"/>
      <c r="G358" s="7"/>
    </row>
    <row r="359" spans="3:7" x14ac:dyDescent="0.2">
      <c r="C359" s="6"/>
      <c r="E359" s="7"/>
      <c r="G359" s="7"/>
    </row>
    <row r="360" spans="3:7" x14ac:dyDescent="0.2">
      <c r="C360" s="6"/>
      <c r="E360" s="7"/>
      <c r="G360" s="7"/>
    </row>
    <row r="361" spans="3:7" x14ac:dyDescent="0.2">
      <c r="C361" s="6"/>
      <c r="E361" s="7"/>
      <c r="G361" s="7"/>
    </row>
    <row r="362" spans="3:7" x14ac:dyDescent="0.2">
      <c r="C362" s="6"/>
      <c r="E362" s="7"/>
      <c r="G362" s="7"/>
    </row>
    <row r="363" spans="3:7" x14ac:dyDescent="0.2">
      <c r="C363" s="6"/>
      <c r="E363" s="7"/>
      <c r="G363" s="7"/>
    </row>
    <row r="364" spans="3:7" x14ac:dyDescent="0.2">
      <c r="C364" s="6"/>
      <c r="E364" s="7"/>
      <c r="G364" s="7"/>
    </row>
    <row r="365" spans="3:7" x14ac:dyDescent="0.2">
      <c r="C365" s="6"/>
      <c r="E365" s="7"/>
      <c r="G365" s="7"/>
    </row>
    <row r="366" spans="3:7" x14ac:dyDescent="0.2">
      <c r="C366" s="6"/>
      <c r="E366" s="7"/>
      <c r="G366" s="7"/>
    </row>
    <row r="367" spans="3:7" x14ac:dyDescent="0.2">
      <c r="C367" s="6"/>
      <c r="E367" s="7"/>
      <c r="G367" s="7"/>
    </row>
    <row r="368" spans="3:7" x14ac:dyDescent="0.2">
      <c r="C368" s="6"/>
      <c r="E368" s="7"/>
      <c r="G368" s="7"/>
    </row>
    <row r="369" spans="3:7" x14ac:dyDescent="0.2">
      <c r="C369" s="6"/>
      <c r="E369" s="7"/>
      <c r="G369" s="7"/>
    </row>
    <row r="370" spans="3:7" x14ac:dyDescent="0.2">
      <c r="C370" s="6"/>
      <c r="E370" s="7"/>
      <c r="G370" s="7"/>
    </row>
    <row r="371" spans="3:7" x14ac:dyDescent="0.2">
      <c r="C371" s="6"/>
      <c r="E371" s="7"/>
      <c r="G371" s="7"/>
    </row>
    <row r="372" spans="3:7" x14ac:dyDescent="0.2">
      <c r="C372" s="6"/>
      <c r="E372" s="7"/>
      <c r="G372" s="7"/>
    </row>
    <row r="373" spans="3:7" x14ac:dyDescent="0.2">
      <c r="C373" s="6"/>
      <c r="E373" s="7"/>
      <c r="G373" s="7"/>
    </row>
    <row r="374" spans="3:7" x14ac:dyDescent="0.2">
      <c r="C374" s="6"/>
      <c r="E374" s="7"/>
      <c r="G374" s="7"/>
    </row>
    <row r="375" spans="3:7" x14ac:dyDescent="0.2">
      <c r="C375" s="6"/>
      <c r="E375" s="7"/>
      <c r="G375" s="7"/>
    </row>
    <row r="376" spans="3:7" x14ac:dyDescent="0.2">
      <c r="C376" s="6"/>
      <c r="E376" s="7"/>
      <c r="G376" s="7"/>
    </row>
    <row r="377" spans="3:7" x14ac:dyDescent="0.2">
      <c r="C377" s="6"/>
      <c r="E377" s="7"/>
      <c r="G377" s="7"/>
    </row>
    <row r="378" spans="3:7" x14ac:dyDescent="0.2">
      <c r="C378" s="6"/>
      <c r="E378" s="7"/>
      <c r="G378" s="7"/>
    </row>
    <row r="379" spans="3:7" x14ac:dyDescent="0.2">
      <c r="C379" s="6"/>
      <c r="E379" s="7"/>
      <c r="G379" s="7"/>
    </row>
    <row r="380" spans="3:7" x14ac:dyDescent="0.2">
      <c r="C380" s="6"/>
      <c r="E380" s="7"/>
      <c r="G380" s="7"/>
    </row>
    <row r="381" spans="3:7" x14ac:dyDescent="0.2">
      <c r="C381" s="6"/>
      <c r="E381" s="7"/>
      <c r="G381" s="7"/>
    </row>
    <row r="382" spans="3:7" x14ac:dyDescent="0.2">
      <c r="C382" s="6"/>
      <c r="E382" s="7"/>
      <c r="G382" s="7"/>
    </row>
    <row r="383" spans="3:7" x14ac:dyDescent="0.2">
      <c r="C383" s="6"/>
      <c r="E383" s="7"/>
      <c r="G383" s="7"/>
    </row>
    <row r="384" spans="3:7" x14ac:dyDescent="0.2">
      <c r="C384" s="6"/>
      <c r="E384" s="7"/>
      <c r="G384" s="7"/>
    </row>
    <row r="385" spans="3:7" x14ac:dyDescent="0.2">
      <c r="C385" s="6"/>
      <c r="E385" s="7"/>
      <c r="G385" s="7"/>
    </row>
    <row r="386" spans="3:7" x14ac:dyDescent="0.2">
      <c r="C386" s="6"/>
      <c r="E386" s="7"/>
      <c r="G386" s="7"/>
    </row>
    <row r="387" spans="3:7" x14ac:dyDescent="0.2">
      <c r="C387" s="6"/>
      <c r="E387" s="7"/>
      <c r="G387" s="7"/>
    </row>
    <row r="388" spans="3:7" x14ac:dyDescent="0.2">
      <c r="C388" s="6"/>
      <c r="E388" s="7"/>
      <c r="G388" s="7"/>
    </row>
    <row r="389" spans="3:7" x14ac:dyDescent="0.2">
      <c r="C389" s="6"/>
      <c r="E389" s="7"/>
      <c r="G389" s="7"/>
    </row>
    <row r="390" spans="3:7" x14ac:dyDescent="0.2">
      <c r="C390" s="6"/>
      <c r="E390" s="7"/>
      <c r="G390" s="7"/>
    </row>
    <row r="391" spans="3:7" x14ac:dyDescent="0.2">
      <c r="C391" s="6"/>
      <c r="E391" s="7"/>
      <c r="G391" s="7"/>
    </row>
    <row r="392" spans="3:7" x14ac:dyDescent="0.2">
      <c r="C392" s="6"/>
      <c r="E392" s="7"/>
      <c r="G392" s="7"/>
    </row>
    <row r="393" spans="3:7" x14ac:dyDescent="0.2">
      <c r="C393" s="6"/>
      <c r="E393" s="7"/>
      <c r="G393" s="7"/>
    </row>
    <row r="394" spans="3:7" x14ac:dyDescent="0.2">
      <c r="C394" s="6"/>
      <c r="E394" s="7"/>
      <c r="G394" s="7"/>
    </row>
    <row r="395" spans="3:7" x14ac:dyDescent="0.2">
      <c r="C395" s="6"/>
      <c r="E395" s="7"/>
      <c r="G395" s="7"/>
    </row>
    <row r="396" spans="3:7" x14ac:dyDescent="0.2">
      <c r="C396" s="6"/>
      <c r="E396" s="7"/>
      <c r="G396" s="7"/>
    </row>
    <row r="397" spans="3:7" x14ac:dyDescent="0.2">
      <c r="C397" s="6"/>
      <c r="G397" s="7"/>
    </row>
    <row r="398" spans="3:7" x14ac:dyDescent="0.2">
      <c r="C398" s="6"/>
      <c r="G398" s="7"/>
    </row>
    <row r="399" spans="3:7" x14ac:dyDescent="0.2">
      <c r="C399" s="6"/>
      <c r="G399" s="7"/>
    </row>
    <row r="400" spans="3:7" x14ac:dyDescent="0.2">
      <c r="C400" s="6"/>
      <c r="G400" s="7"/>
    </row>
    <row r="401" spans="3:7" x14ac:dyDescent="0.2">
      <c r="C401" s="6"/>
      <c r="G401" s="7"/>
    </row>
    <row r="402" spans="3:7" x14ac:dyDescent="0.2">
      <c r="C402" s="6"/>
      <c r="G402" s="7"/>
    </row>
    <row r="403" spans="3:7" x14ac:dyDescent="0.2">
      <c r="C403" s="6"/>
      <c r="G403" s="7"/>
    </row>
    <row r="404" spans="3:7" x14ac:dyDescent="0.2">
      <c r="C404" s="6"/>
      <c r="G404" s="7"/>
    </row>
    <row r="405" spans="3:7" x14ac:dyDescent="0.2">
      <c r="C405" s="6"/>
      <c r="G405" s="7"/>
    </row>
    <row r="406" spans="3:7" x14ac:dyDescent="0.2">
      <c r="C406" s="6"/>
      <c r="G406" s="7"/>
    </row>
    <row r="407" spans="3:7" x14ac:dyDescent="0.2">
      <c r="C407" s="6"/>
      <c r="G407" s="7"/>
    </row>
    <row r="408" spans="3:7" x14ac:dyDescent="0.2">
      <c r="C408" s="6"/>
      <c r="G408" s="7"/>
    </row>
    <row r="409" spans="3:7" x14ac:dyDescent="0.2">
      <c r="C409" s="6"/>
      <c r="G409" s="7"/>
    </row>
    <row r="410" spans="3:7" x14ac:dyDescent="0.2">
      <c r="C410" s="6"/>
      <c r="G410" s="7"/>
    </row>
    <row r="411" spans="3:7" x14ac:dyDescent="0.2">
      <c r="C411" s="6"/>
      <c r="G411" s="7"/>
    </row>
    <row r="412" spans="3:7" x14ac:dyDescent="0.2">
      <c r="C412" s="6"/>
      <c r="G412" s="7"/>
    </row>
    <row r="413" spans="3:7" x14ac:dyDescent="0.2">
      <c r="C413" s="6"/>
      <c r="G413" s="7"/>
    </row>
    <row r="414" spans="3:7" x14ac:dyDescent="0.2">
      <c r="C414" s="6"/>
      <c r="G414" s="7"/>
    </row>
    <row r="415" spans="3:7" x14ac:dyDescent="0.2">
      <c r="C415" s="6"/>
      <c r="G415" s="7"/>
    </row>
    <row r="416" spans="3:7" x14ac:dyDescent="0.2">
      <c r="C416" s="6"/>
      <c r="G416" s="7"/>
    </row>
    <row r="417" spans="3:7" x14ac:dyDescent="0.2">
      <c r="C417" s="6"/>
      <c r="G417" s="7"/>
    </row>
    <row r="418" spans="3:7" x14ac:dyDescent="0.2">
      <c r="C418" s="6"/>
      <c r="G418" s="7"/>
    </row>
    <row r="419" spans="3:7" x14ac:dyDescent="0.2">
      <c r="C419" s="6"/>
      <c r="G419" s="7"/>
    </row>
    <row r="420" spans="3:7" x14ac:dyDescent="0.2">
      <c r="C420" s="6"/>
      <c r="G420" s="7"/>
    </row>
    <row r="421" spans="3:7" x14ac:dyDescent="0.2">
      <c r="C421" s="6"/>
      <c r="G421" s="7"/>
    </row>
    <row r="422" spans="3:7" x14ac:dyDescent="0.2">
      <c r="C422" s="6"/>
      <c r="G422" s="7"/>
    </row>
    <row r="423" spans="3:7" x14ac:dyDescent="0.2">
      <c r="C423" s="6"/>
      <c r="G423" s="7"/>
    </row>
    <row r="424" spans="3:7" x14ac:dyDescent="0.2">
      <c r="C424" s="6"/>
      <c r="G424" s="7"/>
    </row>
    <row r="425" spans="3:7" x14ac:dyDescent="0.2">
      <c r="C425" s="6"/>
      <c r="G425" s="7"/>
    </row>
    <row r="426" spans="3:7" x14ac:dyDescent="0.2">
      <c r="C426" s="6"/>
      <c r="G426" s="7"/>
    </row>
    <row r="427" spans="3:7" x14ac:dyDescent="0.2">
      <c r="G427" s="7"/>
    </row>
    <row r="428" spans="3:7" x14ac:dyDescent="0.2">
      <c r="G428" s="7"/>
    </row>
    <row r="429" spans="3:7" x14ac:dyDescent="0.2">
      <c r="G429" s="7"/>
    </row>
    <row r="430" spans="3:7" x14ac:dyDescent="0.2">
      <c r="G430" s="7"/>
    </row>
    <row r="431" spans="3:7" x14ac:dyDescent="0.2">
      <c r="G431" s="7"/>
    </row>
    <row r="432" spans="3:7" x14ac:dyDescent="0.2">
      <c r="G432" s="7"/>
    </row>
    <row r="433" spans="7:7" x14ac:dyDescent="0.2">
      <c r="G433" s="7"/>
    </row>
    <row r="434" spans="7:7" x14ac:dyDescent="0.2">
      <c r="G434" s="7"/>
    </row>
    <row r="435" spans="7:7" x14ac:dyDescent="0.2">
      <c r="G435" s="7"/>
    </row>
    <row r="436" spans="7:7" x14ac:dyDescent="0.2">
      <c r="G436" s="7"/>
    </row>
    <row r="437" spans="7:7" x14ac:dyDescent="0.2">
      <c r="G437" s="7"/>
    </row>
    <row r="438" spans="7:7" x14ac:dyDescent="0.2">
      <c r="G438" s="7"/>
    </row>
    <row r="439" spans="7:7" x14ac:dyDescent="0.2">
      <c r="G439" s="7"/>
    </row>
    <row r="440" spans="7:7" x14ac:dyDescent="0.2">
      <c r="G440" s="7"/>
    </row>
    <row r="441" spans="7:7" x14ac:dyDescent="0.2">
      <c r="G441" s="7"/>
    </row>
    <row r="442" spans="7:7" x14ac:dyDescent="0.2">
      <c r="G442" s="7"/>
    </row>
    <row r="443" spans="7:7" x14ac:dyDescent="0.2">
      <c r="G443" s="7"/>
    </row>
    <row r="444" spans="7:7" x14ac:dyDescent="0.2">
      <c r="G444" s="7"/>
    </row>
    <row r="445" spans="7:7" x14ac:dyDescent="0.2">
      <c r="G445" s="7"/>
    </row>
    <row r="446" spans="7:7" x14ac:dyDescent="0.2">
      <c r="G446" s="7"/>
    </row>
    <row r="447" spans="7:7" x14ac:dyDescent="0.2">
      <c r="G447" s="7"/>
    </row>
    <row r="448" spans="7:7" x14ac:dyDescent="0.2">
      <c r="G448" s="7"/>
    </row>
    <row r="449" spans="7:7" x14ac:dyDescent="0.2">
      <c r="G449" s="7"/>
    </row>
    <row r="450" spans="7:7" x14ac:dyDescent="0.2">
      <c r="G450" s="7"/>
    </row>
    <row r="451" spans="7:7" x14ac:dyDescent="0.2">
      <c r="G451" s="7"/>
    </row>
    <row r="452" spans="7:7" x14ac:dyDescent="0.2">
      <c r="G452" s="7"/>
    </row>
    <row r="453" spans="7:7" x14ac:dyDescent="0.2">
      <c r="G453" s="7"/>
    </row>
    <row r="454" spans="7:7" x14ac:dyDescent="0.2">
      <c r="G454" s="7"/>
    </row>
    <row r="455" spans="7:7" x14ac:dyDescent="0.2">
      <c r="G455" s="7"/>
    </row>
    <row r="456" spans="7:7" x14ac:dyDescent="0.2">
      <c r="G456" s="7"/>
    </row>
    <row r="457" spans="7:7" x14ac:dyDescent="0.2">
      <c r="G457" s="7"/>
    </row>
    <row r="458" spans="7:7" x14ac:dyDescent="0.2">
      <c r="G458" s="7"/>
    </row>
    <row r="459" spans="7:7" x14ac:dyDescent="0.2">
      <c r="G459" s="7"/>
    </row>
    <row r="460" spans="7:7" x14ac:dyDescent="0.2">
      <c r="G460" s="7"/>
    </row>
    <row r="461" spans="7:7" x14ac:dyDescent="0.2">
      <c r="G461" s="7"/>
    </row>
    <row r="462" spans="7:7" x14ac:dyDescent="0.2">
      <c r="G462" s="7"/>
    </row>
    <row r="463" spans="7:7" x14ac:dyDescent="0.2">
      <c r="G463" s="7"/>
    </row>
    <row r="464" spans="7:7" x14ac:dyDescent="0.2">
      <c r="G464" s="7"/>
    </row>
    <row r="465" spans="7:7" x14ac:dyDescent="0.2">
      <c r="G465" s="7"/>
    </row>
    <row r="466" spans="7:7" x14ac:dyDescent="0.2">
      <c r="G466" s="7"/>
    </row>
    <row r="467" spans="7:7" x14ac:dyDescent="0.2">
      <c r="G467" s="7"/>
    </row>
    <row r="468" spans="7:7" x14ac:dyDescent="0.2">
      <c r="G468" s="7"/>
    </row>
    <row r="469" spans="7:7" x14ac:dyDescent="0.2">
      <c r="G469" s="7"/>
    </row>
    <row r="470" spans="7:7" x14ac:dyDescent="0.2">
      <c r="G470" s="7"/>
    </row>
    <row r="471" spans="7:7" x14ac:dyDescent="0.2">
      <c r="G471" s="7"/>
    </row>
    <row r="472" spans="7:7" x14ac:dyDescent="0.2">
      <c r="G472" s="7"/>
    </row>
    <row r="473" spans="7:7" x14ac:dyDescent="0.2">
      <c r="G473" s="7"/>
    </row>
    <row r="474" spans="7:7" x14ac:dyDescent="0.2">
      <c r="G474" s="7"/>
    </row>
    <row r="475" spans="7:7" x14ac:dyDescent="0.2">
      <c r="G475" s="7"/>
    </row>
    <row r="476" spans="7:7" x14ac:dyDescent="0.2">
      <c r="G476" s="7"/>
    </row>
    <row r="477" spans="7:7" x14ac:dyDescent="0.2">
      <c r="G477" s="7"/>
    </row>
    <row r="478" spans="7:7" x14ac:dyDescent="0.2">
      <c r="G478" s="7"/>
    </row>
    <row r="479" spans="7:7" x14ac:dyDescent="0.2">
      <c r="G479" s="7"/>
    </row>
    <row r="480" spans="7:7" x14ac:dyDescent="0.2">
      <c r="G480" s="7"/>
    </row>
    <row r="481" spans="7:7" x14ac:dyDescent="0.2">
      <c r="G481" s="7"/>
    </row>
    <row r="482" spans="7:7" x14ac:dyDescent="0.2">
      <c r="G482" s="7"/>
    </row>
    <row r="483" spans="7:7" x14ac:dyDescent="0.2">
      <c r="G483" s="7"/>
    </row>
    <row r="484" spans="7:7" x14ac:dyDescent="0.2">
      <c r="G484" s="7"/>
    </row>
    <row r="485" spans="7:7" x14ac:dyDescent="0.2">
      <c r="G485" s="7"/>
    </row>
    <row r="486" spans="7:7" x14ac:dyDescent="0.2">
      <c r="G486" s="7"/>
    </row>
    <row r="487" spans="7:7" x14ac:dyDescent="0.2">
      <c r="G487" s="7"/>
    </row>
    <row r="488" spans="7:7" x14ac:dyDescent="0.2">
      <c r="G488" s="7"/>
    </row>
    <row r="489" spans="7:7" x14ac:dyDescent="0.2">
      <c r="G489" s="7"/>
    </row>
    <row r="490" spans="7:7" x14ac:dyDescent="0.2">
      <c r="G490" s="7"/>
    </row>
    <row r="491" spans="7:7" x14ac:dyDescent="0.2">
      <c r="G491" s="7"/>
    </row>
    <row r="492" spans="7:7" x14ac:dyDescent="0.2">
      <c r="G492" s="7"/>
    </row>
    <row r="493" spans="7:7" x14ac:dyDescent="0.2">
      <c r="G493" s="7"/>
    </row>
    <row r="494" spans="7:7" x14ac:dyDescent="0.2">
      <c r="G494" s="7"/>
    </row>
    <row r="495" spans="7:7" x14ac:dyDescent="0.2">
      <c r="G495" s="7"/>
    </row>
    <row r="496" spans="7:7" x14ac:dyDescent="0.2">
      <c r="G496" s="7"/>
    </row>
    <row r="497" spans="7:7" x14ac:dyDescent="0.2">
      <c r="G497" s="7"/>
    </row>
    <row r="498" spans="7:7" x14ac:dyDescent="0.2">
      <c r="G498" s="7"/>
    </row>
    <row r="499" spans="7:7" x14ac:dyDescent="0.2">
      <c r="G499" s="7"/>
    </row>
    <row r="500" spans="7:7" x14ac:dyDescent="0.2">
      <c r="G500" s="7"/>
    </row>
    <row r="501" spans="7:7" x14ac:dyDescent="0.2">
      <c r="G501" s="7"/>
    </row>
    <row r="502" spans="7:7" x14ac:dyDescent="0.2">
      <c r="G502" s="7"/>
    </row>
    <row r="503" spans="7:7" x14ac:dyDescent="0.2">
      <c r="G503" s="7"/>
    </row>
    <row r="504" spans="7:7" x14ac:dyDescent="0.2">
      <c r="G504" s="7"/>
    </row>
    <row r="505" spans="7:7" x14ac:dyDescent="0.2">
      <c r="G505" s="7"/>
    </row>
    <row r="506" spans="7:7" x14ac:dyDescent="0.2">
      <c r="G506" s="7"/>
    </row>
    <row r="507" spans="7:7" x14ac:dyDescent="0.2">
      <c r="G507" s="7"/>
    </row>
    <row r="508" spans="7:7" x14ac:dyDescent="0.2">
      <c r="G508" s="7"/>
    </row>
    <row r="509" spans="7:7" x14ac:dyDescent="0.2">
      <c r="G509" s="7"/>
    </row>
    <row r="510" spans="7:7" x14ac:dyDescent="0.2">
      <c r="G510" s="7"/>
    </row>
    <row r="511" spans="7:7" x14ac:dyDescent="0.2">
      <c r="G511" s="7"/>
    </row>
    <row r="512" spans="7:7" x14ac:dyDescent="0.2">
      <c r="G512" s="7"/>
    </row>
    <row r="513" spans="7:7" x14ac:dyDescent="0.2">
      <c r="G513" s="7"/>
    </row>
    <row r="514" spans="7:7" x14ac:dyDescent="0.2">
      <c r="G514" s="7"/>
    </row>
    <row r="515" spans="7:7" x14ac:dyDescent="0.2">
      <c r="G515" s="7"/>
    </row>
    <row r="516" spans="7:7" x14ac:dyDescent="0.2">
      <c r="G516" s="7"/>
    </row>
    <row r="517" spans="7:7" x14ac:dyDescent="0.2">
      <c r="G517" s="7"/>
    </row>
    <row r="518" spans="7:7" x14ac:dyDescent="0.2">
      <c r="G518" s="7"/>
    </row>
    <row r="519" spans="7:7" x14ac:dyDescent="0.2">
      <c r="G519" s="7"/>
    </row>
    <row r="520" spans="7:7" x14ac:dyDescent="0.2">
      <c r="G520" s="7"/>
    </row>
    <row r="521" spans="7:7" x14ac:dyDescent="0.2">
      <c r="G521" s="7"/>
    </row>
    <row r="522" spans="7:7" x14ac:dyDescent="0.2">
      <c r="G522" s="7"/>
    </row>
    <row r="523" spans="7:7" x14ac:dyDescent="0.2">
      <c r="G523" s="7"/>
    </row>
    <row r="524" spans="7:7" x14ac:dyDescent="0.2">
      <c r="G524" s="7"/>
    </row>
    <row r="525" spans="7:7" x14ac:dyDescent="0.2">
      <c r="G525" s="7"/>
    </row>
    <row r="526" spans="7:7" x14ac:dyDescent="0.2">
      <c r="G526" s="7"/>
    </row>
    <row r="527" spans="7:7" x14ac:dyDescent="0.2">
      <c r="G527" s="7"/>
    </row>
    <row r="528" spans="7:7" x14ac:dyDescent="0.2">
      <c r="G528" s="7"/>
    </row>
    <row r="529" spans="7:7" x14ac:dyDescent="0.2">
      <c r="G529" s="7"/>
    </row>
    <row r="530" spans="7:7" x14ac:dyDescent="0.2">
      <c r="G530" s="7"/>
    </row>
    <row r="531" spans="7:7" x14ac:dyDescent="0.2">
      <c r="G531" s="7"/>
    </row>
    <row r="532" spans="7:7" x14ac:dyDescent="0.2">
      <c r="G532" s="7"/>
    </row>
    <row r="533" spans="7:7" x14ac:dyDescent="0.2">
      <c r="G533" s="7"/>
    </row>
    <row r="534" spans="7:7" x14ac:dyDescent="0.2">
      <c r="G534" s="7"/>
    </row>
    <row r="535" spans="7:7" x14ac:dyDescent="0.2">
      <c r="G535" s="7"/>
    </row>
    <row r="536" spans="7:7" x14ac:dyDescent="0.2">
      <c r="G536" s="7"/>
    </row>
    <row r="537" spans="7:7" x14ac:dyDescent="0.2">
      <c r="G537" s="7"/>
    </row>
    <row r="538" spans="7:7" x14ac:dyDescent="0.2">
      <c r="G538" s="7"/>
    </row>
    <row r="539" spans="7:7" x14ac:dyDescent="0.2">
      <c r="G539" s="7"/>
    </row>
    <row r="540" spans="7:7" x14ac:dyDescent="0.2">
      <c r="G540" s="7"/>
    </row>
    <row r="541" spans="7:7" x14ac:dyDescent="0.2">
      <c r="G541" s="7"/>
    </row>
    <row r="542" spans="7:7" x14ac:dyDescent="0.2">
      <c r="G542" s="7"/>
    </row>
    <row r="543" spans="7:7" x14ac:dyDescent="0.2">
      <c r="G543" s="7"/>
    </row>
    <row r="544" spans="7:7" x14ac:dyDescent="0.2">
      <c r="G544" s="7"/>
    </row>
    <row r="545" spans="7:7" x14ac:dyDescent="0.2">
      <c r="G545" s="7"/>
    </row>
    <row r="546" spans="7:7" x14ac:dyDescent="0.2">
      <c r="G546" s="7"/>
    </row>
    <row r="547" spans="7:7" x14ac:dyDescent="0.2">
      <c r="G547" s="7"/>
    </row>
    <row r="548" spans="7:7" x14ac:dyDescent="0.2">
      <c r="G548" s="7"/>
    </row>
    <row r="549" spans="7:7" x14ac:dyDescent="0.2">
      <c r="G549" s="7"/>
    </row>
    <row r="550" spans="7:7" x14ac:dyDescent="0.2">
      <c r="G550" s="7"/>
    </row>
    <row r="551" spans="7:7" x14ac:dyDescent="0.2">
      <c r="G551" s="7"/>
    </row>
    <row r="552" spans="7:7" x14ac:dyDescent="0.2">
      <c r="G552" s="7"/>
    </row>
    <row r="553" spans="7:7" x14ac:dyDescent="0.2">
      <c r="G553" s="7"/>
    </row>
    <row r="554" spans="7:7" x14ac:dyDescent="0.2">
      <c r="G554" s="7"/>
    </row>
    <row r="555" spans="7:7" x14ac:dyDescent="0.2">
      <c r="G555" s="7"/>
    </row>
    <row r="556" spans="7:7" x14ac:dyDescent="0.2">
      <c r="G556" s="7"/>
    </row>
    <row r="557" spans="7:7" x14ac:dyDescent="0.2">
      <c r="G557" s="7"/>
    </row>
    <row r="558" spans="7:7" x14ac:dyDescent="0.2">
      <c r="G558" s="7"/>
    </row>
    <row r="559" spans="7:7" x14ac:dyDescent="0.2">
      <c r="G559" s="7"/>
    </row>
    <row r="560" spans="7:7" x14ac:dyDescent="0.2">
      <c r="G560" s="7"/>
    </row>
  </sheetData>
  <mergeCells count="16">
    <mergeCell ref="A50:I50"/>
    <mergeCell ref="A40:I40"/>
    <mergeCell ref="A42:I42"/>
    <mergeCell ref="A44:I44"/>
    <mergeCell ref="A46:I46"/>
    <mergeCell ref="A48:I48"/>
    <mergeCell ref="A64:I65"/>
    <mergeCell ref="A66:I67"/>
    <mergeCell ref="A68:I69"/>
    <mergeCell ref="A71:I71"/>
    <mergeCell ref="A51:I51"/>
    <mergeCell ref="A53:I53"/>
    <mergeCell ref="A55:I55"/>
    <mergeCell ref="A57:I57"/>
    <mergeCell ref="A59:I59"/>
    <mergeCell ref="A60:I63"/>
  </mergeCells>
  <phoneticPr fontId="0" type="noConversion"/>
  <pageMargins left="0.70866141732283472" right="0.70866141732283472" top="0.74803149606299213" bottom="0.74803149606299213" header="0.31496062992125984" footer="0.31496062992125984"/>
  <pageSetup paperSize="9" scale="84" orientation="portrait" copies="4" r:id="rId1"/>
  <headerFooter alignWithMargins="0">
    <oddHeader>&amp;R&amp;9VRTEC ŠENTLOVRENC</oddHeader>
    <oddFooter>&amp;R&amp;9PROJEKTANTSKI POPIS DEL</oddFooter>
  </headerFooter>
  <rowBreaks count="13" manualBreakCount="13">
    <brk id="39" max="7" man="1"/>
    <brk id="71" max="7" man="1"/>
    <brk id="100" max="7" man="1"/>
    <brk id="121" max="7" man="1"/>
    <brk id="138" max="7" man="1"/>
    <brk id="160" max="7" man="1"/>
    <brk id="181" max="7" man="1"/>
    <brk id="191" max="7" man="1"/>
    <brk id="201" max="7" man="1"/>
    <brk id="213" max="7" man="1"/>
    <brk id="234" max="7" man="1"/>
    <brk id="246" max="7" man="1"/>
    <brk id="25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SKUPNA REKAPITULACIJA</vt:lpstr>
      <vt:lpstr>OPOMBE-SPLOŠNO</vt:lpstr>
      <vt:lpstr> TEMELJENE in KANALIZACIJA</vt:lpstr>
      <vt:lpstr>' TEMELJENE in KANALIZACIJA'!Področje_tiskanja</vt:lpstr>
      <vt:lpstr>'OPOMBE-SPLOŠNO'!Področje_tiskanja</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Uporabnik</cp:lastModifiedBy>
  <cp:lastPrinted>2018-02-14T13:22:13Z</cp:lastPrinted>
  <dcterms:created xsi:type="dcterms:W3CDTF">2004-04-07T06:01:47Z</dcterms:created>
  <dcterms:modified xsi:type="dcterms:W3CDTF">2018-06-08T12:18:52Z</dcterms:modified>
</cp:coreProperties>
</file>