
<file path=[Content_Types].xml><?xml version="1.0" encoding="utf-8"?>
<Types xmlns="http://schemas.openxmlformats.org/package/2006/content-types">
  <Default Extension="xml" ContentType="application/xml"/>
  <Default Extension="bin" ContentType="application/vnd.openxmlformats-officedocument.spreadsheetml.printerSettings"/>
  <Default Extension="rels" ContentType="application/vnd.openxmlformats-package.relationships+xml"/>
  <Default Extension="emf" ContentType="image/x-em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27510"/>
  <workbookPr/>
  <mc:AlternateContent xmlns:mc="http://schemas.openxmlformats.org/markup-compatibility/2006">
    <mc:Choice Requires="x15">
      <x15ac:absPath xmlns:x15ac="http://schemas.microsoft.com/office/spreadsheetml/2010/11/ac" url="/Users/robertlikar/Desktop/razpisi za portal/JN Igrala/za portal/"/>
    </mc:Choice>
  </mc:AlternateContent>
  <bookViews>
    <workbookView xWindow="0" yWindow="460" windowWidth="51200" windowHeight="26860" activeTab="2"/>
  </bookViews>
  <sheets>
    <sheet name="REKAPITUALCIJA" sheetId="2" r:id="rId1"/>
    <sheet name="OTROŠKO IGRIŠČE" sheetId="4" r:id="rId2"/>
    <sheet name="NAPRAVE ZA ULIČNO VADBO" sheetId="3" r:id="rId3"/>
  </sheets>
  <definedNames>
    <definedName name="_xlnm.Print_Area" localSheetId="2">'NAPRAVE ZA ULIČNO VADBO'!$A$1:$F$71</definedName>
    <definedName name="_xlnm.Print_Area" localSheetId="1">'OTROŠKO IGRIŠČE'!$A$1:$G$74</definedName>
    <definedName name="_xlnm.Print_Area" localSheetId="0">REKAPITUALCIJA!$A$1:$F$52</definedName>
  </definedNames>
  <calcPr calcId="150001" concurrentCalc="0"/>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calcChain.xml><?xml version="1.0" encoding="utf-8"?>
<calcChain xmlns="http://schemas.openxmlformats.org/spreadsheetml/2006/main">
  <c r="B38" i="2" l="1"/>
  <c r="G67" i="4"/>
  <c r="F64" i="3"/>
  <c r="G66" i="4"/>
  <c r="B40" i="2"/>
  <c r="B13" i="2"/>
  <c r="B11" i="2"/>
  <c r="F70" i="3"/>
  <c r="F71" i="3"/>
  <c r="D40" i="2"/>
  <c r="G73" i="4"/>
  <c r="G74" i="4"/>
  <c r="D13" i="2"/>
  <c r="B2" i="3"/>
  <c r="A56" i="3"/>
  <c r="C2" i="4"/>
  <c r="A49" i="4"/>
  <c r="F59" i="3"/>
  <c r="F60" i="3"/>
  <c r="F61" i="3"/>
  <c r="F62" i="3"/>
  <c r="F63" i="3"/>
  <c r="F58" i="3"/>
  <c r="F65" i="3"/>
  <c r="G61" i="4"/>
  <c r="G62" i="4"/>
  <c r="G63" i="4"/>
  <c r="G64" i="4"/>
  <c r="G65" i="4"/>
  <c r="G58" i="4"/>
  <c r="G59" i="4"/>
  <c r="G60" i="4"/>
  <c r="G54" i="4"/>
  <c r="G55" i="4"/>
  <c r="G56" i="4"/>
  <c r="G57" i="4"/>
  <c r="G53" i="4"/>
  <c r="G52" i="4"/>
  <c r="G68" i="4"/>
  <c r="D11" i="2"/>
  <c r="D38" i="2"/>
  <c r="D42" i="2"/>
  <c r="D44" i="2"/>
  <c r="D46" i="2"/>
  <c r="D48" i="2"/>
  <c r="D50" i="2"/>
  <c r="D15" i="2"/>
  <c r="D17" i="2"/>
  <c r="D19" i="2"/>
  <c r="D21" i="2"/>
  <c r="D23" i="2"/>
</calcChain>
</file>

<file path=xl/sharedStrings.xml><?xml version="1.0" encoding="utf-8"?>
<sst xmlns="http://schemas.openxmlformats.org/spreadsheetml/2006/main" count="204" uniqueCount="121">
  <si>
    <t>Dela je potrebno izvajati v skladu z :</t>
  </si>
  <si>
    <t>*varstvom pri delu, varovanjem zdravja in življenja ljudi, varstvom pred požarom,</t>
  </si>
  <si>
    <t>*varstvom pred naravnimi in drugimi nesrečami,</t>
  </si>
  <si>
    <t>*pravili stroke</t>
  </si>
  <si>
    <t>*ponudnik si obvezno ogleda lokacijo in specifiko predmeta ponudbe na terenu in si pridobi informacije in količine, ki v popisu niso specificirane</t>
  </si>
  <si>
    <t>OTROŠKO IGRIŠČE</t>
  </si>
  <si>
    <t>Standardi</t>
  </si>
  <si>
    <t>*Ponudnik mora v ponudbi predložiti certifikat skladno z veljavno zakonodajo, ki zagotavlja izvedbo montaže in vijačnih zvez skladno s standardom SIST EN 1090-3 v razredu EXC 2</t>
  </si>
  <si>
    <t>Velja za osnovna konstrukcijo igrala -pod zaporedno št.  2 Centarlno igralo iz popisa: Aluminjasti steber, konstrukcijsko ojačan,  kvadrat dimenzije  9 cm x 9 cm cmstrukturno obdelan v videzu lesa</t>
  </si>
  <si>
    <t>opis</t>
  </si>
  <si>
    <t>EM</t>
  </si>
  <si>
    <t>količina</t>
  </si>
  <si>
    <t>cena/em</t>
  </si>
  <si>
    <t>vrednost brez ddv</t>
  </si>
  <si>
    <t>kpl</t>
  </si>
  <si>
    <t>Svetilnik višine 5 m, sestavljen iz treh alu nosilcev, električne inštalacije, reflektorja moči 1500W . Vsa el. napeljava mora biti vodotesna in vodoodporna, namenska za zunanjo uporabo.                                                                                   *Ponudnik mora predložiti dokazilo o usposobljenosti za  montažo kovinskih konstrukcij skladno s standardom SIST EN 1090 v razredu min EXC 2. V ponudbi je potrebno zajeti še potreben kable dolžine 10m, el.omarico, izvedba in priklop valjenca.</t>
  </si>
  <si>
    <t>m2</t>
  </si>
  <si>
    <t>m3</t>
  </si>
  <si>
    <t>Materiali:</t>
  </si>
  <si>
    <t>a. drog fi od 33 do 34 mm.</t>
  </si>
  <si>
    <t>b. lestvina od 42 do 43 mm.Lestvine bradlje morajo biti obložene s termoplastičnim ovojem, ki preprečuje drsenje in je trajno nameščen na lestvino.</t>
  </si>
  <si>
    <t>* Funkcija naprav v skladu z standardom SIST EN 16630-2015</t>
  </si>
  <si>
    <t>Klop poševna dimenzij: dolžina 165 cm, širina 47 cm, naklon od 45 do 95 cm.Ročaji za stabilizacijo fi 32 mmiz nerjavnega materialana višini 130 cm. Osnovni profil  aluminij fi 12 cm , sedalno ležalni del sestavljejo lesene letvice.</t>
  </si>
  <si>
    <t>Dvovišinska bradlaj skupne dolžine 340 cm in širine67-87 cm. sestavljeno iz dveh elementov; 1 element dolžine 170 cm in višine lestvine od tal 100 cm, 2 element dolžine 170 cm in višine lestvine od tal 130 cm. Postavitev na način, da je razmik med lestvinami med 55 cm in 65 cm-V bradlja. Osnovni profil aluminij fi 12 cm, lestvine bradlje iz nerjavečega materiala fi 42-43 mm, dodan termoplastični fiksni ovoj.</t>
  </si>
  <si>
    <t>Naprava TRIS ( 2 x drog , 1 x krogi) skupna dolžina 420 cm in višine240 cm.Skupaj 4 kos aluminjastega fi 12 cm profila,2 x drog fi 32-33mm, 1 krat lestvina fi 42-43 mm, na katero je anmeščen komplet mehanizem z vrvjo in gimnastičnimi krogi.</t>
  </si>
  <si>
    <t>Naprava za trebušnjake, dolžina 3 m, montirana poševno ( širina 40 cm do 80 cm). Sestavljejo jo dve konzoli dolžine 3m iz aluminjaste fi 12 cm profila ,</t>
  </si>
  <si>
    <t>Vadbena kletka , dimenzij dolžina 2.8 m in širine 2.8 m in višine 240 cm. Sestavljena iz 8 kos aluminjastega profila fi 12 cm,3 drogi dolžine 140 cm, letvenik višine 240 cm  in širine sestavljen iz 6 drogov fi 32-33 mm iz nerjaveče kovine, plezalni letvenik dolži 280 cm in širine 140 cm, sestavljen iz 12 drogov fi 32-33 mm iz nerjaveče kovine.</t>
  </si>
  <si>
    <t>kp</t>
  </si>
  <si>
    <t xml:space="preserve">SKUPAJ BREZ DDV: </t>
  </si>
  <si>
    <r>
      <rPr>
        <b/>
        <i/>
        <sz val="9"/>
        <color rgb="FF000000"/>
        <rFont val="Candara"/>
        <family val="2"/>
        <charset val="238"/>
      </rPr>
      <t>Verige:</t>
    </r>
    <r>
      <rPr>
        <i/>
        <sz val="9"/>
        <color rgb="FF000000"/>
        <rFont val="Candara"/>
        <family val="2"/>
        <charset val="238"/>
      </rPr>
      <t xml:space="preserve"> vse uporabljene verige na igralih morajo biti iz inoks materialov.</t>
    </r>
  </si>
  <si>
    <t>SKUPNA REKAPITULCIJA - SKLOP 2</t>
  </si>
  <si>
    <t xml:space="preserve">ZAP.ŠT. </t>
  </si>
  <si>
    <t>OPIS POSTAVKE</t>
  </si>
  <si>
    <t>A.</t>
  </si>
  <si>
    <t>B.</t>
  </si>
  <si>
    <t>SKUPAJ</t>
  </si>
  <si>
    <t>C.</t>
  </si>
  <si>
    <t>POPUST *</t>
  </si>
  <si>
    <t>D.</t>
  </si>
  <si>
    <t>Ponudbena vrednost brez DDV</t>
  </si>
  <si>
    <t>E.</t>
  </si>
  <si>
    <t>Davek na dodano vrednost (DDV)*</t>
  </si>
  <si>
    <t>F.</t>
  </si>
  <si>
    <t>* vpisati morebitni popust in stopnjo DDV</t>
  </si>
  <si>
    <t>SKUPNA REKAPITULCIJA - SKLOP 1</t>
  </si>
  <si>
    <t>OBJEKT: ŠPORTNI PARK ŠEMPETER</t>
  </si>
  <si>
    <r>
      <rPr>
        <b/>
        <i/>
        <sz val="9"/>
        <color rgb="FF000000"/>
        <rFont val="Candara"/>
        <family val="2"/>
        <charset val="238"/>
      </rPr>
      <t>Mehanizmi</t>
    </r>
    <r>
      <rPr>
        <i/>
        <sz val="9"/>
        <color rgb="FF000000"/>
        <rFont val="Candara"/>
        <family val="2"/>
        <charset val="238"/>
      </rPr>
      <t>: Vsi mehanizmi morajo biti izdelani iz inoxs materialov ter certificirani skaldno z SIST EN 1176.</t>
    </r>
  </si>
  <si>
    <r>
      <rPr>
        <b/>
        <i/>
        <sz val="9"/>
        <color rgb="FF000000"/>
        <rFont val="Candara"/>
        <family val="2"/>
        <charset val="238"/>
      </rPr>
      <t xml:space="preserve">Les: Lesene letvice: </t>
    </r>
    <r>
      <rPr>
        <i/>
        <sz val="9"/>
        <color rgb="FF000000"/>
        <rFont val="Candara"/>
        <family val="2"/>
        <charset val="238"/>
      </rPr>
      <t>uporabljen mora biti vezan ali lepljen les-letev- iz macesna ali hrasta ali globinsko inpregniranega sibirskega bora. Dodatno oljen z olji, ki povečujejo obstojnost lesa. Osnovni profil letve mora biti min, 80 mm višina x 60 mm širina. Tam kjer se lesene letve uporablja kot pohodna površina morajo biti obdelana na način da je hoja varna-nedrsna obdelava. Pri namestitvi lesa na igrala je potrebno upoštevat produktni standarda SIST EN 1176</t>
    </r>
  </si>
  <si>
    <t>*Ponudnik mora v ponudbi predložiti certifikat o skaldnosti izdelka s standardom SIST EN 16630-2015</t>
  </si>
  <si>
    <t>* Leseni deli klopi-lesene letvice- iz lepljenega lesa,zaščiten proti lesenim zajedalcem in gljivam ter UV zaščiten (les sibirskega bora, macesna ali hrasta) Dimenzija letvic : višina 90 mm, širina 60 mm. Obvezen razmak med letvicami je 25 mm.</t>
  </si>
  <si>
    <t>let</t>
  </si>
  <si>
    <t>VZDRŽEVANJE OPREME</t>
  </si>
  <si>
    <t>SPLOŠNE DOLOČBE ZA CELOTEN PROJEKT</t>
  </si>
  <si>
    <t>1.Sestavni del tega popisa je kompletna projektna dokumentacija z vsemi detajli in shemami.</t>
  </si>
  <si>
    <t>3.Dela na pripravi  in ureditvi gradbišča ter  varovalna in pomožna dela morajo biti vsebovana  v ponudbenih  cenah , skladno z zahtevami varnega dela in varovanja okolice.</t>
  </si>
  <si>
    <t>8.V kolikor v poziciji ni navedeno drugače, veljajo kot kriteriji enakovrednosti kot za primer navedenim izvedbam vse tehnične  specifikacije za posamezne elemente ali pa za sistem, ki je opisan  - naveden v tehničnih podlogah proizvajalca.</t>
  </si>
  <si>
    <t xml:space="preserve">9.Prekinitve del , ki so potrebna za druga vezana dela , je vkalkulirati v ceno za enoto mere. </t>
  </si>
  <si>
    <t xml:space="preserve">14.Z izdelavo ponudbe se smatra, da si je ponudnik objekt ogledal in v ponudbi upošteval dejansko stanje. </t>
  </si>
  <si>
    <t>13.Izvajalec lahko s ponudbo predvidi tudi lastno izvedbo, ki jo mora dati v potrditev naročniku.</t>
  </si>
  <si>
    <t xml:space="preserve">11.Po končanih delih je izvajalec-ponudnik dolžan območje očistiti ter povrtniti območje v prvotno staneje, kompletno z odvozom odpadnega materiala na stalno deponijo.Strošek vzpospostavitve poškodovanih površin v prvotno stanje je že upoštevan v ceni na enoto količine ponudbenega predračuna. </t>
  </si>
  <si>
    <t>SKLOP 1: OTROŠKO IGRIŠČE</t>
  </si>
  <si>
    <t>SKLOP 2: NAPRAVE ZA ULIČNO VADBO</t>
  </si>
  <si>
    <t xml:space="preserve">Splošne zahteve in določila: 
Splošna določila veljavna v RS, mora izvajalec del upoštevati v ponudbi in pri izvajanju del. Dela je potrebno izvajati po določilih veljavnih tehničnih predpisih za izvajanje. Vsi materiali za vgradnjo morajo biti ustrezno certificirani skladno z zakonom o gradbenih proizvodih in morajo ustrezati merodajnim standardom SIST in EN. </t>
  </si>
  <si>
    <t>Vključeno v cenah: Dobava, prevoz, montaža, preizkusI, drobni, vezni in pritrdilni material, manipulativni stroški, pripravljalna in zaključna dela, odstranjevanje odpadkov v skladu s predpisi, temeljenje igral in naprav, izkopi, povrnitev poškodovanih površin v provtno stanje</t>
  </si>
  <si>
    <t>vrednost brez ddv v EUR</t>
  </si>
  <si>
    <t>G.</t>
  </si>
  <si>
    <t>* Montaža in namestitev v prostor mora biti izvedena na način, da je skaldna z navodilom proizvajalca in zahtevami standarda SIST EN 16630.</t>
  </si>
  <si>
    <t>* Varnostne in nosilne zaponke izdelane iz aluminija, prašno barvane.</t>
  </si>
  <si>
    <t>16. Na vsa igrala, ki so pritrjena v tla, mora ponudnik/izvajalec namestiti vidno oznako osnovnega nivoja podlage</t>
  </si>
  <si>
    <t>17. Vsaka igrala morajo biti označena z imenom in naslovom proizvajalca ali pooblaščenega zastopnika, s serijsko številko, ki omogoča individualno identifikacijo (tablica s podatki in letom proizvodnje) ter s številko.Tablica mora biti trajna in pritjena na igralo tako, da jo ni mogoče odstraniti.</t>
  </si>
  <si>
    <t>18.ZA IZDELAVO POPISA IN OCENE INVESTICIJE JE POTREBNO UPOŠTEVATI KOLIČINE IN CENE ZA KOLIČINE ZAOKROŽENE NA DVE DECIMALNI MESTI.</t>
  </si>
  <si>
    <t>kom</t>
  </si>
  <si>
    <t>Dobava in vgradnja informacijske table, komplet z izkopom, temeljenjem, stebričkom,...itd, s podatki o naslovu igrišča, načinu uporabe opreme (igral), odgovorni osebi za vzdrževanje igrišča in številko za klic v sili. Tip table mora biti izdelan po istem vzorcu tabel, kot so že vgrajene na območju športnega parka. Potrebna protrditev naročnika o ustreznosti table.</t>
  </si>
  <si>
    <r>
      <t xml:space="preserve">Dobava in vgradnja pranega prodca granulacije od 2-8 mm, skladno z standardom SIT EN 1177. </t>
    </r>
    <r>
      <rPr>
        <i/>
        <sz val="9"/>
        <color rgb="FFFF0000"/>
        <rFont val="Cambria"/>
        <family val="1"/>
        <charset val="238"/>
      </rPr>
      <t/>
    </r>
  </si>
  <si>
    <t>Dobava in vgradnja pranega prodca granulacije od 2-8 mm, skladno z standardom SIT EN 1177.</t>
  </si>
  <si>
    <t xml:space="preserve">Dobava in vgradnja reciklirane gume debeline min 8 cm na LTŽ jašek z okvirjem. Blažilna guma mora imeti certifikat skladno z standardom SIST EN 1176/1177 za blažitev. Minimalno HIC =2m. Dimenzije gume 90cm x 90 cm
Zaščitna guma mora biti montirana na način, da je možna demontaža in montaža brez kvalitetnih in funkcijskih poškodb pri večletni uporabi.
</t>
  </si>
  <si>
    <t>NAPRAVE ZA ULIČNO VADBO</t>
  </si>
  <si>
    <t>Plezalna stena 4 x 3 m, kpl z oprimki.                                                               
*Postavitev osnovne konstrukcije-tri alu.stojala višine 3 m, sredinski steber postavljen v centru plezalne stene ,  dva stranska alu stebra montirana  kotno 45 % na sredinski steber, razdalje 2 m od sredinskega stebra.                              
*Celotna plezalna stena mora biti nagnjena za 10% proti centru igrišča. *Simbolično predstavlja premec ladje.                                                                      
 *Lesene letve montirane skladno z SIST EN 1176. Lesene letve montirane na osnovno alu. konstrukcijo preko inoks cevi fi min. 33 mm. Lesene letve morajo biti montirane vertikalno na osnovno konstukcijo. Razmak med lesenimi letvami morajo bit 25 mm.                                                                                                               
*Na plezalni steni mora biti montiranih 60 oprimov. Sistem mora nudit premikanje oprimkov in nastavitev poljubnih težavnostnih stopenj.                    
 *Hic plezalne stene je 3m.                                                                                                     
* Osnovni profil lesa je 80mm x  60 mm.                                                                       
*V ponudbi je potrebno predložiti certifakt o ustreznosti oprimkov.</t>
  </si>
  <si>
    <t xml:space="preserve">Centralno igralo sestavljeno iz:                                                                                   
*Vrvne piramide višine 490 cm, fi 700 cm, konusne izvedbe.                                          *Stolp z streho.Višina podesta 95 cm. Podest iz aluminija. obdelava pohodnega dela mora biti nedrsna. Stolp ima  spiralo višine 95 cm in polkrožno plezalno steno                                                                             
*Povezovalni viseči most med piramido in stolpom, montiran na višini 95 cm.                 *Stolp z streho 2. Višina podesta 95 cm. Podest iz nedrsnega aluminija. Dostop preko inoks polkrožne lestve.   Stolp ima dodatno kabino z okni in klopco. Dodatne dostop na višino podesta 95 cm preko mini plezalne plošče.                                                                          *Povezovalno  visečo klopjo med stolpoma 1 in 2.                                                         
* Stopla brez strehe. Višin podesta 145 cm in 170 cm. Podest iz nedrsnega aluminija. Nižji stolp ima vgrajeno mrežno gnezdo. Spust iz gnezda preko tobogana mini plezalne stene in vrvi. Višji stolp ima drseče palice razmaka 30 cm 
*Osnovna konstrukcija iz alu stebrov. Strehe stolpov omogočajo pogled v nebo.                                                                                                                                  </t>
  </si>
  <si>
    <t>Vrvno igralo .                                                                                                                 *Konstrukcija iz alu profilov.                                                                                    *Dimenzije: dolžina 3.4 m, širina 2.5 m, višina 2.2 m.                                             *Sedežna vrv mora biti vpeta na alu konstrukcijo preko namenskih vrvi.   *Gugalna vrv iz konoplje minimalne debeline fi 14 cm , dolžine  2 m.             *Mehanizmi gugalnice v  inoks izvedbi z dvojnim vrtiščem.                                    *Gugalo mora nuditi guganje dveh uporabnikov hkrati.                                
Ponudnik mora predložiti certifikat za igralo skladno z standardom SIST EN 1176.</t>
  </si>
  <si>
    <t>Vrtavka višine 4 m s tremi sedeži.                                                                            
*Osnovna konstrukcia alu profil višine 4 m.                                                              
*Krog vrtavke dimenzije fi 200 cm.                                                                              
*Komplet sestavljajo vrtilni mehanizem ter 3 gumirani  sedeži montirani na višino 45 cm ter tri inoks verige                                                                                      
*Hic igrala je 145 cm. Varnostna cona igrala je fi 900 cm.                              
Ponudnik mora predložiti certifikat za igralo skaldno z standardom SIST EN 1176.</t>
  </si>
  <si>
    <t>30 m zip line.                                                                                                       
*Konstrukcija iz alu profilov.                                                                                         
*Vhodna postaja in izhodna postaja  mora biti montirana na način, da  omogoča spuščanje po jekleni pletenici z lastno težo uporabnika.                                        *Naklon postavitve vhodne in izhodne postaje mora biti izveden na način, da višina morebitnega padca  uporabnika ni višja od 1.5 m -višina sedeže ne presega višine 1.5m - hic 1.5 m.                                                                                                     
*Sestava: 2 kpl alu konstrukcie (vhodna in izstopna postaja).                            *Mehanizem za napenjanje jeklene pletenice .                                                      
 *Jeklena vrv dolžine 34 tm.                                                                                           *Mehanizem za potovanje .                                                                                        
*Gumiran sedež z verigo.                                                                                             
*Komplet mora vsebovati tudi stopnice za vstopno postajo. 
*Izravnava terena pod jekleno vrvjo v širini do 4m s točnostjo ± 3 cm
*Ponudnik mora predložit certifikat o skladnosti za kpl mehanizme in sedež, ter pozitivno statično presojo za konstrukcijo .</t>
  </si>
  <si>
    <t>Gugalnica dvojna.                                                                                                                *Konstrukcija iz alu profilov.                                                                                    
*Dimenzije: dolžina 3.4 m, širina 2.5 m, višina 2.2 m.                                                   
*V  komplet spadajo še dva otroška gumirana sedeže z verigami in mehanizmon za guganje. .                                                                                                                       
*Mehanizmi gugalnice v inoks izvedbe z dvojnim vrtiščem.                                 *Ponudnik mora predložiti certifikat za igralo skaldno z standardom SIST EN 1176.</t>
  </si>
  <si>
    <t>Gugalnica enojna otroška.                                                                                      
*Konstrukcija iz alu profilov.                                                                                     
*Dimenzije: višina 2.1 m, širina 1.7 m.                                                                             
*V komplet spada še varnostni  gumiran otoški  sedež   z verigami in mehanizmom za guganje.                                                                                          
*Mehanizem gugalnice v inoks izvedbi z dvojnim vrtiščem.                               *Ponudnik mora predložiti certifikat za igralo skaldno z standardom SIST EN 1176.</t>
  </si>
  <si>
    <t>Gugalnica košara.                                                                                                    
*Konstrukcija iz alu profilov.                                                                                
*Dimenzije: dolžina 3.4 m, širina 2.5 m, višina 2.2 m.                                                   
*V komplet spadajo še košara  spletena iz namesnkih 16 mm vrvi , dimenzij akošare je fi 120 cm,v kpl. z verigami in mehanizmon za guganje. .                 *Mehanizmi gugalnice inoks izvedbe z dvojnim vrtiščem.                                   *Ponudnik mora predložiti certifikat za igralo skaldno z standardom SIST EN 1176.</t>
  </si>
  <si>
    <t>Mini igralo.                                                                                                                       *Sestavljeno iz :                                                                                                                   
*Alu stebrov.                                                                                                                        
*Inoks gasilskega droga višine 160 cm .                                                                       *Podesta iz lesenih letev osnovnih demenzij 90mm x 60 mm                                                                                        *Dimenzija igrala: dolžina 180 cm, širina 80 cm, višina kotno od 14 do 70 cm. *Lesene lestve podesta montirane na osnovno alu konstrukcijo preko inoks prečk min fi 32 mm. Razmak med letvami mora biti 25 mm.                                           *Ponudnik mora predložiti certifikat za igralo skladno z standardom SIST EN 1176</t>
  </si>
  <si>
    <t>Previsna gugalnica dolžine 4 m in višine 60 cm.                                                            
*V komplet spadajo tudi dva inoks ročaja in dva gumirana sedeža.                       *Nihalni mehanizem iz inoksa ter dve omejevalni gobici fi 28 cm.                   *Ponudnik mora predložiti certifikat za igralo skladno z standardom SIST EN 1176.</t>
  </si>
  <si>
    <t>Travnata guma in mrežica.                                                                                            *Travnata guma dimenzij 1.5 x 1 m debelina 23 mm.                                          *Travnata guma se polaga na obstoječi teren, na stabilizacijsko mrežico.    *Pritrjuje se z namenskimi klini ter med seboj veže z vezicami.                         *Sistem mora omogočati rasz tarve, obenem pa mora dosegati blaženje HIC, min 2.4 m.                                                                                                                           
*Ponudnik mora predložiti certifikat o skaldnosti z SIST EN 1177.</t>
  </si>
  <si>
    <t>Informativni izgled</t>
  </si>
  <si>
    <t>Obmmočje na katerem bodo postavljena igraja je pripravljeno s tamponsko podlago v debelini 30cm. Pri postavitvi igral je potrebno upoštevati obliko že pripravljenega območje in obstoječa drevase, ki se tam nahajajo.</t>
  </si>
  <si>
    <t>Obmmočje na katerem bodo postavljena orodja ulične vadbe je pripravljeno s tamponsko podlago v debelini 30cm. Pri postavitvi orodja je potrebno upoštevati obliko že pripravljenega območje in obstoječa drevase, ki se tam nahajajo.</t>
  </si>
  <si>
    <t>1.Sestavni del tega popisa je kompletna  dokumentacija z vsemi detajli in shemami.</t>
  </si>
  <si>
    <t>2.Pred pripravo ponudbe je ponudnik dolžan pregledati tekstualni in grafični del in po lastni presoji s ponudbo dopolniti  rešitve v smislu izboljšanja izvedbe z uporabo znanih tehnnologij ali v elementih gradnje.</t>
  </si>
  <si>
    <t>4.V ponudbeni ceni  je potrebno zajeti  vse potrebne materiale in delo vključno z vsemi transporti, pomožnimi deli  in potrebnimi ukrepi za zagotavljanje varnega dela delavcev  in okolice, ki so potrebna za izvedbo del po posamezni postavki.</t>
  </si>
  <si>
    <t xml:space="preserve">5.Vgrajeni material mora ustrezati veljavnim normativom in  standardom, ter ustrezati predpisani kvaliteti določeni s popisom in standardom, kar se dokaže z izvidi, atesti, poročili akreditirane institucije, itd. katere strošek mora biti vkalkuliran v cenah po enotah iz popisa. </t>
  </si>
  <si>
    <t>6.Odvoz odpadnega material v skladu z veljavno zakonodajo na deponije odpadnega materiala, za  katere imajo upravljalci upravna dovoljenja za deponiranje posameznih vrst materiala. Ponudnik - izvajalec izbere sam lokacije deponij, vsi stroški so upoštevani v ceni ponudbenega predračuna.</t>
  </si>
  <si>
    <t xml:space="preserve">7.V kolikor v izdelani dokumentaciji ni detajla, je predlog detajla dolžan izdelati ponudnik - izvajalec predloži detajli naročniku v potrditev.  </t>
  </si>
  <si>
    <t>10. Ponudnik/izvajalec je dolžan preveriti vse količine in dejanske mere na objektu. Z izvajalcem gradbenih del  se je potrebno pravočasno dogovoriti in uskladiti glede vgradnje raznih podlog, ki služijo za kasnejšo montažo elementov. Ravno tako velja za asfaltno podlago, ki bo vgrajena po izbiri izvajalca igral in v ponudbenem predračunu ni upoštevana.</t>
  </si>
  <si>
    <t>10. Ponudnik/izvajalec je dolžan preveriti vse količine in dejanske mere na objektu. Z izvajalcem gradbenih del  se je potrebno pravočasno dogovoriti in uskladiti glede vgradnje raznih podlog, ki služijo za kasnejšo montažo elementov.</t>
  </si>
  <si>
    <t xml:space="preserve">12.Za vse materiale, ponudnik izdela vzorce s pomočjo katerih, izgled, teksturo in barvo potrdi naročnik, ki nato potrdi ali zavrne predlog. Brez potrditve projektanta se šteje, da delo ni izvedeno.
</t>
  </si>
  <si>
    <t>12.Za vse materiale, ponudnik izdela vzorce s pomočjo katerih, izgled, teksturo in barvo potrdi naročnik, ki nato potrdi ali zavrne predlog. Brez potrditve projektanta se šteje, da delo ni izvedeno.</t>
  </si>
  <si>
    <t>*veljavnimi tehničnimi predpisi, normativi in standardi,</t>
  </si>
  <si>
    <t>*zakonom o graditvi objektov in dokumentacijo,</t>
  </si>
  <si>
    <t>VZDRŽEVANJE: ponudnik mora upoštevati vzdrževanje opreme/igral v garancijski dobi (10let). Ponudnik bo moral pri vzdrževanju upoštevati tudi »Priročnik za lastnike in skrbnike otroških igrišč- Ministrstvo za gospodarstvo 2008« in vsako leto naročniku  priložil zapisnik o opravljenem pregledu in vzdrževanju, v skladu s »Priročnik za lastnike in skrbnike otroških igrišč"</t>
  </si>
  <si>
    <t>Ponudnik mora v primeru opcijske opreme/igral dostaviti naročniku tehnične specifikacije ponujene opreme/igral. Dopustna so samo minimalna dimenzijska odstopanja opreme/igral (dovoljena so 10 % dimenzijska odstopanja glede na opremo/igrala v dokumentaciji).  Vsa oprema/igrala mora imeti vse zahtevane elemente navedene v postavkah in v opisu, dovoljena pa je različna orientacija/konfiguracija opreme/igral.</t>
  </si>
  <si>
    <t>*Ponudnik mora pred prevzemom predložiti certifikat o skladnosti izdelkov skladno z varnostno produktnim standardom SIST EN 1176, 1177.</t>
  </si>
  <si>
    <t xml:space="preserve">*Ponudnik mora pred prevzemompredložiti certifikat, ki podjetju zagotavlja kontrolirano dobavo in montažo športne opreme
*Ponudnik mora pred prevzemom priložiti ustrezen certifikat, ki dokazuje skladnost igral in materaialov z zahtevanimi standardi.
</t>
  </si>
  <si>
    <t>Montaža naprav, temelji in polaganje gume.                                                                
 *Pri namestitvi obvezna uporaba standarad SIST EN 1176 in SIST EN 1177. 
*Ponudnik mora pred začetkom del izdelati razločno skico  s pojasnili, ki dokazujejo, da je namestitev skladna z zgoraj navedenimi standardi.  Skico mora pred vgradnjo potrditi naročnik.          
 *Ponudnik mora pred oddajo ponudb opraviti ogled na lokaciji postavitve igral in izdelkov.                                                                                                                          *Temelji izvedeni skaldno z  zahtevo proizvajalca , betonski, MB 25-30.      
*Ponudnik mora ponudbi predložiti varnostni eloborat o  ponujene opreme.  Iz eloborata mora biti razvidno preverjanje statitike ponujenih igral in izdelkov ter zajeta opredelitev in način montaže aluminjastih konstrukcij v betono.</t>
  </si>
  <si>
    <t>*Ponudnik mora pred prevzemom priložiti ustrezen certifikat, ki dokazuje skladnost igral in materaialov z zahtevanimi standardi.</t>
  </si>
  <si>
    <t xml:space="preserve">*Ponudnik mora pred prevzemompredložiti certifikat, ki podjetju zagotavlja kontrolirano dobavo in montažo športne opreme
</t>
  </si>
  <si>
    <t>*  Zaščitna podlaga: 30 cm debel sloj pranega prodca granulacije od 2-8 mm, skaldno z zahtevo standarad SIST EN 1176, HIC od 2.5 do HIC 3 m.</t>
  </si>
  <si>
    <t>Ponudnik mora v primeru opcijske opreme za ulično vadbo dostaviti naročniku tehnične specifikacije ponujene opreme. Dopustna so samo minimalna dimenzijska odstopanja opreme/igral (dovoljena so 5 % dimenzijska odstopanja glede na opremo v dokumentaciji).  Vsa oprema/igrala mora imeti vse zahtevane elemente navedene v postavkah in v opisu, dovoljena pa je različna orientacija/konfiguracija opreme.</t>
  </si>
  <si>
    <t>Guma modra iz recikiranih gum, monolitna.                                                        
*Debelina od 45 mm do 50mm.-skaldno z certifikatom za HIC nad 1.6 m. *Dimenzije guma plošča 50 cm x 50 cm.                                                                          
*Gumo se spaja med seboj preko plastičnih moznikov, ter dodatno lepi na asfaltno podlago. Izdelava asfaltne podlage ni predmet te ponudbe.  Ponudba mora zajemat tudi ustrezno količino lepila za lepjenje dotične gume.                                                                                                                *Ponudnik mora predložiti certifikat za gumo skladno z standardom SIST EN 1176.</t>
  </si>
  <si>
    <t xml:space="preserve">Vzdrževanje dobavljenen in montirane opreme skladno z veljavnimi predpisi, standardi in zahtevami razpisne dokumentacije za obdobje garancije 10 let </t>
  </si>
  <si>
    <r>
      <t xml:space="preserve">15. </t>
    </r>
    <r>
      <rPr>
        <b/>
        <i/>
        <sz val="10"/>
        <rFont val="Calibri"/>
        <family val="2"/>
        <scheme val="minor"/>
      </rPr>
      <t>V ceno na enoto količije posamezne postavke je potrebno upoštevati montaža naprav, izkope, temeljenje, polaganje gume in vse materiale in delo, ki so potrebni za izvedbo razpisanih del</t>
    </r>
    <r>
      <rPr>
        <i/>
        <sz val="10"/>
        <rFont val="Calibri"/>
        <family val="2"/>
        <scheme val="minor"/>
      </rPr>
      <t xml:space="preserve">. Pri tem mora ponudnik upoštevati tudi: 
</t>
    </r>
    <r>
      <rPr>
        <i/>
        <sz val="10"/>
        <color theme="1"/>
        <rFont val="Calibri (Body)"/>
      </rPr>
      <t xml:space="preserve">*stroške pregleda neodvisne akreditirane institucije, ki bo izvedla pregled opreme po uveljavljeni metodologiji in po odpravi morebitnih napak izdala dokument –Oceno varnosti, ki bo dokazovala, da je uporaba opreme varna    </t>
    </r>
    <r>
      <rPr>
        <i/>
        <sz val="10"/>
        <color rgb="FFFF0000"/>
        <rFont val="Calibri"/>
        <family val="2"/>
        <charset val="238"/>
        <scheme val="minor"/>
      </rPr>
      <t xml:space="preserve">   </t>
    </r>
    <r>
      <rPr>
        <i/>
        <sz val="10"/>
        <rFont val="Calibri"/>
        <family val="2"/>
        <scheme val="minor"/>
      </rPr>
      <t xml:space="preserve">                                                     
 *Pri namestitvi obvezna uporaba standarad SIST EN 1176 in SIST EN 1177. 
*Ponudnik mora v fazi oddaje ponudb izdelati razločno skico  z pojasnili, ki dokazujejo, da je namestitev skladna z zgoraj navedenimi standardi.            
 *Ponudnik mora opraviti ogled na lokaciji postavitve igral in opreme, da preveri dejansko stanje in izmere.                                                                                                                         *Temelji izvedeni skaldno z  zahtevo proizvajalca , betonski, MB 25-30.      
</t>
    </r>
    <r>
      <rPr>
        <i/>
        <sz val="10"/>
        <color theme="1"/>
        <rFont val="Calibri"/>
        <family val="2"/>
        <charset val="238"/>
        <scheme val="minor"/>
      </rPr>
      <t xml:space="preserve">*Ponudnik mora ponudbi predložiti varnostni eloborat  ponujene opreme.  Iz eloborata mora biti razvidno preverjanje statitike ponujenih igral in izdelkov ter zajeta opredelitev in način montaže aluminjastih konstrukcij v betono.
</t>
    </r>
    <r>
      <rPr>
        <b/>
        <i/>
        <sz val="10"/>
        <color theme="1"/>
        <rFont val="Calibri"/>
        <family val="2"/>
        <charset val="238"/>
        <scheme val="minor"/>
      </rPr>
      <t xml:space="preserve">Dobavljena in vgrajena igrala morajo v celoti ustrezati vsem varnostno-tehničnim normativom.
</t>
    </r>
  </si>
  <si>
    <t>* Drogovi in lestvine iz nerjavnega jekla debeline minimalno 3 mm.</t>
  </si>
  <si>
    <r>
      <t xml:space="preserve">15. </t>
    </r>
    <r>
      <rPr>
        <b/>
        <i/>
        <sz val="10"/>
        <rFont val="Calibri"/>
        <family val="2"/>
        <scheme val="minor"/>
      </rPr>
      <t>V ceno na enoto količije posamezne postavke je potrebno upoštevati montaža naprav, temeljenje, izkope, polaganje gume in vse materiale in delo, ki so potrebni za izvedbo razpisanih del</t>
    </r>
    <r>
      <rPr>
        <i/>
        <sz val="10"/>
        <rFont val="Calibri"/>
        <family val="2"/>
        <scheme val="minor"/>
      </rPr>
      <t xml:space="preserve">. Pri tem mora ponudnik upoštevati tudi:
</t>
    </r>
    <r>
      <rPr>
        <i/>
        <sz val="10"/>
        <color theme="1"/>
        <rFont val="Calibri (Body)"/>
      </rPr>
      <t xml:space="preserve">*stroške pregleda neodvisne akreditirane institucije, ki bo izvedla pregled opreme po uveljavljeni metodologiji in po odpravi morebitnih napak izdala dokument –Oceno varnosti, ki bo dokazovala, da je uporaba opreme varna     </t>
    </r>
    <r>
      <rPr>
        <i/>
        <sz val="10"/>
        <rFont val="Calibri"/>
        <family val="2"/>
        <scheme val="minor"/>
      </rPr>
      <t xml:space="preserve">                                                                     
 *Pri namestitvi obvezna uporaba standarad SIST EN 1176 in SIST EN 1177. 
*Ponudnik mora v fazi oddaje ponudb izdelati razločno skico  z pojasnili, ki dokazujejo, da je namestitev skladna z zgoraj navedenimi standardi.            
 *Ponudnik mora opraviti ogled na lokaciji postavitve igral in opreme, da preveri dejansko stanje in izmere.                                                                                                                           *Temelji izvedeni skaldno z  zahtevo proizvajalca , betonski, MB 25-30.      
</t>
    </r>
    <r>
      <rPr>
        <i/>
        <sz val="10"/>
        <color theme="1"/>
        <rFont val="Calibri"/>
        <family val="2"/>
        <charset val="238"/>
        <scheme val="minor"/>
      </rPr>
      <t xml:space="preserve">*Ponudnik mora ponudbi predložiti varnostni eloborat  ponujene opreme.  Iz eloborata mora biti razvidno preverjanje statitike ponujenih igral in izdelkov ter zajeta opredelitev in način montaže aluminjastih konstrukcij v betono.
</t>
    </r>
    <r>
      <rPr>
        <b/>
        <i/>
        <sz val="10"/>
        <color theme="1"/>
        <rFont val="Calibri"/>
        <family val="2"/>
        <charset val="238"/>
        <scheme val="minor"/>
      </rPr>
      <t>Dobavljena in vgrajena oprema morajo v celoti ustrezati vsem varnostno-tehničnim normativom.</t>
    </r>
  </si>
  <si>
    <t>* Temelji naprav. Skaldno z navodilom proizvajalca in zahtevami standarda SIST EN 16630.  Podporni stebri morajo temeljeni v betonske temelje razreda tlačne trnosti min C 25/30.</t>
  </si>
  <si>
    <r>
      <t xml:space="preserve">* Vijačne veze morajo biti izdelane na način, da nudijo zaščito pred nepooblaščenim odvijanjem. Izvedba skaldna z navodilom proizvajalca in kontrolirana izvedba skkladno s </t>
    </r>
    <r>
      <rPr>
        <i/>
        <sz val="9"/>
        <color theme="1"/>
        <rFont val="Cambria"/>
      </rPr>
      <t>SIST EN 1090 v razredu minimalno EXC 2.</t>
    </r>
  </si>
  <si>
    <t>Osnovna konstrukcija igral in ostalih izdelkov:  Aluminjasti steber minimalno fi 12 cm  notranje konstrukcijsko ojačan, zunanji del ovoj v dekoraciji lesa. Izvedba v celoti skladna z Qualideco in Qualicoat smernicami ali enakovredno.
1. faza elektrostatično barvanje
2. faza -fizikalno-kemični postopek ( absorbcija posebne barve iz poliestrske folije z dekoracijo lesa) Skupna debelina 130 mikronov
Karakteristike: -  EN ISO 11341-1 , ISO 105-A02
- ISO 2813-60 stopinj
- ISO 2360 razred 1
- UV stabilizirano</t>
  </si>
  <si>
    <r>
      <rPr>
        <b/>
        <i/>
        <sz val="9"/>
        <color theme="1"/>
        <rFont val="Candara"/>
      </rPr>
      <t>Osnovna konstrukcija igral in ostalih izdelkov:</t>
    </r>
    <r>
      <rPr>
        <i/>
        <sz val="9"/>
        <color theme="1"/>
        <rFont val="Candara"/>
      </rPr>
      <t xml:space="preserve">  Aluminjasti steber minimalno fi 12 cm  notranje konstrukcijsko ojačan, zunanji del ovoj v dekoraciji lesa. Izvedba v celoti skladna z Qualideco in Qualicoat smernicami ali enakovredno.
1. faza elektrostatično barvanje
2. faza -fizikalno-kemični postopek ( absorbcija posebne barve iz poliestrske folije z dekoracijo lesa) Skupna debelina 130 mikronov
Karakteristike: -  EN ISO 11341-1 , ISO 105-A02
- ISO 2813-60 stopinj
- ISO 2360 razred 1
- UV stabilizirano</t>
    </r>
  </si>
</sst>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_-* #,##0.00\ &quot;€&quot;_-;\-* #,##0.00\ &quot;€&quot;_-;_-* &quot;-&quot;??\ &quot;€&quot;_-;_-@_-"/>
    <numFmt numFmtId="165" formatCode="0;[Red]0"/>
    <numFmt numFmtId="166" formatCode="#,##0.00\ [$EUR]"/>
  </numFmts>
  <fonts count="45" x14ac:knownFonts="1">
    <font>
      <sz val="11"/>
      <color theme="1"/>
      <name val="Calibri"/>
      <family val="2"/>
      <charset val="238"/>
      <scheme val="minor"/>
    </font>
    <font>
      <i/>
      <sz val="9"/>
      <color rgb="FF000000"/>
      <name val="Cambria"/>
      <family val="1"/>
      <charset val="238"/>
    </font>
    <font>
      <b/>
      <sz val="10"/>
      <color rgb="FF000000"/>
      <name val="Cambria"/>
      <family val="1"/>
      <charset val="238"/>
    </font>
    <font>
      <b/>
      <i/>
      <sz val="9"/>
      <color rgb="FF000000"/>
      <name val="Cambria"/>
      <family val="1"/>
      <charset val="238"/>
    </font>
    <font>
      <sz val="12"/>
      <color rgb="FF000000"/>
      <name val="Times New Roman"/>
      <family val="1"/>
      <charset val="238"/>
    </font>
    <font>
      <b/>
      <sz val="11"/>
      <color rgb="FF000000"/>
      <name val="Calibri"/>
      <family val="2"/>
      <charset val="238"/>
    </font>
    <font>
      <sz val="11"/>
      <color rgb="FF000000"/>
      <name val="Calibri"/>
      <family val="2"/>
      <charset val="238"/>
    </font>
    <font>
      <i/>
      <sz val="9"/>
      <color rgb="FFFF0000"/>
      <name val="Cambria"/>
      <family val="1"/>
      <charset val="238"/>
    </font>
    <font>
      <i/>
      <sz val="9"/>
      <name val="Cambria"/>
      <family val="1"/>
      <charset val="238"/>
    </font>
    <font>
      <sz val="12"/>
      <color rgb="FF000000"/>
      <name val="Arial CE"/>
      <charset val="238"/>
    </font>
    <font>
      <b/>
      <i/>
      <sz val="10"/>
      <color rgb="FF000000"/>
      <name val="Cambria"/>
      <family val="1"/>
      <charset val="238"/>
    </font>
    <font>
      <b/>
      <i/>
      <sz val="11"/>
      <color rgb="FF000000"/>
      <name val="Cambria"/>
      <family val="1"/>
      <charset val="238"/>
    </font>
    <font>
      <i/>
      <sz val="9"/>
      <color rgb="FF000000"/>
      <name val="Candara"/>
      <family val="2"/>
      <charset val="238"/>
    </font>
    <font>
      <sz val="11"/>
      <color theme="1"/>
      <name val="Candara"/>
      <family val="2"/>
      <charset val="238"/>
    </font>
    <font>
      <b/>
      <i/>
      <sz val="9"/>
      <color rgb="FF000000"/>
      <name val="Candara"/>
      <family val="2"/>
      <charset val="238"/>
    </font>
    <font>
      <b/>
      <sz val="11"/>
      <color rgb="FF000000"/>
      <name val="Candara"/>
      <family val="2"/>
      <charset val="238"/>
    </font>
    <font>
      <i/>
      <sz val="9"/>
      <color rgb="FFFF0000"/>
      <name val="Candara"/>
      <family val="2"/>
      <charset val="238"/>
    </font>
    <font>
      <b/>
      <sz val="10"/>
      <name val="Arial"/>
      <family val="2"/>
      <charset val="238"/>
    </font>
    <font>
      <b/>
      <sz val="10"/>
      <name val="Century Gothic CE"/>
      <charset val="238"/>
    </font>
    <font>
      <sz val="10"/>
      <name val="Century Gothic CE"/>
      <charset val="238"/>
    </font>
    <font>
      <sz val="10"/>
      <name val="Arial"/>
      <family val="2"/>
      <charset val="238"/>
    </font>
    <font>
      <b/>
      <sz val="10"/>
      <color rgb="FFFF0000"/>
      <name val="Cambria"/>
      <family val="1"/>
      <charset val="238"/>
    </font>
    <font>
      <b/>
      <i/>
      <sz val="9"/>
      <color rgb="FFFF0000"/>
      <name val="Candara"/>
      <family val="2"/>
      <charset val="238"/>
    </font>
    <font>
      <i/>
      <u/>
      <sz val="10"/>
      <name val="Calibri"/>
      <family val="2"/>
      <scheme val="minor"/>
    </font>
    <font>
      <b/>
      <i/>
      <sz val="10"/>
      <name val="Calibri"/>
      <family val="2"/>
      <scheme val="minor"/>
    </font>
    <font>
      <i/>
      <sz val="10"/>
      <name val="Calibri"/>
      <family val="2"/>
      <scheme val="minor"/>
    </font>
    <font>
      <b/>
      <sz val="11"/>
      <color rgb="FF000000"/>
      <name val="Cambria"/>
      <family val="1"/>
      <charset val="238"/>
    </font>
    <font>
      <b/>
      <sz val="11"/>
      <name val="Cambria"/>
      <family val="1"/>
      <charset val="238"/>
    </font>
    <font>
      <b/>
      <sz val="14"/>
      <color theme="1"/>
      <name val="Calibri"/>
      <family val="2"/>
      <charset val="238"/>
      <scheme val="minor"/>
    </font>
    <font>
      <sz val="11"/>
      <color rgb="FFFF0000"/>
      <name val="Calibri"/>
      <family val="2"/>
      <charset val="238"/>
      <scheme val="minor"/>
    </font>
    <font>
      <i/>
      <sz val="9"/>
      <color rgb="FF00B050"/>
      <name val="Cambria"/>
      <family val="1"/>
      <charset val="238"/>
    </font>
    <font>
      <i/>
      <sz val="10"/>
      <color rgb="FF000000"/>
      <name val="Cambria"/>
      <family val="1"/>
      <charset val="238"/>
    </font>
    <font>
      <b/>
      <i/>
      <sz val="10"/>
      <color rgb="FFFF0000"/>
      <name val="Calibri"/>
      <family val="2"/>
      <scheme val="minor"/>
    </font>
    <font>
      <i/>
      <sz val="10"/>
      <color theme="1"/>
      <name val="Calibri"/>
      <family val="2"/>
      <charset val="238"/>
      <scheme val="minor"/>
    </font>
    <font>
      <b/>
      <i/>
      <sz val="10"/>
      <color theme="1"/>
      <name val="Calibri"/>
      <family val="2"/>
      <charset val="238"/>
      <scheme val="minor"/>
    </font>
    <font>
      <i/>
      <sz val="10"/>
      <color theme="1"/>
      <name val="Calibri"/>
      <family val="2"/>
      <scheme val="minor"/>
    </font>
    <font>
      <sz val="11"/>
      <color rgb="FF00B050"/>
      <name val="Calibri"/>
      <family val="2"/>
      <charset val="238"/>
      <scheme val="minor"/>
    </font>
    <font>
      <b/>
      <i/>
      <sz val="10"/>
      <name val="Calibri"/>
      <family val="2"/>
      <charset val="238"/>
      <scheme val="minor"/>
    </font>
    <font>
      <i/>
      <sz val="9"/>
      <name val="Candara"/>
      <family val="2"/>
      <charset val="238"/>
    </font>
    <font>
      <i/>
      <sz val="10"/>
      <color rgb="FFFF0000"/>
      <name val="Calibri"/>
      <family val="2"/>
      <charset val="238"/>
      <scheme val="minor"/>
    </font>
    <font>
      <b/>
      <sz val="12"/>
      <color rgb="FFFF0000"/>
      <name val="Calibri"/>
      <family val="2"/>
      <charset val="238"/>
      <scheme val="minor"/>
    </font>
    <font>
      <i/>
      <sz val="10"/>
      <color theme="1"/>
      <name val="Calibri (Body)"/>
    </font>
    <font>
      <b/>
      <i/>
      <sz val="9"/>
      <color theme="1"/>
      <name val="Candara"/>
    </font>
    <font>
      <i/>
      <sz val="9"/>
      <color theme="1"/>
      <name val="Candara"/>
    </font>
    <font>
      <i/>
      <sz val="9"/>
      <color theme="1"/>
      <name val="Cambria"/>
    </font>
  </fonts>
  <fills count="7">
    <fill>
      <patternFill patternType="none"/>
    </fill>
    <fill>
      <patternFill patternType="gray125"/>
    </fill>
    <fill>
      <patternFill patternType="solid">
        <fgColor rgb="FFFCD5B4"/>
        <bgColor rgb="FFFCD5B4"/>
      </patternFill>
    </fill>
    <fill>
      <patternFill patternType="solid">
        <fgColor rgb="FFCCFFCC"/>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s>
  <borders count="25">
    <border>
      <left/>
      <right/>
      <top/>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style="thin">
        <color auto="1"/>
      </left>
      <right style="thin">
        <color auto="1"/>
      </right>
      <top style="thin">
        <color auto="1"/>
      </top>
      <bottom/>
      <diagonal/>
    </border>
    <border>
      <left style="medium">
        <color auto="1"/>
      </left>
      <right/>
      <top style="medium">
        <color auto="1"/>
      </top>
      <bottom style="medium">
        <color auto="1"/>
      </bottom>
      <diagonal/>
    </border>
    <border>
      <left/>
      <right/>
      <top style="medium">
        <color auto="1"/>
      </top>
      <bottom style="medium">
        <color auto="1"/>
      </bottom>
      <diagonal/>
    </border>
    <border>
      <left style="thin">
        <color auto="1"/>
      </left>
      <right/>
      <top/>
      <bottom/>
      <diagonal/>
    </border>
    <border>
      <left style="thin">
        <color indexed="8"/>
      </left>
      <right/>
      <top style="thin">
        <color indexed="8"/>
      </top>
      <bottom/>
      <diagonal/>
    </border>
    <border>
      <left/>
      <right/>
      <top style="thin">
        <color indexed="8"/>
      </top>
      <bottom/>
      <diagonal/>
    </border>
    <border>
      <left/>
      <right style="thin">
        <color indexed="8"/>
      </right>
      <top style="thin">
        <color indexed="8"/>
      </top>
      <bottom/>
      <diagonal/>
    </border>
    <border>
      <left style="thin">
        <color indexed="8"/>
      </left>
      <right/>
      <top/>
      <bottom/>
      <diagonal/>
    </border>
    <border>
      <left/>
      <right style="thin">
        <color indexed="8"/>
      </right>
      <top/>
      <bottom/>
      <diagonal/>
    </border>
    <border>
      <left style="thin">
        <color indexed="8"/>
      </left>
      <right style="thin">
        <color indexed="8"/>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000000"/>
      </left>
      <right style="thin">
        <color rgb="FF000000"/>
      </right>
      <top/>
      <bottom/>
      <diagonal/>
    </border>
    <border>
      <left/>
      <right style="thin">
        <color rgb="FF000000"/>
      </right>
      <top/>
      <bottom/>
      <diagonal/>
    </border>
    <border>
      <left/>
      <right style="medium">
        <color auto="1"/>
      </right>
      <top style="medium">
        <color auto="1"/>
      </top>
      <bottom style="medium">
        <color auto="1"/>
      </bottom>
      <diagonal/>
    </border>
  </borders>
  <cellStyleXfs count="5">
    <xf numFmtId="0" fontId="0" fillId="0" borderId="0"/>
    <xf numFmtId="0" fontId="4" fillId="0" borderId="0" applyNumberFormat="0" applyBorder="0" applyProtection="0"/>
    <xf numFmtId="0" fontId="6" fillId="0" borderId="0" applyNumberFormat="0" applyFont="0" applyBorder="0" applyProtection="0"/>
    <xf numFmtId="0" fontId="9" fillId="0" borderId="0" applyNumberFormat="0" applyBorder="0" applyProtection="0"/>
    <xf numFmtId="0" fontId="20" fillId="0" borderId="0"/>
  </cellStyleXfs>
  <cellXfs count="235">
    <xf numFmtId="0" fontId="0" fillId="0" borderId="0" xfId="0"/>
    <xf numFmtId="165" fontId="1" fillId="0" borderId="0" xfId="0" applyNumberFormat="1" applyFont="1" applyFill="1" applyAlignment="1" applyProtection="1">
      <alignment horizontal="right" vertical="top" shrinkToFit="1"/>
    </xf>
    <xf numFmtId="0" fontId="1" fillId="0" borderId="0" xfId="0" applyFont="1" applyFill="1" applyAlignment="1" applyProtection="1">
      <alignment vertical="top" wrapText="1"/>
    </xf>
    <xf numFmtId="0" fontId="1" fillId="0" borderId="0" xfId="0" applyFont="1" applyFill="1" applyAlignment="1" applyProtection="1">
      <alignment horizontal="center" vertical="top" wrapText="1"/>
    </xf>
    <xf numFmtId="4" fontId="1" fillId="0" borderId="0" xfId="0" applyNumberFormat="1" applyFont="1" applyFill="1" applyAlignment="1" applyProtection="1">
      <alignment horizontal="center" vertical="top" wrapText="1"/>
    </xf>
    <xf numFmtId="4" fontId="1" fillId="0" borderId="0" xfId="0" applyNumberFormat="1" applyFont="1" applyFill="1" applyAlignment="1" applyProtection="1">
      <alignment vertical="top" wrapText="1"/>
      <protection locked="0"/>
    </xf>
    <xf numFmtId="4" fontId="1" fillId="0" borderId="0" xfId="0" applyNumberFormat="1" applyFont="1" applyFill="1" applyAlignment="1" applyProtection="1">
      <alignment vertical="top" wrapText="1"/>
    </xf>
    <xf numFmtId="0" fontId="1" fillId="0" borderId="0" xfId="0" applyFont="1" applyAlignment="1" applyProtection="1"/>
    <xf numFmtId="165" fontId="3" fillId="0" borderId="0" xfId="0" applyNumberFormat="1" applyFont="1" applyFill="1" applyAlignment="1" applyProtection="1">
      <alignment horizontal="right" vertical="top" shrinkToFit="1"/>
    </xf>
    <xf numFmtId="0" fontId="5" fillId="0" borderId="0" xfId="0" applyFont="1"/>
    <xf numFmtId="0" fontId="1" fillId="0" borderId="0" xfId="0" applyFont="1" applyFill="1" applyAlignment="1" applyProtection="1">
      <alignment horizontal="justify" wrapText="1"/>
    </xf>
    <xf numFmtId="0" fontId="1" fillId="0" borderId="0" xfId="2" applyFont="1" applyFill="1" applyAlignment="1">
      <alignment wrapText="1"/>
    </xf>
    <xf numFmtId="165" fontId="1" fillId="2" borderId="1" xfId="0" applyNumberFormat="1" applyFont="1" applyFill="1" applyBorder="1" applyAlignment="1" applyProtection="1">
      <alignment horizontal="right" vertical="top" shrinkToFit="1"/>
    </xf>
    <xf numFmtId="0" fontId="1" fillId="0" borderId="0" xfId="3" applyFont="1" applyFill="1" applyAlignment="1">
      <alignment horizontal="center" vertical="top" wrapText="1"/>
    </xf>
    <xf numFmtId="0" fontId="2" fillId="0" borderId="0" xfId="0" applyFont="1" applyFill="1" applyAlignment="1" applyProtection="1">
      <alignment vertical="top" wrapText="1"/>
    </xf>
    <xf numFmtId="0" fontId="10" fillId="0" borderId="0" xfId="0" applyFont="1" applyFill="1" applyAlignment="1" applyProtection="1">
      <alignment horizontal="center" vertical="top" wrapText="1"/>
    </xf>
    <xf numFmtId="4" fontId="10" fillId="0" borderId="0" xfId="0" applyNumberFormat="1" applyFont="1" applyFill="1" applyAlignment="1" applyProtection="1">
      <alignment horizontal="center" vertical="top" wrapText="1"/>
    </xf>
    <xf numFmtId="4" fontId="10" fillId="0" borderId="0" xfId="0" applyNumberFormat="1" applyFont="1" applyFill="1" applyAlignment="1" applyProtection="1">
      <alignment vertical="top" wrapText="1"/>
      <protection locked="0"/>
    </xf>
    <xf numFmtId="4" fontId="10" fillId="0" borderId="0" xfId="0" applyNumberFormat="1" applyFont="1" applyFill="1" applyAlignment="1" applyProtection="1">
      <alignment vertical="top" wrapText="1"/>
    </xf>
    <xf numFmtId="0" fontId="0" fillId="0" borderId="0" xfId="0" applyAlignment="1">
      <alignment horizontal="center" vertical="top"/>
    </xf>
    <xf numFmtId="0" fontId="13" fillId="0" borderId="0" xfId="0" applyFont="1"/>
    <xf numFmtId="0" fontId="15" fillId="0" borderId="0" xfId="0" applyFont="1"/>
    <xf numFmtId="0" fontId="16" fillId="0" borderId="0" xfId="0" applyFont="1" applyFill="1" applyAlignment="1" applyProtection="1">
      <alignment horizontal="left" vertical="top" wrapText="1"/>
    </xf>
    <xf numFmtId="0" fontId="12" fillId="2" borderId="2" xfId="0" applyFont="1" applyFill="1" applyBorder="1" applyAlignment="1" applyProtection="1">
      <alignment horizontal="center" wrapText="1"/>
    </xf>
    <xf numFmtId="0" fontId="12" fillId="2" borderId="1" xfId="0" applyFont="1" applyFill="1" applyBorder="1" applyAlignment="1" applyProtection="1">
      <alignment horizontal="center" vertical="top" wrapText="1"/>
    </xf>
    <xf numFmtId="4" fontId="12" fillId="2" borderId="1" xfId="0" applyNumberFormat="1" applyFont="1" applyFill="1" applyBorder="1" applyAlignment="1" applyProtection="1">
      <alignment horizontal="center" vertical="top" wrapText="1"/>
    </xf>
    <xf numFmtId="4" fontId="12" fillId="2" borderId="1" xfId="0" applyNumberFormat="1" applyFont="1" applyFill="1" applyBorder="1" applyAlignment="1" applyProtection="1">
      <alignment horizontal="center" vertical="top" wrapText="1"/>
      <protection locked="0"/>
    </xf>
    <xf numFmtId="4" fontId="1" fillId="0" borderId="0" xfId="0" applyNumberFormat="1" applyFont="1" applyFill="1" applyAlignment="1" applyProtection="1">
      <alignment horizontal="right" vertical="top" wrapText="1"/>
      <protection locked="0"/>
    </xf>
    <xf numFmtId="0" fontId="0" fillId="0" borderId="0" xfId="0" applyAlignment="1">
      <alignment vertical="top"/>
    </xf>
    <xf numFmtId="4" fontId="1" fillId="0" borderId="0" xfId="0" applyNumberFormat="1" applyFont="1" applyFill="1" applyAlignment="1" applyProtection="1">
      <alignment horizontal="right" vertical="top" wrapText="1"/>
    </xf>
    <xf numFmtId="4" fontId="1" fillId="0" borderId="0" xfId="0" applyNumberFormat="1" applyFont="1" applyFill="1" applyBorder="1" applyAlignment="1" applyProtection="1">
      <alignment horizontal="right" vertical="top" wrapText="1"/>
    </xf>
    <xf numFmtId="0" fontId="17" fillId="0" borderId="0" xfId="0" applyFont="1"/>
    <xf numFmtId="4" fontId="17" fillId="0" borderId="0" xfId="0" applyNumberFormat="1" applyFont="1"/>
    <xf numFmtId="49" fontId="18" fillId="0" borderId="0" xfId="0" applyNumberFormat="1" applyFont="1" applyAlignment="1">
      <alignment vertical="top"/>
    </xf>
    <xf numFmtId="0" fontId="18" fillId="3" borderId="0" xfId="0" applyFont="1" applyFill="1" applyAlignment="1">
      <alignment horizontal="justify" vertical="top" wrapText="1"/>
    </xf>
    <xf numFmtId="0" fontId="18" fillId="0" borderId="0" xfId="0" applyFont="1" applyAlignment="1">
      <alignment horizontal="justify" vertical="top" wrapText="1"/>
    </xf>
    <xf numFmtId="2" fontId="18" fillId="0" borderId="0" xfId="0" applyNumberFormat="1" applyFont="1" applyAlignment="1">
      <alignment horizontal="right"/>
    </xf>
    <xf numFmtId="0" fontId="18" fillId="0" borderId="0" xfId="0" applyFont="1" applyAlignment="1">
      <alignment horizontal="center"/>
    </xf>
    <xf numFmtId="4" fontId="18" fillId="0" borderId="0" xfId="0" applyNumberFormat="1" applyFont="1" applyAlignment="1">
      <alignment horizontal="right"/>
    </xf>
    <xf numFmtId="0" fontId="18" fillId="0" borderId="0" xfId="0" applyFont="1"/>
    <xf numFmtId="49" fontId="19" fillId="0" borderId="0" xfId="0" applyNumberFormat="1" applyFont="1" applyAlignment="1">
      <alignment vertical="top"/>
    </xf>
    <xf numFmtId="0" fontId="19" fillId="0" borderId="0" xfId="0" applyFont="1" applyAlignment="1">
      <alignment horizontal="justify" vertical="top" wrapText="1"/>
    </xf>
    <xf numFmtId="2" fontId="19" fillId="0" borderId="0" xfId="0" applyNumberFormat="1" applyFont="1" applyAlignment="1">
      <alignment horizontal="right"/>
    </xf>
    <xf numFmtId="0" fontId="19" fillId="0" borderId="0" xfId="0" applyFont="1" applyAlignment="1">
      <alignment horizontal="center"/>
    </xf>
    <xf numFmtId="4" fontId="19" fillId="0" borderId="0" xfId="0" applyNumberFormat="1" applyFont="1" applyAlignment="1">
      <alignment horizontal="right"/>
    </xf>
    <xf numFmtId="0" fontId="19" fillId="0" borderId="0" xfId="0" applyFont="1"/>
    <xf numFmtId="49" fontId="18" fillId="0" borderId="3" xfId="0" applyNumberFormat="1" applyFont="1" applyBorder="1" applyAlignment="1">
      <alignment vertical="top"/>
    </xf>
    <xf numFmtId="0" fontId="18" fillId="0" borderId="3" xfId="0" applyFont="1" applyBorder="1" applyAlignment="1">
      <alignment horizontal="justify" vertical="top" wrapText="1"/>
    </xf>
    <xf numFmtId="2" fontId="18" fillId="0" borderId="3" xfId="0" applyNumberFormat="1" applyFont="1" applyBorder="1" applyAlignment="1">
      <alignment horizontal="right"/>
    </xf>
    <xf numFmtId="49" fontId="18" fillId="0" borderId="3" xfId="0" applyNumberFormat="1" applyFont="1" applyBorder="1" applyAlignment="1">
      <alignment horizontal="center" vertical="top"/>
    </xf>
    <xf numFmtId="0" fontId="19" fillId="0" borderId="3" xfId="0" applyFont="1" applyBorder="1" applyAlignment="1">
      <alignment horizontal="justify" vertical="top" wrapText="1"/>
    </xf>
    <xf numFmtId="166" fontId="19" fillId="0" borderId="3" xfId="0" applyNumberFormat="1" applyFont="1" applyBorder="1" applyAlignment="1">
      <alignment horizontal="right"/>
    </xf>
    <xf numFmtId="0" fontId="19" fillId="0" borderId="3" xfId="0" applyFont="1" applyBorder="1" applyAlignment="1">
      <alignment horizontal="right" vertical="top"/>
    </xf>
    <xf numFmtId="0" fontId="17" fillId="0" borderId="3" xfId="0" applyFont="1" applyBorder="1" applyAlignment="1">
      <alignment horizontal="center"/>
    </xf>
    <xf numFmtId="0" fontId="17" fillId="0" borderId="3" xfId="0" applyFont="1" applyFill="1" applyBorder="1" applyAlignment="1"/>
    <xf numFmtId="166" fontId="17" fillId="0" borderId="3" xfId="0" applyNumberFormat="1" applyFont="1" applyFill="1" applyBorder="1"/>
    <xf numFmtId="0" fontId="20" fillId="0" borderId="0" xfId="0" applyFont="1"/>
    <xf numFmtId="164" fontId="20" fillId="0" borderId="0" xfId="0" applyNumberFormat="1" applyFont="1"/>
    <xf numFmtId="164" fontId="17" fillId="0" borderId="0" xfId="0" applyNumberFormat="1" applyFont="1"/>
    <xf numFmtId="166" fontId="17" fillId="0" borderId="3" xfId="0" applyNumberFormat="1" applyFont="1" applyBorder="1"/>
    <xf numFmtId="10" fontId="17" fillId="4" borderId="3" xfId="0" applyNumberFormat="1" applyFont="1" applyFill="1" applyBorder="1" applyAlignment="1"/>
    <xf numFmtId="0" fontId="17" fillId="0" borderId="0" xfId="0" applyFont="1" applyAlignment="1">
      <alignment horizontal="center"/>
    </xf>
    <xf numFmtId="0" fontId="17" fillId="0" borderId="0" xfId="0" applyFont="1" applyFill="1" applyBorder="1" applyAlignment="1"/>
    <xf numFmtId="166" fontId="17" fillId="0" borderId="0" xfId="0" applyNumberFormat="1" applyFont="1"/>
    <xf numFmtId="0" fontId="17" fillId="0" borderId="0" xfId="0" applyFont="1" applyBorder="1"/>
    <xf numFmtId="4" fontId="20" fillId="4" borderId="0" xfId="0" applyNumberFormat="1" applyFont="1" applyFill="1"/>
    <xf numFmtId="0" fontId="1" fillId="0" borderId="0" xfId="2" applyFont="1" applyFill="1" applyBorder="1" applyAlignment="1">
      <alignment wrapText="1"/>
    </xf>
    <xf numFmtId="0" fontId="1" fillId="0" borderId="0" xfId="3" applyFont="1" applyFill="1" applyBorder="1" applyAlignment="1">
      <alignment horizontal="center" vertical="top" wrapText="1"/>
    </xf>
    <xf numFmtId="4" fontId="1" fillId="0" borderId="0" xfId="0" applyNumberFormat="1" applyFont="1" applyFill="1" applyBorder="1" applyAlignment="1" applyProtection="1">
      <alignment horizontal="center" vertical="top" wrapText="1"/>
    </xf>
    <xf numFmtId="4" fontId="1" fillId="0" borderId="0" xfId="0" applyNumberFormat="1" applyFont="1" applyFill="1" applyBorder="1" applyAlignment="1" applyProtection="1">
      <alignment horizontal="right" vertical="top" wrapText="1"/>
      <protection locked="0"/>
    </xf>
    <xf numFmtId="0" fontId="2" fillId="0" borderId="0" xfId="0" applyFont="1" applyFill="1" applyBorder="1" applyAlignment="1" applyProtection="1">
      <alignment vertical="top" wrapText="1"/>
    </xf>
    <xf numFmtId="0" fontId="10" fillId="0" borderId="0" xfId="0" applyFont="1" applyFill="1" applyBorder="1" applyAlignment="1" applyProtection="1">
      <alignment horizontal="center" vertical="top" wrapText="1"/>
    </xf>
    <xf numFmtId="4" fontId="10" fillId="0" borderId="0" xfId="0" applyNumberFormat="1" applyFont="1" applyFill="1" applyBorder="1" applyAlignment="1" applyProtection="1">
      <alignment horizontal="center" vertical="top" wrapText="1"/>
    </xf>
    <xf numFmtId="4" fontId="10" fillId="0" borderId="0" xfId="0" applyNumberFormat="1" applyFont="1" applyFill="1" applyBorder="1" applyAlignment="1" applyProtection="1">
      <alignment vertical="top" wrapText="1"/>
      <protection locked="0"/>
    </xf>
    <xf numFmtId="4" fontId="10" fillId="0" borderId="0" xfId="0" applyNumberFormat="1" applyFont="1" applyFill="1" applyBorder="1" applyAlignment="1" applyProtection="1">
      <alignment vertical="top" wrapText="1"/>
    </xf>
    <xf numFmtId="0" fontId="1" fillId="0" borderId="0" xfId="0" applyFont="1" applyFill="1" applyBorder="1" applyAlignment="1" applyProtection="1">
      <alignment vertical="top" wrapText="1"/>
    </xf>
    <xf numFmtId="0" fontId="1" fillId="0" borderId="0" xfId="0" applyFont="1" applyFill="1" applyBorder="1" applyAlignment="1" applyProtection="1">
      <alignment horizontal="center" vertical="top" wrapText="1"/>
    </xf>
    <xf numFmtId="4" fontId="1" fillId="0" borderId="0" xfId="0" applyNumberFormat="1" applyFont="1" applyFill="1" applyBorder="1" applyAlignment="1" applyProtection="1">
      <alignment vertical="top" wrapText="1"/>
      <protection locked="0"/>
    </xf>
    <xf numFmtId="4" fontId="1" fillId="0" borderId="0" xfId="0" applyNumberFormat="1" applyFont="1" applyFill="1" applyBorder="1" applyAlignment="1" applyProtection="1">
      <alignment vertical="top" wrapText="1"/>
    </xf>
    <xf numFmtId="0" fontId="11" fillId="0" borderId="0" xfId="0" applyFont="1" applyFill="1" applyBorder="1" applyAlignment="1" applyProtection="1">
      <alignment vertical="top" wrapText="1"/>
    </xf>
    <xf numFmtId="0" fontId="11" fillId="0" borderId="0" xfId="0" applyFont="1" applyFill="1" applyBorder="1" applyAlignment="1" applyProtection="1">
      <alignment horizontal="center" vertical="top" wrapText="1"/>
    </xf>
    <xf numFmtId="4" fontId="11" fillId="0" borderId="0" xfId="0" applyNumberFormat="1" applyFont="1" applyFill="1" applyBorder="1" applyAlignment="1" applyProtection="1">
      <alignment horizontal="center" vertical="top" wrapText="1"/>
    </xf>
    <xf numFmtId="4" fontId="11" fillId="0" borderId="0" xfId="0" applyNumberFormat="1" applyFont="1" applyFill="1" applyBorder="1" applyAlignment="1" applyProtection="1">
      <alignment vertical="top" wrapText="1"/>
      <protection locked="0"/>
    </xf>
    <xf numFmtId="4" fontId="11" fillId="0" borderId="0" xfId="0" applyNumberFormat="1" applyFont="1" applyFill="1" applyBorder="1" applyAlignment="1" applyProtection="1">
      <alignment vertical="top" wrapText="1"/>
    </xf>
    <xf numFmtId="165" fontId="1" fillId="0" borderId="3" xfId="0" applyNumberFormat="1" applyFont="1" applyFill="1" applyBorder="1" applyAlignment="1" applyProtection="1">
      <alignment horizontal="right" vertical="top" shrinkToFit="1"/>
    </xf>
    <xf numFmtId="0" fontId="1" fillId="0" borderId="3" xfId="0" applyFont="1" applyFill="1" applyBorder="1" applyAlignment="1" applyProtection="1">
      <alignment horizontal="left" vertical="top" wrapText="1"/>
    </xf>
    <xf numFmtId="0" fontId="1" fillId="0" borderId="3" xfId="0" applyFont="1" applyFill="1" applyBorder="1" applyAlignment="1" applyProtection="1">
      <alignment horizontal="center" vertical="top" wrapText="1"/>
    </xf>
    <xf numFmtId="4" fontId="1" fillId="0" borderId="3" xfId="0" applyNumberFormat="1" applyFont="1" applyFill="1" applyBorder="1" applyAlignment="1" applyProtection="1">
      <alignment horizontal="center" vertical="top" wrapText="1"/>
    </xf>
    <xf numFmtId="4" fontId="1" fillId="0" borderId="3" xfId="0" applyNumberFormat="1" applyFont="1" applyFill="1" applyBorder="1" applyAlignment="1" applyProtection="1">
      <alignment horizontal="right" vertical="top" wrapText="1"/>
      <protection locked="0"/>
    </xf>
    <xf numFmtId="4" fontId="1" fillId="0" borderId="3" xfId="0" applyNumberFormat="1" applyFont="1" applyFill="1" applyBorder="1" applyAlignment="1" applyProtection="1">
      <alignment horizontal="right" vertical="top" wrapText="1"/>
    </xf>
    <xf numFmtId="0" fontId="8" fillId="0" borderId="3" xfId="0" applyFont="1" applyFill="1" applyBorder="1" applyAlignment="1" applyProtection="1">
      <alignment horizontal="left" vertical="top" wrapText="1"/>
    </xf>
    <xf numFmtId="0" fontId="1" fillId="0" borderId="3" xfId="3" applyFont="1" applyFill="1" applyBorder="1" applyAlignment="1">
      <alignment horizontal="left" vertical="top" wrapText="1"/>
    </xf>
    <xf numFmtId="0" fontId="1" fillId="0" borderId="3" xfId="3" applyFont="1" applyFill="1" applyBorder="1" applyAlignment="1">
      <alignment horizontal="center" vertical="top" wrapText="1"/>
    </xf>
    <xf numFmtId="0" fontId="1" fillId="0" borderId="5" xfId="3" applyFont="1" applyFill="1" applyBorder="1" applyAlignment="1">
      <alignment horizontal="center" vertical="top" wrapText="1"/>
    </xf>
    <xf numFmtId="4" fontId="1" fillId="0" borderId="5" xfId="0" applyNumberFormat="1" applyFont="1" applyFill="1" applyBorder="1" applyAlignment="1" applyProtection="1">
      <alignment horizontal="center" vertical="top" wrapText="1"/>
    </xf>
    <xf numFmtId="4" fontId="1" fillId="0" borderId="5" xfId="0" applyNumberFormat="1" applyFont="1" applyFill="1" applyBorder="1" applyAlignment="1" applyProtection="1">
      <alignment horizontal="right" vertical="top" wrapText="1"/>
      <protection locked="0"/>
    </xf>
    <xf numFmtId="4" fontId="1" fillId="0" borderId="5" xfId="0" applyNumberFormat="1" applyFont="1" applyFill="1" applyBorder="1" applyAlignment="1" applyProtection="1">
      <alignment horizontal="right" vertical="top" wrapText="1"/>
    </xf>
    <xf numFmtId="0" fontId="2" fillId="0" borderId="6" xfId="0" applyFont="1" applyFill="1" applyBorder="1" applyAlignment="1" applyProtection="1">
      <alignment vertical="top" wrapText="1"/>
    </xf>
    <xf numFmtId="0" fontId="10" fillId="0" borderId="7" xfId="0" applyFont="1" applyFill="1" applyBorder="1" applyAlignment="1" applyProtection="1">
      <alignment horizontal="center" vertical="top" wrapText="1"/>
    </xf>
    <xf numFmtId="4" fontId="10" fillId="0" borderId="7" xfId="0" applyNumberFormat="1" applyFont="1" applyFill="1" applyBorder="1" applyAlignment="1" applyProtection="1">
      <alignment horizontal="center" vertical="top" wrapText="1"/>
    </xf>
    <xf numFmtId="4" fontId="10" fillId="0" borderId="7" xfId="0" applyNumberFormat="1" applyFont="1" applyFill="1" applyBorder="1" applyAlignment="1" applyProtection="1">
      <alignment vertical="top" wrapText="1"/>
      <protection locked="0"/>
    </xf>
    <xf numFmtId="165" fontId="1" fillId="0" borderId="0" xfId="0" applyNumberFormat="1" applyFont="1" applyFill="1" applyBorder="1" applyAlignment="1" applyProtection="1">
      <alignment horizontal="right" vertical="top" shrinkToFit="1"/>
    </xf>
    <xf numFmtId="0" fontId="0" fillId="0" borderId="0" xfId="0" applyBorder="1"/>
    <xf numFmtId="165" fontId="10" fillId="0" borderId="0" xfId="0" applyNumberFormat="1" applyFont="1" applyFill="1" applyBorder="1" applyAlignment="1" applyProtection="1">
      <alignment horizontal="right" vertical="top" shrinkToFit="1"/>
    </xf>
    <xf numFmtId="0" fontId="0" fillId="0" borderId="0" xfId="0" applyBorder="1" applyAlignment="1">
      <alignment horizontal="center" vertical="top"/>
    </xf>
    <xf numFmtId="0" fontId="0" fillId="0" borderId="0" xfId="0" applyBorder="1" applyAlignment="1">
      <alignment vertical="top"/>
    </xf>
    <xf numFmtId="0" fontId="1" fillId="0" borderId="0" xfId="2" applyFont="1" applyFill="1" applyAlignment="1">
      <alignment vertical="top" wrapText="1"/>
    </xf>
    <xf numFmtId="0" fontId="1" fillId="0" borderId="0" xfId="2" applyFont="1" applyFill="1" applyBorder="1" applyAlignment="1">
      <alignment vertical="top" wrapText="1"/>
    </xf>
    <xf numFmtId="0" fontId="1" fillId="0" borderId="3" xfId="2" applyFont="1" applyFill="1" applyBorder="1" applyAlignment="1">
      <alignment vertical="top" wrapText="1"/>
    </xf>
    <xf numFmtId="0" fontId="1" fillId="0" borderId="5" xfId="2" applyFont="1" applyFill="1" applyBorder="1" applyAlignment="1">
      <alignment vertical="top" wrapText="1"/>
    </xf>
    <xf numFmtId="4" fontId="10" fillId="5" borderId="4" xfId="0" applyNumberFormat="1" applyFont="1" applyFill="1" applyBorder="1" applyAlignment="1" applyProtection="1">
      <alignment vertical="top" wrapText="1"/>
    </xf>
    <xf numFmtId="49" fontId="18" fillId="0" borderId="0" xfId="0" applyNumberFormat="1" applyFont="1" applyFill="1" applyAlignment="1">
      <alignment vertical="top"/>
    </xf>
    <xf numFmtId="0" fontId="18" fillId="0" borderId="0" xfId="0" applyFont="1" applyFill="1" applyAlignment="1">
      <alignment horizontal="justify" vertical="top" wrapText="1"/>
    </xf>
    <xf numFmtId="2" fontId="18" fillId="0" borderId="0" xfId="0" applyNumberFormat="1" applyFont="1" applyFill="1" applyAlignment="1">
      <alignment horizontal="right"/>
    </xf>
    <xf numFmtId="0" fontId="18" fillId="0" borderId="0" xfId="0" applyFont="1" applyFill="1" applyAlignment="1">
      <alignment horizontal="center"/>
    </xf>
    <xf numFmtId="4" fontId="18" fillId="0" borderId="0" xfId="0" applyNumberFormat="1" applyFont="1" applyFill="1" applyAlignment="1">
      <alignment horizontal="right"/>
    </xf>
    <xf numFmtId="0" fontId="18" fillId="0" borderId="0" xfId="0" applyFont="1" applyFill="1"/>
    <xf numFmtId="0" fontId="16" fillId="0" borderId="0" xfId="0" applyFont="1" applyFill="1" applyAlignment="1" applyProtection="1">
      <alignment vertical="top" wrapText="1"/>
    </xf>
    <xf numFmtId="0" fontId="7" fillId="0" borderId="0" xfId="0" applyFont="1" applyFill="1" applyAlignment="1" applyProtection="1">
      <alignment vertical="top" wrapText="1"/>
    </xf>
    <xf numFmtId="0" fontId="23" fillId="0" borderId="9" xfId="0" applyFont="1" applyFill="1" applyBorder="1" applyAlignment="1">
      <alignment horizontal="left" vertical="center"/>
    </xf>
    <xf numFmtId="0" fontId="23" fillId="0" borderId="10" xfId="0" applyFont="1" applyFill="1" applyBorder="1" applyAlignment="1">
      <alignment horizontal="left" vertical="center"/>
    </xf>
    <xf numFmtId="0" fontId="24" fillId="0" borderId="10" xfId="0" applyFont="1" applyFill="1" applyBorder="1" applyAlignment="1">
      <alignment horizontal="center" vertical="center"/>
    </xf>
    <xf numFmtId="0" fontId="24" fillId="0" borderId="10" xfId="0" applyFont="1" applyFill="1" applyBorder="1" applyAlignment="1">
      <alignment horizontal="right" vertical="center"/>
    </xf>
    <xf numFmtId="0" fontId="24" fillId="0" borderId="11" xfId="0" applyFont="1" applyFill="1" applyBorder="1" applyAlignment="1">
      <alignment horizontal="right" vertical="center"/>
    </xf>
    <xf numFmtId="0" fontId="24" fillId="0" borderId="12" xfId="0" applyFont="1" applyFill="1" applyBorder="1" applyAlignment="1">
      <alignment horizontal="center" vertical="center"/>
    </xf>
    <xf numFmtId="0" fontId="24" fillId="0" borderId="0" xfId="0" applyFont="1" applyFill="1" applyBorder="1" applyAlignment="1">
      <alignment horizontal="center" vertical="center"/>
    </xf>
    <xf numFmtId="0" fontId="24" fillId="0" borderId="0" xfId="0" applyFont="1" applyFill="1" applyBorder="1" applyAlignment="1">
      <alignment horizontal="right" vertical="center"/>
    </xf>
    <xf numFmtId="0" fontId="24" fillId="0" borderId="13" xfId="0" applyFont="1" applyFill="1" applyBorder="1" applyAlignment="1">
      <alignment horizontal="right" vertical="center"/>
    </xf>
    <xf numFmtId="4" fontId="12" fillId="0" borderId="20" xfId="0" applyNumberFormat="1" applyFont="1" applyFill="1" applyBorder="1" applyAlignment="1" applyProtection="1">
      <alignment horizontal="center" vertical="top" wrapText="1"/>
    </xf>
    <xf numFmtId="4" fontId="12" fillId="0" borderId="21" xfId="0" applyNumberFormat="1" applyFont="1" applyFill="1" applyBorder="1" applyAlignment="1" applyProtection="1">
      <alignment horizontal="center" vertical="top" wrapText="1"/>
    </xf>
    <xf numFmtId="0" fontId="12" fillId="0" borderId="3" xfId="0" applyFont="1" applyFill="1" applyBorder="1" applyAlignment="1" applyProtection="1">
      <alignment horizontal="left" vertical="top" wrapText="1"/>
    </xf>
    <xf numFmtId="0" fontId="12" fillId="0" borderId="3" xfId="0" applyFont="1" applyFill="1" applyBorder="1" applyAlignment="1" applyProtection="1">
      <alignment horizontal="center" vertical="top" wrapText="1"/>
    </xf>
    <xf numFmtId="4" fontId="12" fillId="0" borderId="3" xfId="0" applyNumberFormat="1" applyFont="1" applyFill="1" applyBorder="1" applyAlignment="1" applyProtection="1">
      <alignment horizontal="center" vertical="top" wrapText="1"/>
      <protection locked="0"/>
    </xf>
    <xf numFmtId="0" fontId="2" fillId="4" borderId="0" xfId="0" applyFont="1" applyFill="1" applyBorder="1" applyAlignment="1" applyProtection="1">
      <alignment vertical="top" wrapText="1"/>
    </xf>
    <xf numFmtId="4" fontId="26" fillId="0" borderId="0" xfId="0" applyNumberFormat="1" applyFont="1" applyFill="1" applyAlignment="1" applyProtection="1">
      <alignment vertical="top" wrapText="1"/>
    </xf>
    <xf numFmtId="165" fontId="1" fillId="2" borderId="22" xfId="0" applyNumberFormat="1" applyFont="1" applyFill="1" applyBorder="1" applyAlignment="1" applyProtection="1">
      <alignment horizontal="right" vertical="top" shrinkToFit="1"/>
    </xf>
    <xf numFmtId="0" fontId="12" fillId="2" borderId="23" xfId="0" applyFont="1" applyFill="1" applyBorder="1" applyAlignment="1" applyProtection="1">
      <alignment horizontal="center" wrapText="1"/>
    </xf>
    <xf numFmtId="0" fontId="12" fillId="2" borderId="22" xfId="0" applyFont="1" applyFill="1" applyBorder="1" applyAlignment="1" applyProtection="1">
      <alignment horizontal="center" vertical="top" wrapText="1"/>
    </xf>
    <xf numFmtId="4" fontId="12" fillId="2" borderId="22" xfId="0" applyNumberFormat="1" applyFont="1" applyFill="1" applyBorder="1" applyAlignment="1" applyProtection="1">
      <alignment horizontal="center" vertical="top" wrapText="1"/>
    </xf>
    <xf numFmtId="4" fontId="12" fillId="2" borderId="22" xfId="0" applyNumberFormat="1" applyFont="1" applyFill="1" applyBorder="1" applyAlignment="1" applyProtection="1">
      <alignment horizontal="center" vertical="top" wrapText="1"/>
      <protection locked="0"/>
    </xf>
    <xf numFmtId="0" fontId="12" fillId="2" borderId="23" xfId="0" applyFont="1" applyFill="1" applyBorder="1" applyAlignment="1" applyProtection="1">
      <alignment horizontal="center" vertical="top" wrapText="1"/>
    </xf>
    <xf numFmtId="0" fontId="1" fillId="0" borderId="0" xfId="0" applyFont="1" applyFill="1" applyAlignment="1" applyProtection="1"/>
    <xf numFmtId="0" fontId="15" fillId="0" borderId="0" xfId="0" applyFont="1" applyFill="1"/>
    <xf numFmtId="0" fontId="5" fillId="0" borderId="0" xfId="0" applyFont="1" applyFill="1"/>
    <xf numFmtId="0" fontId="13" fillId="0" borderId="0" xfId="0" applyFont="1" applyFill="1"/>
    <xf numFmtId="0" fontId="0" fillId="0" borderId="0" xfId="0" applyFill="1"/>
    <xf numFmtId="0" fontId="3" fillId="0" borderId="8" xfId="2" applyFont="1" applyFill="1" applyBorder="1" applyAlignment="1">
      <alignment vertical="top" wrapText="1"/>
    </xf>
    <xf numFmtId="4" fontId="1" fillId="0" borderId="15" xfId="0" applyNumberFormat="1" applyFont="1" applyFill="1" applyBorder="1" applyAlignment="1" applyProtection="1">
      <alignment horizontal="right" vertical="top" wrapText="1"/>
    </xf>
    <xf numFmtId="0" fontId="8" fillId="0" borderId="3" xfId="2" applyFont="1" applyFill="1" applyBorder="1" applyAlignment="1">
      <alignment vertical="top" wrapText="1"/>
    </xf>
    <xf numFmtId="0" fontId="28" fillId="0" borderId="0" xfId="0" applyFont="1" applyAlignment="1">
      <alignment horizontal="left" vertical="center"/>
    </xf>
    <xf numFmtId="0" fontId="22" fillId="0" borderId="0" xfId="0" applyFont="1" applyFill="1" applyAlignment="1" applyProtection="1">
      <alignment vertical="top" wrapText="1"/>
    </xf>
    <xf numFmtId="4" fontId="8" fillId="0" borderId="5" xfId="0" applyNumberFormat="1" applyFont="1" applyFill="1" applyBorder="1" applyAlignment="1" applyProtection="1">
      <alignment horizontal="center" vertical="top" wrapText="1"/>
    </xf>
    <xf numFmtId="4" fontId="7" fillId="0" borderId="8" xfId="0" applyNumberFormat="1" applyFont="1" applyFill="1" applyBorder="1" applyAlignment="1" applyProtection="1">
      <alignment vertical="top" wrapText="1"/>
    </xf>
    <xf numFmtId="4" fontId="30" fillId="0" borderId="8" xfId="0" applyNumberFormat="1" applyFont="1" applyFill="1" applyBorder="1" applyAlignment="1" applyProtection="1">
      <alignment vertical="top" wrapText="1"/>
    </xf>
    <xf numFmtId="4" fontId="0" fillId="0" borderId="0" xfId="0" applyNumberFormat="1"/>
    <xf numFmtId="0" fontId="29" fillId="0" borderId="0" xfId="0" applyFont="1"/>
    <xf numFmtId="4" fontId="29" fillId="0" borderId="0" xfId="0" applyNumberFormat="1" applyFont="1"/>
    <xf numFmtId="0" fontId="32" fillId="0" borderId="12" xfId="0" applyFont="1" applyFill="1" applyBorder="1" applyAlignment="1">
      <alignment horizontal="left" vertical="center"/>
    </xf>
    <xf numFmtId="165" fontId="1" fillId="2" borderId="2" xfId="0" applyNumberFormat="1" applyFont="1" applyFill="1" applyBorder="1" applyAlignment="1" applyProtection="1">
      <alignment horizontal="right" vertical="top" shrinkToFit="1"/>
    </xf>
    <xf numFmtId="4" fontId="1" fillId="6" borderId="3" xfId="0" applyNumberFormat="1" applyFont="1" applyFill="1" applyBorder="1" applyAlignment="1" applyProtection="1">
      <alignment horizontal="right" vertical="top" wrapText="1"/>
      <protection locked="0"/>
    </xf>
    <xf numFmtId="4" fontId="31" fillId="6" borderId="0" xfId="0" applyNumberFormat="1" applyFont="1" applyFill="1" applyBorder="1" applyAlignment="1" applyProtection="1">
      <alignment vertical="top" wrapText="1"/>
    </xf>
    <xf numFmtId="165" fontId="1" fillId="2" borderId="23" xfId="0" applyNumberFormat="1" applyFont="1" applyFill="1" applyBorder="1" applyAlignment="1" applyProtection="1">
      <alignment horizontal="center" vertical="top" shrinkToFit="1"/>
    </xf>
    <xf numFmtId="0" fontId="0" fillId="0" borderId="0" xfId="0" applyFill="1" applyBorder="1"/>
    <xf numFmtId="0" fontId="21" fillId="0" borderId="0" xfId="0" applyFont="1" applyFill="1" applyBorder="1" applyAlignment="1" applyProtection="1">
      <alignment vertical="top" wrapText="1"/>
    </xf>
    <xf numFmtId="165" fontId="30" fillId="0" borderId="0" xfId="0" applyNumberFormat="1" applyFont="1" applyFill="1" applyAlignment="1" applyProtection="1">
      <alignment horizontal="right" vertical="top" shrinkToFit="1"/>
    </xf>
    <xf numFmtId="0" fontId="36" fillId="0" borderId="0" xfId="0" applyFont="1"/>
    <xf numFmtId="0" fontId="8" fillId="0" borderId="5" xfId="2" applyFont="1" applyFill="1" applyBorder="1" applyAlignment="1">
      <alignment vertical="top" wrapText="1"/>
    </xf>
    <xf numFmtId="0" fontId="0" fillId="0" borderId="0" xfId="0" applyAlignment="1">
      <alignment horizontal="left"/>
    </xf>
    <xf numFmtId="0" fontId="40" fillId="0" borderId="0" xfId="0" applyFont="1" applyAlignment="1">
      <alignment horizontal="left" vertical="top" wrapText="1"/>
    </xf>
    <xf numFmtId="4" fontId="17" fillId="0" borderId="0" xfId="0" applyNumberFormat="1" applyFont="1" applyAlignment="1">
      <alignment horizontal="left" wrapText="1"/>
    </xf>
    <xf numFmtId="0" fontId="12" fillId="0" borderId="16" xfId="0" applyFont="1" applyFill="1" applyBorder="1" applyAlignment="1" applyProtection="1">
      <alignment horizontal="left" vertical="top" wrapText="1"/>
    </xf>
    <xf numFmtId="0" fontId="12" fillId="0" borderId="17" xfId="0" applyFont="1" applyFill="1" applyBorder="1" applyAlignment="1" applyProtection="1">
      <alignment horizontal="left" vertical="top" wrapText="1"/>
    </xf>
    <xf numFmtId="0" fontId="12" fillId="0" borderId="18" xfId="0" applyFont="1" applyFill="1" applyBorder="1" applyAlignment="1" applyProtection="1">
      <alignment horizontal="left" vertical="top" wrapText="1"/>
    </xf>
    <xf numFmtId="0" fontId="43" fillId="0" borderId="8" xfId="0" applyFont="1" applyFill="1" applyBorder="1" applyAlignment="1" applyProtection="1">
      <alignment horizontal="left" vertical="top" wrapText="1"/>
    </xf>
    <xf numFmtId="0" fontId="12" fillId="0" borderId="0" xfId="0" applyFont="1" applyFill="1" applyBorder="1" applyAlignment="1" applyProtection="1">
      <alignment horizontal="left" vertical="top" wrapText="1"/>
    </xf>
    <xf numFmtId="0" fontId="12" fillId="0" borderId="15" xfId="0" applyFont="1" applyFill="1" applyBorder="1" applyAlignment="1" applyProtection="1">
      <alignment horizontal="left" vertical="top" wrapText="1"/>
    </xf>
    <xf numFmtId="0" fontId="12" fillId="0" borderId="8" xfId="0" applyFont="1" applyFill="1" applyBorder="1" applyAlignment="1" applyProtection="1">
      <alignment horizontal="left" vertical="top" wrapText="1"/>
    </xf>
    <xf numFmtId="4" fontId="27" fillId="4" borderId="6" xfId="0" applyNumberFormat="1" applyFont="1" applyFill="1" applyBorder="1" applyAlignment="1" applyProtection="1">
      <alignment horizontal="center" vertical="top" wrapText="1"/>
    </xf>
    <xf numFmtId="4" fontId="27" fillId="4" borderId="7" xfId="0" applyNumberFormat="1" applyFont="1" applyFill="1" applyBorder="1" applyAlignment="1" applyProtection="1">
      <alignment horizontal="center" vertical="top" wrapText="1"/>
    </xf>
    <xf numFmtId="4" fontId="27" fillId="4" borderId="24" xfId="0" applyNumberFormat="1" applyFont="1" applyFill="1" applyBorder="1" applyAlignment="1" applyProtection="1">
      <alignment horizontal="center" vertical="top" wrapText="1"/>
    </xf>
    <xf numFmtId="0" fontId="12" fillId="0" borderId="19" xfId="0" applyFont="1" applyFill="1" applyBorder="1" applyAlignment="1" applyProtection="1">
      <alignment horizontal="left" vertical="top" wrapText="1"/>
    </xf>
    <xf numFmtId="0" fontId="12" fillId="0" borderId="20" xfId="0" applyFont="1" applyFill="1" applyBorder="1" applyAlignment="1" applyProtection="1">
      <alignment horizontal="left" vertical="top" wrapText="1"/>
    </xf>
    <xf numFmtId="0" fontId="12" fillId="0" borderId="21" xfId="0" applyFont="1" applyFill="1" applyBorder="1" applyAlignment="1" applyProtection="1">
      <alignment horizontal="left" vertical="top" wrapText="1"/>
    </xf>
    <xf numFmtId="0" fontId="25" fillId="0" borderId="14" xfId="0" applyFont="1" applyFill="1" applyBorder="1" applyAlignment="1">
      <alignment horizontal="left" vertical="top" wrapText="1"/>
    </xf>
    <xf numFmtId="3" fontId="25" fillId="0" borderId="14" xfId="0" applyNumberFormat="1" applyFont="1" applyFill="1" applyBorder="1" applyAlignment="1">
      <alignment horizontal="left" vertical="top" wrapText="1"/>
    </xf>
    <xf numFmtId="3" fontId="33" fillId="0" borderId="14" xfId="0" applyNumberFormat="1" applyFont="1" applyFill="1" applyBorder="1" applyAlignment="1">
      <alignment horizontal="left" vertical="top" wrapText="1"/>
    </xf>
    <xf numFmtId="0" fontId="12" fillId="0" borderId="8" xfId="1" applyFont="1" applyFill="1" applyBorder="1" applyAlignment="1">
      <alignment horizontal="left" vertical="top" wrapText="1"/>
    </xf>
    <xf numFmtId="0" fontId="12" fillId="0" borderId="0" xfId="1" applyFont="1" applyFill="1" applyBorder="1" applyAlignment="1">
      <alignment horizontal="left" vertical="top" wrapText="1"/>
    </xf>
    <xf numFmtId="0" fontId="12" fillId="0" borderId="15" xfId="1" applyFont="1" applyFill="1" applyBorder="1" applyAlignment="1">
      <alignment horizontal="left" vertical="top" wrapText="1"/>
    </xf>
    <xf numFmtId="3" fontId="35" fillId="0" borderId="14" xfId="0" applyNumberFormat="1" applyFont="1" applyFill="1" applyBorder="1" applyAlignment="1">
      <alignment horizontal="left" vertical="top" wrapText="1"/>
    </xf>
    <xf numFmtId="1" fontId="25" fillId="0" borderId="14" xfId="0" applyNumberFormat="1" applyFont="1" applyFill="1" applyBorder="1" applyAlignment="1">
      <alignment horizontal="left" vertical="top" wrapText="1"/>
    </xf>
    <xf numFmtId="0" fontId="12" fillId="0" borderId="8" xfId="1" applyFont="1" applyFill="1" applyBorder="1" applyAlignment="1">
      <alignment horizontal="left" vertical="top"/>
    </xf>
    <xf numFmtId="0" fontId="12" fillId="0" borderId="0" xfId="1" applyFont="1" applyFill="1" applyBorder="1" applyAlignment="1">
      <alignment horizontal="left" vertical="top"/>
    </xf>
    <xf numFmtId="0" fontId="12" fillId="0" borderId="15" xfId="1" applyFont="1" applyFill="1" applyBorder="1" applyAlignment="1">
      <alignment horizontal="left" vertical="top"/>
    </xf>
    <xf numFmtId="4" fontId="27" fillId="0" borderId="0" xfId="0" applyNumberFormat="1" applyFont="1" applyFill="1" applyAlignment="1" applyProtection="1">
      <alignment horizontal="left" vertical="top" wrapText="1"/>
    </xf>
    <xf numFmtId="0" fontId="37" fillId="0" borderId="14" xfId="0" applyFont="1" applyFill="1" applyBorder="1" applyAlignment="1">
      <alignment horizontal="left" vertical="top" wrapText="1"/>
    </xf>
    <xf numFmtId="0" fontId="38" fillId="0" borderId="19" xfId="0" applyFont="1" applyFill="1" applyBorder="1" applyAlignment="1" applyProtection="1">
      <alignment horizontal="left" vertical="top" wrapText="1"/>
    </xf>
    <xf numFmtId="0" fontId="38" fillId="0" borderId="20" xfId="0" applyFont="1" applyFill="1" applyBorder="1" applyAlignment="1" applyProtection="1">
      <alignment horizontal="left" vertical="top" wrapText="1"/>
    </xf>
    <xf numFmtId="0" fontId="38" fillId="0" borderId="21" xfId="0" applyFont="1" applyFill="1" applyBorder="1" applyAlignment="1" applyProtection="1">
      <alignment horizontal="left" vertical="top" wrapText="1"/>
    </xf>
    <xf numFmtId="0" fontId="25" fillId="0" borderId="12" xfId="0" applyFont="1" applyFill="1" applyBorder="1" applyAlignment="1">
      <alignment horizontal="left" vertical="top" wrapText="1"/>
    </xf>
    <xf numFmtId="0" fontId="25" fillId="0" borderId="0" xfId="0" applyFont="1" applyFill="1" applyBorder="1" applyAlignment="1">
      <alignment horizontal="left" vertical="top" wrapText="1"/>
    </xf>
    <xf numFmtId="0" fontId="25" fillId="0" borderId="13" xfId="0" applyFont="1" applyFill="1" applyBorder="1" applyAlignment="1">
      <alignment horizontal="left" vertical="top" wrapText="1"/>
    </xf>
    <xf numFmtId="0" fontId="12" fillId="0" borderId="8" xfId="1" applyFont="1" applyFill="1" applyBorder="1" applyAlignment="1">
      <alignment horizontal="center" vertical="top"/>
    </xf>
    <xf numFmtId="0" fontId="12" fillId="0" borderId="0" xfId="1" applyFont="1" applyFill="1" applyBorder="1" applyAlignment="1">
      <alignment horizontal="center" vertical="top"/>
    </xf>
    <xf numFmtId="0" fontId="12" fillId="0" borderId="15" xfId="1" applyFont="1" applyFill="1" applyBorder="1" applyAlignment="1">
      <alignment horizontal="center" vertical="top"/>
    </xf>
    <xf numFmtId="0" fontId="38" fillId="0" borderId="8" xfId="2" applyFont="1" applyFill="1" applyBorder="1" applyAlignment="1">
      <alignment horizontal="left" vertical="top" wrapText="1"/>
    </xf>
    <xf numFmtId="0" fontId="38" fillId="0" borderId="0" xfId="2" applyFont="1" applyFill="1" applyBorder="1" applyAlignment="1">
      <alignment horizontal="left" vertical="top" wrapText="1"/>
    </xf>
    <xf numFmtId="0" fontId="38" fillId="0" borderId="15" xfId="2" applyFont="1" applyFill="1" applyBorder="1" applyAlignment="1">
      <alignment horizontal="left" vertical="top" wrapText="1"/>
    </xf>
    <xf numFmtId="0" fontId="38" fillId="0" borderId="8" xfId="0" applyFont="1" applyFill="1" applyBorder="1" applyAlignment="1" applyProtection="1">
      <alignment horizontal="left" vertical="top" wrapText="1"/>
    </xf>
    <xf numFmtId="0" fontId="38" fillId="0" borderId="0" xfId="0" applyFont="1" applyFill="1" applyBorder="1" applyAlignment="1" applyProtection="1">
      <alignment horizontal="left" vertical="top" wrapText="1"/>
    </xf>
    <xf numFmtId="0" fontId="38" fillId="0" borderId="15" xfId="0" applyFont="1" applyFill="1" applyBorder="1" applyAlignment="1" applyProtection="1">
      <alignment horizontal="left" vertical="top" wrapText="1"/>
    </xf>
    <xf numFmtId="0" fontId="14" fillId="0" borderId="8" xfId="1" applyFont="1" applyFill="1" applyBorder="1" applyAlignment="1">
      <alignment horizontal="left" vertical="top" wrapText="1"/>
    </xf>
    <xf numFmtId="0" fontId="14" fillId="0" borderId="0" xfId="1" applyFont="1" applyFill="1" applyBorder="1" applyAlignment="1">
      <alignment horizontal="left" vertical="top" wrapText="1"/>
    </xf>
    <xf numFmtId="0" fontId="14" fillId="0" borderId="15" xfId="1" applyFont="1" applyFill="1" applyBorder="1" applyAlignment="1">
      <alignment horizontal="left" vertical="top" wrapText="1"/>
    </xf>
    <xf numFmtId="0" fontId="14" fillId="4" borderId="8" xfId="1" applyFont="1" applyFill="1" applyBorder="1" applyAlignment="1">
      <alignment horizontal="left" vertical="top"/>
    </xf>
    <xf numFmtId="0" fontId="14" fillId="4" borderId="0" xfId="1" applyFont="1" applyFill="1" applyBorder="1" applyAlignment="1">
      <alignment horizontal="left" vertical="top"/>
    </xf>
    <xf numFmtId="0" fontId="14" fillId="4" borderId="15" xfId="1" applyFont="1" applyFill="1" applyBorder="1" applyAlignment="1">
      <alignment horizontal="left" vertical="top"/>
    </xf>
    <xf numFmtId="0" fontId="14" fillId="0" borderId="8" xfId="1" applyFont="1" applyFill="1" applyBorder="1" applyAlignment="1">
      <alignment horizontal="left"/>
    </xf>
    <xf numFmtId="0" fontId="14" fillId="0" borderId="0" xfId="1" applyFont="1" applyFill="1" applyBorder="1" applyAlignment="1">
      <alignment horizontal="left"/>
    </xf>
    <xf numFmtId="0" fontId="14" fillId="0" borderId="15" xfId="1" applyFont="1" applyFill="1" applyBorder="1" applyAlignment="1">
      <alignment horizontal="left"/>
    </xf>
    <xf numFmtId="4" fontId="26" fillId="4" borderId="6" xfId="2" applyNumberFormat="1" applyFont="1" applyFill="1" applyBorder="1" applyAlignment="1">
      <alignment horizontal="center" vertical="top" wrapText="1"/>
    </xf>
    <xf numFmtId="4" fontId="26" fillId="4" borderId="7" xfId="2" applyNumberFormat="1" applyFont="1" applyFill="1" applyBorder="1" applyAlignment="1">
      <alignment horizontal="center" vertical="top" wrapText="1"/>
    </xf>
    <xf numFmtId="4" fontId="26" fillId="4" borderId="24" xfId="2" applyNumberFormat="1" applyFont="1" applyFill="1" applyBorder="1" applyAlignment="1">
      <alignment horizontal="center" vertical="top" wrapText="1"/>
    </xf>
    <xf numFmtId="0" fontId="1" fillId="0" borderId="8" xfId="2" applyFont="1" applyFill="1" applyBorder="1" applyAlignment="1">
      <alignment horizontal="left" vertical="top" wrapText="1"/>
    </xf>
    <xf numFmtId="0" fontId="1" fillId="0" borderId="0" xfId="2" applyFont="1" applyFill="1" applyBorder="1" applyAlignment="1">
      <alignment horizontal="left" vertical="top" wrapText="1"/>
    </xf>
    <xf numFmtId="0" fontId="1" fillId="0" borderId="15" xfId="2" applyFont="1" applyFill="1" applyBorder="1" applyAlignment="1">
      <alignment horizontal="left" vertical="top" wrapText="1"/>
    </xf>
    <xf numFmtId="0" fontId="8" fillId="0" borderId="8" xfId="2" applyFont="1" applyFill="1" applyBorder="1" applyAlignment="1">
      <alignment horizontal="left" vertical="top" wrapText="1"/>
    </xf>
    <xf numFmtId="0" fontId="8" fillId="0" borderId="0" xfId="2" applyFont="1" applyFill="1" applyBorder="1" applyAlignment="1">
      <alignment horizontal="left" vertical="top" wrapText="1"/>
    </xf>
    <xf numFmtId="0" fontId="8" fillId="0" borderId="15" xfId="2" applyFont="1" applyFill="1" applyBorder="1" applyAlignment="1">
      <alignment horizontal="left" vertical="top" wrapText="1"/>
    </xf>
    <xf numFmtId="4" fontId="26" fillId="0" borderId="0" xfId="0" applyNumberFormat="1" applyFont="1" applyFill="1" applyAlignment="1" applyProtection="1">
      <alignment horizontal="left" vertical="top" wrapText="1"/>
    </xf>
    <xf numFmtId="0" fontId="3" fillId="5" borderId="8" xfId="2" applyFont="1" applyFill="1" applyBorder="1" applyAlignment="1">
      <alignment horizontal="left" vertical="top" wrapText="1"/>
    </xf>
    <xf numFmtId="0" fontId="3" fillId="5" borderId="0" xfId="2" applyFont="1" applyFill="1" applyBorder="1" applyAlignment="1">
      <alignment horizontal="left" vertical="top" wrapText="1"/>
    </xf>
    <xf numFmtId="0" fontId="3" fillId="5" borderId="15" xfId="2" applyFont="1" applyFill="1" applyBorder="1" applyAlignment="1">
      <alignment horizontal="left" vertical="top" wrapText="1"/>
    </xf>
    <xf numFmtId="0" fontId="13" fillId="0" borderId="8" xfId="0" applyFont="1" applyFill="1" applyBorder="1" applyAlignment="1">
      <alignment horizontal="center" vertical="center"/>
    </xf>
    <xf numFmtId="0" fontId="13" fillId="0" borderId="0" xfId="0" applyFont="1" applyFill="1" applyAlignment="1">
      <alignment horizontal="center" vertical="center"/>
    </xf>
  </cellXfs>
  <cellStyles count="5">
    <cellStyle name="Navadno 2" xfId="1"/>
    <cellStyle name="Navadno 4" xfId="2"/>
    <cellStyle name="Navadno 8" xfId="4"/>
    <cellStyle name="Navadno_List2" xf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 Id="rId7"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1" Type="http://schemas.openxmlformats.org/officeDocument/2006/relationships/image" Target="../media/image11.emf"/><Relationship Id="rId12" Type="http://schemas.openxmlformats.org/officeDocument/2006/relationships/image" Target="../media/image12.emf"/><Relationship Id="rId1" Type="http://schemas.openxmlformats.org/officeDocument/2006/relationships/image" Target="../media/image1.emf"/><Relationship Id="rId2" Type="http://schemas.openxmlformats.org/officeDocument/2006/relationships/image" Target="../media/image2.emf"/><Relationship Id="rId3" Type="http://schemas.openxmlformats.org/officeDocument/2006/relationships/image" Target="../media/image3.emf"/><Relationship Id="rId4" Type="http://schemas.openxmlformats.org/officeDocument/2006/relationships/image" Target="../media/image4.emf"/><Relationship Id="rId5" Type="http://schemas.openxmlformats.org/officeDocument/2006/relationships/image" Target="../media/image5.emf"/><Relationship Id="rId6" Type="http://schemas.openxmlformats.org/officeDocument/2006/relationships/image" Target="../media/image6.emf"/><Relationship Id="rId7" Type="http://schemas.openxmlformats.org/officeDocument/2006/relationships/image" Target="../media/image7.emf"/><Relationship Id="rId8" Type="http://schemas.openxmlformats.org/officeDocument/2006/relationships/image" Target="../media/image8.emf"/><Relationship Id="rId9" Type="http://schemas.openxmlformats.org/officeDocument/2006/relationships/image" Target="../media/image9.emf"/><Relationship Id="rId10" Type="http://schemas.openxmlformats.org/officeDocument/2006/relationships/image" Target="../media/image10.emf"/></Relationships>
</file>

<file path=xl/drawings/drawing1.xml><?xml version="1.0" encoding="utf-8"?>
<xdr:wsDr xmlns:xdr="http://schemas.openxmlformats.org/drawingml/2006/spreadsheetDrawing" xmlns:a="http://schemas.openxmlformats.org/drawingml/2006/main">
  <xdr:twoCellAnchor editAs="oneCell">
    <xdr:from>
      <xdr:col>1</xdr:col>
      <xdr:colOff>771525</xdr:colOff>
      <xdr:row>51</xdr:row>
      <xdr:rowOff>447675</xdr:rowOff>
    </xdr:from>
    <xdr:to>
      <xdr:col>1</xdr:col>
      <xdr:colOff>2257932</xdr:colOff>
      <xdr:row>51</xdr:row>
      <xdr:rowOff>1895474</xdr:rowOff>
    </xdr:to>
    <xdr:pic>
      <xdr:nvPicPr>
        <xdr:cNvPr id="4" name="Slika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57275" y="18411825"/>
          <a:ext cx="1486407" cy="14477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240135</xdr:colOff>
      <xdr:row>52</xdr:row>
      <xdr:rowOff>38100</xdr:rowOff>
    </xdr:from>
    <xdr:to>
      <xdr:col>1</xdr:col>
      <xdr:colOff>2804586</xdr:colOff>
      <xdr:row>52</xdr:row>
      <xdr:rowOff>1419225</xdr:rowOff>
    </xdr:to>
    <xdr:pic>
      <xdr:nvPicPr>
        <xdr:cNvPr id="5" name="Slika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25885" y="20335875"/>
          <a:ext cx="2564451" cy="1381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819150</xdr:colOff>
      <xdr:row>52</xdr:row>
      <xdr:rowOff>1562653</xdr:rowOff>
    </xdr:from>
    <xdr:to>
      <xdr:col>1</xdr:col>
      <xdr:colOff>2544645</xdr:colOff>
      <xdr:row>52</xdr:row>
      <xdr:rowOff>2828925</xdr:rowOff>
    </xdr:to>
    <xdr:pic>
      <xdr:nvPicPr>
        <xdr:cNvPr id="6" name="Slika 5"/>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104900" y="21860428"/>
          <a:ext cx="1725495" cy="12662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1095375</xdr:colOff>
      <xdr:row>53</xdr:row>
      <xdr:rowOff>57150</xdr:rowOff>
    </xdr:from>
    <xdr:to>
      <xdr:col>1</xdr:col>
      <xdr:colOff>1790700</xdr:colOff>
      <xdr:row>53</xdr:row>
      <xdr:rowOff>1128326</xdr:rowOff>
    </xdr:to>
    <xdr:pic>
      <xdr:nvPicPr>
        <xdr:cNvPr id="7" name="Slika 6"/>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381125" y="23231475"/>
          <a:ext cx="695325" cy="10711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752826</xdr:colOff>
      <xdr:row>54</xdr:row>
      <xdr:rowOff>152400</xdr:rowOff>
    </xdr:from>
    <xdr:to>
      <xdr:col>1</xdr:col>
      <xdr:colOff>2247900</xdr:colOff>
      <xdr:row>54</xdr:row>
      <xdr:rowOff>1285875</xdr:rowOff>
    </xdr:to>
    <xdr:pic>
      <xdr:nvPicPr>
        <xdr:cNvPr id="8" name="Slika 7"/>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038576" y="24536400"/>
          <a:ext cx="1495074" cy="11334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1073728</xdr:colOff>
      <xdr:row>55</xdr:row>
      <xdr:rowOff>190500</xdr:rowOff>
    </xdr:from>
    <xdr:to>
      <xdr:col>1</xdr:col>
      <xdr:colOff>2164774</xdr:colOff>
      <xdr:row>55</xdr:row>
      <xdr:rowOff>1690285</xdr:rowOff>
    </xdr:to>
    <xdr:pic>
      <xdr:nvPicPr>
        <xdr:cNvPr id="9" name="Slika 8"/>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1368137" y="26133136"/>
          <a:ext cx="1091046" cy="149978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726498</xdr:colOff>
      <xdr:row>56</xdr:row>
      <xdr:rowOff>271895</xdr:rowOff>
    </xdr:from>
    <xdr:to>
      <xdr:col>1</xdr:col>
      <xdr:colOff>2492953</xdr:colOff>
      <xdr:row>56</xdr:row>
      <xdr:rowOff>2355644</xdr:rowOff>
    </xdr:to>
    <xdr:pic>
      <xdr:nvPicPr>
        <xdr:cNvPr id="10" name="Slika 9"/>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1012248" y="28189670"/>
          <a:ext cx="1766455" cy="20837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848591</xdr:colOff>
      <xdr:row>57</xdr:row>
      <xdr:rowOff>155864</xdr:rowOff>
    </xdr:from>
    <xdr:to>
      <xdr:col>1</xdr:col>
      <xdr:colOff>2499928</xdr:colOff>
      <xdr:row>57</xdr:row>
      <xdr:rowOff>1783772</xdr:rowOff>
    </xdr:to>
    <xdr:pic>
      <xdr:nvPicPr>
        <xdr:cNvPr id="11" name="Slika 10"/>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1143000" y="30705137"/>
          <a:ext cx="1651337" cy="162790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941801</xdr:colOff>
      <xdr:row>58</xdr:row>
      <xdr:rowOff>190499</xdr:rowOff>
    </xdr:from>
    <xdr:to>
      <xdr:col>1</xdr:col>
      <xdr:colOff>2337954</xdr:colOff>
      <xdr:row>58</xdr:row>
      <xdr:rowOff>1582740</xdr:rowOff>
    </xdr:to>
    <xdr:pic>
      <xdr:nvPicPr>
        <xdr:cNvPr id="12" name="Slika 11"/>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1236210" y="32939181"/>
          <a:ext cx="1396153" cy="13922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779319</xdr:colOff>
      <xdr:row>59</xdr:row>
      <xdr:rowOff>86592</xdr:rowOff>
    </xdr:from>
    <xdr:to>
      <xdr:col>1</xdr:col>
      <xdr:colOff>2407227</xdr:colOff>
      <xdr:row>59</xdr:row>
      <xdr:rowOff>1332044</xdr:rowOff>
    </xdr:to>
    <xdr:pic>
      <xdr:nvPicPr>
        <xdr:cNvPr id="13" name="Slika 12"/>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1073728" y="34636365"/>
          <a:ext cx="1627908" cy="12454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1108363</xdr:colOff>
      <xdr:row>60</xdr:row>
      <xdr:rowOff>51954</xdr:rowOff>
    </xdr:from>
    <xdr:to>
      <xdr:col>1</xdr:col>
      <xdr:colOff>2130136</xdr:colOff>
      <xdr:row>60</xdr:row>
      <xdr:rowOff>1579755</xdr:rowOff>
    </xdr:to>
    <xdr:pic>
      <xdr:nvPicPr>
        <xdr:cNvPr id="14" name="Slika 13"/>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1402772" y="36004499"/>
          <a:ext cx="1021773" cy="15278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415636</xdr:colOff>
      <xdr:row>61</xdr:row>
      <xdr:rowOff>242455</xdr:rowOff>
    </xdr:from>
    <xdr:to>
      <xdr:col>1</xdr:col>
      <xdr:colOff>2812513</xdr:colOff>
      <xdr:row>61</xdr:row>
      <xdr:rowOff>1593272</xdr:rowOff>
    </xdr:to>
    <xdr:pic>
      <xdr:nvPicPr>
        <xdr:cNvPr id="15" name="Slika 14"/>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710045" y="37822910"/>
          <a:ext cx="2396877" cy="135081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 Id="rId2"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M52"/>
  <sheetViews>
    <sheetView view="pageBreakPreview" zoomScale="125" zoomScaleNormal="85" zoomScaleSheetLayoutView="85" zoomScalePageLayoutView="85" workbookViewId="0">
      <selection activeCell="D38" sqref="D38"/>
    </sheetView>
  </sheetViews>
  <sheetFormatPr baseColWidth="10" defaultColWidth="8.83203125" defaultRowHeight="13" x14ac:dyDescent="0.15"/>
  <cols>
    <col min="1" max="1" width="9.6640625" style="31" customWidth="1"/>
    <col min="2" max="2" width="50" style="32" customWidth="1"/>
    <col min="3" max="3" width="9.5" style="32" customWidth="1"/>
    <col min="4" max="4" width="15.6640625" style="32" customWidth="1"/>
    <col min="5" max="5" width="14.5" style="32" bestFit="1" customWidth="1"/>
    <col min="6" max="6" width="8.83203125" style="31"/>
    <col min="7" max="7" width="9.33203125" style="31" bestFit="1" customWidth="1"/>
    <col min="8" max="8" width="8.83203125" style="31"/>
    <col min="9" max="9" width="2" style="31" bestFit="1" customWidth="1"/>
    <col min="10" max="10" width="18.5" style="31" bestFit="1" customWidth="1"/>
    <col min="11" max="11" width="14.5" style="31" bestFit="1" customWidth="1"/>
    <col min="12" max="12" width="8.83203125" style="31"/>
    <col min="13" max="13" width="12.83203125" style="31" bestFit="1" customWidth="1"/>
    <col min="14" max="14" width="9.33203125" style="31" bestFit="1" customWidth="1"/>
    <col min="15" max="256" width="8.83203125" style="31"/>
    <col min="257" max="257" width="9.6640625" style="31" customWidth="1"/>
    <col min="258" max="258" width="50" style="31" customWidth="1"/>
    <col min="259" max="259" width="9.5" style="31" customWidth="1"/>
    <col min="260" max="260" width="15.6640625" style="31" customWidth="1"/>
    <col min="261" max="261" width="14.5" style="31" bestFit="1" customWidth="1"/>
    <col min="262" max="262" width="8.83203125" style="31"/>
    <col min="263" max="263" width="9.33203125" style="31" bestFit="1" customWidth="1"/>
    <col min="264" max="264" width="8.83203125" style="31"/>
    <col min="265" max="265" width="2" style="31" bestFit="1" customWidth="1"/>
    <col min="266" max="266" width="18.5" style="31" bestFit="1" customWidth="1"/>
    <col min="267" max="267" width="14.5" style="31" bestFit="1" customWidth="1"/>
    <col min="268" max="268" width="8.83203125" style="31"/>
    <col min="269" max="269" width="12.83203125" style="31" bestFit="1" customWidth="1"/>
    <col min="270" max="270" width="9.33203125" style="31" bestFit="1" customWidth="1"/>
    <col min="271" max="512" width="8.83203125" style="31"/>
    <col min="513" max="513" width="9.6640625" style="31" customWidth="1"/>
    <col min="514" max="514" width="50" style="31" customWidth="1"/>
    <col min="515" max="515" width="9.5" style="31" customWidth="1"/>
    <col min="516" max="516" width="15.6640625" style="31" customWidth="1"/>
    <col min="517" max="517" width="14.5" style="31" bestFit="1" customWidth="1"/>
    <col min="518" max="518" width="8.83203125" style="31"/>
    <col min="519" max="519" width="9.33203125" style="31" bestFit="1" customWidth="1"/>
    <col min="520" max="520" width="8.83203125" style="31"/>
    <col min="521" max="521" width="2" style="31" bestFit="1" customWidth="1"/>
    <col min="522" max="522" width="18.5" style="31" bestFit="1" customWidth="1"/>
    <col min="523" max="523" width="14.5" style="31" bestFit="1" customWidth="1"/>
    <col min="524" max="524" width="8.83203125" style="31"/>
    <col min="525" max="525" width="12.83203125" style="31" bestFit="1" customWidth="1"/>
    <col min="526" max="526" width="9.33203125" style="31" bestFit="1" customWidth="1"/>
    <col min="527" max="768" width="8.83203125" style="31"/>
    <col min="769" max="769" width="9.6640625" style="31" customWidth="1"/>
    <col min="770" max="770" width="50" style="31" customWidth="1"/>
    <col min="771" max="771" width="9.5" style="31" customWidth="1"/>
    <col min="772" max="772" width="15.6640625" style="31" customWidth="1"/>
    <col min="773" max="773" width="14.5" style="31" bestFit="1" customWidth="1"/>
    <col min="774" max="774" width="8.83203125" style="31"/>
    <col min="775" max="775" width="9.33203125" style="31" bestFit="1" customWidth="1"/>
    <col min="776" max="776" width="8.83203125" style="31"/>
    <col min="777" max="777" width="2" style="31" bestFit="1" customWidth="1"/>
    <col min="778" max="778" width="18.5" style="31" bestFit="1" customWidth="1"/>
    <col min="779" max="779" width="14.5" style="31" bestFit="1" customWidth="1"/>
    <col min="780" max="780" width="8.83203125" style="31"/>
    <col min="781" max="781" width="12.83203125" style="31" bestFit="1" customWidth="1"/>
    <col min="782" max="782" width="9.33203125" style="31" bestFit="1" customWidth="1"/>
    <col min="783" max="1024" width="8.83203125" style="31"/>
    <col min="1025" max="1025" width="9.6640625" style="31" customWidth="1"/>
    <col min="1026" max="1026" width="50" style="31" customWidth="1"/>
    <col min="1027" max="1027" width="9.5" style="31" customWidth="1"/>
    <col min="1028" max="1028" width="15.6640625" style="31" customWidth="1"/>
    <col min="1029" max="1029" width="14.5" style="31" bestFit="1" customWidth="1"/>
    <col min="1030" max="1030" width="8.83203125" style="31"/>
    <col min="1031" max="1031" width="9.33203125" style="31" bestFit="1" customWidth="1"/>
    <col min="1032" max="1032" width="8.83203125" style="31"/>
    <col min="1033" max="1033" width="2" style="31" bestFit="1" customWidth="1"/>
    <col min="1034" max="1034" width="18.5" style="31" bestFit="1" customWidth="1"/>
    <col min="1035" max="1035" width="14.5" style="31" bestFit="1" customWidth="1"/>
    <col min="1036" max="1036" width="8.83203125" style="31"/>
    <col min="1037" max="1037" width="12.83203125" style="31" bestFit="1" customWidth="1"/>
    <col min="1038" max="1038" width="9.33203125" style="31" bestFit="1" customWidth="1"/>
    <col min="1039" max="1280" width="8.83203125" style="31"/>
    <col min="1281" max="1281" width="9.6640625" style="31" customWidth="1"/>
    <col min="1282" max="1282" width="50" style="31" customWidth="1"/>
    <col min="1283" max="1283" width="9.5" style="31" customWidth="1"/>
    <col min="1284" max="1284" width="15.6640625" style="31" customWidth="1"/>
    <col min="1285" max="1285" width="14.5" style="31" bestFit="1" customWidth="1"/>
    <col min="1286" max="1286" width="8.83203125" style="31"/>
    <col min="1287" max="1287" width="9.33203125" style="31" bestFit="1" customWidth="1"/>
    <col min="1288" max="1288" width="8.83203125" style="31"/>
    <col min="1289" max="1289" width="2" style="31" bestFit="1" customWidth="1"/>
    <col min="1290" max="1290" width="18.5" style="31" bestFit="1" customWidth="1"/>
    <col min="1291" max="1291" width="14.5" style="31" bestFit="1" customWidth="1"/>
    <col min="1292" max="1292" width="8.83203125" style="31"/>
    <col min="1293" max="1293" width="12.83203125" style="31" bestFit="1" customWidth="1"/>
    <col min="1294" max="1294" width="9.33203125" style="31" bestFit="1" customWidth="1"/>
    <col min="1295" max="1536" width="8.83203125" style="31"/>
    <col min="1537" max="1537" width="9.6640625" style="31" customWidth="1"/>
    <col min="1538" max="1538" width="50" style="31" customWidth="1"/>
    <col min="1539" max="1539" width="9.5" style="31" customWidth="1"/>
    <col min="1540" max="1540" width="15.6640625" style="31" customWidth="1"/>
    <col min="1541" max="1541" width="14.5" style="31" bestFit="1" customWidth="1"/>
    <col min="1542" max="1542" width="8.83203125" style="31"/>
    <col min="1543" max="1543" width="9.33203125" style="31" bestFit="1" customWidth="1"/>
    <col min="1544" max="1544" width="8.83203125" style="31"/>
    <col min="1545" max="1545" width="2" style="31" bestFit="1" customWidth="1"/>
    <col min="1546" max="1546" width="18.5" style="31" bestFit="1" customWidth="1"/>
    <col min="1547" max="1547" width="14.5" style="31" bestFit="1" customWidth="1"/>
    <col min="1548" max="1548" width="8.83203125" style="31"/>
    <col min="1549" max="1549" width="12.83203125" style="31" bestFit="1" customWidth="1"/>
    <col min="1550" max="1550" width="9.33203125" style="31" bestFit="1" customWidth="1"/>
    <col min="1551" max="1792" width="8.83203125" style="31"/>
    <col min="1793" max="1793" width="9.6640625" style="31" customWidth="1"/>
    <col min="1794" max="1794" width="50" style="31" customWidth="1"/>
    <col min="1795" max="1795" width="9.5" style="31" customWidth="1"/>
    <col min="1796" max="1796" width="15.6640625" style="31" customWidth="1"/>
    <col min="1797" max="1797" width="14.5" style="31" bestFit="1" customWidth="1"/>
    <col min="1798" max="1798" width="8.83203125" style="31"/>
    <col min="1799" max="1799" width="9.33203125" style="31" bestFit="1" customWidth="1"/>
    <col min="1800" max="1800" width="8.83203125" style="31"/>
    <col min="1801" max="1801" width="2" style="31" bestFit="1" customWidth="1"/>
    <col min="1802" max="1802" width="18.5" style="31" bestFit="1" customWidth="1"/>
    <col min="1803" max="1803" width="14.5" style="31" bestFit="1" customWidth="1"/>
    <col min="1804" max="1804" width="8.83203125" style="31"/>
    <col min="1805" max="1805" width="12.83203125" style="31" bestFit="1" customWidth="1"/>
    <col min="1806" max="1806" width="9.33203125" style="31" bestFit="1" customWidth="1"/>
    <col min="1807" max="2048" width="8.83203125" style="31"/>
    <col min="2049" max="2049" width="9.6640625" style="31" customWidth="1"/>
    <col min="2050" max="2050" width="50" style="31" customWidth="1"/>
    <col min="2051" max="2051" width="9.5" style="31" customWidth="1"/>
    <col min="2052" max="2052" width="15.6640625" style="31" customWidth="1"/>
    <col min="2053" max="2053" width="14.5" style="31" bestFit="1" customWidth="1"/>
    <col min="2054" max="2054" width="8.83203125" style="31"/>
    <col min="2055" max="2055" width="9.33203125" style="31" bestFit="1" customWidth="1"/>
    <col min="2056" max="2056" width="8.83203125" style="31"/>
    <col min="2057" max="2057" width="2" style="31" bestFit="1" customWidth="1"/>
    <col min="2058" max="2058" width="18.5" style="31" bestFit="1" customWidth="1"/>
    <col min="2059" max="2059" width="14.5" style="31" bestFit="1" customWidth="1"/>
    <col min="2060" max="2060" width="8.83203125" style="31"/>
    <col min="2061" max="2061" width="12.83203125" style="31" bestFit="1" customWidth="1"/>
    <col min="2062" max="2062" width="9.33203125" style="31" bestFit="1" customWidth="1"/>
    <col min="2063" max="2304" width="8.83203125" style="31"/>
    <col min="2305" max="2305" width="9.6640625" style="31" customWidth="1"/>
    <col min="2306" max="2306" width="50" style="31" customWidth="1"/>
    <col min="2307" max="2307" width="9.5" style="31" customWidth="1"/>
    <col min="2308" max="2308" width="15.6640625" style="31" customWidth="1"/>
    <col min="2309" max="2309" width="14.5" style="31" bestFit="1" customWidth="1"/>
    <col min="2310" max="2310" width="8.83203125" style="31"/>
    <col min="2311" max="2311" width="9.33203125" style="31" bestFit="1" customWidth="1"/>
    <col min="2312" max="2312" width="8.83203125" style="31"/>
    <col min="2313" max="2313" width="2" style="31" bestFit="1" customWidth="1"/>
    <col min="2314" max="2314" width="18.5" style="31" bestFit="1" customWidth="1"/>
    <col min="2315" max="2315" width="14.5" style="31" bestFit="1" customWidth="1"/>
    <col min="2316" max="2316" width="8.83203125" style="31"/>
    <col min="2317" max="2317" width="12.83203125" style="31" bestFit="1" customWidth="1"/>
    <col min="2318" max="2318" width="9.33203125" style="31" bestFit="1" customWidth="1"/>
    <col min="2319" max="2560" width="8.83203125" style="31"/>
    <col min="2561" max="2561" width="9.6640625" style="31" customWidth="1"/>
    <col min="2562" max="2562" width="50" style="31" customWidth="1"/>
    <col min="2563" max="2563" width="9.5" style="31" customWidth="1"/>
    <col min="2564" max="2564" width="15.6640625" style="31" customWidth="1"/>
    <col min="2565" max="2565" width="14.5" style="31" bestFit="1" customWidth="1"/>
    <col min="2566" max="2566" width="8.83203125" style="31"/>
    <col min="2567" max="2567" width="9.33203125" style="31" bestFit="1" customWidth="1"/>
    <col min="2568" max="2568" width="8.83203125" style="31"/>
    <col min="2569" max="2569" width="2" style="31" bestFit="1" customWidth="1"/>
    <col min="2570" max="2570" width="18.5" style="31" bestFit="1" customWidth="1"/>
    <col min="2571" max="2571" width="14.5" style="31" bestFit="1" customWidth="1"/>
    <col min="2572" max="2572" width="8.83203125" style="31"/>
    <col min="2573" max="2573" width="12.83203125" style="31" bestFit="1" customWidth="1"/>
    <col min="2574" max="2574" width="9.33203125" style="31" bestFit="1" customWidth="1"/>
    <col min="2575" max="2816" width="8.83203125" style="31"/>
    <col min="2817" max="2817" width="9.6640625" style="31" customWidth="1"/>
    <col min="2818" max="2818" width="50" style="31" customWidth="1"/>
    <col min="2819" max="2819" width="9.5" style="31" customWidth="1"/>
    <col min="2820" max="2820" width="15.6640625" style="31" customWidth="1"/>
    <col min="2821" max="2821" width="14.5" style="31" bestFit="1" customWidth="1"/>
    <col min="2822" max="2822" width="8.83203125" style="31"/>
    <col min="2823" max="2823" width="9.33203125" style="31" bestFit="1" customWidth="1"/>
    <col min="2824" max="2824" width="8.83203125" style="31"/>
    <col min="2825" max="2825" width="2" style="31" bestFit="1" customWidth="1"/>
    <col min="2826" max="2826" width="18.5" style="31" bestFit="1" customWidth="1"/>
    <col min="2827" max="2827" width="14.5" style="31" bestFit="1" customWidth="1"/>
    <col min="2828" max="2828" width="8.83203125" style="31"/>
    <col min="2829" max="2829" width="12.83203125" style="31" bestFit="1" customWidth="1"/>
    <col min="2830" max="2830" width="9.33203125" style="31" bestFit="1" customWidth="1"/>
    <col min="2831" max="3072" width="8.83203125" style="31"/>
    <col min="3073" max="3073" width="9.6640625" style="31" customWidth="1"/>
    <col min="3074" max="3074" width="50" style="31" customWidth="1"/>
    <col min="3075" max="3075" width="9.5" style="31" customWidth="1"/>
    <col min="3076" max="3076" width="15.6640625" style="31" customWidth="1"/>
    <col min="3077" max="3077" width="14.5" style="31" bestFit="1" customWidth="1"/>
    <col min="3078" max="3078" width="8.83203125" style="31"/>
    <col min="3079" max="3079" width="9.33203125" style="31" bestFit="1" customWidth="1"/>
    <col min="3080" max="3080" width="8.83203125" style="31"/>
    <col min="3081" max="3081" width="2" style="31" bestFit="1" customWidth="1"/>
    <col min="3082" max="3082" width="18.5" style="31" bestFit="1" customWidth="1"/>
    <col min="3083" max="3083" width="14.5" style="31" bestFit="1" customWidth="1"/>
    <col min="3084" max="3084" width="8.83203125" style="31"/>
    <col min="3085" max="3085" width="12.83203125" style="31" bestFit="1" customWidth="1"/>
    <col min="3086" max="3086" width="9.33203125" style="31" bestFit="1" customWidth="1"/>
    <col min="3087" max="3328" width="8.83203125" style="31"/>
    <col min="3329" max="3329" width="9.6640625" style="31" customWidth="1"/>
    <col min="3330" max="3330" width="50" style="31" customWidth="1"/>
    <col min="3331" max="3331" width="9.5" style="31" customWidth="1"/>
    <col min="3332" max="3332" width="15.6640625" style="31" customWidth="1"/>
    <col min="3333" max="3333" width="14.5" style="31" bestFit="1" customWidth="1"/>
    <col min="3334" max="3334" width="8.83203125" style="31"/>
    <col min="3335" max="3335" width="9.33203125" style="31" bestFit="1" customWidth="1"/>
    <col min="3336" max="3336" width="8.83203125" style="31"/>
    <col min="3337" max="3337" width="2" style="31" bestFit="1" customWidth="1"/>
    <col min="3338" max="3338" width="18.5" style="31" bestFit="1" customWidth="1"/>
    <col min="3339" max="3339" width="14.5" style="31" bestFit="1" customWidth="1"/>
    <col min="3340" max="3340" width="8.83203125" style="31"/>
    <col min="3341" max="3341" width="12.83203125" style="31" bestFit="1" customWidth="1"/>
    <col min="3342" max="3342" width="9.33203125" style="31" bestFit="1" customWidth="1"/>
    <col min="3343" max="3584" width="8.83203125" style="31"/>
    <col min="3585" max="3585" width="9.6640625" style="31" customWidth="1"/>
    <col min="3586" max="3586" width="50" style="31" customWidth="1"/>
    <col min="3587" max="3587" width="9.5" style="31" customWidth="1"/>
    <col min="3588" max="3588" width="15.6640625" style="31" customWidth="1"/>
    <col min="3589" max="3589" width="14.5" style="31" bestFit="1" customWidth="1"/>
    <col min="3590" max="3590" width="8.83203125" style="31"/>
    <col min="3591" max="3591" width="9.33203125" style="31" bestFit="1" customWidth="1"/>
    <col min="3592" max="3592" width="8.83203125" style="31"/>
    <col min="3593" max="3593" width="2" style="31" bestFit="1" customWidth="1"/>
    <col min="3594" max="3594" width="18.5" style="31" bestFit="1" customWidth="1"/>
    <col min="3595" max="3595" width="14.5" style="31" bestFit="1" customWidth="1"/>
    <col min="3596" max="3596" width="8.83203125" style="31"/>
    <col min="3597" max="3597" width="12.83203125" style="31" bestFit="1" customWidth="1"/>
    <col min="3598" max="3598" width="9.33203125" style="31" bestFit="1" customWidth="1"/>
    <col min="3599" max="3840" width="8.83203125" style="31"/>
    <col min="3841" max="3841" width="9.6640625" style="31" customWidth="1"/>
    <col min="3842" max="3842" width="50" style="31" customWidth="1"/>
    <col min="3843" max="3843" width="9.5" style="31" customWidth="1"/>
    <col min="3844" max="3844" width="15.6640625" style="31" customWidth="1"/>
    <col min="3845" max="3845" width="14.5" style="31" bestFit="1" customWidth="1"/>
    <col min="3846" max="3846" width="8.83203125" style="31"/>
    <col min="3847" max="3847" width="9.33203125" style="31" bestFit="1" customWidth="1"/>
    <col min="3848" max="3848" width="8.83203125" style="31"/>
    <col min="3849" max="3849" width="2" style="31" bestFit="1" customWidth="1"/>
    <col min="3850" max="3850" width="18.5" style="31" bestFit="1" customWidth="1"/>
    <col min="3851" max="3851" width="14.5" style="31" bestFit="1" customWidth="1"/>
    <col min="3852" max="3852" width="8.83203125" style="31"/>
    <col min="3853" max="3853" width="12.83203125" style="31" bestFit="1" customWidth="1"/>
    <col min="3854" max="3854" width="9.33203125" style="31" bestFit="1" customWidth="1"/>
    <col min="3855" max="4096" width="8.83203125" style="31"/>
    <col min="4097" max="4097" width="9.6640625" style="31" customWidth="1"/>
    <col min="4098" max="4098" width="50" style="31" customWidth="1"/>
    <col min="4099" max="4099" width="9.5" style="31" customWidth="1"/>
    <col min="4100" max="4100" width="15.6640625" style="31" customWidth="1"/>
    <col min="4101" max="4101" width="14.5" style="31" bestFit="1" customWidth="1"/>
    <col min="4102" max="4102" width="8.83203125" style="31"/>
    <col min="4103" max="4103" width="9.33203125" style="31" bestFit="1" customWidth="1"/>
    <col min="4104" max="4104" width="8.83203125" style="31"/>
    <col min="4105" max="4105" width="2" style="31" bestFit="1" customWidth="1"/>
    <col min="4106" max="4106" width="18.5" style="31" bestFit="1" customWidth="1"/>
    <col min="4107" max="4107" width="14.5" style="31" bestFit="1" customWidth="1"/>
    <col min="4108" max="4108" width="8.83203125" style="31"/>
    <col min="4109" max="4109" width="12.83203125" style="31" bestFit="1" customWidth="1"/>
    <col min="4110" max="4110" width="9.33203125" style="31" bestFit="1" customWidth="1"/>
    <col min="4111" max="4352" width="8.83203125" style="31"/>
    <col min="4353" max="4353" width="9.6640625" style="31" customWidth="1"/>
    <col min="4354" max="4354" width="50" style="31" customWidth="1"/>
    <col min="4355" max="4355" width="9.5" style="31" customWidth="1"/>
    <col min="4356" max="4356" width="15.6640625" style="31" customWidth="1"/>
    <col min="4357" max="4357" width="14.5" style="31" bestFit="1" customWidth="1"/>
    <col min="4358" max="4358" width="8.83203125" style="31"/>
    <col min="4359" max="4359" width="9.33203125" style="31" bestFit="1" customWidth="1"/>
    <col min="4360" max="4360" width="8.83203125" style="31"/>
    <col min="4361" max="4361" width="2" style="31" bestFit="1" customWidth="1"/>
    <col min="4362" max="4362" width="18.5" style="31" bestFit="1" customWidth="1"/>
    <col min="4363" max="4363" width="14.5" style="31" bestFit="1" customWidth="1"/>
    <col min="4364" max="4364" width="8.83203125" style="31"/>
    <col min="4365" max="4365" width="12.83203125" style="31" bestFit="1" customWidth="1"/>
    <col min="4366" max="4366" width="9.33203125" style="31" bestFit="1" customWidth="1"/>
    <col min="4367" max="4608" width="8.83203125" style="31"/>
    <col min="4609" max="4609" width="9.6640625" style="31" customWidth="1"/>
    <col min="4610" max="4610" width="50" style="31" customWidth="1"/>
    <col min="4611" max="4611" width="9.5" style="31" customWidth="1"/>
    <col min="4612" max="4612" width="15.6640625" style="31" customWidth="1"/>
    <col min="4613" max="4613" width="14.5" style="31" bestFit="1" customWidth="1"/>
    <col min="4614" max="4614" width="8.83203125" style="31"/>
    <col min="4615" max="4615" width="9.33203125" style="31" bestFit="1" customWidth="1"/>
    <col min="4616" max="4616" width="8.83203125" style="31"/>
    <col min="4617" max="4617" width="2" style="31" bestFit="1" customWidth="1"/>
    <col min="4618" max="4618" width="18.5" style="31" bestFit="1" customWidth="1"/>
    <col min="4619" max="4619" width="14.5" style="31" bestFit="1" customWidth="1"/>
    <col min="4620" max="4620" width="8.83203125" style="31"/>
    <col min="4621" max="4621" width="12.83203125" style="31" bestFit="1" customWidth="1"/>
    <col min="4622" max="4622" width="9.33203125" style="31" bestFit="1" customWidth="1"/>
    <col min="4623" max="4864" width="8.83203125" style="31"/>
    <col min="4865" max="4865" width="9.6640625" style="31" customWidth="1"/>
    <col min="4866" max="4866" width="50" style="31" customWidth="1"/>
    <col min="4867" max="4867" width="9.5" style="31" customWidth="1"/>
    <col min="4868" max="4868" width="15.6640625" style="31" customWidth="1"/>
    <col min="4869" max="4869" width="14.5" style="31" bestFit="1" customWidth="1"/>
    <col min="4870" max="4870" width="8.83203125" style="31"/>
    <col min="4871" max="4871" width="9.33203125" style="31" bestFit="1" customWidth="1"/>
    <col min="4872" max="4872" width="8.83203125" style="31"/>
    <col min="4873" max="4873" width="2" style="31" bestFit="1" customWidth="1"/>
    <col min="4874" max="4874" width="18.5" style="31" bestFit="1" customWidth="1"/>
    <col min="4875" max="4875" width="14.5" style="31" bestFit="1" customWidth="1"/>
    <col min="4876" max="4876" width="8.83203125" style="31"/>
    <col min="4877" max="4877" width="12.83203125" style="31" bestFit="1" customWidth="1"/>
    <col min="4878" max="4878" width="9.33203125" style="31" bestFit="1" customWidth="1"/>
    <col min="4879" max="5120" width="8.83203125" style="31"/>
    <col min="5121" max="5121" width="9.6640625" style="31" customWidth="1"/>
    <col min="5122" max="5122" width="50" style="31" customWidth="1"/>
    <col min="5123" max="5123" width="9.5" style="31" customWidth="1"/>
    <col min="5124" max="5124" width="15.6640625" style="31" customWidth="1"/>
    <col min="5125" max="5125" width="14.5" style="31" bestFit="1" customWidth="1"/>
    <col min="5126" max="5126" width="8.83203125" style="31"/>
    <col min="5127" max="5127" width="9.33203125" style="31" bestFit="1" customWidth="1"/>
    <col min="5128" max="5128" width="8.83203125" style="31"/>
    <col min="5129" max="5129" width="2" style="31" bestFit="1" customWidth="1"/>
    <col min="5130" max="5130" width="18.5" style="31" bestFit="1" customWidth="1"/>
    <col min="5131" max="5131" width="14.5" style="31" bestFit="1" customWidth="1"/>
    <col min="5132" max="5132" width="8.83203125" style="31"/>
    <col min="5133" max="5133" width="12.83203125" style="31" bestFit="1" customWidth="1"/>
    <col min="5134" max="5134" width="9.33203125" style="31" bestFit="1" customWidth="1"/>
    <col min="5135" max="5376" width="8.83203125" style="31"/>
    <col min="5377" max="5377" width="9.6640625" style="31" customWidth="1"/>
    <col min="5378" max="5378" width="50" style="31" customWidth="1"/>
    <col min="5379" max="5379" width="9.5" style="31" customWidth="1"/>
    <col min="5380" max="5380" width="15.6640625" style="31" customWidth="1"/>
    <col min="5381" max="5381" width="14.5" style="31" bestFit="1" customWidth="1"/>
    <col min="5382" max="5382" width="8.83203125" style="31"/>
    <col min="5383" max="5383" width="9.33203125" style="31" bestFit="1" customWidth="1"/>
    <col min="5384" max="5384" width="8.83203125" style="31"/>
    <col min="5385" max="5385" width="2" style="31" bestFit="1" customWidth="1"/>
    <col min="5386" max="5386" width="18.5" style="31" bestFit="1" customWidth="1"/>
    <col min="5387" max="5387" width="14.5" style="31" bestFit="1" customWidth="1"/>
    <col min="5388" max="5388" width="8.83203125" style="31"/>
    <col min="5389" max="5389" width="12.83203125" style="31" bestFit="1" customWidth="1"/>
    <col min="5390" max="5390" width="9.33203125" style="31" bestFit="1" customWidth="1"/>
    <col min="5391" max="5632" width="8.83203125" style="31"/>
    <col min="5633" max="5633" width="9.6640625" style="31" customWidth="1"/>
    <col min="5634" max="5634" width="50" style="31" customWidth="1"/>
    <col min="5635" max="5635" width="9.5" style="31" customWidth="1"/>
    <col min="5636" max="5636" width="15.6640625" style="31" customWidth="1"/>
    <col min="5637" max="5637" width="14.5" style="31" bestFit="1" customWidth="1"/>
    <col min="5638" max="5638" width="8.83203125" style="31"/>
    <col min="5639" max="5639" width="9.33203125" style="31" bestFit="1" customWidth="1"/>
    <col min="5640" max="5640" width="8.83203125" style="31"/>
    <col min="5641" max="5641" width="2" style="31" bestFit="1" customWidth="1"/>
    <col min="5642" max="5642" width="18.5" style="31" bestFit="1" customWidth="1"/>
    <col min="5643" max="5643" width="14.5" style="31" bestFit="1" customWidth="1"/>
    <col min="5644" max="5644" width="8.83203125" style="31"/>
    <col min="5645" max="5645" width="12.83203125" style="31" bestFit="1" customWidth="1"/>
    <col min="5646" max="5646" width="9.33203125" style="31" bestFit="1" customWidth="1"/>
    <col min="5647" max="5888" width="8.83203125" style="31"/>
    <col min="5889" max="5889" width="9.6640625" style="31" customWidth="1"/>
    <col min="5890" max="5890" width="50" style="31" customWidth="1"/>
    <col min="5891" max="5891" width="9.5" style="31" customWidth="1"/>
    <col min="5892" max="5892" width="15.6640625" style="31" customWidth="1"/>
    <col min="5893" max="5893" width="14.5" style="31" bestFit="1" customWidth="1"/>
    <col min="5894" max="5894" width="8.83203125" style="31"/>
    <col min="5895" max="5895" width="9.33203125" style="31" bestFit="1" customWidth="1"/>
    <col min="5896" max="5896" width="8.83203125" style="31"/>
    <col min="5897" max="5897" width="2" style="31" bestFit="1" customWidth="1"/>
    <col min="5898" max="5898" width="18.5" style="31" bestFit="1" customWidth="1"/>
    <col min="5899" max="5899" width="14.5" style="31" bestFit="1" customWidth="1"/>
    <col min="5900" max="5900" width="8.83203125" style="31"/>
    <col min="5901" max="5901" width="12.83203125" style="31" bestFit="1" customWidth="1"/>
    <col min="5902" max="5902" width="9.33203125" style="31" bestFit="1" customWidth="1"/>
    <col min="5903" max="6144" width="8.83203125" style="31"/>
    <col min="6145" max="6145" width="9.6640625" style="31" customWidth="1"/>
    <col min="6146" max="6146" width="50" style="31" customWidth="1"/>
    <col min="6147" max="6147" width="9.5" style="31" customWidth="1"/>
    <col min="6148" max="6148" width="15.6640625" style="31" customWidth="1"/>
    <col min="6149" max="6149" width="14.5" style="31" bestFit="1" customWidth="1"/>
    <col min="6150" max="6150" width="8.83203125" style="31"/>
    <col min="6151" max="6151" width="9.33203125" style="31" bestFit="1" customWidth="1"/>
    <col min="6152" max="6152" width="8.83203125" style="31"/>
    <col min="6153" max="6153" width="2" style="31" bestFit="1" customWidth="1"/>
    <col min="6154" max="6154" width="18.5" style="31" bestFit="1" customWidth="1"/>
    <col min="6155" max="6155" width="14.5" style="31" bestFit="1" customWidth="1"/>
    <col min="6156" max="6156" width="8.83203125" style="31"/>
    <col min="6157" max="6157" width="12.83203125" style="31" bestFit="1" customWidth="1"/>
    <col min="6158" max="6158" width="9.33203125" style="31" bestFit="1" customWidth="1"/>
    <col min="6159" max="6400" width="8.83203125" style="31"/>
    <col min="6401" max="6401" width="9.6640625" style="31" customWidth="1"/>
    <col min="6402" max="6402" width="50" style="31" customWidth="1"/>
    <col min="6403" max="6403" width="9.5" style="31" customWidth="1"/>
    <col min="6404" max="6404" width="15.6640625" style="31" customWidth="1"/>
    <col min="6405" max="6405" width="14.5" style="31" bestFit="1" customWidth="1"/>
    <col min="6406" max="6406" width="8.83203125" style="31"/>
    <col min="6407" max="6407" width="9.33203125" style="31" bestFit="1" customWidth="1"/>
    <col min="6408" max="6408" width="8.83203125" style="31"/>
    <col min="6409" max="6409" width="2" style="31" bestFit="1" customWidth="1"/>
    <col min="6410" max="6410" width="18.5" style="31" bestFit="1" customWidth="1"/>
    <col min="6411" max="6411" width="14.5" style="31" bestFit="1" customWidth="1"/>
    <col min="6412" max="6412" width="8.83203125" style="31"/>
    <col min="6413" max="6413" width="12.83203125" style="31" bestFit="1" customWidth="1"/>
    <col min="6414" max="6414" width="9.33203125" style="31" bestFit="1" customWidth="1"/>
    <col min="6415" max="6656" width="8.83203125" style="31"/>
    <col min="6657" max="6657" width="9.6640625" style="31" customWidth="1"/>
    <col min="6658" max="6658" width="50" style="31" customWidth="1"/>
    <col min="6659" max="6659" width="9.5" style="31" customWidth="1"/>
    <col min="6660" max="6660" width="15.6640625" style="31" customWidth="1"/>
    <col min="6661" max="6661" width="14.5" style="31" bestFit="1" customWidth="1"/>
    <col min="6662" max="6662" width="8.83203125" style="31"/>
    <col min="6663" max="6663" width="9.33203125" style="31" bestFit="1" customWidth="1"/>
    <col min="6664" max="6664" width="8.83203125" style="31"/>
    <col min="6665" max="6665" width="2" style="31" bestFit="1" customWidth="1"/>
    <col min="6666" max="6666" width="18.5" style="31" bestFit="1" customWidth="1"/>
    <col min="6667" max="6667" width="14.5" style="31" bestFit="1" customWidth="1"/>
    <col min="6668" max="6668" width="8.83203125" style="31"/>
    <col min="6669" max="6669" width="12.83203125" style="31" bestFit="1" customWidth="1"/>
    <col min="6670" max="6670" width="9.33203125" style="31" bestFit="1" customWidth="1"/>
    <col min="6671" max="6912" width="8.83203125" style="31"/>
    <col min="6913" max="6913" width="9.6640625" style="31" customWidth="1"/>
    <col min="6914" max="6914" width="50" style="31" customWidth="1"/>
    <col min="6915" max="6915" width="9.5" style="31" customWidth="1"/>
    <col min="6916" max="6916" width="15.6640625" style="31" customWidth="1"/>
    <col min="6917" max="6917" width="14.5" style="31" bestFit="1" customWidth="1"/>
    <col min="6918" max="6918" width="8.83203125" style="31"/>
    <col min="6919" max="6919" width="9.33203125" style="31" bestFit="1" customWidth="1"/>
    <col min="6920" max="6920" width="8.83203125" style="31"/>
    <col min="6921" max="6921" width="2" style="31" bestFit="1" customWidth="1"/>
    <col min="6922" max="6922" width="18.5" style="31" bestFit="1" customWidth="1"/>
    <col min="6923" max="6923" width="14.5" style="31" bestFit="1" customWidth="1"/>
    <col min="6924" max="6924" width="8.83203125" style="31"/>
    <col min="6925" max="6925" width="12.83203125" style="31" bestFit="1" customWidth="1"/>
    <col min="6926" max="6926" width="9.33203125" style="31" bestFit="1" customWidth="1"/>
    <col min="6927" max="7168" width="8.83203125" style="31"/>
    <col min="7169" max="7169" width="9.6640625" style="31" customWidth="1"/>
    <col min="7170" max="7170" width="50" style="31" customWidth="1"/>
    <col min="7171" max="7171" width="9.5" style="31" customWidth="1"/>
    <col min="7172" max="7172" width="15.6640625" style="31" customWidth="1"/>
    <col min="7173" max="7173" width="14.5" style="31" bestFit="1" customWidth="1"/>
    <col min="7174" max="7174" width="8.83203125" style="31"/>
    <col min="7175" max="7175" width="9.33203125" style="31" bestFit="1" customWidth="1"/>
    <col min="7176" max="7176" width="8.83203125" style="31"/>
    <col min="7177" max="7177" width="2" style="31" bestFit="1" customWidth="1"/>
    <col min="7178" max="7178" width="18.5" style="31" bestFit="1" customWidth="1"/>
    <col min="7179" max="7179" width="14.5" style="31" bestFit="1" customWidth="1"/>
    <col min="7180" max="7180" width="8.83203125" style="31"/>
    <col min="7181" max="7181" width="12.83203125" style="31" bestFit="1" customWidth="1"/>
    <col min="7182" max="7182" width="9.33203125" style="31" bestFit="1" customWidth="1"/>
    <col min="7183" max="7424" width="8.83203125" style="31"/>
    <col min="7425" max="7425" width="9.6640625" style="31" customWidth="1"/>
    <col min="7426" max="7426" width="50" style="31" customWidth="1"/>
    <col min="7427" max="7427" width="9.5" style="31" customWidth="1"/>
    <col min="7428" max="7428" width="15.6640625" style="31" customWidth="1"/>
    <col min="7429" max="7429" width="14.5" style="31" bestFit="1" customWidth="1"/>
    <col min="7430" max="7430" width="8.83203125" style="31"/>
    <col min="7431" max="7431" width="9.33203125" style="31" bestFit="1" customWidth="1"/>
    <col min="7432" max="7432" width="8.83203125" style="31"/>
    <col min="7433" max="7433" width="2" style="31" bestFit="1" customWidth="1"/>
    <col min="7434" max="7434" width="18.5" style="31" bestFit="1" customWidth="1"/>
    <col min="7435" max="7435" width="14.5" style="31" bestFit="1" customWidth="1"/>
    <col min="7436" max="7436" width="8.83203125" style="31"/>
    <col min="7437" max="7437" width="12.83203125" style="31" bestFit="1" customWidth="1"/>
    <col min="7438" max="7438" width="9.33203125" style="31" bestFit="1" customWidth="1"/>
    <col min="7439" max="7680" width="8.83203125" style="31"/>
    <col min="7681" max="7681" width="9.6640625" style="31" customWidth="1"/>
    <col min="7682" max="7682" width="50" style="31" customWidth="1"/>
    <col min="7683" max="7683" width="9.5" style="31" customWidth="1"/>
    <col min="7684" max="7684" width="15.6640625" style="31" customWidth="1"/>
    <col min="7685" max="7685" width="14.5" style="31" bestFit="1" customWidth="1"/>
    <col min="7686" max="7686" width="8.83203125" style="31"/>
    <col min="7687" max="7687" width="9.33203125" style="31" bestFit="1" customWidth="1"/>
    <col min="7688" max="7688" width="8.83203125" style="31"/>
    <col min="7689" max="7689" width="2" style="31" bestFit="1" customWidth="1"/>
    <col min="7690" max="7690" width="18.5" style="31" bestFit="1" customWidth="1"/>
    <col min="7691" max="7691" width="14.5" style="31" bestFit="1" customWidth="1"/>
    <col min="7692" max="7692" width="8.83203125" style="31"/>
    <col min="7693" max="7693" width="12.83203125" style="31" bestFit="1" customWidth="1"/>
    <col min="7694" max="7694" width="9.33203125" style="31" bestFit="1" customWidth="1"/>
    <col min="7695" max="7936" width="8.83203125" style="31"/>
    <col min="7937" max="7937" width="9.6640625" style="31" customWidth="1"/>
    <col min="7938" max="7938" width="50" style="31" customWidth="1"/>
    <col min="7939" max="7939" width="9.5" style="31" customWidth="1"/>
    <col min="7940" max="7940" width="15.6640625" style="31" customWidth="1"/>
    <col min="7941" max="7941" width="14.5" style="31" bestFit="1" customWidth="1"/>
    <col min="7942" max="7942" width="8.83203125" style="31"/>
    <col min="7943" max="7943" width="9.33203125" style="31" bestFit="1" customWidth="1"/>
    <col min="7944" max="7944" width="8.83203125" style="31"/>
    <col min="7945" max="7945" width="2" style="31" bestFit="1" customWidth="1"/>
    <col min="7946" max="7946" width="18.5" style="31" bestFit="1" customWidth="1"/>
    <col min="7947" max="7947" width="14.5" style="31" bestFit="1" customWidth="1"/>
    <col min="7948" max="7948" width="8.83203125" style="31"/>
    <col min="7949" max="7949" width="12.83203125" style="31" bestFit="1" customWidth="1"/>
    <col min="7950" max="7950" width="9.33203125" style="31" bestFit="1" customWidth="1"/>
    <col min="7951" max="8192" width="8.83203125" style="31"/>
    <col min="8193" max="8193" width="9.6640625" style="31" customWidth="1"/>
    <col min="8194" max="8194" width="50" style="31" customWidth="1"/>
    <col min="8195" max="8195" width="9.5" style="31" customWidth="1"/>
    <col min="8196" max="8196" width="15.6640625" style="31" customWidth="1"/>
    <col min="8197" max="8197" width="14.5" style="31" bestFit="1" customWidth="1"/>
    <col min="8198" max="8198" width="8.83203125" style="31"/>
    <col min="8199" max="8199" width="9.33203125" style="31" bestFit="1" customWidth="1"/>
    <col min="8200" max="8200" width="8.83203125" style="31"/>
    <col min="8201" max="8201" width="2" style="31" bestFit="1" customWidth="1"/>
    <col min="8202" max="8202" width="18.5" style="31" bestFit="1" customWidth="1"/>
    <col min="8203" max="8203" width="14.5" style="31" bestFit="1" customWidth="1"/>
    <col min="8204" max="8204" width="8.83203125" style="31"/>
    <col min="8205" max="8205" width="12.83203125" style="31" bestFit="1" customWidth="1"/>
    <col min="8206" max="8206" width="9.33203125" style="31" bestFit="1" customWidth="1"/>
    <col min="8207" max="8448" width="8.83203125" style="31"/>
    <col min="8449" max="8449" width="9.6640625" style="31" customWidth="1"/>
    <col min="8450" max="8450" width="50" style="31" customWidth="1"/>
    <col min="8451" max="8451" width="9.5" style="31" customWidth="1"/>
    <col min="8452" max="8452" width="15.6640625" style="31" customWidth="1"/>
    <col min="8453" max="8453" width="14.5" style="31" bestFit="1" customWidth="1"/>
    <col min="8454" max="8454" width="8.83203125" style="31"/>
    <col min="8455" max="8455" width="9.33203125" style="31" bestFit="1" customWidth="1"/>
    <col min="8456" max="8456" width="8.83203125" style="31"/>
    <col min="8457" max="8457" width="2" style="31" bestFit="1" customWidth="1"/>
    <col min="8458" max="8458" width="18.5" style="31" bestFit="1" customWidth="1"/>
    <col min="8459" max="8459" width="14.5" style="31" bestFit="1" customWidth="1"/>
    <col min="8460" max="8460" width="8.83203125" style="31"/>
    <col min="8461" max="8461" width="12.83203125" style="31" bestFit="1" customWidth="1"/>
    <col min="8462" max="8462" width="9.33203125" style="31" bestFit="1" customWidth="1"/>
    <col min="8463" max="8704" width="8.83203125" style="31"/>
    <col min="8705" max="8705" width="9.6640625" style="31" customWidth="1"/>
    <col min="8706" max="8706" width="50" style="31" customWidth="1"/>
    <col min="8707" max="8707" width="9.5" style="31" customWidth="1"/>
    <col min="8708" max="8708" width="15.6640625" style="31" customWidth="1"/>
    <col min="8709" max="8709" width="14.5" style="31" bestFit="1" customWidth="1"/>
    <col min="8710" max="8710" width="8.83203125" style="31"/>
    <col min="8711" max="8711" width="9.33203125" style="31" bestFit="1" customWidth="1"/>
    <col min="8712" max="8712" width="8.83203125" style="31"/>
    <col min="8713" max="8713" width="2" style="31" bestFit="1" customWidth="1"/>
    <col min="8714" max="8714" width="18.5" style="31" bestFit="1" customWidth="1"/>
    <col min="8715" max="8715" width="14.5" style="31" bestFit="1" customWidth="1"/>
    <col min="8716" max="8716" width="8.83203125" style="31"/>
    <col min="8717" max="8717" width="12.83203125" style="31" bestFit="1" customWidth="1"/>
    <col min="8718" max="8718" width="9.33203125" style="31" bestFit="1" customWidth="1"/>
    <col min="8719" max="8960" width="8.83203125" style="31"/>
    <col min="8961" max="8961" width="9.6640625" style="31" customWidth="1"/>
    <col min="8962" max="8962" width="50" style="31" customWidth="1"/>
    <col min="8963" max="8963" width="9.5" style="31" customWidth="1"/>
    <col min="8964" max="8964" width="15.6640625" style="31" customWidth="1"/>
    <col min="8965" max="8965" width="14.5" style="31" bestFit="1" customWidth="1"/>
    <col min="8966" max="8966" width="8.83203125" style="31"/>
    <col min="8967" max="8967" width="9.33203125" style="31" bestFit="1" customWidth="1"/>
    <col min="8968" max="8968" width="8.83203125" style="31"/>
    <col min="8969" max="8969" width="2" style="31" bestFit="1" customWidth="1"/>
    <col min="8970" max="8970" width="18.5" style="31" bestFit="1" customWidth="1"/>
    <col min="8971" max="8971" width="14.5" style="31" bestFit="1" customWidth="1"/>
    <col min="8972" max="8972" width="8.83203125" style="31"/>
    <col min="8973" max="8973" width="12.83203125" style="31" bestFit="1" customWidth="1"/>
    <col min="8974" max="8974" width="9.33203125" style="31" bestFit="1" customWidth="1"/>
    <col min="8975" max="9216" width="8.83203125" style="31"/>
    <col min="9217" max="9217" width="9.6640625" style="31" customWidth="1"/>
    <col min="9218" max="9218" width="50" style="31" customWidth="1"/>
    <col min="9219" max="9219" width="9.5" style="31" customWidth="1"/>
    <col min="9220" max="9220" width="15.6640625" style="31" customWidth="1"/>
    <col min="9221" max="9221" width="14.5" style="31" bestFit="1" customWidth="1"/>
    <col min="9222" max="9222" width="8.83203125" style="31"/>
    <col min="9223" max="9223" width="9.33203125" style="31" bestFit="1" customWidth="1"/>
    <col min="9224" max="9224" width="8.83203125" style="31"/>
    <col min="9225" max="9225" width="2" style="31" bestFit="1" customWidth="1"/>
    <col min="9226" max="9226" width="18.5" style="31" bestFit="1" customWidth="1"/>
    <col min="9227" max="9227" width="14.5" style="31" bestFit="1" customWidth="1"/>
    <col min="9228" max="9228" width="8.83203125" style="31"/>
    <col min="9229" max="9229" width="12.83203125" style="31" bestFit="1" customWidth="1"/>
    <col min="9230" max="9230" width="9.33203125" style="31" bestFit="1" customWidth="1"/>
    <col min="9231" max="9472" width="8.83203125" style="31"/>
    <col min="9473" max="9473" width="9.6640625" style="31" customWidth="1"/>
    <col min="9474" max="9474" width="50" style="31" customWidth="1"/>
    <col min="9475" max="9475" width="9.5" style="31" customWidth="1"/>
    <col min="9476" max="9476" width="15.6640625" style="31" customWidth="1"/>
    <col min="9477" max="9477" width="14.5" style="31" bestFit="1" customWidth="1"/>
    <col min="9478" max="9478" width="8.83203125" style="31"/>
    <col min="9479" max="9479" width="9.33203125" style="31" bestFit="1" customWidth="1"/>
    <col min="9480" max="9480" width="8.83203125" style="31"/>
    <col min="9481" max="9481" width="2" style="31" bestFit="1" customWidth="1"/>
    <col min="9482" max="9482" width="18.5" style="31" bestFit="1" customWidth="1"/>
    <col min="9483" max="9483" width="14.5" style="31" bestFit="1" customWidth="1"/>
    <col min="9484" max="9484" width="8.83203125" style="31"/>
    <col min="9485" max="9485" width="12.83203125" style="31" bestFit="1" customWidth="1"/>
    <col min="9486" max="9486" width="9.33203125" style="31" bestFit="1" customWidth="1"/>
    <col min="9487" max="9728" width="8.83203125" style="31"/>
    <col min="9729" max="9729" width="9.6640625" style="31" customWidth="1"/>
    <col min="9730" max="9730" width="50" style="31" customWidth="1"/>
    <col min="9731" max="9731" width="9.5" style="31" customWidth="1"/>
    <col min="9732" max="9732" width="15.6640625" style="31" customWidth="1"/>
    <col min="9733" max="9733" width="14.5" style="31" bestFit="1" customWidth="1"/>
    <col min="9734" max="9734" width="8.83203125" style="31"/>
    <col min="9735" max="9735" width="9.33203125" style="31" bestFit="1" customWidth="1"/>
    <col min="9736" max="9736" width="8.83203125" style="31"/>
    <col min="9737" max="9737" width="2" style="31" bestFit="1" customWidth="1"/>
    <col min="9738" max="9738" width="18.5" style="31" bestFit="1" customWidth="1"/>
    <col min="9739" max="9739" width="14.5" style="31" bestFit="1" customWidth="1"/>
    <col min="9740" max="9740" width="8.83203125" style="31"/>
    <col min="9741" max="9741" width="12.83203125" style="31" bestFit="1" customWidth="1"/>
    <col min="9742" max="9742" width="9.33203125" style="31" bestFit="1" customWidth="1"/>
    <col min="9743" max="9984" width="8.83203125" style="31"/>
    <col min="9985" max="9985" width="9.6640625" style="31" customWidth="1"/>
    <col min="9986" max="9986" width="50" style="31" customWidth="1"/>
    <col min="9987" max="9987" width="9.5" style="31" customWidth="1"/>
    <col min="9988" max="9988" width="15.6640625" style="31" customWidth="1"/>
    <col min="9989" max="9989" width="14.5" style="31" bestFit="1" customWidth="1"/>
    <col min="9990" max="9990" width="8.83203125" style="31"/>
    <col min="9991" max="9991" width="9.33203125" style="31" bestFit="1" customWidth="1"/>
    <col min="9992" max="9992" width="8.83203125" style="31"/>
    <col min="9993" max="9993" width="2" style="31" bestFit="1" customWidth="1"/>
    <col min="9994" max="9994" width="18.5" style="31" bestFit="1" customWidth="1"/>
    <col min="9995" max="9995" width="14.5" style="31" bestFit="1" customWidth="1"/>
    <col min="9996" max="9996" width="8.83203125" style="31"/>
    <col min="9997" max="9997" width="12.83203125" style="31" bestFit="1" customWidth="1"/>
    <col min="9998" max="9998" width="9.33203125" style="31" bestFit="1" customWidth="1"/>
    <col min="9999" max="10240" width="8.83203125" style="31"/>
    <col min="10241" max="10241" width="9.6640625" style="31" customWidth="1"/>
    <col min="10242" max="10242" width="50" style="31" customWidth="1"/>
    <col min="10243" max="10243" width="9.5" style="31" customWidth="1"/>
    <col min="10244" max="10244" width="15.6640625" style="31" customWidth="1"/>
    <col min="10245" max="10245" width="14.5" style="31" bestFit="1" customWidth="1"/>
    <col min="10246" max="10246" width="8.83203125" style="31"/>
    <col min="10247" max="10247" width="9.33203125" style="31" bestFit="1" customWidth="1"/>
    <col min="10248" max="10248" width="8.83203125" style="31"/>
    <col min="10249" max="10249" width="2" style="31" bestFit="1" customWidth="1"/>
    <col min="10250" max="10250" width="18.5" style="31" bestFit="1" customWidth="1"/>
    <col min="10251" max="10251" width="14.5" style="31" bestFit="1" customWidth="1"/>
    <col min="10252" max="10252" width="8.83203125" style="31"/>
    <col min="10253" max="10253" width="12.83203125" style="31" bestFit="1" customWidth="1"/>
    <col min="10254" max="10254" width="9.33203125" style="31" bestFit="1" customWidth="1"/>
    <col min="10255" max="10496" width="8.83203125" style="31"/>
    <col min="10497" max="10497" width="9.6640625" style="31" customWidth="1"/>
    <col min="10498" max="10498" width="50" style="31" customWidth="1"/>
    <col min="10499" max="10499" width="9.5" style="31" customWidth="1"/>
    <col min="10500" max="10500" width="15.6640625" style="31" customWidth="1"/>
    <col min="10501" max="10501" width="14.5" style="31" bestFit="1" customWidth="1"/>
    <col min="10502" max="10502" width="8.83203125" style="31"/>
    <col min="10503" max="10503" width="9.33203125" style="31" bestFit="1" customWidth="1"/>
    <col min="10504" max="10504" width="8.83203125" style="31"/>
    <col min="10505" max="10505" width="2" style="31" bestFit="1" customWidth="1"/>
    <col min="10506" max="10506" width="18.5" style="31" bestFit="1" customWidth="1"/>
    <col min="10507" max="10507" width="14.5" style="31" bestFit="1" customWidth="1"/>
    <col min="10508" max="10508" width="8.83203125" style="31"/>
    <col min="10509" max="10509" width="12.83203125" style="31" bestFit="1" customWidth="1"/>
    <col min="10510" max="10510" width="9.33203125" style="31" bestFit="1" customWidth="1"/>
    <col min="10511" max="10752" width="8.83203125" style="31"/>
    <col min="10753" max="10753" width="9.6640625" style="31" customWidth="1"/>
    <col min="10754" max="10754" width="50" style="31" customWidth="1"/>
    <col min="10755" max="10755" width="9.5" style="31" customWidth="1"/>
    <col min="10756" max="10756" width="15.6640625" style="31" customWidth="1"/>
    <col min="10757" max="10757" width="14.5" style="31" bestFit="1" customWidth="1"/>
    <col min="10758" max="10758" width="8.83203125" style="31"/>
    <col min="10759" max="10759" width="9.33203125" style="31" bestFit="1" customWidth="1"/>
    <col min="10760" max="10760" width="8.83203125" style="31"/>
    <col min="10761" max="10761" width="2" style="31" bestFit="1" customWidth="1"/>
    <col min="10762" max="10762" width="18.5" style="31" bestFit="1" customWidth="1"/>
    <col min="10763" max="10763" width="14.5" style="31" bestFit="1" customWidth="1"/>
    <col min="10764" max="10764" width="8.83203125" style="31"/>
    <col min="10765" max="10765" width="12.83203125" style="31" bestFit="1" customWidth="1"/>
    <col min="10766" max="10766" width="9.33203125" style="31" bestFit="1" customWidth="1"/>
    <col min="10767" max="11008" width="8.83203125" style="31"/>
    <col min="11009" max="11009" width="9.6640625" style="31" customWidth="1"/>
    <col min="11010" max="11010" width="50" style="31" customWidth="1"/>
    <col min="11011" max="11011" width="9.5" style="31" customWidth="1"/>
    <col min="11012" max="11012" width="15.6640625" style="31" customWidth="1"/>
    <col min="11013" max="11013" width="14.5" style="31" bestFit="1" customWidth="1"/>
    <col min="11014" max="11014" width="8.83203125" style="31"/>
    <col min="11015" max="11015" width="9.33203125" style="31" bestFit="1" customWidth="1"/>
    <col min="11016" max="11016" width="8.83203125" style="31"/>
    <col min="11017" max="11017" width="2" style="31" bestFit="1" customWidth="1"/>
    <col min="11018" max="11018" width="18.5" style="31" bestFit="1" customWidth="1"/>
    <col min="11019" max="11019" width="14.5" style="31" bestFit="1" customWidth="1"/>
    <col min="11020" max="11020" width="8.83203125" style="31"/>
    <col min="11021" max="11021" width="12.83203125" style="31" bestFit="1" customWidth="1"/>
    <col min="11022" max="11022" width="9.33203125" style="31" bestFit="1" customWidth="1"/>
    <col min="11023" max="11264" width="8.83203125" style="31"/>
    <col min="11265" max="11265" width="9.6640625" style="31" customWidth="1"/>
    <col min="11266" max="11266" width="50" style="31" customWidth="1"/>
    <col min="11267" max="11267" width="9.5" style="31" customWidth="1"/>
    <col min="11268" max="11268" width="15.6640625" style="31" customWidth="1"/>
    <col min="11269" max="11269" width="14.5" style="31" bestFit="1" customWidth="1"/>
    <col min="11270" max="11270" width="8.83203125" style="31"/>
    <col min="11271" max="11271" width="9.33203125" style="31" bestFit="1" customWidth="1"/>
    <col min="11272" max="11272" width="8.83203125" style="31"/>
    <col min="11273" max="11273" width="2" style="31" bestFit="1" customWidth="1"/>
    <col min="11274" max="11274" width="18.5" style="31" bestFit="1" customWidth="1"/>
    <col min="11275" max="11275" width="14.5" style="31" bestFit="1" customWidth="1"/>
    <col min="11276" max="11276" width="8.83203125" style="31"/>
    <col min="11277" max="11277" width="12.83203125" style="31" bestFit="1" customWidth="1"/>
    <col min="11278" max="11278" width="9.33203125" style="31" bestFit="1" customWidth="1"/>
    <col min="11279" max="11520" width="8.83203125" style="31"/>
    <col min="11521" max="11521" width="9.6640625" style="31" customWidth="1"/>
    <col min="11522" max="11522" width="50" style="31" customWidth="1"/>
    <col min="11523" max="11523" width="9.5" style="31" customWidth="1"/>
    <col min="11524" max="11524" width="15.6640625" style="31" customWidth="1"/>
    <col min="11525" max="11525" width="14.5" style="31" bestFit="1" customWidth="1"/>
    <col min="11526" max="11526" width="8.83203125" style="31"/>
    <col min="11527" max="11527" width="9.33203125" style="31" bestFit="1" customWidth="1"/>
    <col min="11528" max="11528" width="8.83203125" style="31"/>
    <col min="11529" max="11529" width="2" style="31" bestFit="1" customWidth="1"/>
    <col min="11530" max="11530" width="18.5" style="31" bestFit="1" customWidth="1"/>
    <col min="11531" max="11531" width="14.5" style="31" bestFit="1" customWidth="1"/>
    <col min="11532" max="11532" width="8.83203125" style="31"/>
    <col min="11533" max="11533" width="12.83203125" style="31" bestFit="1" customWidth="1"/>
    <col min="11534" max="11534" width="9.33203125" style="31" bestFit="1" customWidth="1"/>
    <col min="11535" max="11776" width="8.83203125" style="31"/>
    <col min="11777" max="11777" width="9.6640625" style="31" customWidth="1"/>
    <col min="11778" max="11778" width="50" style="31" customWidth="1"/>
    <col min="11779" max="11779" width="9.5" style="31" customWidth="1"/>
    <col min="11780" max="11780" width="15.6640625" style="31" customWidth="1"/>
    <col min="11781" max="11781" width="14.5" style="31" bestFit="1" customWidth="1"/>
    <col min="11782" max="11782" width="8.83203125" style="31"/>
    <col min="11783" max="11783" width="9.33203125" style="31" bestFit="1" customWidth="1"/>
    <col min="11784" max="11784" width="8.83203125" style="31"/>
    <col min="11785" max="11785" width="2" style="31" bestFit="1" customWidth="1"/>
    <col min="11786" max="11786" width="18.5" style="31" bestFit="1" customWidth="1"/>
    <col min="11787" max="11787" width="14.5" style="31" bestFit="1" customWidth="1"/>
    <col min="11788" max="11788" width="8.83203125" style="31"/>
    <col min="11789" max="11789" width="12.83203125" style="31" bestFit="1" customWidth="1"/>
    <col min="11790" max="11790" width="9.33203125" style="31" bestFit="1" customWidth="1"/>
    <col min="11791" max="12032" width="8.83203125" style="31"/>
    <col min="12033" max="12033" width="9.6640625" style="31" customWidth="1"/>
    <col min="12034" max="12034" width="50" style="31" customWidth="1"/>
    <col min="12035" max="12035" width="9.5" style="31" customWidth="1"/>
    <col min="12036" max="12036" width="15.6640625" style="31" customWidth="1"/>
    <col min="12037" max="12037" width="14.5" style="31" bestFit="1" customWidth="1"/>
    <col min="12038" max="12038" width="8.83203125" style="31"/>
    <col min="12039" max="12039" width="9.33203125" style="31" bestFit="1" customWidth="1"/>
    <col min="12040" max="12040" width="8.83203125" style="31"/>
    <col min="12041" max="12041" width="2" style="31" bestFit="1" customWidth="1"/>
    <col min="12042" max="12042" width="18.5" style="31" bestFit="1" customWidth="1"/>
    <col min="12043" max="12043" width="14.5" style="31" bestFit="1" customWidth="1"/>
    <col min="12044" max="12044" width="8.83203125" style="31"/>
    <col min="12045" max="12045" width="12.83203125" style="31" bestFit="1" customWidth="1"/>
    <col min="12046" max="12046" width="9.33203125" style="31" bestFit="1" customWidth="1"/>
    <col min="12047" max="12288" width="8.83203125" style="31"/>
    <col min="12289" max="12289" width="9.6640625" style="31" customWidth="1"/>
    <col min="12290" max="12290" width="50" style="31" customWidth="1"/>
    <col min="12291" max="12291" width="9.5" style="31" customWidth="1"/>
    <col min="12292" max="12292" width="15.6640625" style="31" customWidth="1"/>
    <col min="12293" max="12293" width="14.5" style="31" bestFit="1" customWidth="1"/>
    <col min="12294" max="12294" width="8.83203125" style="31"/>
    <col min="12295" max="12295" width="9.33203125" style="31" bestFit="1" customWidth="1"/>
    <col min="12296" max="12296" width="8.83203125" style="31"/>
    <col min="12297" max="12297" width="2" style="31" bestFit="1" customWidth="1"/>
    <col min="12298" max="12298" width="18.5" style="31" bestFit="1" customWidth="1"/>
    <col min="12299" max="12299" width="14.5" style="31" bestFit="1" customWidth="1"/>
    <col min="12300" max="12300" width="8.83203125" style="31"/>
    <col min="12301" max="12301" width="12.83203125" style="31" bestFit="1" customWidth="1"/>
    <col min="12302" max="12302" width="9.33203125" style="31" bestFit="1" customWidth="1"/>
    <col min="12303" max="12544" width="8.83203125" style="31"/>
    <col min="12545" max="12545" width="9.6640625" style="31" customWidth="1"/>
    <col min="12546" max="12546" width="50" style="31" customWidth="1"/>
    <col min="12547" max="12547" width="9.5" style="31" customWidth="1"/>
    <col min="12548" max="12548" width="15.6640625" style="31" customWidth="1"/>
    <col min="12549" max="12549" width="14.5" style="31" bestFit="1" customWidth="1"/>
    <col min="12550" max="12550" width="8.83203125" style="31"/>
    <col min="12551" max="12551" width="9.33203125" style="31" bestFit="1" customWidth="1"/>
    <col min="12552" max="12552" width="8.83203125" style="31"/>
    <col min="12553" max="12553" width="2" style="31" bestFit="1" customWidth="1"/>
    <col min="12554" max="12554" width="18.5" style="31" bestFit="1" customWidth="1"/>
    <col min="12555" max="12555" width="14.5" style="31" bestFit="1" customWidth="1"/>
    <col min="12556" max="12556" width="8.83203125" style="31"/>
    <col min="12557" max="12557" width="12.83203125" style="31" bestFit="1" customWidth="1"/>
    <col min="12558" max="12558" width="9.33203125" style="31" bestFit="1" customWidth="1"/>
    <col min="12559" max="12800" width="8.83203125" style="31"/>
    <col min="12801" max="12801" width="9.6640625" style="31" customWidth="1"/>
    <col min="12802" max="12802" width="50" style="31" customWidth="1"/>
    <col min="12803" max="12803" width="9.5" style="31" customWidth="1"/>
    <col min="12804" max="12804" width="15.6640625" style="31" customWidth="1"/>
    <col min="12805" max="12805" width="14.5" style="31" bestFit="1" customWidth="1"/>
    <col min="12806" max="12806" width="8.83203125" style="31"/>
    <col min="12807" max="12807" width="9.33203125" style="31" bestFit="1" customWidth="1"/>
    <col min="12808" max="12808" width="8.83203125" style="31"/>
    <col min="12809" max="12809" width="2" style="31" bestFit="1" customWidth="1"/>
    <col min="12810" max="12810" width="18.5" style="31" bestFit="1" customWidth="1"/>
    <col min="12811" max="12811" width="14.5" style="31" bestFit="1" customWidth="1"/>
    <col min="12812" max="12812" width="8.83203125" style="31"/>
    <col min="12813" max="12813" width="12.83203125" style="31" bestFit="1" customWidth="1"/>
    <col min="12814" max="12814" width="9.33203125" style="31" bestFit="1" customWidth="1"/>
    <col min="12815" max="13056" width="8.83203125" style="31"/>
    <col min="13057" max="13057" width="9.6640625" style="31" customWidth="1"/>
    <col min="13058" max="13058" width="50" style="31" customWidth="1"/>
    <col min="13059" max="13059" width="9.5" style="31" customWidth="1"/>
    <col min="13060" max="13060" width="15.6640625" style="31" customWidth="1"/>
    <col min="13061" max="13061" width="14.5" style="31" bestFit="1" customWidth="1"/>
    <col min="13062" max="13062" width="8.83203125" style="31"/>
    <col min="13063" max="13063" width="9.33203125" style="31" bestFit="1" customWidth="1"/>
    <col min="13064" max="13064" width="8.83203125" style="31"/>
    <col min="13065" max="13065" width="2" style="31" bestFit="1" customWidth="1"/>
    <col min="13066" max="13066" width="18.5" style="31" bestFit="1" customWidth="1"/>
    <col min="13067" max="13067" width="14.5" style="31" bestFit="1" customWidth="1"/>
    <col min="13068" max="13068" width="8.83203125" style="31"/>
    <col min="13069" max="13069" width="12.83203125" style="31" bestFit="1" customWidth="1"/>
    <col min="13070" max="13070" width="9.33203125" style="31" bestFit="1" customWidth="1"/>
    <col min="13071" max="13312" width="8.83203125" style="31"/>
    <col min="13313" max="13313" width="9.6640625" style="31" customWidth="1"/>
    <col min="13314" max="13314" width="50" style="31" customWidth="1"/>
    <col min="13315" max="13315" width="9.5" style="31" customWidth="1"/>
    <col min="13316" max="13316" width="15.6640625" style="31" customWidth="1"/>
    <col min="13317" max="13317" width="14.5" style="31" bestFit="1" customWidth="1"/>
    <col min="13318" max="13318" width="8.83203125" style="31"/>
    <col min="13319" max="13319" width="9.33203125" style="31" bestFit="1" customWidth="1"/>
    <col min="13320" max="13320" width="8.83203125" style="31"/>
    <col min="13321" max="13321" width="2" style="31" bestFit="1" customWidth="1"/>
    <col min="13322" max="13322" width="18.5" style="31" bestFit="1" customWidth="1"/>
    <col min="13323" max="13323" width="14.5" style="31" bestFit="1" customWidth="1"/>
    <col min="13324" max="13324" width="8.83203125" style="31"/>
    <col min="13325" max="13325" width="12.83203125" style="31" bestFit="1" customWidth="1"/>
    <col min="13326" max="13326" width="9.33203125" style="31" bestFit="1" customWidth="1"/>
    <col min="13327" max="13568" width="8.83203125" style="31"/>
    <col min="13569" max="13569" width="9.6640625" style="31" customWidth="1"/>
    <col min="13570" max="13570" width="50" style="31" customWidth="1"/>
    <col min="13571" max="13571" width="9.5" style="31" customWidth="1"/>
    <col min="13572" max="13572" width="15.6640625" style="31" customWidth="1"/>
    <col min="13573" max="13573" width="14.5" style="31" bestFit="1" customWidth="1"/>
    <col min="13574" max="13574" width="8.83203125" style="31"/>
    <col min="13575" max="13575" width="9.33203125" style="31" bestFit="1" customWidth="1"/>
    <col min="13576" max="13576" width="8.83203125" style="31"/>
    <col min="13577" max="13577" width="2" style="31" bestFit="1" customWidth="1"/>
    <col min="13578" max="13578" width="18.5" style="31" bestFit="1" customWidth="1"/>
    <col min="13579" max="13579" width="14.5" style="31" bestFit="1" customWidth="1"/>
    <col min="13580" max="13580" width="8.83203125" style="31"/>
    <col min="13581" max="13581" width="12.83203125" style="31" bestFit="1" customWidth="1"/>
    <col min="13582" max="13582" width="9.33203125" style="31" bestFit="1" customWidth="1"/>
    <col min="13583" max="13824" width="8.83203125" style="31"/>
    <col min="13825" max="13825" width="9.6640625" style="31" customWidth="1"/>
    <col min="13826" max="13826" width="50" style="31" customWidth="1"/>
    <col min="13827" max="13827" width="9.5" style="31" customWidth="1"/>
    <col min="13828" max="13828" width="15.6640625" style="31" customWidth="1"/>
    <col min="13829" max="13829" width="14.5" style="31" bestFit="1" customWidth="1"/>
    <col min="13830" max="13830" width="8.83203125" style="31"/>
    <col min="13831" max="13831" width="9.33203125" style="31" bestFit="1" customWidth="1"/>
    <col min="13832" max="13832" width="8.83203125" style="31"/>
    <col min="13833" max="13833" width="2" style="31" bestFit="1" customWidth="1"/>
    <col min="13834" max="13834" width="18.5" style="31" bestFit="1" customWidth="1"/>
    <col min="13835" max="13835" width="14.5" style="31" bestFit="1" customWidth="1"/>
    <col min="13836" max="13836" width="8.83203125" style="31"/>
    <col min="13837" max="13837" width="12.83203125" style="31" bestFit="1" customWidth="1"/>
    <col min="13838" max="13838" width="9.33203125" style="31" bestFit="1" customWidth="1"/>
    <col min="13839" max="14080" width="8.83203125" style="31"/>
    <col min="14081" max="14081" width="9.6640625" style="31" customWidth="1"/>
    <col min="14082" max="14082" width="50" style="31" customWidth="1"/>
    <col min="14083" max="14083" width="9.5" style="31" customWidth="1"/>
    <col min="14084" max="14084" width="15.6640625" style="31" customWidth="1"/>
    <col min="14085" max="14085" width="14.5" style="31" bestFit="1" customWidth="1"/>
    <col min="14086" max="14086" width="8.83203125" style="31"/>
    <col min="14087" max="14087" width="9.33203125" style="31" bestFit="1" customWidth="1"/>
    <col min="14088" max="14088" width="8.83203125" style="31"/>
    <col min="14089" max="14089" width="2" style="31" bestFit="1" customWidth="1"/>
    <col min="14090" max="14090" width="18.5" style="31" bestFit="1" customWidth="1"/>
    <col min="14091" max="14091" width="14.5" style="31" bestFit="1" customWidth="1"/>
    <col min="14092" max="14092" width="8.83203125" style="31"/>
    <col min="14093" max="14093" width="12.83203125" style="31" bestFit="1" customWidth="1"/>
    <col min="14094" max="14094" width="9.33203125" style="31" bestFit="1" customWidth="1"/>
    <col min="14095" max="14336" width="8.83203125" style="31"/>
    <col min="14337" max="14337" width="9.6640625" style="31" customWidth="1"/>
    <col min="14338" max="14338" width="50" style="31" customWidth="1"/>
    <col min="14339" max="14339" width="9.5" style="31" customWidth="1"/>
    <col min="14340" max="14340" width="15.6640625" style="31" customWidth="1"/>
    <col min="14341" max="14341" width="14.5" style="31" bestFit="1" customWidth="1"/>
    <col min="14342" max="14342" width="8.83203125" style="31"/>
    <col min="14343" max="14343" width="9.33203125" style="31" bestFit="1" customWidth="1"/>
    <col min="14344" max="14344" width="8.83203125" style="31"/>
    <col min="14345" max="14345" width="2" style="31" bestFit="1" customWidth="1"/>
    <col min="14346" max="14346" width="18.5" style="31" bestFit="1" customWidth="1"/>
    <col min="14347" max="14347" width="14.5" style="31" bestFit="1" customWidth="1"/>
    <col min="14348" max="14348" width="8.83203125" style="31"/>
    <col min="14349" max="14349" width="12.83203125" style="31" bestFit="1" customWidth="1"/>
    <col min="14350" max="14350" width="9.33203125" style="31" bestFit="1" customWidth="1"/>
    <col min="14351" max="14592" width="8.83203125" style="31"/>
    <col min="14593" max="14593" width="9.6640625" style="31" customWidth="1"/>
    <col min="14594" max="14594" width="50" style="31" customWidth="1"/>
    <col min="14595" max="14595" width="9.5" style="31" customWidth="1"/>
    <col min="14596" max="14596" width="15.6640625" style="31" customWidth="1"/>
    <col min="14597" max="14597" width="14.5" style="31" bestFit="1" customWidth="1"/>
    <col min="14598" max="14598" width="8.83203125" style="31"/>
    <col min="14599" max="14599" width="9.33203125" style="31" bestFit="1" customWidth="1"/>
    <col min="14600" max="14600" width="8.83203125" style="31"/>
    <col min="14601" max="14601" width="2" style="31" bestFit="1" customWidth="1"/>
    <col min="14602" max="14602" width="18.5" style="31" bestFit="1" customWidth="1"/>
    <col min="14603" max="14603" width="14.5" style="31" bestFit="1" customWidth="1"/>
    <col min="14604" max="14604" width="8.83203125" style="31"/>
    <col min="14605" max="14605" width="12.83203125" style="31" bestFit="1" customWidth="1"/>
    <col min="14606" max="14606" width="9.33203125" style="31" bestFit="1" customWidth="1"/>
    <col min="14607" max="14848" width="8.83203125" style="31"/>
    <col min="14849" max="14849" width="9.6640625" style="31" customWidth="1"/>
    <col min="14850" max="14850" width="50" style="31" customWidth="1"/>
    <col min="14851" max="14851" width="9.5" style="31" customWidth="1"/>
    <col min="14852" max="14852" width="15.6640625" style="31" customWidth="1"/>
    <col min="14853" max="14853" width="14.5" style="31" bestFit="1" customWidth="1"/>
    <col min="14854" max="14854" width="8.83203125" style="31"/>
    <col min="14855" max="14855" width="9.33203125" style="31" bestFit="1" customWidth="1"/>
    <col min="14856" max="14856" width="8.83203125" style="31"/>
    <col min="14857" max="14857" width="2" style="31" bestFit="1" customWidth="1"/>
    <col min="14858" max="14858" width="18.5" style="31" bestFit="1" customWidth="1"/>
    <col min="14859" max="14859" width="14.5" style="31" bestFit="1" customWidth="1"/>
    <col min="14860" max="14860" width="8.83203125" style="31"/>
    <col min="14861" max="14861" width="12.83203125" style="31" bestFit="1" customWidth="1"/>
    <col min="14862" max="14862" width="9.33203125" style="31" bestFit="1" customWidth="1"/>
    <col min="14863" max="15104" width="8.83203125" style="31"/>
    <col min="15105" max="15105" width="9.6640625" style="31" customWidth="1"/>
    <col min="15106" max="15106" width="50" style="31" customWidth="1"/>
    <col min="15107" max="15107" width="9.5" style="31" customWidth="1"/>
    <col min="15108" max="15108" width="15.6640625" style="31" customWidth="1"/>
    <col min="15109" max="15109" width="14.5" style="31" bestFit="1" customWidth="1"/>
    <col min="15110" max="15110" width="8.83203125" style="31"/>
    <col min="15111" max="15111" width="9.33203125" style="31" bestFit="1" customWidth="1"/>
    <col min="15112" max="15112" width="8.83203125" style="31"/>
    <col min="15113" max="15113" width="2" style="31" bestFit="1" customWidth="1"/>
    <col min="15114" max="15114" width="18.5" style="31" bestFit="1" customWidth="1"/>
    <col min="15115" max="15115" width="14.5" style="31" bestFit="1" customWidth="1"/>
    <col min="15116" max="15116" width="8.83203125" style="31"/>
    <col min="15117" max="15117" width="12.83203125" style="31" bestFit="1" customWidth="1"/>
    <col min="15118" max="15118" width="9.33203125" style="31" bestFit="1" customWidth="1"/>
    <col min="15119" max="15360" width="8.83203125" style="31"/>
    <col min="15361" max="15361" width="9.6640625" style="31" customWidth="1"/>
    <col min="15362" max="15362" width="50" style="31" customWidth="1"/>
    <col min="15363" max="15363" width="9.5" style="31" customWidth="1"/>
    <col min="15364" max="15364" width="15.6640625" style="31" customWidth="1"/>
    <col min="15365" max="15365" width="14.5" style="31" bestFit="1" customWidth="1"/>
    <col min="15366" max="15366" width="8.83203125" style="31"/>
    <col min="15367" max="15367" width="9.33203125" style="31" bestFit="1" customWidth="1"/>
    <col min="15368" max="15368" width="8.83203125" style="31"/>
    <col min="15369" max="15369" width="2" style="31" bestFit="1" customWidth="1"/>
    <col min="15370" max="15370" width="18.5" style="31" bestFit="1" customWidth="1"/>
    <col min="15371" max="15371" width="14.5" style="31" bestFit="1" customWidth="1"/>
    <col min="15372" max="15372" width="8.83203125" style="31"/>
    <col min="15373" max="15373" width="12.83203125" style="31" bestFit="1" customWidth="1"/>
    <col min="15374" max="15374" width="9.33203125" style="31" bestFit="1" customWidth="1"/>
    <col min="15375" max="15616" width="8.83203125" style="31"/>
    <col min="15617" max="15617" width="9.6640625" style="31" customWidth="1"/>
    <col min="15618" max="15618" width="50" style="31" customWidth="1"/>
    <col min="15619" max="15619" width="9.5" style="31" customWidth="1"/>
    <col min="15620" max="15620" width="15.6640625" style="31" customWidth="1"/>
    <col min="15621" max="15621" width="14.5" style="31" bestFit="1" customWidth="1"/>
    <col min="15622" max="15622" width="8.83203125" style="31"/>
    <col min="15623" max="15623" width="9.33203125" style="31" bestFit="1" customWidth="1"/>
    <col min="15624" max="15624" width="8.83203125" style="31"/>
    <col min="15625" max="15625" width="2" style="31" bestFit="1" customWidth="1"/>
    <col min="15626" max="15626" width="18.5" style="31" bestFit="1" customWidth="1"/>
    <col min="15627" max="15627" width="14.5" style="31" bestFit="1" customWidth="1"/>
    <col min="15628" max="15628" width="8.83203125" style="31"/>
    <col min="15629" max="15629" width="12.83203125" style="31" bestFit="1" customWidth="1"/>
    <col min="15630" max="15630" width="9.33203125" style="31" bestFit="1" customWidth="1"/>
    <col min="15631" max="15872" width="8.83203125" style="31"/>
    <col min="15873" max="15873" width="9.6640625" style="31" customWidth="1"/>
    <col min="15874" max="15874" width="50" style="31" customWidth="1"/>
    <col min="15875" max="15875" width="9.5" style="31" customWidth="1"/>
    <col min="15876" max="15876" width="15.6640625" style="31" customWidth="1"/>
    <col min="15877" max="15877" width="14.5" style="31" bestFit="1" customWidth="1"/>
    <col min="15878" max="15878" width="8.83203125" style="31"/>
    <col min="15879" max="15879" width="9.33203125" style="31" bestFit="1" customWidth="1"/>
    <col min="15880" max="15880" width="8.83203125" style="31"/>
    <col min="15881" max="15881" width="2" style="31" bestFit="1" customWidth="1"/>
    <col min="15882" max="15882" width="18.5" style="31" bestFit="1" customWidth="1"/>
    <col min="15883" max="15883" width="14.5" style="31" bestFit="1" customWidth="1"/>
    <col min="15884" max="15884" width="8.83203125" style="31"/>
    <col min="15885" max="15885" width="12.83203125" style="31" bestFit="1" customWidth="1"/>
    <col min="15886" max="15886" width="9.33203125" style="31" bestFit="1" customWidth="1"/>
    <col min="15887" max="16128" width="8.83203125" style="31"/>
    <col min="16129" max="16129" width="9.6640625" style="31" customWidth="1"/>
    <col min="16130" max="16130" width="50" style="31" customWidth="1"/>
    <col min="16131" max="16131" width="9.5" style="31" customWidth="1"/>
    <col min="16132" max="16132" width="15.6640625" style="31" customWidth="1"/>
    <col min="16133" max="16133" width="14.5" style="31" bestFit="1" customWidth="1"/>
    <col min="16134" max="16134" width="8.83203125" style="31"/>
    <col min="16135" max="16135" width="9.33203125" style="31" bestFit="1" customWidth="1"/>
    <col min="16136" max="16136" width="8.83203125" style="31"/>
    <col min="16137" max="16137" width="2" style="31" bestFit="1" customWidth="1"/>
    <col min="16138" max="16138" width="18.5" style="31" bestFit="1" customWidth="1"/>
    <col min="16139" max="16139" width="14.5" style="31" bestFit="1" customWidth="1"/>
    <col min="16140" max="16140" width="8.83203125" style="31"/>
    <col min="16141" max="16141" width="12.83203125" style="31" bestFit="1" customWidth="1"/>
    <col min="16142" max="16142" width="9.33203125" style="31" bestFit="1" customWidth="1"/>
    <col min="16143" max="16384" width="8.83203125" style="31"/>
  </cols>
  <sheetData>
    <row r="3" spans="1:13" s="39" customFormat="1" x14ac:dyDescent="0.15">
      <c r="A3" s="33"/>
      <c r="B3" s="34" t="s">
        <v>44</v>
      </c>
      <c r="C3" s="35"/>
      <c r="D3" s="36"/>
      <c r="E3" s="37"/>
      <c r="F3" s="38"/>
      <c r="G3" s="38"/>
    </row>
    <row r="4" spans="1:13" s="116" customFormat="1" x14ac:dyDescent="0.15">
      <c r="A4" s="111"/>
      <c r="B4" s="112"/>
      <c r="C4" s="112"/>
      <c r="D4" s="113"/>
      <c r="E4" s="114"/>
      <c r="F4" s="115"/>
      <c r="G4" s="115"/>
    </row>
    <row r="5" spans="1:13" x14ac:dyDescent="0.15">
      <c r="B5" s="169" t="s">
        <v>60</v>
      </c>
      <c r="C5" s="169"/>
      <c r="D5" s="169"/>
    </row>
    <row r="6" spans="1:13" x14ac:dyDescent="0.15">
      <c r="B6" s="169" t="s">
        <v>45</v>
      </c>
      <c r="C6" s="169"/>
      <c r="D6" s="169"/>
    </row>
    <row r="7" spans="1:13" s="116" customFormat="1" x14ac:dyDescent="0.15">
      <c r="A7" s="111"/>
      <c r="B7" s="112"/>
      <c r="C7" s="112"/>
      <c r="D7" s="113"/>
      <c r="E7" s="114"/>
      <c r="F7" s="115"/>
      <c r="G7" s="115"/>
    </row>
    <row r="8" spans="1:13" s="45" customFormat="1" x14ac:dyDescent="0.15">
      <c r="A8" s="40"/>
      <c r="B8" s="41"/>
      <c r="C8" s="41"/>
      <c r="D8" s="42"/>
      <c r="E8" s="43"/>
      <c r="F8" s="44"/>
      <c r="G8" s="44"/>
    </row>
    <row r="9" spans="1:13" s="45" customFormat="1" x14ac:dyDescent="0.15">
      <c r="A9" s="46" t="s">
        <v>31</v>
      </c>
      <c r="B9" s="47" t="s">
        <v>32</v>
      </c>
      <c r="C9" s="47"/>
      <c r="D9" s="48"/>
      <c r="E9" s="43"/>
      <c r="F9" s="44"/>
      <c r="G9" s="44"/>
    </row>
    <row r="10" spans="1:13" s="45" customFormat="1" x14ac:dyDescent="0.15">
      <c r="A10" s="49"/>
      <c r="B10" s="50"/>
      <c r="C10" s="50"/>
      <c r="D10" s="51"/>
      <c r="E10" s="43"/>
      <c r="F10" s="44"/>
      <c r="G10" s="44"/>
    </row>
    <row r="11" spans="1:13" s="39" customFormat="1" x14ac:dyDescent="0.15">
      <c r="A11" s="49" t="s">
        <v>33</v>
      </c>
      <c r="B11" s="47" t="str">
        <f>'OTROŠKO IGRIŠČE'!C36</f>
        <v>OTROŠKO IGRIŠČE</v>
      </c>
      <c r="C11" s="50"/>
      <c r="D11" s="51">
        <f>'OTROŠKO IGRIŠČE'!G68</f>
        <v>0</v>
      </c>
      <c r="E11" s="37"/>
      <c r="F11" s="38"/>
      <c r="G11" s="38"/>
    </row>
    <row r="12" spans="1:13" s="45" customFormat="1" x14ac:dyDescent="0.15">
      <c r="A12" s="52"/>
      <c r="B12" s="50"/>
      <c r="C12" s="50"/>
      <c r="D12" s="51"/>
      <c r="E12" s="43"/>
      <c r="F12" s="44"/>
      <c r="G12" s="44"/>
    </row>
    <row r="13" spans="1:13" s="45" customFormat="1" x14ac:dyDescent="0.15">
      <c r="A13" s="49" t="s">
        <v>34</v>
      </c>
      <c r="B13" s="47" t="str">
        <f>'OTROŠKO IGRIŠČE'!C71</f>
        <v>VZDRŽEVANJE OPREME</v>
      </c>
      <c r="C13" s="50"/>
      <c r="D13" s="51">
        <f>'OTROŠKO IGRIŠČE'!G74</f>
        <v>0</v>
      </c>
      <c r="E13" s="43"/>
      <c r="F13" s="44"/>
      <c r="G13" s="44"/>
    </row>
    <row r="14" spans="1:13" s="45" customFormat="1" x14ac:dyDescent="0.15">
      <c r="A14" s="52"/>
      <c r="B14" s="50"/>
      <c r="C14" s="50"/>
      <c r="D14" s="51"/>
      <c r="E14" s="43"/>
      <c r="F14" s="44"/>
      <c r="G14" s="44"/>
    </row>
    <row r="15" spans="1:13" x14ac:dyDescent="0.15">
      <c r="A15" s="53" t="s">
        <v>36</v>
      </c>
      <c r="B15" s="54" t="s">
        <v>35</v>
      </c>
      <c r="C15" s="54"/>
      <c r="D15" s="55">
        <f>SUM(D11:D13)</f>
        <v>0</v>
      </c>
      <c r="E15" s="56"/>
      <c r="F15" s="57"/>
      <c r="G15" s="56"/>
      <c r="M15" s="58"/>
    </row>
    <row r="16" spans="1:13" x14ac:dyDescent="0.15">
      <c r="A16" s="53"/>
      <c r="B16" s="54"/>
      <c r="C16" s="54"/>
      <c r="D16" s="59"/>
      <c r="E16" s="56"/>
      <c r="F16" s="57"/>
      <c r="G16" s="56"/>
      <c r="M16" s="58"/>
    </row>
    <row r="17" spans="1:13" x14ac:dyDescent="0.15">
      <c r="A17" s="53" t="s">
        <v>38</v>
      </c>
      <c r="B17" s="54" t="s">
        <v>37</v>
      </c>
      <c r="C17" s="60">
        <v>0</v>
      </c>
      <c r="D17" s="59">
        <f>C17*D15</f>
        <v>0</v>
      </c>
      <c r="E17" s="56"/>
      <c r="F17" s="57"/>
      <c r="G17" s="56"/>
      <c r="M17" s="58"/>
    </row>
    <row r="18" spans="1:13" x14ac:dyDescent="0.15">
      <c r="A18" s="53"/>
      <c r="B18" s="54"/>
      <c r="C18" s="54"/>
      <c r="D18" s="59"/>
      <c r="E18" s="56"/>
      <c r="F18" s="57"/>
      <c r="G18" s="56"/>
      <c r="M18" s="58"/>
    </row>
    <row r="19" spans="1:13" x14ac:dyDescent="0.15">
      <c r="A19" s="53" t="s">
        <v>40</v>
      </c>
      <c r="B19" s="54" t="s">
        <v>39</v>
      </c>
      <c r="C19" s="54"/>
      <c r="D19" s="59">
        <f>D15-D17</f>
        <v>0</v>
      </c>
      <c r="E19" s="56"/>
      <c r="F19" s="57"/>
      <c r="G19" s="56"/>
      <c r="M19" s="58"/>
    </row>
    <row r="20" spans="1:13" x14ac:dyDescent="0.15">
      <c r="A20" s="61"/>
      <c r="B20" s="62"/>
      <c r="C20" s="62"/>
      <c r="D20" s="63"/>
      <c r="E20" s="56"/>
      <c r="F20" s="57"/>
      <c r="G20" s="56"/>
      <c r="M20" s="58"/>
    </row>
    <row r="21" spans="1:13" x14ac:dyDescent="0.15">
      <c r="A21" s="53" t="s">
        <v>42</v>
      </c>
      <c r="B21" s="54" t="s">
        <v>41</v>
      </c>
      <c r="C21" s="60">
        <v>0.22</v>
      </c>
      <c r="D21" s="59">
        <f>D19*C21</f>
        <v>0</v>
      </c>
      <c r="E21" s="56"/>
      <c r="F21" s="57"/>
      <c r="G21" s="56"/>
      <c r="M21" s="58"/>
    </row>
    <row r="22" spans="1:13" x14ac:dyDescent="0.15">
      <c r="A22" s="53"/>
      <c r="B22" s="54"/>
      <c r="C22" s="54"/>
      <c r="D22" s="59"/>
      <c r="E22" s="56"/>
      <c r="F22" s="57"/>
      <c r="G22" s="56"/>
      <c r="M22" s="58"/>
    </row>
    <row r="23" spans="1:13" x14ac:dyDescent="0.15">
      <c r="A23" s="53" t="s">
        <v>65</v>
      </c>
      <c r="B23" s="54" t="s">
        <v>35</v>
      </c>
      <c r="C23" s="54"/>
      <c r="D23" s="59">
        <f>D21+D19</f>
        <v>0</v>
      </c>
      <c r="E23" s="31"/>
      <c r="G23" s="64"/>
      <c r="H23" s="64"/>
      <c r="I23" s="64"/>
      <c r="J23" s="64"/>
      <c r="M23" s="58"/>
    </row>
    <row r="25" spans="1:13" x14ac:dyDescent="0.15">
      <c r="B25" s="65" t="s">
        <v>43</v>
      </c>
    </row>
    <row r="30" spans="1:13" s="39" customFormat="1" x14ac:dyDescent="0.15">
      <c r="A30" s="33"/>
      <c r="B30" s="34" t="s">
        <v>30</v>
      </c>
      <c r="C30" s="35"/>
      <c r="D30" s="36"/>
      <c r="E30" s="37"/>
      <c r="F30" s="38"/>
      <c r="G30" s="38"/>
    </row>
    <row r="31" spans="1:13" s="39" customFormat="1" x14ac:dyDescent="0.15">
      <c r="A31" s="33"/>
      <c r="B31" s="112"/>
      <c r="C31" s="35"/>
      <c r="D31" s="36"/>
      <c r="E31" s="37"/>
      <c r="F31" s="38"/>
      <c r="G31" s="38"/>
    </row>
    <row r="32" spans="1:13" x14ac:dyDescent="0.15">
      <c r="B32" s="169" t="s">
        <v>61</v>
      </c>
      <c r="C32" s="169"/>
      <c r="D32" s="169"/>
    </row>
    <row r="33" spans="1:13" x14ac:dyDescent="0.15">
      <c r="B33" s="169" t="s">
        <v>45</v>
      </c>
      <c r="C33" s="169"/>
      <c r="D33" s="169"/>
    </row>
    <row r="34" spans="1:13" s="39" customFormat="1" x14ac:dyDescent="0.15">
      <c r="A34" s="33"/>
      <c r="B34" s="112"/>
      <c r="C34" s="35"/>
      <c r="D34" s="36"/>
      <c r="E34" s="37"/>
      <c r="F34" s="38"/>
      <c r="G34" s="38"/>
    </row>
    <row r="35" spans="1:13" s="45" customFormat="1" x14ac:dyDescent="0.15">
      <c r="A35" s="40"/>
      <c r="B35" s="41"/>
      <c r="C35" s="41"/>
      <c r="D35" s="42"/>
      <c r="E35" s="43"/>
      <c r="F35" s="44"/>
      <c r="G35" s="44"/>
    </row>
    <row r="36" spans="1:13" s="45" customFormat="1" x14ac:dyDescent="0.15">
      <c r="A36" s="46" t="s">
        <v>31</v>
      </c>
      <c r="B36" s="47" t="s">
        <v>32</v>
      </c>
      <c r="C36" s="47"/>
      <c r="D36" s="48"/>
      <c r="E36" s="43"/>
      <c r="F36" s="44"/>
      <c r="G36" s="44"/>
    </row>
    <row r="37" spans="1:13" s="45" customFormat="1" x14ac:dyDescent="0.15">
      <c r="A37" s="49"/>
      <c r="B37" s="50"/>
      <c r="C37" s="50"/>
      <c r="D37" s="51"/>
      <c r="E37" s="43"/>
      <c r="F37" s="44"/>
      <c r="G37" s="44"/>
    </row>
    <row r="38" spans="1:13" s="39" customFormat="1" x14ac:dyDescent="0.15">
      <c r="A38" s="49" t="s">
        <v>33</v>
      </c>
      <c r="B38" s="47" t="str">
        <f>'NAPRAVE ZA ULIČNO VADBO'!B35:F35</f>
        <v>NAPRAVE ZA ULIČNO VADBO</v>
      </c>
      <c r="C38" s="50"/>
      <c r="D38" s="51">
        <f>'NAPRAVE ZA ULIČNO VADBO'!F65</f>
        <v>0</v>
      </c>
      <c r="E38" s="37"/>
      <c r="F38" s="38"/>
      <c r="G38" s="38"/>
    </row>
    <row r="39" spans="1:13" s="45" customFormat="1" x14ac:dyDescent="0.15">
      <c r="A39" s="52"/>
      <c r="B39" s="50"/>
      <c r="C39" s="50"/>
      <c r="D39" s="51"/>
      <c r="E39" s="43"/>
      <c r="F39" s="44"/>
      <c r="G39" s="44"/>
    </row>
    <row r="40" spans="1:13" s="45" customFormat="1" x14ac:dyDescent="0.15">
      <c r="A40" s="49" t="s">
        <v>34</v>
      </c>
      <c r="B40" s="47" t="str">
        <f>'NAPRAVE ZA ULIČNO VADBO'!B68</f>
        <v>VZDRŽEVANJE OPREME</v>
      </c>
      <c r="C40" s="50"/>
      <c r="D40" s="51">
        <f>'NAPRAVE ZA ULIČNO VADBO'!F71</f>
        <v>0</v>
      </c>
      <c r="E40" s="43"/>
      <c r="F40" s="44"/>
      <c r="G40" s="44"/>
    </row>
    <row r="41" spans="1:13" s="45" customFormat="1" x14ac:dyDescent="0.15">
      <c r="A41" s="52"/>
      <c r="B41" s="50"/>
      <c r="C41" s="50"/>
      <c r="D41" s="51"/>
      <c r="E41" s="43"/>
      <c r="F41" s="44"/>
      <c r="G41" s="44"/>
    </row>
    <row r="42" spans="1:13" x14ac:dyDescent="0.15">
      <c r="A42" s="53" t="s">
        <v>36</v>
      </c>
      <c r="B42" s="54" t="s">
        <v>35</v>
      </c>
      <c r="C42" s="54"/>
      <c r="D42" s="55">
        <f>SUM(D38:D40)</f>
        <v>0</v>
      </c>
      <c r="E42" s="56"/>
      <c r="F42" s="57"/>
      <c r="G42" s="56"/>
      <c r="M42" s="58"/>
    </row>
    <row r="43" spans="1:13" x14ac:dyDescent="0.15">
      <c r="A43" s="53"/>
      <c r="B43" s="54"/>
      <c r="C43" s="54"/>
      <c r="D43" s="59"/>
      <c r="E43" s="56"/>
      <c r="F43" s="57"/>
      <c r="G43" s="56"/>
      <c r="M43" s="58"/>
    </row>
    <row r="44" spans="1:13" x14ac:dyDescent="0.15">
      <c r="A44" s="53" t="s">
        <v>38</v>
      </c>
      <c r="B44" s="54" t="s">
        <v>37</v>
      </c>
      <c r="C44" s="60">
        <v>0</v>
      </c>
      <c r="D44" s="59">
        <f>C44*D42</f>
        <v>0</v>
      </c>
      <c r="E44" s="56"/>
      <c r="F44" s="57"/>
      <c r="G44" s="56"/>
      <c r="M44" s="58"/>
    </row>
    <row r="45" spans="1:13" x14ac:dyDescent="0.15">
      <c r="A45" s="53"/>
      <c r="B45" s="54"/>
      <c r="C45" s="54"/>
      <c r="D45" s="59"/>
      <c r="E45" s="56"/>
      <c r="F45" s="57"/>
      <c r="G45" s="56"/>
      <c r="M45" s="58"/>
    </row>
    <row r="46" spans="1:13" x14ac:dyDescent="0.15">
      <c r="A46" s="53" t="s">
        <v>40</v>
      </c>
      <c r="B46" s="54" t="s">
        <v>39</v>
      </c>
      <c r="C46" s="54"/>
      <c r="D46" s="59">
        <f>D42-D44</f>
        <v>0</v>
      </c>
      <c r="E46" s="56"/>
      <c r="F46" s="57"/>
      <c r="G46" s="56"/>
      <c r="M46" s="58"/>
    </row>
    <row r="47" spans="1:13" x14ac:dyDescent="0.15">
      <c r="A47" s="61"/>
      <c r="B47" s="62"/>
      <c r="C47" s="62"/>
      <c r="D47" s="63"/>
      <c r="E47" s="56"/>
      <c r="F47" s="57"/>
      <c r="G47" s="56"/>
      <c r="M47" s="58"/>
    </row>
    <row r="48" spans="1:13" x14ac:dyDescent="0.15">
      <c r="A48" s="53" t="s">
        <v>42</v>
      </c>
      <c r="B48" s="54" t="s">
        <v>41</v>
      </c>
      <c r="C48" s="60">
        <v>0.22</v>
      </c>
      <c r="D48" s="59">
        <f>D46*C48</f>
        <v>0</v>
      </c>
      <c r="E48" s="56"/>
      <c r="F48" s="57"/>
      <c r="G48" s="56"/>
      <c r="M48" s="58"/>
    </row>
    <row r="49" spans="1:13" x14ac:dyDescent="0.15">
      <c r="A49" s="53"/>
      <c r="B49" s="54"/>
      <c r="C49" s="54"/>
      <c r="D49" s="59"/>
      <c r="E49" s="56"/>
      <c r="F49" s="57"/>
      <c r="G49" s="56"/>
      <c r="M49" s="58"/>
    </row>
    <row r="50" spans="1:13" x14ac:dyDescent="0.15">
      <c r="A50" s="53" t="s">
        <v>65</v>
      </c>
      <c r="B50" s="54" t="s">
        <v>35</v>
      </c>
      <c r="C50" s="54"/>
      <c r="D50" s="59">
        <f>D48+D46</f>
        <v>0</v>
      </c>
      <c r="E50" s="31"/>
      <c r="G50" s="64"/>
      <c r="H50" s="64"/>
      <c r="I50" s="64"/>
      <c r="J50" s="64"/>
      <c r="M50" s="58"/>
    </row>
    <row r="52" spans="1:13" x14ac:dyDescent="0.15">
      <c r="B52" s="65" t="s">
        <v>43</v>
      </c>
    </row>
  </sheetData>
  <mergeCells count="4">
    <mergeCell ref="B33:D33"/>
    <mergeCell ref="B5:D5"/>
    <mergeCell ref="B6:D6"/>
    <mergeCell ref="B32:D32"/>
  </mergeCells>
  <pageMargins left="0.7" right="0.7" top="0.75" bottom="0.75" header="0.3" footer="0.3"/>
  <pageSetup paperSize="9" scale="80" orientation="portrait" horizontalDpi="4294967293" verticalDpi="4294967293" r:id="rId1"/>
  <colBreaks count="1" manualBreakCount="1">
    <brk id="6" max="51"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M81"/>
  <sheetViews>
    <sheetView view="pageBreakPreview" topLeftCell="B25" zoomScale="164" zoomScaleNormal="109" zoomScaleSheetLayoutView="25" zoomScalePageLayoutView="109" workbookViewId="0">
      <selection activeCell="C42" sqref="C42:G42"/>
    </sheetView>
  </sheetViews>
  <sheetFormatPr baseColWidth="10" defaultColWidth="8.83203125" defaultRowHeight="15" x14ac:dyDescent="0.2"/>
  <cols>
    <col min="1" max="1" width="4.33203125" customWidth="1"/>
    <col min="2" max="2" width="48.5" customWidth="1"/>
    <col min="3" max="3" width="57.1640625" customWidth="1"/>
    <col min="4" max="5" width="8.6640625" style="19" customWidth="1"/>
    <col min="6" max="6" width="8.6640625" style="28" customWidth="1"/>
    <col min="7" max="7" width="10.5" style="28" customWidth="1"/>
    <col min="8" max="8" width="37.5" customWidth="1"/>
  </cols>
  <sheetData>
    <row r="1" spans="1:8" x14ac:dyDescent="0.2">
      <c r="A1" s="1"/>
      <c r="B1" s="1"/>
      <c r="C1" s="2"/>
      <c r="D1" s="3"/>
      <c r="E1" s="4"/>
      <c r="F1" s="5"/>
      <c r="G1" s="6"/>
    </row>
    <row r="2" spans="1:8" x14ac:dyDescent="0.2">
      <c r="A2" s="1"/>
      <c r="B2" s="1"/>
      <c r="C2" s="134" t="str">
        <f>REKAPITUALCIJA!B5</f>
        <v>SKLOP 1: OTROŠKO IGRIŠČE</v>
      </c>
      <c r="D2" s="3"/>
      <c r="E2" s="4"/>
      <c r="F2" s="5"/>
      <c r="G2" s="6"/>
    </row>
    <row r="3" spans="1:8" x14ac:dyDescent="0.2">
      <c r="A3" s="1"/>
      <c r="B3" s="1"/>
      <c r="C3" s="134"/>
      <c r="D3" s="3"/>
      <c r="E3" s="4"/>
      <c r="F3" s="5"/>
      <c r="G3" s="6"/>
    </row>
    <row r="4" spans="1:8" ht="47.25" customHeight="1" x14ac:dyDescent="0.2">
      <c r="A4" s="1"/>
      <c r="B4" s="1"/>
      <c r="C4" s="194" t="s">
        <v>89</v>
      </c>
      <c r="D4" s="194"/>
      <c r="E4" s="194"/>
      <c r="F4" s="194"/>
      <c r="G4" s="194"/>
    </row>
    <row r="5" spans="1:8" ht="77.25" customHeight="1" x14ac:dyDescent="0.2">
      <c r="A5" s="1"/>
      <c r="B5" s="1"/>
      <c r="C5" s="194" t="s">
        <v>104</v>
      </c>
      <c r="D5" s="194"/>
      <c r="E5" s="194"/>
      <c r="F5" s="194"/>
      <c r="G5" s="194"/>
      <c r="H5" s="155"/>
    </row>
    <row r="6" spans="1:8" x14ac:dyDescent="0.2">
      <c r="A6" s="1"/>
      <c r="B6" s="1"/>
      <c r="C6" s="2"/>
      <c r="D6" s="3"/>
      <c r="E6" s="4"/>
      <c r="F6" s="5"/>
      <c r="G6" s="6"/>
    </row>
    <row r="7" spans="1:8" x14ac:dyDescent="0.2">
      <c r="A7" s="1"/>
      <c r="B7" s="1"/>
      <c r="C7" s="119" t="s">
        <v>52</v>
      </c>
      <c r="D7" s="120"/>
      <c r="E7" s="121"/>
      <c r="F7" s="122"/>
      <c r="G7" s="123"/>
    </row>
    <row r="8" spans="1:8" ht="7.5" customHeight="1" x14ac:dyDescent="0.2">
      <c r="A8" s="1"/>
      <c r="B8" s="1"/>
      <c r="C8" s="157"/>
      <c r="D8" s="125"/>
      <c r="E8" s="125"/>
      <c r="F8" s="126"/>
      <c r="G8" s="127"/>
    </row>
    <row r="9" spans="1:8" ht="17.25" customHeight="1" x14ac:dyDescent="0.2">
      <c r="A9" s="1"/>
      <c r="B9" s="1"/>
      <c r="C9" s="183" t="s">
        <v>91</v>
      </c>
      <c r="D9" s="183"/>
      <c r="E9" s="183"/>
      <c r="F9" s="183"/>
      <c r="G9" s="183"/>
    </row>
    <row r="10" spans="1:8" ht="33" customHeight="1" x14ac:dyDescent="0.2">
      <c r="A10" s="1"/>
      <c r="B10" s="1"/>
      <c r="C10" s="183" t="s">
        <v>92</v>
      </c>
      <c r="D10" s="183"/>
      <c r="E10" s="183"/>
      <c r="F10" s="183"/>
      <c r="G10" s="183"/>
    </row>
    <row r="11" spans="1:8" ht="28.5" customHeight="1" x14ac:dyDescent="0.2">
      <c r="A11" s="1"/>
      <c r="B11" s="1"/>
      <c r="C11" s="183" t="s">
        <v>54</v>
      </c>
      <c r="D11" s="183"/>
      <c r="E11" s="183"/>
      <c r="F11" s="183"/>
      <c r="G11" s="183"/>
    </row>
    <row r="12" spans="1:8" ht="44.25" customHeight="1" x14ac:dyDescent="0.2">
      <c r="A12" s="1"/>
      <c r="B12" s="1"/>
      <c r="C12" s="183" t="s">
        <v>93</v>
      </c>
      <c r="D12" s="183"/>
      <c r="E12" s="183"/>
      <c r="F12" s="183"/>
      <c r="G12" s="183"/>
    </row>
    <row r="13" spans="1:8" ht="46.5" customHeight="1" x14ac:dyDescent="0.2">
      <c r="A13" s="1"/>
      <c r="B13" s="1"/>
      <c r="C13" s="183" t="s">
        <v>94</v>
      </c>
      <c r="D13" s="183"/>
      <c r="E13" s="183"/>
      <c r="F13" s="183"/>
      <c r="G13" s="183"/>
    </row>
    <row r="14" spans="1:8" ht="47.25" customHeight="1" x14ac:dyDescent="0.2">
      <c r="A14" s="1"/>
      <c r="B14" s="1"/>
      <c r="C14" s="183" t="s">
        <v>95</v>
      </c>
      <c r="D14" s="183"/>
      <c r="E14" s="183"/>
      <c r="F14" s="183"/>
      <c r="G14" s="183"/>
    </row>
    <row r="15" spans="1:8" ht="33.75" customHeight="1" x14ac:dyDescent="0.2">
      <c r="A15" s="1"/>
      <c r="B15" s="1"/>
      <c r="C15" s="184" t="s">
        <v>96</v>
      </c>
      <c r="D15" s="184"/>
      <c r="E15" s="184"/>
      <c r="F15" s="184"/>
      <c r="G15" s="184"/>
    </row>
    <row r="16" spans="1:8" ht="36" customHeight="1" x14ac:dyDescent="0.2">
      <c r="A16" s="1"/>
      <c r="B16" s="1"/>
      <c r="C16" s="184" t="s">
        <v>55</v>
      </c>
      <c r="D16" s="184"/>
      <c r="E16" s="184"/>
      <c r="F16" s="184"/>
      <c r="G16" s="184"/>
    </row>
    <row r="17" spans="1:12" ht="19.5" customHeight="1" x14ac:dyDescent="0.2">
      <c r="A17" s="1"/>
      <c r="B17" s="1"/>
      <c r="C17" s="184" t="s">
        <v>56</v>
      </c>
      <c r="D17" s="184"/>
      <c r="E17" s="184"/>
      <c r="F17" s="184"/>
      <c r="G17" s="184"/>
    </row>
    <row r="18" spans="1:12" ht="48" customHeight="1" x14ac:dyDescent="0.2">
      <c r="A18" s="1"/>
      <c r="B18" s="1"/>
      <c r="C18" s="185" t="s">
        <v>97</v>
      </c>
      <c r="D18" s="185"/>
      <c r="E18" s="185"/>
      <c r="F18" s="185"/>
      <c r="G18" s="185"/>
    </row>
    <row r="19" spans="1:12" ht="46.5" customHeight="1" x14ac:dyDescent="0.2">
      <c r="A19" s="1"/>
      <c r="B19" s="1"/>
      <c r="C19" s="189" t="s">
        <v>59</v>
      </c>
      <c r="D19" s="189"/>
      <c r="E19" s="189"/>
      <c r="F19" s="189"/>
      <c r="G19" s="189"/>
    </row>
    <row r="20" spans="1:12" ht="34.5" customHeight="1" x14ac:dyDescent="0.2">
      <c r="A20" s="1"/>
      <c r="B20" s="1"/>
      <c r="C20" s="190" t="s">
        <v>99</v>
      </c>
      <c r="D20" s="190"/>
      <c r="E20" s="190"/>
      <c r="F20" s="190"/>
      <c r="G20" s="190"/>
    </row>
    <row r="21" spans="1:12" ht="19.5" customHeight="1" x14ac:dyDescent="0.2">
      <c r="A21" s="1"/>
      <c r="B21" s="1"/>
      <c r="C21" s="184" t="s">
        <v>58</v>
      </c>
      <c r="D21" s="184"/>
      <c r="E21" s="184"/>
      <c r="F21" s="184"/>
      <c r="G21" s="184"/>
    </row>
    <row r="22" spans="1:12" ht="19.5" customHeight="1" x14ac:dyDescent="0.2">
      <c r="A22" s="1"/>
      <c r="B22" s="1"/>
      <c r="C22" s="183" t="s">
        <v>57</v>
      </c>
      <c r="D22" s="183"/>
      <c r="E22" s="183"/>
      <c r="F22" s="183"/>
      <c r="G22" s="183"/>
    </row>
    <row r="23" spans="1:12" ht="168" customHeight="1" x14ac:dyDescent="0.2">
      <c r="A23" s="1"/>
      <c r="B23" s="1"/>
      <c r="C23" s="199" t="s">
        <v>114</v>
      </c>
      <c r="D23" s="200"/>
      <c r="E23" s="200"/>
      <c r="F23" s="200"/>
      <c r="G23" s="201"/>
      <c r="H23" s="168"/>
      <c r="I23" s="167"/>
      <c r="J23" s="167"/>
      <c r="K23" s="167"/>
      <c r="L23" s="167"/>
    </row>
    <row r="24" spans="1:12" ht="22.5" customHeight="1" x14ac:dyDescent="0.2">
      <c r="A24" s="1"/>
      <c r="B24" s="1"/>
      <c r="C24" s="199" t="s">
        <v>68</v>
      </c>
      <c r="D24" s="200"/>
      <c r="E24" s="200"/>
      <c r="F24" s="200"/>
      <c r="G24" s="201"/>
    </row>
    <row r="25" spans="1:12" ht="42" customHeight="1" x14ac:dyDescent="0.2">
      <c r="A25" s="1"/>
      <c r="B25" s="1"/>
      <c r="C25" s="199" t="s">
        <v>69</v>
      </c>
      <c r="D25" s="200"/>
      <c r="E25" s="200"/>
      <c r="F25" s="200"/>
      <c r="G25" s="201"/>
    </row>
    <row r="26" spans="1:12" ht="30.75" customHeight="1" x14ac:dyDescent="0.2">
      <c r="A26" s="1"/>
      <c r="B26" s="1"/>
      <c r="C26" s="183" t="s">
        <v>70</v>
      </c>
      <c r="D26" s="183"/>
      <c r="E26" s="183"/>
      <c r="F26" s="183"/>
      <c r="G26" s="183"/>
    </row>
    <row r="27" spans="1:12" s="165" customFormat="1" ht="57" customHeight="1" x14ac:dyDescent="0.2">
      <c r="A27" s="164"/>
      <c r="B27" s="164"/>
      <c r="C27" s="195" t="s">
        <v>103</v>
      </c>
      <c r="D27" s="195"/>
      <c r="E27" s="195"/>
      <c r="F27" s="195"/>
      <c r="G27" s="195"/>
    </row>
    <row r="28" spans="1:12" x14ac:dyDescent="0.2">
      <c r="A28" s="1"/>
      <c r="B28" s="1"/>
      <c r="C28" s="217" t="s">
        <v>0</v>
      </c>
      <c r="D28" s="218"/>
      <c r="E28" s="218"/>
      <c r="F28" s="218"/>
      <c r="G28" s="219"/>
      <c r="H28" s="20"/>
      <c r="I28" s="20"/>
    </row>
    <row r="29" spans="1:12" x14ac:dyDescent="0.2">
      <c r="A29" s="1"/>
      <c r="B29" s="1"/>
      <c r="C29" s="191" t="s">
        <v>101</v>
      </c>
      <c r="D29" s="192"/>
      <c r="E29" s="192"/>
      <c r="F29" s="192"/>
      <c r="G29" s="193"/>
      <c r="H29" s="20"/>
      <c r="I29" s="20"/>
    </row>
    <row r="30" spans="1:12" x14ac:dyDescent="0.2">
      <c r="A30" s="1"/>
      <c r="B30" s="1"/>
      <c r="C30" s="191" t="s">
        <v>1</v>
      </c>
      <c r="D30" s="192"/>
      <c r="E30" s="192"/>
      <c r="F30" s="192"/>
      <c r="G30" s="193"/>
      <c r="H30" s="20"/>
      <c r="I30" s="20"/>
    </row>
    <row r="31" spans="1:12" x14ac:dyDescent="0.2">
      <c r="A31" s="1"/>
      <c r="B31" s="1"/>
      <c r="C31" s="186" t="s">
        <v>2</v>
      </c>
      <c r="D31" s="187"/>
      <c r="E31" s="187"/>
      <c r="F31" s="187"/>
      <c r="G31" s="188"/>
      <c r="H31" s="20"/>
      <c r="I31" s="20"/>
    </row>
    <row r="32" spans="1:12" x14ac:dyDescent="0.2">
      <c r="A32" s="1"/>
      <c r="B32" s="1"/>
      <c r="C32" s="191" t="s">
        <v>102</v>
      </c>
      <c r="D32" s="192"/>
      <c r="E32" s="192"/>
      <c r="F32" s="192"/>
      <c r="G32" s="193"/>
      <c r="H32" s="20"/>
      <c r="I32" s="20"/>
    </row>
    <row r="33" spans="1:9" x14ac:dyDescent="0.2">
      <c r="A33" s="1"/>
      <c r="B33" s="1"/>
      <c r="C33" s="186" t="s">
        <v>3</v>
      </c>
      <c r="D33" s="187"/>
      <c r="E33" s="187"/>
      <c r="F33" s="187"/>
      <c r="G33" s="188"/>
      <c r="H33" s="20"/>
      <c r="I33" s="20"/>
    </row>
    <row r="34" spans="1:9" ht="24.75" customHeight="1" x14ac:dyDescent="0.2">
      <c r="A34" s="1"/>
      <c r="B34" s="1"/>
      <c r="C34" s="186" t="s">
        <v>4</v>
      </c>
      <c r="D34" s="187"/>
      <c r="E34" s="187"/>
      <c r="F34" s="187"/>
      <c r="G34" s="188"/>
      <c r="H34" s="20"/>
      <c r="I34" s="20"/>
    </row>
    <row r="35" spans="1:9" x14ac:dyDescent="0.2">
      <c r="A35" s="1"/>
      <c r="B35" s="1"/>
      <c r="C35" s="202"/>
      <c r="D35" s="203"/>
      <c r="E35" s="203"/>
      <c r="F35" s="203"/>
      <c r="G35" s="204"/>
      <c r="H35" s="20"/>
      <c r="I35" s="20"/>
    </row>
    <row r="36" spans="1:9" s="9" customFormat="1" x14ac:dyDescent="0.2">
      <c r="A36" s="8"/>
      <c r="B36" s="8"/>
      <c r="C36" s="214" t="s">
        <v>5</v>
      </c>
      <c r="D36" s="215"/>
      <c r="E36" s="215"/>
      <c r="F36" s="215"/>
      <c r="G36" s="216"/>
      <c r="H36" s="21"/>
      <c r="I36" s="21"/>
    </row>
    <row r="37" spans="1:9" x14ac:dyDescent="0.2">
      <c r="A37" s="7"/>
      <c r="B37" s="7"/>
      <c r="C37" s="211" t="s">
        <v>6</v>
      </c>
      <c r="D37" s="212"/>
      <c r="E37" s="212"/>
      <c r="F37" s="212"/>
      <c r="G37" s="213"/>
      <c r="H37" s="20"/>
      <c r="I37" s="20"/>
    </row>
    <row r="38" spans="1:9" ht="24.5" customHeight="1" x14ac:dyDescent="0.2">
      <c r="A38" s="1"/>
      <c r="B38" s="1"/>
      <c r="C38" s="208" t="s">
        <v>105</v>
      </c>
      <c r="D38" s="209"/>
      <c r="E38" s="209"/>
      <c r="F38" s="209"/>
      <c r="G38" s="210"/>
      <c r="H38" s="20"/>
      <c r="I38" s="20"/>
    </row>
    <row r="39" spans="1:9" ht="32.25" customHeight="1" x14ac:dyDescent="0.2">
      <c r="A39" s="1"/>
      <c r="B39" s="1"/>
      <c r="C39" s="205" t="s">
        <v>7</v>
      </c>
      <c r="D39" s="206"/>
      <c r="E39" s="206"/>
      <c r="F39" s="206"/>
      <c r="G39" s="207"/>
      <c r="H39" s="20"/>
      <c r="I39" s="20"/>
    </row>
    <row r="40" spans="1:9" ht="40.5" customHeight="1" x14ac:dyDescent="0.2">
      <c r="A40" s="1"/>
      <c r="B40" s="1"/>
      <c r="C40" s="205" t="s">
        <v>106</v>
      </c>
      <c r="D40" s="206"/>
      <c r="E40" s="206"/>
      <c r="F40" s="206"/>
      <c r="G40" s="207"/>
      <c r="H40" s="20"/>
      <c r="I40" s="20"/>
    </row>
    <row r="41" spans="1:9" ht="24" customHeight="1" x14ac:dyDescent="0.2">
      <c r="A41" s="1"/>
      <c r="B41" s="1"/>
      <c r="C41" s="176" t="s">
        <v>46</v>
      </c>
      <c r="D41" s="174"/>
      <c r="E41" s="174"/>
      <c r="F41" s="174"/>
      <c r="G41" s="175"/>
      <c r="H41" s="20"/>
      <c r="I41" s="20"/>
    </row>
    <row r="42" spans="1:9" ht="13.5" customHeight="1" x14ac:dyDescent="0.2">
      <c r="A42" s="1"/>
      <c r="B42" s="1"/>
      <c r="C42" s="176" t="s">
        <v>29</v>
      </c>
      <c r="D42" s="174"/>
      <c r="E42" s="174"/>
      <c r="F42" s="174"/>
      <c r="G42" s="175"/>
      <c r="H42" s="20"/>
      <c r="I42" s="20"/>
    </row>
    <row r="43" spans="1:9" ht="54.75" customHeight="1" x14ac:dyDescent="0.2">
      <c r="A43" s="1"/>
      <c r="B43" s="1"/>
      <c r="C43" s="176" t="s">
        <v>47</v>
      </c>
      <c r="D43" s="174"/>
      <c r="E43" s="174"/>
      <c r="F43" s="174"/>
      <c r="G43" s="175"/>
      <c r="H43" s="117"/>
      <c r="I43" s="117"/>
    </row>
    <row r="44" spans="1:9" ht="112" customHeight="1" x14ac:dyDescent="0.2">
      <c r="A44" s="1"/>
      <c r="B44" s="1"/>
      <c r="C44" s="173" t="s">
        <v>120</v>
      </c>
      <c r="D44" s="174"/>
      <c r="E44" s="174"/>
      <c r="F44" s="174"/>
      <c r="G44" s="175"/>
      <c r="H44" s="150"/>
      <c r="I44" s="117"/>
    </row>
    <row r="45" spans="1:9" ht="31.5" customHeight="1" x14ac:dyDescent="0.2">
      <c r="A45" s="1"/>
      <c r="B45" s="1"/>
      <c r="C45" s="170" t="s">
        <v>8</v>
      </c>
      <c r="D45" s="171"/>
      <c r="E45" s="171"/>
      <c r="F45" s="171"/>
      <c r="G45" s="172"/>
      <c r="H45" s="22"/>
      <c r="I45" s="22"/>
    </row>
    <row r="46" spans="1:9" ht="113.25" customHeight="1" x14ac:dyDescent="0.2">
      <c r="A46" s="1"/>
      <c r="B46" s="1"/>
      <c r="C46" s="196" t="s">
        <v>107</v>
      </c>
      <c r="D46" s="197"/>
      <c r="E46" s="197"/>
      <c r="F46" s="197"/>
      <c r="G46" s="198"/>
      <c r="H46" s="22"/>
      <c r="I46" s="22"/>
    </row>
    <row r="47" spans="1:9" ht="58.5" customHeight="1" x14ac:dyDescent="0.2">
      <c r="A47" s="101"/>
      <c r="B47" s="101"/>
      <c r="C47" s="180" t="s">
        <v>62</v>
      </c>
      <c r="D47" s="181"/>
      <c r="E47" s="181"/>
      <c r="F47" s="181"/>
      <c r="G47" s="182"/>
      <c r="H47" s="20"/>
      <c r="I47" s="20"/>
    </row>
    <row r="48" spans="1:9" ht="16" thickBot="1" x14ac:dyDescent="0.25">
      <c r="A48" s="1"/>
      <c r="B48" s="1"/>
      <c r="C48" s="10"/>
      <c r="D48" s="3"/>
      <c r="E48" s="4"/>
      <c r="F48" s="5"/>
      <c r="G48" s="6"/>
    </row>
    <row r="49" spans="1:13" ht="15.75" customHeight="1" thickBot="1" x14ac:dyDescent="0.25">
      <c r="A49" s="177" t="str">
        <f>C2</f>
        <v>SKLOP 1: OTROŠKO IGRIŠČE</v>
      </c>
      <c r="B49" s="178"/>
      <c r="C49" s="178"/>
      <c r="D49" s="178"/>
      <c r="E49" s="178"/>
      <c r="F49" s="178"/>
      <c r="G49" s="179"/>
    </row>
    <row r="50" spans="1:13" ht="24" x14ac:dyDescent="0.2">
      <c r="A50" s="135"/>
      <c r="B50" s="161" t="s">
        <v>88</v>
      </c>
      <c r="C50" s="136" t="s">
        <v>9</v>
      </c>
      <c r="D50" s="137" t="s">
        <v>10</v>
      </c>
      <c r="E50" s="138" t="s">
        <v>11</v>
      </c>
      <c r="F50" s="139" t="s">
        <v>12</v>
      </c>
      <c r="G50" s="138" t="s">
        <v>64</v>
      </c>
      <c r="H50" s="20"/>
      <c r="I50" s="20"/>
    </row>
    <row r="51" spans="1:13" ht="61.5" customHeight="1" x14ac:dyDescent="0.2">
      <c r="A51" s="84"/>
      <c r="B51" s="84"/>
      <c r="C51" s="130" t="s">
        <v>63</v>
      </c>
      <c r="D51" s="131"/>
      <c r="E51" s="128"/>
      <c r="F51" s="132"/>
      <c r="G51" s="129"/>
      <c r="H51" s="20"/>
      <c r="I51" s="20"/>
    </row>
    <row r="52" spans="1:13" ht="201.75" customHeight="1" x14ac:dyDescent="0.2">
      <c r="A52" s="84">
        <v>1</v>
      </c>
      <c r="B52" s="84"/>
      <c r="C52" s="85" t="s">
        <v>77</v>
      </c>
      <c r="D52" s="86" t="s">
        <v>14</v>
      </c>
      <c r="E52" s="87">
        <v>1</v>
      </c>
      <c r="F52" s="88">
        <v>0</v>
      </c>
      <c r="G52" s="89">
        <f t="shared" ref="G52:G67" si="0">+E52*F52</f>
        <v>0</v>
      </c>
      <c r="H52" s="152"/>
      <c r="I52" s="118"/>
      <c r="J52" s="118"/>
      <c r="K52" s="118"/>
      <c r="L52" s="118"/>
      <c r="M52" s="118"/>
    </row>
    <row r="53" spans="1:13" ht="226.5" customHeight="1" x14ac:dyDescent="0.2">
      <c r="A53" s="84">
        <v>2</v>
      </c>
      <c r="B53" s="84"/>
      <c r="C53" s="90" t="s">
        <v>78</v>
      </c>
      <c r="D53" s="86" t="s">
        <v>14</v>
      </c>
      <c r="E53" s="87">
        <v>1</v>
      </c>
      <c r="F53" s="88">
        <v>0</v>
      </c>
      <c r="G53" s="89">
        <f t="shared" si="0"/>
        <v>0</v>
      </c>
      <c r="H53" s="152"/>
      <c r="I53" s="118"/>
      <c r="J53" s="118"/>
      <c r="K53" s="118"/>
      <c r="L53" s="118"/>
      <c r="M53" s="118"/>
    </row>
    <row r="54" spans="1:13" ht="95.25" customHeight="1" x14ac:dyDescent="0.2">
      <c r="A54" s="84">
        <v>3</v>
      </c>
      <c r="B54" s="84"/>
      <c r="C54" s="91" t="s">
        <v>15</v>
      </c>
      <c r="D54" s="92" t="s">
        <v>14</v>
      </c>
      <c r="E54" s="87">
        <v>1</v>
      </c>
      <c r="F54" s="88">
        <v>0</v>
      </c>
      <c r="G54" s="89">
        <f t="shared" si="0"/>
        <v>0</v>
      </c>
      <c r="H54" s="152"/>
      <c r="I54" s="118"/>
      <c r="J54" s="118"/>
      <c r="K54" s="118"/>
      <c r="L54" s="118"/>
      <c r="M54" s="118"/>
    </row>
    <row r="55" spans="1:13" ht="123" customHeight="1" x14ac:dyDescent="0.2">
      <c r="A55" s="84">
        <v>4</v>
      </c>
      <c r="B55" s="84"/>
      <c r="C55" s="108" t="s">
        <v>79</v>
      </c>
      <c r="D55" s="92" t="s">
        <v>14</v>
      </c>
      <c r="E55" s="87">
        <v>1</v>
      </c>
      <c r="F55" s="88">
        <v>0</v>
      </c>
      <c r="G55" s="89">
        <f t="shared" si="0"/>
        <v>0</v>
      </c>
      <c r="H55" s="153"/>
    </row>
    <row r="56" spans="1:13" ht="155.25" customHeight="1" x14ac:dyDescent="0.2">
      <c r="A56" s="84">
        <v>5</v>
      </c>
      <c r="B56" s="84"/>
      <c r="C56" s="108" t="s">
        <v>80</v>
      </c>
      <c r="D56" s="92" t="s">
        <v>14</v>
      </c>
      <c r="E56" s="87">
        <v>1</v>
      </c>
      <c r="F56" s="88">
        <v>0</v>
      </c>
      <c r="G56" s="89">
        <f t="shared" si="0"/>
        <v>0</v>
      </c>
      <c r="H56" s="154"/>
    </row>
    <row r="57" spans="1:13" ht="207.75" customHeight="1" x14ac:dyDescent="0.2">
      <c r="A57" s="84">
        <v>6</v>
      </c>
      <c r="B57" s="84"/>
      <c r="C57" s="108" t="s">
        <v>81</v>
      </c>
      <c r="D57" s="92" t="s">
        <v>14</v>
      </c>
      <c r="E57" s="87">
        <v>1</v>
      </c>
      <c r="F57" s="88">
        <v>0</v>
      </c>
      <c r="G57" s="89">
        <f t="shared" si="0"/>
        <v>0</v>
      </c>
      <c r="H57" s="152"/>
      <c r="I57" s="118"/>
      <c r="J57" s="118"/>
      <c r="K57" s="118"/>
      <c r="L57" s="118"/>
      <c r="M57" s="118"/>
    </row>
    <row r="58" spans="1:13" ht="173.25" customHeight="1" x14ac:dyDescent="0.2">
      <c r="A58" s="84">
        <v>7</v>
      </c>
      <c r="B58" s="84"/>
      <c r="C58" s="108" t="s">
        <v>82</v>
      </c>
      <c r="D58" s="92" t="s">
        <v>14</v>
      </c>
      <c r="E58" s="87">
        <v>1</v>
      </c>
      <c r="F58" s="88">
        <v>0</v>
      </c>
      <c r="G58" s="89">
        <f t="shared" si="0"/>
        <v>0</v>
      </c>
      <c r="H58" s="156"/>
    </row>
    <row r="59" spans="1:13" ht="141.75" customHeight="1" x14ac:dyDescent="0.2">
      <c r="A59" s="84">
        <v>8</v>
      </c>
      <c r="B59" s="84"/>
      <c r="C59" s="108" t="s">
        <v>83</v>
      </c>
      <c r="D59" s="92" t="s">
        <v>14</v>
      </c>
      <c r="E59" s="87">
        <v>1</v>
      </c>
      <c r="F59" s="88">
        <v>0</v>
      </c>
      <c r="G59" s="89">
        <f t="shared" si="0"/>
        <v>0</v>
      </c>
      <c r="H59" s="156"/>
    </row>
    <row r="60" spans="1:13" ht="111" customHeight="1" x14ac:dyDescent="0.2">
      <c r="A60" s="84">
        <v>9</v>
      </c>
      <c r="B60" s="84"/>
      <c r="C60" s="108" t="s">
        <v>84</v>
      </c>
      <c r="D60" s="92" t="s">
        <v>14</v>
      </c>
      <c r="E60" s="87">
        <v>1</v>
      </c>
      <c r="F60" s="88">
        <v>0</v>
      </c>
      <c r="G60" s="89">
        <f t="shared" si="0"/>
        <v>0</v>
      </c>
      <c r="H60" s="156"/>
    </row>
    <row r="61" spans="1:13" ht="135" customHeight="1" x14ac:dyDescent="0.2">
      <c r="A61" s="84">
        <v>10</v>
      </c>
      <c r="B61" s="84"/>
      <c r="C61" s="148" t="s">
        <v>85</v>
      </c>
      <c r="D61" s="92" t="s">
        <v>14</v>
      </c>
      <c r="E61" s="87">
        <v>1</v>
      </c>
      <c r="F61" s="88">
        <v>0</v>
      </c>
      <c r="G61" s="89">
        <f t="shared" si="0"/>
        <v>0</v>
      </c>
      <c r="H61" s="156"/>
    </row>
    <row r="62" spans="1:13" ht="149.25" customHeight="1" x14ac:dyDescent="0.2">
      <c r="A62" s="84">
        <v>11</v>
      </c>
      <c r="B62" s="84"/>
      <c r="C62" s="108" t="s">
        <v>86</v>
      </c>
      <c r="D62" s="92" t="s">
        <v>14</v>
      </c>
      <c r="E62" s="87">
        <v>1</v>
      </c>
      <c r="F62" s="159">
        <v>0</v>
      </c>
      <c r="G62" s="89">
        <f t="shared" si="0"/>
        <v>0</v>
      </c>
      <c r="H62" s="154"/>
    </row>
    <row r="63" spans="1:13" ht="110.25" customHeight="1" x14ac:dyDescent="0.2">
      <c r="A63" s="84">
        <v>12</v>
      </c>
      <c r="B63" s="84"/>
      <c r="C63" s="108" t="s">
        <v>87</v>
      </c>
      <c r="D63" s="92" t="s">
        <v>16</v>
      </c>
      <c r="E63" s="87">
        <v>165</v>
      </c>
      <c r="F63" s="88">
        <v>0</v>
      </c>
      <c r="G63" s="89">
        <f t="shared" si="0"/>
        <v>0</v>
      </c>
      <c r="H63" s="154"/>
    </row>
    <row r="64" spans="1:13" ht="101" customHeight="1" x14ac:dyDescent="0.2">
      <c r="A64" s="84">
        <v>13</v>
      </c>
      <c r="B64" s="84"/>
      <c r="C64" s="148" t="s">
        <v>112</v>
      </c>
      <c r="D64" s="92" t="s">
        <v>16</v>
      </c>
      <c r="E64" s="87">
        <v>165</v>
      </c>
      <c r="F64" s="88">
        <v>0</v>
      </c>
      <c r="G64" s="89">
        <f t="shared" si="0"/>
        <v>0</v>
      </c>
      <c r="H64" s="154"/>
    </row>
    <row r="65" spans="1:9" ht="29.25" customHeight="1" x14ac:dyDescent="0.2">
      <c r="A65" s="84">
        <v>14</v>
      </c>
      <c r="B65" s="84"/>
      <c r="C65" s="108" t="s">
        <v>74</v>
      </c>
      <c r="D65" s="92" t="s">
        <v>17</v>
      </c>
      <c r="E65" s="87">
        <v>121</v>
      </c>
      <c r="F65" s="88">
        <v>0</v>
      </c>
      <c r="G65" s="89">
        <f t="shared" si="0"/>
        <v>0</v>
      </c>
    </row>
    <row r="66" spans="1:9" ht="69" customHeight="1" x14ac:dyDescent="0.2">
      <c r="A66" s="84">
        <v>15</v>
      </c>
      <c r="B66" s="84"/>
      <c r="C66" s="108" t="s">
        <v>72</v>
      </c>
      <c r="D66" s="92" t="s">
        <v>71</v>
      </c>
      <c r="E66" s="87">
        <v>1</v>
      </c>
      <c r="F66" s="88">
        <v>0</v>
      </c>
      <c r="G66" s="89">
        <f t="shared" si="0"/>
        <v>0</v>
      </c>
      <c r="H66" s="154"/>
    </row>
    <row r="67" spans="1:9" ht="83.25" customHeight="1" thickBot="1" x14ac:dyDescent="0.25">
      <c r="A67" s="84">
        <v>16</v>
      </c>
      <c r="B67" s="84"/>
      <c r="C67" s="108" t="s">
        <v>75</v>
      </c>
      <c r="D67" s="92" t="s">
        <v>71</v>
      </c>
      <c r="E67" s="87">
        <v>1</v>
      </c>
      <c r="F67" s="88">
        <v>0</v>
      </c>
      <c r="G67" s="89">
        <f t="shared" si="0"/>
        <v>0</v>
      </c>
      <c r="H67" s="154"/>
    </row>
    <row r="68" spans="1:9" ht="14.25" customHeight="1" thickBot="1" x14ac:dyDescent="0.25">
      <c r="A68" s="1"/>
      <c r="B68" s="1"/>
      <c r="C68" s="97" t="s">
        <v>28</v>
      </c>
      <c r="D68" s="98"/>
      <c r="E68" s="99"/>
      <c r="F68" s="100"/>
      <c r="G68" s="110">
        <f>SUM(G52:G67)</f>
        <v>0</v>
      </c>
      <c r="H68" s="160"/>
    </row>
    <row r="69" spans="1:9" ht="14.25" customHeight="1" x14ac:dyDescent="0.2">
      <c r="A69" s="1"/>
      <c r="B69" s="1"/>
    </row>
    <row r="70" spans="1:9" ht="14.25" customHeight="1" x14ac:dyDescent="0.2">
      <c r="A70" s="1"/>
      <c r="B70" s="1"/>
      <c r="C70" s="14"/>
      <c r="D70" s="15"/>
      <c r="E70" s="16"/>
      <c r="F70" s="17"/>
      <c r="G70" s="18"/>
    </row>
    <row r="71" spans="1:9" ht="14.25" customHeight="1" x14ac:dyDescent="0.2">
      <c r="A71" s="1"/>
      <c r="B71" s="1"/>
      <c r="C71" s="133" t="s">
        <v>51</v>
      </c>
      <c r="D71" s="71"/>
      <c r="E71" s="72"/>
      <c r="F71" s="73"/>
      <c r="G71" s="74"/>
    </row>
    <row r="72" spans="1:9" ht="24" x14ac:dyDescent="0.2">
      <c r="A72" s="12"/>
      <c r="B72" s="158"/>
      <c r="C72" s="23" t="s">
        <v>9</v>
      </c>
      <c r="D72" s="24" t="s">
        <v>10</v>
      </c>
      <c r="E72" s="25" t="s">
        <v>11</v>
      </c>
      <c r="F72" s="26" t="s">
        <v>12</v>
      </c>
      <c r="G72" s="25" t="s">
        <v>13</v>
      </c>
      <c r="H72" s="20"/>
      <c r="I72" s="20"/>
    </row>
    <row r="73" spans="1:9" ht="32.25" customHeight="1" thickBot="1" x14ac:dyDescent="0.25">
      <c r="A73" s="84">
        <v>1</v>
      </c>
      <c r="B73" s="84"/>
      <c r="C73" s="166" t="s">
        <v>113</v>
      </c>
      <c r="D73" s="93" t="s">
        <v>50</v>
      </c>
      <c r="E73" s="94">
        <v>10</v>
      </c>
      <c r="F73" s="95">
        <v>0</v>
      </c>
      <c r="G73" s="96">
        <f>+E73*F73</f>
        <v>0</v>
      </c>
    </row>
    <row r="74" spans="1:9" ht="14.25" customHeight="1" thickBot="1" x14ac:dyDescent="0.25">
      <c r="A74" s="1"/>
      <c r="B74" s="1"/>
      <c r="C74" s="97" t="s">
        <v>28</v>
      </c>
      <c r="D74" s="98"/>
      <c r="E74" s="99"/>
      <c r="F74" s="100"/>
      <c r="G74" s="110">
        <f>SUM(G73)</f>
        <v>0</v>
      </c>
    </row>
    <row r="75" spans="1:9" ht="14.25" customHeight="1" x14ac:dyDescent="0.2">
      <c r="A75" s="1"/>
      <c r="B75" s="1"/>
      <c r="C75" s="66"/>
      <c r="D75" s="67"/>
      <c r="E75" s="68"/>
      <c r="F75" s="69"/>
      <c r="G75" s="30"/>
    </row>
    <row r="76" spans="1:9" ht="14.25" customHeight="1" x14ac:dyDescent="0.2">
      <c r="A76" s="1"/>
      <c r="B76" s="1"/>
      <c r="C76" s="66"/>
      <c r="D76" s="67"/>
      <c r="E76" s="68"/>
      <c r="F76" s="69"/>
      <c r="G76" s="30"/>
    </row>
    <row r="77" spans="1:9" ht="14.25" customHeight="1" x14ac:dyDescent="0.2">
      <c r="A77" s="1"/>
      <c r="B77" s="1"/>
      <c r="C77" s="11"/>
      <c r="D77" s="13"/>
      <c r="E77" s="4"/>
      <c r="F77" s="27"/>
      <c r="G77" s="30"/>
    </row>
    <row r="78" spans="1:9" ht="14.25" customHeight="1" x14ac:dyDescent="0.2">
      <c r="A78" s="1"/>
      <c r="B78" s="1"/>
      <c r="C78" s="11"/>
      <c r="D78" s="13"/>
      <c r="E78" s="4"/>
      <c r="F78" s="27"/>
      <c r="G78" s="30"/>
    </row>
    <row r="79" spans="1:9" ht="14.25" customHeight="1" x14ac:dyDescent="0.2">
      <c r="A79" s="1"/>
      <c r="B79" s="1"/>
      <c r="C79" s="11"/>
      <c r="D79" s="13"/>
      <c r="E79" s="4"/>
      <c r="F79" s="27"/>
      <c r="G79" s="30"/>
    </row>
    <row r="80" spans="1:9" ht="14.25" customHeight="1" x14ac:dyDescent="0.2">
      <c r="A80" s="1"/>
      <c r="B80" s="1"/>
      <c r="C80" s="11"/>
      <c r="D80" s="13"/>
      <c r="E80" s="4"/>
      <c r="F80" s="27"/>
      <c r="G80" s="30"/>
    </row>
    <row r="81" spans="1:7" ht="14.25" customHeight="1" x14ac:dyDescent="0.2">
      <c r="A81" s="1"/>
      <c r="B81" s="1"/>
      <c r="C81" s="11"/>
      <c r="D81" s="13"/>
      <c r="E81" s="4"/>
      <c r="F81" s="27"/>
      <c r="G81" s="30"/>
    </row>
  </sheetData>
  <mergeCells count="42">
    <mergeCell ref="C4:G4"/>
    <mergeCell ref="C5:G5"/>
    <mergeCell ref="C41:G41"/>
    <mergeCell ref="C27:G27"/>
    <mergeCell ref="C46:G46"/>
    <mergeCell ref="C23:G23"/>
    <mergeCell ref="C35:G35"/>
    <mergeCell ref="C42:G42"/>
    <mergeCell ref="C40:G40"/>
    <mergeCell ref="C39:G39"/>
    <mergeCell ref="C38:G38"/>
    <mergeCell ref="C24:G24"/>
    <mergeCell ref="C25:G25"/>
    <mergeCell ref="C37:G37"/>
    <mergeCell ref="C36:G36"/>
    <mergeCell ref="C28:G28"/>
    <mergeCell ref="C34:G34"/>
    <mergeCell ref="C19:G19"/>
    <mergeCell ref="C20:G20"/>
    <mergeCell ref="C21:G21"/>
    <mergeCell ref="C22:G22"/>
    <mergeCell ref="C26:G26"/>
    <mergeCell ref="C29:G29"/>
    <mergeCell ref="C30:G30"/>
    <mergeCell ref="C31:G31"/>
    <mergeCell ref="C32:G32"/>
    <mergeCell ref="C33:G33"/>
    <mergeCell ref="C14:G14"/>
    <mergeCell ref="C15:G15"/>
    <mergeCell ref="C16:G16"/>
    <mergeCell ref="C17:G17"/>
    <mergeCell ref="C18:G18"/>
    <mergeCell ref="C9:G9"/>
    <mergeCell ref="C10:G10"/>
    <mergeCell ref="C11:G11"/>
    <mergeCell ref="C12:G12"/>
    <mergeCell ref="C13:G13"/>
    <mergeCell ref="C45:G45"/>
    <mergeCell ref="C44:G44"/>
    <mergeCell ref="C43:G43"/>
    <mergeCell ref="A49:G49"/>
    <mergeCell ref="C47:G47"/>
  </mergeCells>
  <pageMargins left="0.7" right="0.7" top="0.75" bottom="0.75" header="0.3" footer="0.3"/>
  <pageSetup paperSize="9" scale="59" fitToHeight="0" orientation="portrait" horizontalDpi="4294967293" verticalDpi="4294967293" r:id="rId1"/>
  <rowBreaks count="3" manualBreakCount="3">
    <brk id="25" max="6" man="1"/>
    <brk id="53" max="6" man="1"/>
    <brk id="59" max="6" man="1"/>
  </rowBreaks>
  <colBreaks count="1" manualBreakCount="1">
    <brk id="7" max="73"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9"/>
  <sheetViews>
    <sheetView tabSelected="1" view="pageBreakPreview" topLeftCell="A27" zoomScale="188" zoomScaleNormal="70" zoomScaleSheetLayoutView="55" zoomScalePageLayoutView="70" workbookViewId="0">
      <selection activeCell="B39" sqref="B39:F39"/>
    </sheetView>
  </sheetViews>
  <sheetFormatPr baseColWidth="10" defaultColWidth="8.83203125" defaultRowHeight="15" x14ac:dyDescent="0.2"/>
  <cols>
    <col min="1" max="1" width="4.33203125" customWidth="1"/>
    <col min="2" max="2" width="63" style="28" customWidth="1"/>
    <col min="3" max="4" width="8.6640625" style="19" customWidth="1"/>
    <col min="5" max="5" width="8.6640625" style="28" customWidth="1"/>
    <col min="6" max="6" width="16.5" style="28" customWidth="1"/>
    <col min="7" max="7" width="8.6640625" customWidth="1"/>
  </cols>
  <sheetData>
    <row r="1" spans="1:6" x14ac:dyDescent="0.2">
      <c r="A1" s="1"/>
      <c r="B1" s="2"/>
      <c r="C1" s="3"/>
      <c r="D1" s="4"/>
      <c r="E1" s="5"/>
      <c r="F1" s="6"/>
    </row>
    <row r="2" spans="1:6" x14ac:dyDescent="0.2">
      <c r="A2" s="1"/>
      <c r="B2" s="134" t="str">
        <f>REKAPITUALCIJA!B32</f>
        <v>SKLOP 2: NAPRAVE ZA ULIČNO VADBO</v>
      </c>
      <c r="C2" s="3"/>
      <c r="D2" s="4"/>
      <c r="E2" s="5"/>
      <c r="F2" s="6"/>
    </row>
    <row r="3" spans="1:6" x14ac:dyDescent="0.2">
      <c r="A3" s="1"/>
      <c r="B3" s="134"/>
      <c r="C3" s="3"/>
      <c r="D3" s="4"/>
      <c r="E3" s="5"/>
      <c r="F3" s="6"/>
    </row>
    <row r="4" spans="1:6" ht="57" customHeight="1" x14ac:dyDescent="0.2">
      <c r="A4" s="1"/>
      <c r="B4" s="229" t="s">
        <v>90</v>
      </c>
      <c r="C4" s="229"/>
      <c r="D4" s="229"/>
      <c r="E4" s="229"/>
      <c r="F4" s="229"/>
    </row>
    <row r="5" spans="1:6" ht="68.25" customHeight="1" x14ac:dyDescent="0.2">
      <c r="A5" s="1"/>
      <c r="B5" s="229" t="s">
        <v>111</v>
      </c>
      <c r="C5" s="229"/>
      <c r="D5" s="229"/>
      <c r="E5" s="229"/>
      <c r="F5" s="229"/>
    </row>
    <row r="6" spans="1:6" x14ac:dyDescent="0.2">
      <c r="A6" s="1"/>
      <c r="B6" s="2"/>
      <c r="C6" s="3"/>
      <c r="D6" s="4"/>
      <c r="E6" s="5"/>
      <c r="F6" s="6"/>
    </row>
    <row r="7" spans="1:6" x14ac:dyDescent="0.2">
      <c r="A7" s="1"/>
      <c r="B7" s="119" t="s">
        <v>52</v>
      </c>
      <c r="C7" s="120"/>
      <c r="D7" s="121"/>
      <c r="E7" s="122"/>
      <c r="F7" s="123"/>
    </row>
    <row r="8" spans="1:6" ht="10.5" customHeight="1" x14ac:dyDescent="0.2">
      <c r="A8" s="1"/>
      <c r="B8" s="124"/>
      <c r="C8" s="125"/>
      <c r="D8" s="125"/>
      <c r="E8" s="126"/>
      <c r="F8" s="127"/>
    </row>
    <row r="9" spans="1:6" ht="12.75" customHeight="1" x14ac:dyDescent="0.2">
      <c r="A9" s="1"/>
      <c r="B9" s="183" t="s">
        <v>53</v>
      </c>
      <c r="C9" s="183"/>
      <c r="D9" s="183"/>
      <c r="E9" s="183"/>
      <c r="F9" s="183"/>
    </row>
    <row r="10" spans="1:6" ht="27" customHeight="1" x14ac:dyDescent="0.2">
      <c r="A10" s="1"/>
      <c r="B10" s="183" t="s">
        <v>92</v>
      </c>
      <c r="C10" s="183"/>
      <c r="D10" s="183"/>
      <c r="E10" s="183"/>
      <c r="F10" s="183"/>
    </row>
    <row r="11" spans="1:6" ht="28.5" customHeight="1" x14ac:dyDescent="0.2">
      <c r="A11" s="1"/>
      <c r="B11" s="183" t="s">
        <v>54</v>
      </c>
      <c r="C11" s="183"/>
      <c r="D11" s="183"/>
      <c r="E11" s="183"/>
      <c r="F11" s="183"/>
    </row>
    <row r="12" spans="1:6" ht="29.25" customHeight="1" x14ac:dyDescent="0.2">
      <c r="A12" s="1"/>
      <c r="B12" s="183" t="s">
        <v>93</v>
      </c>
      <c r="C12" s="183"/>
      <c r="D12" s="183"/>
      <c r="E12" s="183"/>
      <c r="F12" s="183"/>
    </row>
    <row r="13" spans="1:6" ht="45.75" customHeight="1" x14ac:dyDescent="0.2">
      <c r="A13" s="1"/>
      <c r="B13" s="183" t="s">
        <v>94</v>
      </c>
      <c r="C13" s="183"/>
      <c r="D13" s="183"/>
      <c r="E13" s="183"/>
      <c r="F13" s="183"/>
    </row>
    <row r="14" spans="1:6" ht="42.75" customHeight="1" x14ac:dyDescent="0.2">
      <c r="A14" s="1"/>
      <c r="B14" s="183" t="s">
        <v>95</v>
      </c>
      <c r="C14" s="183"/>
      <c r="D14" s="183"/>
      <c r="E14" s="183"/>
      <c r="F14" s="183"/>
    </row>
    <row r="15" spans="1:6" ht="20.25" customHeight="1" x14ac:dyDescent="0.2">
      <c r="A15" s="1"/>
      <c r="B15" s="184" t="s">
        <v>96</v>
      </c>
      <c r="C15" s="184"/>
      <c r="D15" s="184"/>
      <c r="E15" s="184"/>
      <c r="F15" s="184"/>
    </row>
    <row r="16" spans="1:6" ht="29.25" customHeight="1" x14ac:dyDescent="0.2">
      <c r="A16" s="1"/>
      <c r="B16" s="184" t="s">
        <v>55</v>
      </c>
      <c r="C16" s="184"/>
      <c r="D16" s="184"/>
      <c r="E16" s="184"/>
      <c r="F16" s="184"/>
    </row>
    <row r="17" spans="1:8" ht="18" customHeight="1" x14ac:dyDescent="0.2">
      <c r="A17" s="1"/>
      <c r="B17" s="184" t="s">
        <v>56</v>
      </c>
      <c r="C17" s="184"/>
      <c r="D17" s="184"/>
      <c r="E17" s="184"/>
      <c r="F17" s="184"/>
    </row>
    <row r="18" spans="1:8" ht="38.25" customHeight="1" x14ac:dyDescent="0.2">
      <c r="A18" s="1"/>
      <c r="B18" s="185" t="s">
        <v>98</v>
      </c>
      <c r="C18" s="185"/>
      <c r="D18" s="185"/>
      <c r="E18" s="185"/>
      <c r="F18" s="185"/>
    </row>
    <row r="19" spans="1:8" ht="47.25" customHeight="1" x14ac:dyDescent="0.2">
      <c r="A19" s="1"/>
      <c r="B19" s="184" t="s">
        <v>59</v>
      </c>
      <c r="C19" s="184"/>
      <c r="D19" s="184"/>
      <c r="E19" s="184"/>
      <c r="F19" s="184"/>
    </row>
    <row r="20" spans="1:8" ht="30" customHeight="1" x14ac:dyDescent="0.2">
      <c r="A20" s="1"/>
      <c r="B20" s="190" t="s">
        <v>100</v>
      </c>
      <c r="C20" s="190"/>
      <c r="D20" s="190"/>
      <c r="E20" s="190"/>
      <c r="F20" s="190"/>
    </row>
    <row r="21" spans="1:8" ht="15.75" customHeight="1" x14ac:dyDescent="0.2">
      <c r="A21" s="1"/>
      <c r="B21" s="184" t="s">
        <v>58</v>
      </c>
      <c r="C21" s="184"/>
      <c r="D21" s="184"/>
      <c r="E21" s="184"/>
      <c r="F21" s="184"/>
    </row>
    <row r="22" spans="1:8" x14ac:dyDescent="0.2">
      <c r="A22" s="1"/>
      <c r="B22" s="183" t="s">
        <v>57</v>
      </c>
      <c r="C22" s="183"/>
      <c r="D22" s="183"/>
      <c r="E22" s="183"/>
      <c r="F22" s="183"/>
    </row>
    <row r="23" spans="1:8" ht="159" customHeight="1" x14ac:dyDescent="0.2">
      <c r="A23" s="1"/>
      <c r="B23" s="199" t="s">
        <v>116</v>
      </c>
      <c r="C23" s="200"/>
      <c r="D23" s="200"/>
      <c r="E23" s="200"/>
      <c r="F23" s="201"/>
    </row>
    <row r="24" spans="1:8" ht="15" customHeight="1" x14ac:dyDescent="0.2">
      <c r="A24" s="1"/>
      <c r="B24" s="199" t="s">
        <v>68</v>
      </c>
      <c r="C24" s="200"/>
      <c r="D24" s="200"/>
      <c r="E24" s="200"/>
      <c r="F24" s="201"/>
    </row>
    <row r="25" spans="1:8" ht="42" customHeight="1" x14ac:dyDescent="0.2">
      <c r="A25" s="1"/>
      <c r="B25" s="199" t="s">
        <v>69</v>
      </c>
      <c r="C25" s="200"/>
      <c r="D25" s="200"/>
      <c r="E25" s="200"/>
      <c r="F25" s="201"/>
    </row>
    <row r="26" spans="1:8" ht="30.75" customHeight="1" x14ac:dyDescent="0.2">
      <c r="A26" s="1"/>
      <c r="B26" s="183" t="s">
        <v>70</v>
      </c>
      <c r="C26" s="183"/>
      <c r="D26" s="183"/>
      <c r="E26" s="183"/>
      <c r="F26" s="183"/>
    </row>
    <row r="27" spans="1:8" ht="42.75" customHeight="1" x14ac:dyDescent="0.2">
      <c r="A27" s="1"/>
      <c r="B27" s="195" t="s">
        <v>103</v>
      </c>
      <c r="C27" s="195"/>
      <c r="D27" s="195"/>
      <c r="E27" s="195"/>
      <c r="F27" s="195"/>
    </row>
    <row r="28" spans="1:8" x14ac:dyDescent="0.2">
      <c r="A28" s="1"/>
      <c r="B28" s="217" t="s">
        <v>0</v>
      </c>
      <c r="C28" s="218"/>
      <c r="D28" s="218"/>
      <c r="E28" s="218"/>
      <c r="F28" s="219"/>
      <c r="G28" s="20"/>
      <c r="H28" s="20"/>
    </row>
    <row r="29" spans="1:8" x14ac:dyDescent="0.2">
      <c r="A29" s="1"/>
      <c r="B29" s="191" t="s">
        <v>101</v>
      </c>
      <c r="C29" s="192"/>
      <c r="D29" s="192"/>
      <c r="E29" s="192"/>
      <c r="F29" s="193"/>
      <c r="G29" s="20"/>
      <c r="H29" s="20"/>
    </row>
    <row r="30" spans="1:8" x14ac:dyDescent="0.2">
      <c r="A30" s="1"/>
      <c r="B30" s="191" t="s">
        <v>1</v>
      </c>
      <c r="C30" s="192"/>
      <c r="D30" s="192"/>
      <c r="E30" s="192"/>
      <c r="F30" s="193"/>
      <c r="G30" s="20"/>
      <c r="H30" s="20"/>
    </row>
    <row r="31" spans="1:8" x14ac:dyDescent="0.2">
      <c r="A31" s="1"/>
      <c r="B31" s="186" t="s">
        <v>2</v>
      </c>
      <c r="C31" s="187"/>
      <c r="D31" s="187"/>
      <c r="E31" s="187"/>
      <c r="F31" s="188"/>
      <c r="G31" s="20"/>
      <c r="H31" s="20"/>
    </row>
    <row r="32" spans="1:8" x14ac:dyDescent="0.2">
      <c r="A32" s="1"/>
      <c r="B32" s="191" t="s">
        <v>102</v>
      </c>
      <c r="C32" s="192"/>
      <c r="D32" s="192"/>
      <c r="E32" s="192"/>
      <c r="F32" s="193"/>
      <c r="G32" s="20"/>
      <c r="H32" s="20"/>
    </row>
    <row r="33" spans="1:13" x14ac:dyDescent="0.2">
      <c r="A33" s="1"/>
      <c r="B33" s="186" t="s">
        <v>3</v>
      </c>
      <c r="C33" s="187"/>
      <c r="D33" s="187"/>
      <c r="E33" s="187"/>
      <c r="F33" s="188"/>
      <c r="G33" s="20"/>
      <c r="H33" s="20"/>
    </row>
    <row r="34" spans="1:13" ht="24.75" customHeight="1" x14ac:dyDescent="0.2">
      <c r="A34" s="1"/>
      <c r="B34" s="186" t="s">
        <v>4</v>
      </c>
      <c r="C34" s="187"/>
      <c r="D34" s="187"/>
      <c r="E34" s="187"/>
      <c r="F34" s="188"/>
      <c r="G34" s="20"/>
      <c r="H34" s="20"/>
    </row>
    <row r="35" spans="1:13" s="143" customFormat="1" x14ac:dyDescent="0.2">
      <c r="A35" s="8"/>
      <c r="B35" s="230" t="s">
        <v>76</v>
      </c>
      <c r="C35" s="231"/>
      <c r="D35" s="231"/>
      <c r="E35" s="231"/>
      <c r="F35" s="232"/>
      <c r="G35" s="142"/>
      <c r="H35" s="142"/>
    </row>
    <row r="36" spans="1:13" s="145" customFormat="1" x14ac:dyDescent="0.2">
      <c r="A36" s="141"/>
      <c r="B36" s="211" t="s">
        <v>6</v>
      </c>
      <c r="C36" s="212"/>
      <c r="D36" s="212"/>
      <c r="E36" s="212"/>
      <c r="F36" s="213"/>
      <c r="G36" s="144"/>
      <c r="H36" s="144"/>
    </row>
    <row r="37" spans="1:13" s="145" customFormat="1" ht="24.5" customHeight="1" x14ac:dyDescent="0.2">
      <c r="A37" s="1"/>
      <c r="B37" s="223" t="s">
        <v>48</v>
      </c>
      <c r="C37" s="224"/>
      <c r="D37" s="224"/>
      <c r="E37" s="224"/>
      <c r="F37" s="225"/>
      <c r="G37" s="144"/>
      <c r="H37" s="144"/>
    </row>
    <row r="38" spans="1:13" s="145" customFormat="1" ht="30" customHeight="1" x14ac:dyDescent="0.2">
      <c r="A38" s="1"/>
      <c r="B38" s="223" t="s">
        <v>7</v>
      </c>
      <c r="C38" s="224"/>
      <c r="D38" s="224"/>
      <c r="E38" s="224"/>
      <c r="F38" s="225"/>
      <c r="G38" s="144"/>
      <c r="H38" s="144"/>
    </row>
    <row r="39" spans="1:13" s="145" customFormat="1" ht="15" customHeight="1" x14ac:dyDescent="0.2">
      <c r="A39" s="1"/>
      <c r="B39" s="226" t="s">
        <v>109</v>
      </c>
      <c r="C39" s="227"/>
      <c r="D39" s="227"/>
      <c r="E39" s="227"/>
      <c r="F39" s="228"/>
      <c r="G39" s="233"/>
      <c r="H39" s="234"/>
      <c r="I39" s="234"/>
      <c r="J39" s="234"/>
      <c r="K39" s="234"/>
      <c r="L39" s="234"/>
      <c r="M39" s="234"/>
    </row>
    <row r="40" spans="1:13" s="145" customFormat="1" ht="12.75" customHeight="1" x14ac:dyDescent="0.2">
      <c r="A40" s="1"/>
      <c r="B40" s="226" t="s">
        <v>108</v>
      </c>
      <c r="C40" s="227"/>
      <c r="D40" s="227"/>
      <c r="E40" s="227"/>
      <c r="F40" s="228"/>
      <c r="G40" s="233"/>
      <c r="H40" s="234"/>
      <c r="I40" s="234"/>
      <c r="J40" s="234"/>
      <c r="K40" s="234"/>
      <c r="L40" s="234"/>
      <c r="M40" s="234"/>
    </row>
    <row r="41" spans="1:13" s="145" customFormat="1" ht="17.25" customHeight="1" x14ac:dyDescent="0.2">
      <c r="A41" s="1"/>
      <c r="B41" s="176" t="s">
        <v>46</v>
      </c>
      <c r="C41" s="174"/>
      <c r="D41" s="174"/>
      <c r="E41" s="174"/>
      <c r="F41" s="175"/>
      <c r="G41" s="144"/>
      <c r="H41" s="144"/>
    </row>
    <row r="42" spans="1:13" s="145" customFormat="1" ht="13.5" customHeight="1" x14ac:dyDescent="0.2">
      <c r="A42" s="1"/>
      <c r="B42" s="146" t="s">
        <v>18</v>
      </c>
      <c r="C42" s="67"/>
      <c r="D42" s="68"/>
      <c r="E42" s="69"/>
      <c r="F42" s="147"/>
      <c r="G42" s="144"/>
      <c r="H42" s="144"/>
    </row>
    <row r="43" spans="1:13" s="145" customFormat="1" ht="106" customHeight="1" x14ac:dyDescent="0.2">
      <c r="A43" s="1"/>
      <c r="B43" s="223" t="s">
        <v>119</v>
      </c>
      <c r="C43" s="224"/>
      <c r="D43" s="224"/>
      <c r="E43" s="224"/>
      <c r="F43" s="225"/>
      <c r="G43" s="144"/>
      <c r="H43" s="144"/>
    </row>
    <row r="44" spans="1:13" s="145" customFormat="1" ht="13.5" customHeight="1" x14ac:dyDescent="0.2">
      <c r="A44" s="1"/>
      <c r="B44" s="223" t="s">
        <v>67</v>
      </c>
      <c r="C44" s="224"/>
      <c r="D44" s="224"/>
      <c r="E44" s="224"/>
      <c r="F44" s="225"/>
      <c r="G44" s="144"/>
      <c r="H44" s="144"/>
    </row>
    <row r="45" spans="1:13" s="145" customFormat="1" ht="13.5" customHeight="1" x14ac:dyDescent="0.2">
      <c r="A45" s="1"/>
      <c r="B45" s="223" t="s">
        <v>115</v>
      </c>
      <c r="C45" s="224"/>
      <c r="D45" s="224"/>
      <c r="E45" s="224"/>
      <c r="F45" s="225"/>
      <c r="G45" s="144"/>
      <c r="H45" s="144"/>
    </row>
    <row r="46" spans="1:13" s="145" customFormat="1" ht="13.5" customHeight="1" x14ac:dyDescent="0.2">
      <c r="A46" s="1"/>
      <c r="B46" s="223" t="s">
        <v>19</v>
      </c>
      <c r="C46" s="224"/>
      <c r="D46" s="224"/>
      <c r="E46" s="224"/>
      <c r="F46" s="225"/>
      <c r="G46" s="144"/>
      <c r="H46" s="144"/>
    </row>
    <row r="47" spans="1:13" s="145" customFormat="1" ht="13.5" customHeight="1" x14ac:dyDescent="0.2">
      <c r="A47" s="1"/>
      <c r="B47" s="223" t="s">
        <v>20</v>
      </c>
      <c r="C47" s="224"/>
      <c r="D47" s="224"/>
      <c r="E47" s="224"/>
      <c r="F47" s="225"/>
      <c r="G47" s="144"/>
      <c r="H47" s="144"/>
    </row>
    <row r="48" spans="1:13" s="145" customFormat="1" ht="13.5" customHeight="1" x14ac:dyDescent="0.2">
      <c r="A48" s="1"/>
      <c r="B48" s="223" t="s">
        <v>49</v>
      </c>
      <c r="C48" s="224"/>
      <c r="D48" s="224"/>
      <c r="E48" s="224"/>
      <c r="F48" s="225"/>
      <c r="G48" s="144"/>
      <c r="H48" s="144"/>
    </row>
    <row r="49" spans="1:8" s="145" customFormat="1" ht="26" customHeight="1" x14ac:dyDescent="0.2">
      <c r="A49" s="1"/>
      <c r="B49" s="223" t="s">
        <v>117</v>
      </c>
      <c r="C49" s="224"/>
      <c r="D49" s="224"/>
      <c r="E49" s="224"/>
      <c r="F49" s="225"/>
      <c r="G49" s="144"/>
      <c r="H49" s="144"/>
    </row>
    <row r="50" spans="1:8" s="145" customFormat="1" ht="13.5" customHeight="1" x14ac:dyDescent="0.2">
      <c r="A50" s="1"/>
      <c r="B50" s="226" t="s">
        <v>110</v>
      </c>
      <c r="C50" s="227"/>
      <c r="D50" s="227"/>
      <c r="E50" s="227"/>
      <c r="F50" s="228"/>
      <c r="G50" s="144"/>
      <c r="H50" s="144"/>
    </row>
    <row r="51" spans="1:8" s="145" customFormat="1" ht="13.5" customHeight="1" x14ac:dyDescent="0.2">
      <c r="A51" s="1"/>
      <c r="B51" s="223" t="s">
        <v>21</v>
      </c>
      <c r="C51" s="224"/>
      <c r="D51" s="224"/>
      <c r="E51" s="224"/>
      <c r="F51" s="225"/>
      <c r="G51" s="144"/>
      <c r="H51" s="144"/>
    </row>
    <row r="52" spans="1:8" s="145" customFormat="1" ht="30" customHeight="1" x14ac:dyDescent="0.2">
      <c r="A52" s="1"/>
      <c r="B52" s="223" t="s">
        <v>118</v>
      </c>
      <c r="C52" s="224"/>
      <c r="D52" s="224"/>
      <c r="E52" s="224"/>
      <c r="F52" s="225"/>
      <c r="G52" s="144"/>
      <c r="H52" s="144"/>
    </row>
    <row r="53" spans="1:8" s="145" customFormat="1" ht="30" customHeight="1" x14ac:dyDescent="0.2">
      <c r="A53" s="1"/>
      <c r="B53" s="223" t="s">
        <v>66</v>
      </c>
      <c r="C53" s="224"/>
      <c r="D53" s="224"/>
      <c r="E53" s="224"/>
      <c r="F53" s="225"/>
      <c r="G53" s="144"/>
      <c r="H53" s="144"/>
    </row>
    <row r="54" spans="1:8" ht="52.5" customHeight="1" x14ac:dyDescent="0.2">
      <c r="A54" s="101"/>
      <c r="B54" s="180" t="s">
        <v>62</v>
      </c>
      <c r="C54" s="181"/>
      <c r="D54" s="181"/>
      <c r="E54" s="181"/>
      <c r="F54" s="182"/>
      <c r="G54" s="20"/>
      <c r="H54" s="20"/>
    </row>
    <row r="55" spans="1:8" ht="16" thickBot="1" x14ac:dyDescent="0.25">
      <c r="A55" s="1"/>
      <c r="B55" s="2"/>
      <c r="C55" s="3"/>
      <c r="D55" s="4"/>
      <c r="E55" s="5"/>
      <c r="F55" s="6"/>
    </row>
    <row r="56" spans="1:8" ht="16.5" customHeight="1" thickBot="1" x14ac:dyDescent="0.25">
      <c r="A56" s="220" t="str">
        <f>B2</f>
        <v>SKLOP 2: NAPRAVE ZA ULIČNO VADBO</v>
      </c>
      <c r="B56" s="221"/>
      <c r="C56" s="221"/>
      <c r="D56" s="221"/>
      <c r="E56" s="221"/>
      <c r="F56" s="222"/>
    </row>
    <row r="57" spans="1:8" x14ac:dyDescent="0.2">
      <c r="A57" s="135"/>
      <c r="B57" s="140" t="s">
        <v>9</v>
      </c>
      <c r="C57" s="137" t="s">
        <v>10</v>
      </c>
      <c r="D57" s="138" t="s">
        <v>11</v>
      </c>
      <c r="E57" s="139" t="s">
        <v>12</v>
      </c>
      <c r="F57" s="138" t="s">
        <v>13</v>
      </c>
      <c r="G57" s="20"/>
      <c r="H57" s="20"/>
    </row>
    <row r="58" spans="1:8" ht="44.25" customHeight="1" x14ac:dyDescent="0.2">
      <c r="A58" s="84">
        <v>20</v>
      </c>
      <c r="B58" s="108" t="s">
        <v>22</v>
      </c>
      <c r="C58" s="92" t="s">
        <v>14</v>
      </c>
      <c r="D58" s="87">
        <v>1</v>
      </c>
      <c r="E58" s="88"/>
      <c r="F58" s="89">
        <f>+E58*D58</f>
        <v>0</v>
      </c>
    </row>
    <row r="59" spans="1:8" ht="68.25" customHeight="1" x14ac:dyDescent="0.2">
      <c r="A59" s="84">
        <v>21</v>
      </c>
      <c r="B59" s="108" t="s">
        <v>23</v>
      </c>
      <c r="C59" s="92" t="s">
        <v>14</v>
      </c>
      <c r="D59" s="87">
        <v>1</v>
      </c>
      <c r="E59" s="88"/>
      <c r="F59" s="89">
        <f t="shared" ref="F59:F63" si="0">+E59*D59</f>
        <v>0</v>
      </c>
    </row>
    <row r="60" spans="1:8" ht="37.5" customHeight="1" x14ac:dyDescent="0.2">
      <c r="A60" s="84">
        <v>22</v>
      </c>
      <c r="B60" s="108" t="s">
        <v>24</v>
      </c>
      <c r="C60" s="92" t="s">
        <v>14</v>
      </c>
      <c r="D60" s="87">
        <v>1</v>
      </c>
      <c r="E60" s="88"/>
      <c r="F60" s="89">
        <f t="shared" si="0"/>
        <v>0</v>
      </c>
    </row>
    <row r="61" spans="1:8" ht="30.75" customHeight="1" x14ac:dyDescent="0.2">
      <c r="A61" s="84">
        <v>23</v>
      </c>
      <c r="B61" s="108" t="s">
        <v>25</v>
      </c>
      <c r="C61" s="92" t="s">
        <v>14</v>
      </c>
      <c r="D61" s="87">
        <v>1</v>
      </c>
      <c r="E61" s="88"/>
      <c r="F61" s="89">
        <f t="shared" si="0"/>
        <v>0</v>
      </c>
    </row>
    <row r="62" spans="1:8" ht="55.5" customHeight="1" x14ac:dyDescent="0.2">
      <c r="A62" s="84">
        <v>24</v>
      </c>
      <c r="B62" s="108" t="s">
        <v>26</v>
      </c>
      <c r="C62" s="92" t="s">
        <v>27</v>
      </c>
      <c r="D62" s="87">
        <v>1</v>
      </c>
      <c r="E62" s="88"/>
      <c r="F62" s="89">
        <f t="shared" si="0"/>
        <v>0</v>
      </c>
    </row>
    <row r="63" spans="1:8" ht="26.25" customHeight="1" x14ac:dyDescent="0.2">
      <c r="A63" s="84">
        <v>25</v>
      </c>
      <c r="B63" s="109" t="s">
        <v>73</v>
      </c>
      <c r="C63" s="93" t="s">
        <v>17</v>
      </c>
      <c r="D63" s="151">
        <v>70</v>
      </c>
      <c r="E63" s="95"/>
      <c r="F63" s="96">
        <f t="shared" si="0"/>
        <v>0</v>
      </c>
      <c r="G63" s="149"/>
    </row>
    <row r="64" spans="1:8" ht="69" customHeight="1" thickBot="1" x14ac:dyDescent="0.25">
      <c r="A64" s="84">
        <v>26</v>
      </c>
      <c r="B64" s="108" t="s">
        <v>72</v>
      </c>
      <c r="C64" s="92" t="s">
        <v>71</v>
      </c>
      <c r="D64" s="87">
        <v>1</v>
      </c>
      <c r="E64" s="88"/>
      <c r="F64" s="89">
        <f t="shared" ref="F64" si="1">+D64*E64</f>
        <v>0</v>
      </c>
    </row>
    <row r="65" spans="1:8" ht="14.25" customHeight="1" thickBot="1" x14ac:dyDescent="0.25">
      <c r="A65" s="1"/>
      <c r="B65" s="97" t="s">
        <v>28</v>
      </c>
      <c r="C65" s="98"/>
      <c r="D65" s="99"/>
      <c r="E65" s="100"/>
      <c r="F65" s="110">
        <f>SUM(F58:F64)</f>
        <v>0</v>
      </c>
    </row>
    <row r="66" spans="1:8" ht="17.25" customHeight="1" x14ac:dyDescent="0.2">
      <c r="A66" s="1"/>
      <c r="B66" s="106"/>
      <c r="C66" s="13"/>
      <c r="D66" s="4"/>
      <c r="E66" s="27"/>
      <c r="F66" s="29"/>
    </row>
    <row r="67" spans="1:8" ht="17.25" customHeight="1" x14ac:dyDescent="0.2">
      <c r="A67" s="1"/>
      <c r="B67" s="106"/>
      <c r="C67" s="13"/>
      <c r="D67" s="4"/>
      <c r="E67" s="27"/>
      <c r="F67" s="29"/>
    </row>
    <row r="68" spans="1:8" ht="14.25" customHeight="1" x14ac:dyDescent="0.2">
      <c r="A68" s="1"/>
      <c r="B68" s="133" t="s">
        <v>51</v>
      </c>
      <c r="C68" s="71"/>
      <c r="D68" s="72"/>
      <c r="E68" s="73"/>
      <c r="F68" s="74"/>
    </row>
    <row r="69" spans="1:8" x14ac:dyDescent="0.2">
      <c r="A69" s="12"/>
      <c r="B69" s="23" t="s">
        <v>9</v>
      </c>
      <c r="C69" s="24" t="s">
        <v>10</v>
      </c>
      <c r="D69" s="25" t="s">
        <v>11</v>
      </c>
      <c r="E69" s="26" t="s">
        <v>12</v>
      </c>
      <c r="F69" s="25" t="s">
        <v>13</v>
      </c>
      <c r="G69" s="20"/>
      <c r="H69" s="20"/>
    </row>
    <row r="70" spans="1:8" ht="32.25" customHeight="1" thickBot="1" x14ac:dyDescent="0.25">
      <c r="A70" s="84">
        <v>1</v>
      </c>
      <c r="B70" s="166" t="s">
        <v>113</v>
      </c>
      <c r="C70" s="93" t="s">
        <v>50</v>
      </c>
      <c r="D70" s="94">
        <v>10</v>
      </c>
      <c r="E70" s="95">
        <v>0</v>
      </c>
      <c r="F70" s="96">
        <f>+D70*E70</f>
        <v>0</v>
      </c>
    </row>
    <row r="71" spans="1:8" ht="14.25" customHeight="1" thickBot="1" x14ac:dyDescent="0.25">
      <c r="A71" s="1"/>
      <c r="B71" s="97" t="s">
        <v>28</v>
      </c>
      <c r="C71" s="98"/>
      <c r="D71" s="99"/>
      <c r="E71" s="100"/>
      <c r="F71" s="110">
        <f>SUM(F70)</f>
        <v>0</v>
      </c>
    </row>
    <row r="72" spans="1:8" ht="22.5" customHeight="1" x14ac:dyDescent="0.2">
      <c r="A72" s="1"/>
      <c r="B72" s="106"/>
      <c r="C72" s="13"/>
      <c r="D72" s="4"/>
      <c r="E72" s="27"/>
      <c r="F72" s="29"/>
    </row>
    <row r="73" spans="1:8" s="162" customFormat="1" ht="17.5" customHeight="1" x14ac:dyDescent="0.2">
      <c r="A73" s="101"/>
      <c r="B73" s="107"/>
      <c r="C73" s="67"/>
      <c r="D73" s="68"/>
      <c r="E73" s="69"/>
      <c r="F73" s="30"/>
    </row>
    <row r="74" spans="1:8" s="162" customFormat="1" x14ac:dyDescent="0.2">
      <c r="A74" s="103"/>
      <c r="B74" s="163"/>
      <c r="C74" s="71"/>
      <c r="D74" s="72"/>
      <c r="E74" s="73"/>
      <c r="F74" s="74"/>
    </row>
    <row r="75" spans="1:8" s="162" customFormat="1" x14ac:dyDescent="0.2">
      <c r="A75" s="103"/>
      <c r="B75" s="70"/>
      <c r="C75" s="71"/>
      <c r="D75" s="72"/>
      <c r="E75" s="73"/>
      <c r="F75" s="74"/>
    </row>
    <row r="76" spans="1:8" s="102" customFormat="1" x14ac:dyDescent="0.2">
      <c r="A76" s="103"/>
      <c r="B76" s="70"/>
      <c r="C76" s="71"/>
      <c r="D76" s="72"/>
      <c r="E76" s="73"/>
      <c r="F76" s="74"/>
    </row>
    <row r="77" spans="1:8" s="102" customFormat="1" x14ac:dyDescent="0.2">
      <c r="A77" s="101"/>
      <c r="B77" s="75"/>
      <c r="C77" s="76"/>
      <c r="D77" s="68"/>
      <c r="E77" s="77"/>
      <c r="F77" s="78"/>
    </row>
    <row r="78" spans="1:8" s="102" customFormat="1" x14ac:dyDescent="0.2">
      <c r="A78" s="103"/>
      <c r="B78" s="79"/>
      <c r="C78" s="80"/>
      <c r="D78" s="81"/>
      <c r="E78" s="82"/>
      <c r="F78" s="83"/>
    </row>
    <row r="79" spans="1:8" s="102" customFormat="1" x14ac:dyDescent="0.2">
      <c r="B79" s="105"/>
      <c r="C79" s="104"/>
      <c r="D79" s="104"/>
      <c r="E79" s="105"/>
      <c r="F79" s="105"/>
    </row>
  </sheetData>
  <mergeCells count="49">
    <mergeCell ref="G39:M40"/>
    <mergeCell ref="B27:F27"/>
    <mergeCell ref="B28:F28"/>
    <mergeCell ref="B29:F29"/>
    <mergeCell ref="B37:F37"/>
    <mergeCell ref="B4:F4"/>
    <mergeCell ref="B33:F33"/>
    <mergeCell ref="B34:F34"/>
    <mergeCell ref="B35:F35"/>
    <mergeCell ref="B36:F36"/>
    <mergeCell ref="B19:F19"/>
    <mergeCell ref="B20:F20"/>
    <mergeCell ref="B21:F21"/>
    <mergeCell ref="B22:F22"/>
    <mergeCell ref="B26:F26"/>
    <mergeCell ref="B23:F23"/>
    <mergeCell ref="B5:F5"/>
    <mergeCell ref="B54:F54"/>
    <mergeCell ref="B38:F38"/>
    <mergeCell ref="B39:F39"/>
    <mergeCell ref="B41:F41"/>
    <mergeCell ref="B43:F43"/>
    <mergeCell ref="B44:F44"/>
    <mergeCell ref="B45:F45"/>
    <mergeCell ref="B46:F46"/>
    <mergeCell ref="B53:F53"/>
    <mergeCell ref="B47:F47"/>
    <mergeCell ref="B48:F48"/>
    <mergeCell ref="B49:F49"/>
    <mergeCell ref="B50:F50"/>
    <mergeCell ref="B51:F51"/>
    <mergeCell ref="B52:F52"/>
    <mergeCell ref="B40:F40"/>
    <mergeCell ref="A56:F56"/>
    <mergeCell ref="B9:F9"/>
    <mergeCell ref="B10:F10"/>
    <mergeCell ref="B11:F11"/>
    <mergeCell ref="B12:F12"/>
    <mergeCell ref="B13:F13"/>
    <mergeCell ref="B14:F14"/>
    <mergeCell ref="B15:F15"/>
    <mergeCell ref="B16:F16"/>
    <mergeCell ref="B17:F17"/>
    <mergeCell ref="B24:F24"/>
    <mergeCell ref="B25:F25"/>
    <mergeCell ref="B30:F30"/>
    <mergeCell ref="B31:F31"/>
    <mergeCell ref="B32:F32"/>
    <mergeCell ref="B18:F18"/>
  </mergeCells>
  <pageMargins left="0.7" right="0.7" top="0.75" bottom="0.75" header="0.3" footer="0.3"/>
  <pageSetup paperSize="9" scale="79" orientation="portrait" horizontalDpi="4294967293" verticalDpi="4294967293" r:id="rId1"/>
  <rowBreaks count="2" manualBreakCount="2">
    <brk id="22" max="5" man="1"/>
    <brk id="53" max="5" man="1"/>
  </rowBreaks>
  <colBreaks count="1" manualBreakCount="1">
    <brk id="6" max="1048575" man="1"/>
  </colBreaks>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REKAPITUALCIJA</vt:lpstr>
      <vt:lpstr>OTROŠKO IGRIŠČE</vt:lpstr>
      <vt:lpstr>NAPRAVE ZA ULIČNO VADBO</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Boštjan Mavrič</dc:creator>
  <cp:lastModifiedBy>robilik69@gmail.com</cp:lastModifiedBy>
  <cp:lastPrinted>2017-06-13T09:12:54Z</cp:lastPrinted>
  <dcterms:created xsi:type="dcterms:W3CDTF">2017-06-02T11:38:45Z</dcterms:created>
  <dcterms:modified xsi:type="dcterms:W3CDTF">2017-06-15T13:20:51Z</dcterms:modified>
</cp:coreProperties>
</file>