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192.168.100.50\Mojca\JN CESTE 2020\"/>
    </mc:Choice>
  </mc:AlternateContent>
  <xr:revisionPtr revIDLastSave="0" documentId="13_ncr:1_{1B9188B2-6F1E-4C82-A351-00C87982016A}" xr6:coauthVersionLast="45" xr6:coauthVersionMax="45" xr10:uidLastSave="{00000000-0000-0000-0000-000000000000}"/>
  <bookViews>
    <workbookView xWindow="-120" yWindow="-120" windowWidth="29040" windowHeight="15840" xr2:uid="{00000000-000D-0000-FFFF-FFFF00000000}"/>
  </bookViews>
  <sheets>
    <sheet name="REKAPITULACIJA" sheetId="8" r:id="rId1"/>
    <sheet name="POPIS 1" sheetId="6" r:id="rId2"/>
    <sheet name="POPIS 2" sheetId="5" r:id="rId3"/>
    <sheet name="POPIS 6" sheetId="1" r:id="rId4"/>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 i="6" l="1"/>
  <c r="G35" i="6"/>
  <c r="G30" i="5" l="1"/>
  <c r="G36" i="5" s="1"/>
  <c r="G37" i="5" l="1"/>
  <c r="G38" i="5" s="1"/>
  <c r="G39" i="5" s="1"/>
  <c r="G40" i="5" l="1"/>
  <c r="G41" i="5" s="1"/>
  <c r="G20" i="1"/>
  <c r="G26" i="1"/>
  <c r="G35" i="1" l="1"/>
  <c r="G41" i="1" s="1"/>
  <c r="G21" i="1"/>
  <c r="G40" i="1" s="1"/>
  <c r="G42" i="1" l="1"/>
  <c r="G43" i="1" s="1"/>
  <c r="G44" i="1" l="1"/>
  <c r="G45" i="1" l="1"/>
  <c r="G46" i="1" s="1"/>
</calcChain>
</file>

<file path=xl/sharedStrings.xml><?xml version="1.0" encoding="utf-8"?>
<sst xmlns="http://schemas.openxmlformats.org/spreadsheetml/2006/main" count="374" uniqueCount="87">
  <si>
    <t>SKUPAJ</t>
  </si>
  <si>
    <t>%</t>
  </si>
  <si>
    <t>DDV</t>
  </si>
  <si>
    <t>NETO</t>
  </si>
  <si>
    <t>NEPREDVIDENA DELA</t>
  </si>
  <si>
    <t>VSOTA</t>
  </si>
  <si>
    <t>VOZIŠČNE KONSTRUKCIJE</t>
  </si>
  <si>
    <t>2.</t>
  </si>
  <si>
    <t>PREDDELA</t>
  </si>
  <si>
    <t>1.</t>
  </si>
  <si>
    <t>Cena</t>
  </si>
  <si>
    <t>Vrsta del</t>
  </si>
  <si>
    <t>Zap. št.</t>
  </si>
  <si>
    <t>REKAPITULACIJA</t>
  </si>
  <si>
    <t>3.</t>
  </si>
  <si>
    <t xml:space="preserve">Vsota:  </t>
  </si>
  <si>
    <t xml:space="preserve">                                  .</t>
  </si>
  <si>
    <t>m2</t>
  </si>
  <si>
    <t>Izdelava bankine iz gramoza ali naravno zdrobljenega kamnitega materiala, široke 0.5 m.</t>
  </si>
  <si>
    <t>2.8</t>
  </si>
  <si>
    <t>Izdelava obrabne in zaporne plasti bituminizirane zmesi AC 8 surf B 50/70 A4 v debelini 3,0 cm</t>
  </si>
  <si>
    <t>2.7</t>
  </si>
  <si>
    <t>Izdelava nosilne plasti bituminizirane zmesi AC 16 base B 50/70 A4 v debelini 5 cm - vozišče</t>
  </si>
  <si>
    <t>2.6</t>
  </si>
  <si>
    <t>m</t>
  </si>
  <si>
    <t>Pobrizg stika na obstoječem asfaltu z bitumensko emulzijo</t>
  </si>
  <si>
    <t>2.5</t>
  </si>
  <si>
    <t>Pobrizg očiščenega asfalta z bitumensko emulzijo 0,5 kg/m2 - pri dvoslojnih asfaltih</t>
  </si>
  <si>
    <t>2.4</t>
  </si>
  <si>
    <t>Polaganje geotekstila gostote 400 g/m2, pod povoznimi površinami. Geotekstil se polaga pred vgrajevanjem prve plasti prodno peščenih materialov.</t>
  </si>
  <si>
    <t>2.3</t>
  </si>
  <si>
    <t>Valjanje tampona TD32 na Ev2 ≥ 60 MN/m2, Ev2/Ev1 ≤ 2.2</t>
  </si>
  <si>
    <t>2.2</t>
  </si>
  <si>
    <t>m3</t>
  </si>
  <si>
    <t>Izdelava nevezane nosilne plasti tampona iz drobljenega gramoza v debelini  10 cm z valjanjem - TD32 - na odstranjene bankine</t>
  </si>
  <si>
    <t>2.1</t>
  </si>
  <si>
    <t>Izdelava nevezane nosilne plasti tampona iz drobljenega gramoza v debelini 30 cm - TD32</t>
  </si>
  <si>
    <t>Cena po enoti</t>
  </si>
  <si>
    <t>Količina</t>
  </si>
  <si>
    <t>Enota</t>
  </si>
  <si>
    <t>Tekst</t>
  </si>
  <si>
    <t>Šifra</t>
  </si>
  <si>
    <t>pav</t>
  </si>
  <si>
    <t>Zavarovanje gradbišča s popolno zaporo v času gradnje, izven delovnega časa omogočiti prevoznost - LC, JP  (z dokumentacijo in soglasjem)</t>
  </si>
  <si>
    <t>1.9</t>
  </si>
  <si>
    <t>ur</t>
  </si>
  <si>
    <t>Projektantski nadzor v času gradnje</t>
  </si>
  <si>
    <t>1.8</t>
  </si>
  <si>
    <t>Čiščenje obst. kanalet ali kanaliziranega jarka z odvozom</t>
  </si>
  <si>
    <t>Profiliranje in izkop obst. ali novega obcestnega jarka z odvozom na stalno deponijo do 5 km</t>
  </si>
  <si>
    <t>Odkop bankin ob predvidenih preplastitvah v debelini 10 cm v širini min 50 cm oz. do jarka, obojestransko, z odvozom na stalno deponijo do 5 km</t>
  </si>
  <si>
    <t>Izkop obst. vozišča in bankin po celotni širini v povprečni debelini 30 cm za dosego planuma za vozišče z odvozom na stalno deponijo do 5 km</t>
  </si>
  <si>
    <t>1.4</t>
  </si>
  <si>
    <t>Rušenje obstoječe asfaltne konstrukcije na cestišču v deb. 5 + 3 cm do 12 + 4 cm, odvoz na stalno deponijo</t>
  </si>
  <si>
    <t>1.3</t>
  </si>
  <si>
    <t>Rezanje asfalta v debelini do 10 cm</t>
  </si>
  <si>
    <t>1.2</t>
  </si>
  <si>
    <t>Pregled in zaris predvidenih posegov na terenu s predstavnikom naročnika in postavitev zavarovanja zakoličbe</t>
  </si>
  <si>
    <t>1.1</t>
  </si>
  <si>
    <t>Popis del je sestavljen v skladu z veljavnimi in priporočenimi TSC in se uporablja za vse postavke (tudi brez šifre ali z napačno šifro). Smiselno se uporabijo tudi Splošni in posebni tehnični pogoji za opremo cest - tender SCS YU ISBN 86-81171-10-5 iz leta 1989 ali Gradbene norme GNG iz leta 1984. Vse postavke zajemajo dobavo vseh glavnih in pomožnih materialov, tudi če ti niso posebej navedeni, vse prenose, prevoze, deponiranje in skladiščenje do mesta vgradnje. Uporabljati samo materiale, ki imajo Izjavo ali Certifikat o skladnosti. Prav tako zajemajo uporabo različnega orodja, strojev in naprav z vsemi prevozi, prenosi in premiki opreme do in od gradbišča ter po samem gradbišču. Izvajalec mora zavarovati gradbišče, material in opremo, postaviti gradbiščno in opozorilne table in preprečevati dostop nepooblaščenim osebam ter skrbeti za varnost pri delu. Pri gradnji mora upoštevati veljavno zakonodajo in standarde SIST glede na vrsto materiala, način in mesto (v)gradnje.</t>
  </si>
  <si>
    <t>Načrt ceste</t>
  </si>
  <si>
    <t>P33-20</t>
  </si>
  <si>
    <t>IZN</t>
  </si>
  <si>
    <t>Ureditev več odsekov cest - odsek 6 (LC 354041)</t>
  </si>
  <si>
    <t>Objekt:</t>
  </si>
  <si>
    <t>Mestna občina Murska Sobota, Kardoševa 2, 9000 Murska Sobota</t>
  </si>
  <si>
    <t>Investitor:</t>
  </si>
  <si>
    <t>v.1</t>
  </si>
  <si>
    <t>kos</t>
  </si>
  <si>
    <t>Čiščenje obst. prepustov naplavin in sanacija vtočnih in iztočnih glav, po potrebi zavarovanje brežin</t>
  </si>
  <si>
    <t>1.7</t>
  </si>
  <si>
    <t>1.6</t>
  </si>
  <si>
    <t>Izdelava obrabne in zaporne ter nosilne plasti bituminizirane zmesi AC 16 surf B 50/70, A4, v debelini 6 cm - enoslojni - širina 2.75 m</t>
  </si>
  <si>
    <t>Ureditev več odsekov cest - odsek 2 (JP 855151)</t>
  </si>
  <si>
    <t>Ureditev več odsekov cest - odsek 1 (JP 855431)</t>
  </si>
  <si>
    <t>Ureditev več odsekov cest</t>
  </si>
  <si>
    <t>SKUPNA REKAPITULACIJA</t>
  </si>
  <si>
    <t>6.</t>
  </si>
  <si>
    <t>odsek 1 (JP 855431)</t>
  </si>
  <si>
    <t>odsek 2 (JP 855151)</t>
  </si>
  <si>
    <t>odsek 6 (LC 354041)</t>
  </si>
  <si>
    <t>PROJEKTANTSKI PREDRAČUN</t>
  </si>
  <si>
    <r>
      <t xml:space="preserve">Cena po enoti v </t>
    </r>
    <r>
      <rPr>
        <b/>
        <sz val="8"/>
        <rFont val="Calibri"/>
        <family val="2"/>
        <charset val="238"/>
      </rPr>
      <t>€</t>
    </r>
  </si>
  <si>
    <r>
      <t>Cena v</t>
    </r>
    <r>
      <rPr>
        <b/>
        <sz val="8"/>
        <rFont val="Calibri"/>
        <family val="2"/>
        <charset val="238"/>
      </rPr>
      <t>€</t>
    </r>
  </si>
  <si>
    <t>Cena po enoti  v €</t>
  </si>
  <si>
    <t>Cena  v €</t>
  </si>
  <si>
    <r>
      <t xml:space="preserve">Cena v  </t>
    </r>
    <r>
      <rPr>
        <b/>
        <sz val="8"/>
        <rFont val="Calibri"/>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</si>
</sst>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quot; €&quot;_-;\-* #,##0.00&quot; €&quot;_-;_-* \-??&quot; €&quot;_-;_-@_-"/>
    <numFmt numFmtId="165" formatCode="_-* #,##0.00\ [$€-1]_-;\-* #,##0.00\ [$€-1]_-;_-* \-??\ [$€-1]_-;_-@_-"/>
    <numFmt numFmtId="166" formatCode="#,##0.00&quot; €&quot;"/>
    <numFmt numFmtId="167" formatCode="#\ ##0\ "/>
    <numFmt numFmtId="168" formatCode="mmmm\ yyyy"/>
  </numFmts>
  <fonts count="17">
    <font>
      <sz val="10"/>
      <name val="Arial CE"/>
      <family val="2"/>
      <charset val="238"/>
    </font>
    <font>
      <sz val="10"/>
      <name val="Arial CE"/>
      <family val="2"/>
      <charset val="238"/>
    </font>
    <font>
      <sz val="9"/>
      <name val="Arial CE"/>
      <family val="2"/>
      <charset val="238"/>
    </font>
    <font>
      <sz val="9"/>
      <name val="Swis721 BT"/>
      <family val="2"/>
      <charset val="1"/>
    </font>
    <font>
      <b/>
      <sz val="8"/>
      <name val="Swis721 BT"/>
      <family val="2"/>
    </font>
    <font>
      <sz val="10"/>
      <name val="Swis721 BT"/>
      <family val="2"/>
      <charset val="1"/>
    </font>
    <font>
      <b/>
      <sz val="10"/>
      <name val="Swis721 BT"/>
      <family val="2"/>
      <charset val="1"/>
    </font>
    <font>
      <b/>
      <sz val="12"/>
      <name val="Swis721 BT"/>
      <family val="2"/>
      <charset val="1"/>
    </font>
    <font>
      <b/>
      <sz val="9"/>
      <name val="Swis721 BT"/>
      <family val="2"/>
      <charset val="1"/>
    </font>
    <font>
      <sz val="8"/>
      <name val="Swis721 BT"/>
      <family val="2"/>
      <charset val="238"/>
    </font>
    <font>
      <b/>
      <sz val="8"/>
      <name val="Swis721 BT"/>
      <family val="2"/>
      <charset val="1"/>
    </font>
    <font>
      <sz val="10"/>
      <name val="Swis721 BT"/>
      <family val="2"/>
      <charset val="238"/>
    </font>
    <font>
      <sz val="12"/>
      <name val="Swis721 BT"/>
      <family val="2"/>
      <charset val="238"/>
    </font>
    <font>
      <b/>
      <sz val="12"/>
      <name val="Swis721 BT"/>
      <family val="2"/>
      <charset val="238"/>
    </font>
    <font>
      <sz val="9"/>
      <name val="Swis721 BT"/>
      <family val="2"/>
      <charset val="238"/>
    </font>
    <font>
      <b/>
      <sz val="14"/>
      <name val="Swis721 BT"/>
      <family val="2"/>
      <charset val="238"/>
    </font>
    <font>
      <b/>
      <sz val="8"/>
      <name val="Calibri"/>
      <family val="2"/>
      <charset val="238"/>
    </font>
  </fonts>
  <fills count="3">
    <fill>
      <patternFill patternType="none"/>
    </fill>
    <fill>
      <patternFill patternType="gray125"/>
    </fill>
    <fill>
      <patternFill patternType="solid">
        <fgColor rgb="FFFFFFCC"/>
        <bgColor indexed="64"/>
      </patternFill>
    </fill>
  </fills>
  <borders count="2">
    <border>
      <left/>
      <right/>
      <top/>
      <bottom/>
      <diagonal/>
    </border>
    <border>
      <left/>
      <right/>
      <top style="hair">
        <color indexed="8"/>
      </top>
      <bottom style="hair">
        <color indexed="8"/>
      </bottom>
      <diagonal/>
    </border>
  </borders>
  <cellStyleXfs count="2">
    <xf numFmtId="0" fontId="0" fillId="0" borderId="0"/>
    <xf numFmtId="164" fontId="1" fillId="0" borderId="0" applyFill="0" applyBorder="0" applyAlignment="0" applyProtection="0"/>
  </cellStyleXfs>
  <cellXfs count="42">
    <xf numFmtId="0" fontId="0" fillId="0" borderId="0" xfId="0"/>
    <xf numFmtId="0" fontId="0" fillId="0" borderId="0" xfId="0" applyFont="1"/>
    <xf numFmtId="164" fontId="2" fillId="0" borderId="1" xfId="1" applyFont="1" applyFill="1" applyBorder="1" applyAlignment="1">
      <alignment horizontal="right"/>
    </xf>
    <xf numFmtId="0" fontId="3" fillId="0" borderId="1" xfId="0" applyFont="1" applyFill="1" applyBorder="1"/>
    <xf numFmtId="0" fontId="3" fillId="0" borderId="1" xfId="0" applyFont="1" applyBorder="1"/>
    <xf numFmtId="165" fontId="3" fillId="0" borderId="1" xfId="1" applyNumberFormat="1" applyFont="1" applyFill="1" applyBorder="1" applyAlignment="1" applyProtection="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xf numFmtId="0" fontId="6" fillId="0" borderId="0" xfId="0" applyFont="1" applyAlignment="1">
      <alignment horizontal="left"/>
    </xf>
    <xf numFmtId="0" fontId="7" fillId="0" borderId="0" xfId="0" applyFont="1" applyAlignment="1">
      <alignment horizontal="left"/>
    </xf>
    <xf numFmtId="0" fontId="7" fillId="0" borderId="0" xfId="0" applyFont="1"/>
    <xf numFmtId="0" fontId="3" fillId="0" borderId="0" xfId="0" applyFont="1" applyAlignment="1">
      <alignment horizontal="right"/>
    </xf>
    <xf numFmtId="166" fontId="8" fillId="0" borderId="1" xfId="0" applyNumberFormat="1" applyFont="1" applyBorder="1" applyAlignment="1">
      <alignment horizontal="right"/>
    </xf>
    <xf numFmtId="2" fontId="8" fillId="0" borderId="1" xfId="0" applyNumberFormat="1" applyFont="1" applyBorder="1" applyAlignment="1">
      <alignment horizontal="left"/>
    </xf>
    <xf numFmtId="49" fontId="3" fillId="0" borderId="1" xfId="0" applyNumberFormat="1" applyFont="1" applyBorder="1"/>
    <xf numFmtId="166" fontId="3" fillId="0" borderId="1" xfId="0" applyNumberFormat="1" applyFont="1" applyBorder="1" applyAlignment="1">
      <alignment horizontal="right"/>
    </xf>
    <xf numFmtId="166" fontId="3" fillId="2" borderId="1" xfId="0" applyNumberFormat="1" applyFont="1" applyFill="1" applyBorder="1" applyAlignment="1" applyProtection="1">
      <alignment horizontal="right"/>
      <protection locked="0"/>
    </xf>
    <xf numFmtId="2" fontId="3" fillId="0" borderId="1" xfId="0" applyNumberFormat="1" applyFont="1" applyBorder="1" applyAlignment="1">
      <alignment horizontal="right"/>
    </xf>
    <xf numFmtId="0" fontId="3" fillId="0" borderId="1" xfId="0" applyFont="1" applyBorder="1" applyAlignment="1">
      <alignment horizontal="center"/>
    </xf>
    <xf numFmtId="0" fontId="3" fillId="0" borderId="1" xfId="0" applyFont="1" applyBorder="1" applyAlignment="1">
      <alignment horizontal="justify" vertical="top" wrapText="1"/>
    </xf>
    <xf numFmtId="167" fontId="3" fillId="0" borderId="1" xfId="0" applyNumberFormat="1" applyFont="1" applyBorder="1" applyAlignment="1">
      <alignment horizontal="right" vertical="top"/>
    </xf>
    <xf numFmtId="49" fontId="3" fillId="0" borderId="1" xfId="0" applyNumberFormat="1" applyFont="1" applyBorder="1" applyAlignment="1">
      <alignment horizontal="right" vertical="top"/>
    </xf>
    <xf numFmtId="0" fontId="9" fillId="0" borderId="0" xfId="0" applyFont="1" applyAlignment="1">
      <alignment horizontal="right"/>
    </xf>
    <xf numFmtId="0" fontId="10" fillId="0" borderId="1" xfId="0" applyFont="1" applyBorder="1" applyAlignment="1">
      <alignment horizontal="center" vertical="center" wrapText="1"/>
    </xf>
    <xf numFmtId="0" fontId="11" fillId="0" borderId="0" xfId="0" applyFont="1" applyAlignment="1">
      <alignment horizontal="right"/>
    </xf>
    <xf numFmtId="0" fontId="11" fillId="0" borderId="0" xfId="0" applyFont="1"/>
    <xf numFmtId="0" fontId="12" fillId="0" borderId="0" xfId="0" applyFont="1" applyAlignment="1">
      <alignment horizontal="right"/>
    </xf>
    <xf numFmtId="0" fontId="12" fillId="0" borderId="0" xfId="0" applyNumberFormat="1" applyFont="1" applyAlignment="1">
      <alignment horizontal="right"/>
    </xf>
    <xf numFmtId="0" fontId="13" fillId="0" borderId="0" xfId="0" applyFont="1"/>
    <xf numFmtId="168" fontId="11" fillId="0" borderId="0" xfId="0" applyNumberFormat="1" applyFont="1" applyFill="1" applyProtection="1"/>
    <xf numFmtId="0" fontId="11" fillId="0" borderId="0" xfId="0" applyFont="1" applyFill="1"/>
    <xf numFmtId="0" fontId="11" fillId="0" borderId="0" xfId="0" applyFont="1" applyFill="1" applyProtection="1"/>
    <xf numFmtId="0" fontId="11" fillId="0" borderId="0" xfId="0" applyFont="1" applyFill="1" applyAlignment="1" applyProtection="1">
      <alignment vertical="top"/>
    </xf>
    <xf numFmtId="0" fontId="15" fillId="0" borderId="0" xfId="0" applyFont="1" applyFill="1"/>
    <xf numFmtId="0" fontId="9" fillId="0" borderId="0" xfId="0" applyFont="1" applyFill="1" applyAlignment="1">
      <alignment horizontal="right"/>
    </xf>
    <xf numFmtId="0" fontId="3" fillId="0" borderId="1" xfId="0" applyNumberFormat="1" applyFont="1" applyBorder="1" applyAlignment="1"/>
    <xf numFmtId="0" fontId="11" fillId="0" borderId="0" xfId="0" applyFont="1" applyFill="1" applyAlignment="1" applyProtection="1">
      <alignment horizontal="left" wrapText="1"/>
    </xf>
    <xf numFmtId="0" fontId="11" fillId="0" borderId="0" xfId="0" applyFont="1" applyFill="1" applyAlignment="1" applyProtection="1">
      <alignment horizontal="left"/>
    </xf>
    <xf numFmtId="0" fontId="11" fillId="0" borderId="0" xfId="0" applyFont="1" applyFill="1" applyAlignment="1" applyProtection="1">
      <alignment horizontal="left" vertical="top" wrapText="1"/>
    </xf>
    <xf numFmtId="0" fontId="14" fillId="0" borderId="0" xfId="0" applyFont="1" applyFill="1" applyAlignment="1" applyProtection="1">
      <alignment horizontal="left" vertical="top" wrapText="1"/>
    </xf>
    <xf numFmtId="0" fontId="13" fillId="0" borderId="0" xfId="0" applyFont="1" applyBorder="1" applyAlignment="1">
      <alignment horizontal="left"/>
    </xf>
  </cellXfs>
  <cellStyles count="2">
    <cellStyle name="Navadno"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8"/>
  <sheetViews>
    <sheetView tabSelected="1" view="pageBreakPreview" zoomScaleNormal="100" zoomScaleSheetLayoutView="100" workbookViewId="0">
      <selection activeCell="G11" sqref="G11"/>
    </sheetView>
  </sheetViews>
  <sheetFormatPr defaultColWidth="0" defaultRowHeight="0" customHeight="1" zeroHeight="1"/>
  <cols>
    <col min="1" max="1" width="4" style="1" customWidth="1"/>
    <col min="2" max="2" width="6.7109375" style="1" customWidth="1"/>
    <col min="3" max="3" width="33.5703125" style="1" customWidth="1"/>
    <col min="4" max="4" width="4.85546875" style="1" customWidth="1"/>
    <col min="5" max="5" width="10.140625" style="1" customWidth="1"/>
    <col min="6" max="6" width="14.5703125" style="1" customWidth="1"/>
    <col min="7" max="7" width="14.7109375" style="1" customWidth="1"/>
    <col min="8" max="16384" width="0" style="1" hidden="1"/>
  </cols>
  <sheetData>
    <row r="1" spans="1:7" ht="18">
      <c r="A1" s="34" t="s">
        <v>81</v>
      </c>
      <c r="B1" s="31"/>
      <c r="C1" s="31"/>
      <c r="D1" s="31"/>
      <c r="E1" s="31"/>
      <c r="F1" s="31"/>
      <c r="G1" s="35" t="s">
        <v>67</v>
      </c>
    </row>
    <row r="2" spans="1:7" ht="18">
      <c r="A2" s="34"/>
      <c r="B2" s="31"/>
      <c r="C2" s="31"/>
      <c r="D2" s="31"/>
      <c r="E2" s="31"/>
      <c r="F2" s="31"/>
      <c r="G2" s="31"/>
    </row>
    <row r="3" spans="1:7" ht="12.75" customHeight="1">
      <c r="A3" s="33" t="s">
        <v>66</v>
      </c>
      <c r="B3" s="32"/>
      <c r="C3" s="37" t="s">
        <v>65</v>
      </c>
      <c r="D3" s="38"/>
      <c r="E3" s="38"/>
      <c r="F3" s="38"/>
      <c r="G3" s="38"/>
    </row>
    <row r="4" spans="1:7" ht="12.75" customHeight="1">
      <c r="A4" s="33" t="s">
        <v>64</v>
      </c>
      <c r="B4" s="33"/>
      <c r="C4" s="39" t="s">
        <v>75</v>
      </c>
      <c r="D4" s="39"/>
      <c r="E4" s="39"/>
      <c r="F4" s="39"/>
      <c r="G4" s="39"/>
    </row>
    <row r="5" spans="1:7" ht="12.75">
      <c r="A5" s="32" t="s">
        <v>62</v>
      </c>
      <c r="B5" s="31"/>
      <c r="C5" s="32" t="s">
        <v>61</v>
      </c>
      <c r="D5" s="31" t="s">
        <v>60</v>
      </c>
      <c r="E5" s="31"/>
      <c r="F5" s="31"/>
      <c r="G5" s="30">
        <v>43983</v>
      </c>
    </row>
    <row r="6" spans="1:7" ht="12.75">
      <c r="A6" s="32"/>
      <c r="B6" s="31"/>
      <c r="C6" s="32"/>
      <c r="D6" s="31"/>
      <c r="E6" s="31"/>
      <c r="F6" s="31"/>
      <c r="G6" s="30"/>
    </row>
    <row r="7" spans="1:7" ht="115.5" customHeight="1">
      <c r="A7" s="40" t="s">
        <v>59</v>
      </c>
      <c r="B7" s="40"/>
      <c r="C7" s="40"/>
      <c r="D7" s="40"/>
      <c r="E7" s="40"/>
      <c r="F7" s="40"/>
      <c r="G7" s="40"/>
    </row>
    <row r="8" spans="1:7" ht="12.75"/>
    <row r="9" spans="1:7" ht="15.75">
      <c r="A9" s="11" t="s">
        <v>9</v>
      </c>
      <c r="B9" s="10" t="s">
        <v>76</v>
      </c>
      <c r="C9" s="9"/>
      <c r="D9" s="9"/>
      <c r="E9" s="9"/>
      <c r="F9" s="9"/>
      <c r="G9" s="9"/>
    </row>
    <row r="10" spans="1:7" ht="12.75">
      <c r="A10" s="8"/>
      <c r="B10" s="8"/>
      <c r="C10" s="8"/>
      <c r="D10" s="8"/>
      <c r="E10" s="8"/>
      <c r="F10" s="8"/>
      <c r="G10" s="8"/>
    </row>
    <row r="11" spans="1:7" ht="22.5">
      <c r="A11" s="6" t="s">
        <v>12</v>
      </c>
      <c r="B11" s="6"/>
      <c r="C11" s="6" t="s">
        <v>11</v>
      </c>
      <c r="D11" s="6"/>
      <c r="E11" s="6"/>
      <c r="F11" s="7"/>
      <c r="G11" s="6" t="s">
        <v>85</v>
      </c>
    </row>
    <row r="12" spans="1:7" ht="12.75">
      <c r="A12" s="4" t="s">
        <v>9</v>
      </c>
      <c r="B12" s="36" t="s">
        <v>78</v>
      </c>
      <c r="C12" s="36"/>
      <c r="D12" s="36"/>
      <c r="E12" s="36"/>
      <c r="F12" s="36"/>
      <c r="G12" s="5"/>
    </row>
    <row r="13" spans="1:7" ht="12.75">
      <c r="A13" s="4" t="s">
        <v>7</v>
      </c>
      <c r="B13" s="4" t="s">
        <v>79</v>
      </c>
      <c r="C13" s="4"/>
      <c r="D13" s="4"/>
      <c r="E13" s="4"/>
      <c r="F13" s="4"/>
      <c r="G13" s="5"/>
    </row>
    <row r="14" spans="1:7" ht="12.75">
      <c r="A14" s="4" t="s">
        <v>77</v>
      </c>
      <c r="B14" s="4" t="s">
        <v>80</v>
      </c>
      <c r="C14" s="4"/>
      <c r="D14" s="4"/>
      <c r="E14" s="4"/>
      <c r="F14" s="4"/>
      <c r="G14" s="5"/>
    </row>
    <row r="15" spans="1:7" ht="12.75">
      <c r="A15" s="4"/>
      <c r="B15" s="4" t="s">
        <v>5</v>
      </c>
      <c r="C15" s="4"/>
      <c r="D15" s="4"/>
      <c r="E15" s="4"/>
      <c r="F15" s="4"/>
      <c r="G15" s="2"/>
    </row>
    <row r="16" spans="1:7" ht="12.75">
      <c r="A16" s="4"/>
      <c r="B16" s="3" t="s">
        <v>4</v>
      </c>
      <c r="C16" s="3"/>
      <c r="D16" s="4">
        <v>5</v>
      </c>
      <c r="E16" s="3" t="s">
        <v>1</v>
      </c>
      <c r="F16" s="3"/>
      <c r="G16" s="2"/>
    </row>
    <row r="17" spans="1:7" ht="12.75">
      <c r="A17" s="4"/>
      <c r="B17" s="3" t="s">
        <v>3</v>
      </c>
      <c r="C17" s="3"/>
      <c r="D17" s="3"/>
      <c r="E17" s="3"/>
      <c r="F17" s="3"/>
      <c r="G17" s="2"/>
    </row>
    <row r="18" spans="1:7" ht="12.75">
      <c r="A18" s="4"/>
      <c r="B18" s="3" t="s">
        <v>2</v>
      </c>
      <c r="C18" s="3"/>
      <c r="D18" s="4">
        <v>22</v>
      </c>
      <c r="E18" s="3" t="s">
        <v>1</v>
      </c>
      <c r="F18" s="3"/>
      <c r="G18" s="2"/>
    </row>
    <row r="19" spans="1:7" ht="12.75">
      <c r="A19" s="4"/>
      <c r="B19" s="3" t="s">
        <v>0</v>
      </c>
      <c r="C19" s="3"/>
      <c r="D19" s="3"/>
      <c r="E19" s="3"/>
      <c r="F19" s="3"/>
      <c r="G19" s="2"/>
    </row>
    <row r="20" spans="1:7" ht="12.75" hidden="1"/>
    <row r="21" spans="1:7" ht="12.75" hidden="1"/>
    <row r="22" spans="1:7" ht="12.75" hidden="1"/>
    <row r="23" spans="1:7" ht="12.75" hidden="1"/>
    <row r="24" spans="1:7" ht="12.75" hidden="1"/>
    <row r="25" spans="1:7" ht="12.75" hidden="1"/>
    <row r="26" spans="1:7" ht="12.75" hidden="1"/>
    <row r="27" spans="1:7" ht="12.75" hidden="1"/>
    <row r="28" spans="1:7" ht="12.75" hidden="1"/>
    <row r="29" spans="1:7" ht="12.75" hidden="1"/>
    <row r="30" spans="1:7" ht="12.75" hidden="1"/>
    <row r="31" spans="1:7" ht="12.75" hidden="1"/>
    <row r="32" spans="1:7" ht="12.75" hidden="1"/>
    <row r="33" ht="12.75" hidden="1"/>
    <row r="34" ht="12.75" hidden="1"/>
    <row r="35" ht="12.75" hidden="1"/>
    <row r="36" ht="12.75" hidden="1"/>
    <row r="37" ht="12.75" hidden="1"/>
    <row r="38" ht="12.75" hidden="1"/>
    <row r="39" ht="12.75" hidden="1"/>
    <row r="40" ht="12.75" hidden="1"/>
    <row r="41" ht="12.75" hidden="1"/>
    <row r="42" ht="12.75" hidden="1"/>
    <row r="43" ht="12.75" hidden="1"/>
    <row r="44" ht="12.75" hidden="1"/>
    <row r="45" ht="12.75" hidden="1"/>
    <row r="46" ht="12.75" hidden="1"/>
    <row r="47" ht="12.75" hidden="1"/>
    <row r="48" ht="12.75" hidden="1"/>
    <row r="49" ht="12.75" hidden="1"/>
    <row r="50" ht="12.75" hidden="1"/>
    <row r="51" ht="12.75" hidden="1"/>
    <row r="52" ht="12.75" hidden="1"/>
    <row r="53" ht="12.75" hidden="1"/>
    <row r="54" ht="12.75" hidden="1"/>
    <row r="55" ht="12.75" hidden="1"/>
    <row r="56" ht="12.75" hidden="1"/>
    <row r="57" ht="12.75" hidden="1"/>
    <row r="58" ht="12.75" hidden="1"/>
    <row r="59" ht="12.75" hidden="1"/>
    <row r="60" ht="12.75" hidden="1"/>
    <row r="61" ht="12.75" hidden="1"/>
    <row r="62" ht="12.75" hidden="1"/>
    <row r="63" ht="12.75" hidden="1"/>
    <row r="64"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sheetData>
  <mergeCells count="3">
    <mergeCell ref="C3:G3"/>
    <mergeCell ref="C4:G4"/>
    <mergeCell ref="A7:G7"/>
  </mergeCells>
  <pageMargins left="0.70866141732283472" right="0.70866141732283472" top="1.32" bottom="0.7" header="0.31496062992125984" footer="0.31496062992125984"/>
  <pageSetup paperSize="9" orientation="portrait" r:id="rId1"/>
  <headerFooter>
    <oddHeader>&amp;C&amp;G</oddHeader>
    <oddFooter>&amp;C&amp;P/&amp;N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5"/>
  <sheetViews>
    <sheetView view="pageBreakPreview" zoomScaleNormal="100" zoomScaleSheetLayoutView="100" workbookViewId="0">
      <selection activeCell="G39" sqref="G39"/>
    </sheetView>
  </sheetViews>
  <sheetFormatPr defaultColWidth="0" defaultRowHeight="0" customHeight="1" zeroHeight="1"/>
  <cols>
    <col min="1" max="1" width="4" style="1" customWidth="1"/>
    <col min="2" max="2" width="6.7109375" style="1" customWidth="1"/>
    <col min="3" max="3" width="33.5703125" style="1" customWidth="1"/>
    <col min="4" max="4" width="4.85546875" style="1" customWidth="1"/>
    <col min="5" max="5" width="10.140625" style="1" customWidth="1"/>
    <col min="6" max="6" width="14.5703125" style="1" customWidth="1"/>
    <col min="7" max="7" width="14.7109375" style="1" customWidth="1"/>
    <col min="8" max="16384" width="0" style="1" hidden="1"/>
  </cols>
  <sheetData>
    <row r="1" spans="1:9" ht="18">
      <c r="A1" s="34" t="s">
        <v>81</v>
      </c>
      <c r="B1" s="31"/>
      <c r="C1" s="31"/>
      <c r="D1" s="31"/>
      <c r="E1" s="31"/>
      <c r="F1" s="31"/>
      <c r="G1" s="35" t="s">
        <v>67</v>
      </c>
    </row>
    <row r="2" spans="1:9" ht="18">
      <c r="A2" s="34"/>
      <c r="B2" s="31"/>
      <c r="C2" s="31"/>
      <c r="D2" s="31"/>
      <c r="E2" s="31"/>
      <c r="F2" s="31"/>
      <c r="G2" s="31"/>
    </row>
    <row r="3" spans="1:9" ht="12.75" customHeight="1">
      <c r="A3" s="33" t="s">
        <v>66</v>
      </c>
      <c r="B3" s="32"/>
      <c r="C3" s="37" t="s">
        <v>65</v>
      </c>
      <c r="D3" s="38"/>
      <c r="E3" s="38"/>
      <c r="F3" s="38"/>
      <c r="G3" s="38"/>
    </row>
    <row r="4" spans="1:9" ht="12.75" customHeight="1">
      <c r="A4" s="33" t="s">
        <v>64</v>
      </c>
      <c r="B4" s="33"/>
      <c r="C4" s="39" t="s">
        <v>74</v>
      </c>
      <c r="D4" s="39"/>
      <c r="E4" s="39"/>
      <c r="F4" s="39"/>
      <c r="G4" s="39"/>
    </row>
    <row r="5" spans="1:9" ht="12.75">
      <c r="A5" s="32" t="s">
        <v>62</v>
      </c>
      <c r="B5" s="31"/>
      <c r="C5" s="32" t="s">
        <v>61</v>
      </c>
      <c r="D5" s="31" t="s">
        <v>60</v>
      </c>
      <c r="E5" s="31"/>
      <c r="F5" s="31"/>
      <c r="G5" s="30">
        <v>43983</v>
      </c>
    </row>
    <row r="6" spans="1:9" ht="12.75">
      <c r="A6" s="32"/>
      <c r="B6" s="31"/>
      <c r="C6" s="32"/>
      <c r="D6" s="31"/>
      <c r="E6" s="31"/>
      <c r="F6" s="31"/>
      <c r="G6" s="30"/>
    </row>
    <row r="7" spans="1:9" ht="115.5" customHeight="1">
      <c r="A7" s="40" t="s">
        <v>59</v>
      </c>
      <c r="B7" s="40"/>
      <c r="C7" s="40"/>
      <c r="D7" s="40"/>
      <c r="E7" s="40"/>
      <c r="F7" s="40"/>
      <c r="G7" s="40"/>
    </row>
    <row r="8" spans="1:9" ht="12.75"/>
    <row r="9" spans="1:9" ht="15.75">
      <c r="A9" s="29" t="s">
        <v>9</v>
      </c>
      <c r="B9" s="41" t="s">
        <v>8</v>
      </c>
      <c r="C9" s="41"/>
      <c r="D9" s="41"/>
      <c r="E9" s="41"/>
      <c r="F9" s="41"/>
      <c r="G9" s="41"/>
      <c r="H9" s="27">
        <v>1</v>
      </c>
      <c r="I9" s="27" t="s">
        <v>9</v>
      </c>
    </row>
    <row r="10" spans="1:9" ht="12.75">
      <c r="A10" s="26"/>
      <c r="B10" s="26"/>
      <c r="C10" s="26"/>
      <c r="D10" s="26"/>
      <c r="E10" s="26"/>
      <c r="F10" s="26"/>
      <c r="G10" s="26"/>
      <c r="H10" s="25"/>
      <c r="I10" s="25"/>
    </row>
    <row r="11" spans="1:9" ht="22.5">
      <c r="A11" s="24" t="s">
        <v>12</v>
      </c>
      <c r="B11" s="24" t="s">
        <v>41</v>
      </c>
      <c r="C11" s="24" t="s">
        <v>40</v>
      </c>
      <c r="D11" s="24" t="s">
        <v>39</v>
      </c>
      <c r="E11" s="24" t="s">
        <v>38</v>
      </c>
      <c r="F11" s="24" t="s">
        <v>84</v>
      </c>
      <c r="G11" s="24" t="s">
        <v>85</v>
      </c>
      <c r="H11" s="23" t="s">
        <v>9</v>
      </c>
      <c r="I11" s="23"/>
    </row>
    <row r="12" spans="1:9" ht="36">
      <c r="A12" s="22" t="s">
        <v>58</v>
      </c>
      <c r="B12" s="21">
        <v>11131</v>
      </c>
      <c r="C12" s="20" t="s">
        <v>57</v>
      </c>
      <c r="D12" s="19" t="s">
        <v>24</v>
      </c>
      <c r="E12" s="18">
        <v>252</v>
      </c>
      <c r="F12" s="17"/>
      <c r="G12" s="16"/>
      <c r="H12" s="12" t="s">
        <v>9</v>
      </c>
      <c r="I12" s="12">
        <v>1</v>
      </c>
    </row>
    <row r="13" spans="1:9" ht="12.75">
      <c r="A13" s="22" t="s">
        <v>56</v>
      </c>
      <c r="B13" s="21"/>
      <c r="C13" s="20" t="s">
        <v>55</v>
      </c>
      <c r="D13" s="19" t="s">
        <v>24</v>
      </c>
      <c r="E13" s="18">
        <v>12.5</v>
      </c>
      <c r="F13" s="17"/>
      <c r="G13" s="16"/>
      <c r="H13" s="12" t="s">
        <v>9</v>
      </c>
      <c r="I13" s="12">
        <v>2</v>
      </c>
    </row>
    <row r="14" spans="1:9" ht="36">
      <c r="A14" s="22" t="s">
        <v>54</v>
      </c>
      <c r="B14" s="21">
        <v>12224</v>
      </c>
      <c r="C14" s="20" t="s">
        <v>53</v>
      </c>
      <c r="D14" s="19" t="s">
        <v>17</v>
      </c>
      <c r="E14" s="18">
        <v>312.5</v>
      </c>
      <c r="F14" s="17"/>
      <c r="G14" s="16"/>
      <c r="H14" s="12" t="s">
        <v>9</v>
      </c>
      <c r="I14" s="12">
        <v>3</v>
      </c>
    </row>
    <row r="15" spans="1:9" ht="48">
      <c r="A15" s="22" t="s">
        <v>52</v>
      </c>
      <c r="B15" s="21"/>
      <c r="C15" s="20" t="s">
        <v>51</v>
      </c>
      <c r="D15" s="19" t="s">
        <v>33</v>
      </c>
      <c r="E15" s="18">
        <v>131.25</v>
      </c>
      <c r="F15" s="17"/>
      <c r="G15" s="16"/>
      <c r="H15" s="12" t="s">
        <v>9</v>
      </c>
      <c r="I15" s="12">
        <v>4</v>
      </c>
    </row>
    <row r="16" spans="1:9" ht="48">
      <c r="A16" s="22"/>
      <c r="B16" s="21"/>
      <c r="C16" s="20" t="s">
        <v>50</v>
      </c>
      <c r="D16" s="19" t="s">
        <v>33</v>
      </c>
      <c r="E16" s="18">
        <v>16.510000000000002</v>
      </c>
      <c r="F16" s="17"/>
      <c r="G16" s="16"/>
      <c r="H16" s="12" t="s">
        <v>9</v>
      </c>
      <c r="I16" s="12">
        <v>5</v>
      </c>
    </row>
    <row r="17" spans="1:9" ht="36">
      <c r="A17" s="22"/>
      <c r="B17" s="21"/>
      <c r="C17" s="20" t="s">
        <v>49</v>
      </c>
      <c r="D17" s="19" t="s">
        <v>24</v>
      </c>
      <c r="E17" s="18">
        <v>135</v>
      </c>
      <c r="F17" s="17"/>
      <c r="G17" s="16"/>
      <c r="H17" s="12" t="s">
        <v>9</v>
      </c>
      <c r="I17" s="12">
        <v>6</v>
      </c>
    </row>
    <row r="18" spans="1:9" ht="36">
      <c r="A18" s="22" t="s">
        <v>70</v>
      </c>
      <c r="B18" s="21"/>
      <c r="C18" s="20" t="s">
        <v>69</v>
      </c>
      <c r="D18" s="19" t="s">
        <v>68</v>
      </c>
      <c r="E18" s="18">
        <v>1</v>
      </c>
      <c r="F18" s="17"/>
      <c r="G18" s="16"/>
      <c r="H18" s="12" t="s">
        <v>9</v>
      </c>
      <c r="I18" s="12">
        <v>7</v>
      </c>
    </row>
    <row r="19" spans="1:9" ht="12.75">
      <c r="A19" s="22" t="s">
        <v>47</v>
      </c>
      <c r="B19" s="21"/>
      <c r="C19" s="20" t="s">
        <v>46</v>
      </c>
      <c r="D19" s="19" t="s">
        <v>45</v>
      </c>
      <c r="E19" s="18">
        <v>3</v>
      </c>
      <c r="F19" s="17"/>
      <c r="G19" s="16"/>
      <c r="H19" s="12" t="s">
        <v>9</v>
      </c>
      <c r="I19" s="12">
        <v>8</v>
      </c>
    </row>
    <row r="20" spans="1:9" ht="48">
      <c r="A20" s="22" t="s">
        <v>44</v>
      </c>
      <c r="B20" s="21"/>
      <c r="C20" s="20" t="s">
        <v>43</v>
      </c>
      <c r="D20" s="19" t="s">
        <v>42</v>
      </c>
      <c r="E20" s="18">
        <v>1</v>
      </c>
      <c r="F20" s="17"/>
      <c r="G20" s="16"/>
      <c r="H20" s="12" t="s">
        <v>9</v>
      </c>
      <c r="I20" s="12">
        <v>9</v>
      </c>
    </row>
    <row r="21" spans="1:9" ht="12.75">
      <c r="A21" s="15"/>
      <c r="B21" s="4"/>
      <c r="C21" s="4"/>
      <c r="D21" s="4"/>
      <c r="E21" s="14" t="s">
        <v>16</v>
      </c>
      <c r="F21" s="13" t="s">
        <v>15</v>
      </c>
      <c r="G21" s="13" t="str">
        <f>IF(SUM(G12:G20)=0,"",SUM(G12:G20))</f>
        <v/>
      </c>
      <c r="H21" s="12"/>
      <c r="I21" s="12"/>
    </row>
    <row r="22" spans="1:9" ht="12.75"/>
    <row r="23" spans="1:9" ht="15.75">
      <c r="A23" s="29" t="s">
        <v>7</v>
      </c>
      <c r="B23" s="41" t="s">
        <v>6</v>
      </c>
      <c r="C23" s="41"/>
      <c r="D23" s="41"/>
      <c r="E23" s="41"/>
      <c r="F23" s="41"/>
      <c r="G23" s="41"/>
      <c r="H23" s="28">
        <v>2</v>
      </c>
      <c r="I23" s="27" t="s">
        <v>7</v>
      </c>
    </row>
    <row r="24" spans="1:9" ht="12.75">
      <c r="A24" s="26"/>
      <c r="B24" s="26"/>
      <c r="C24" s="26"/>
      <c r="D24" s="26"/>
      <c r="E24" s="26"/>
      <c r="F24" s="26"/>
      <c r="G24" s="26"/>
      <c r="H24" s="25"/>
      <c r="I24" s="25"/>
    </row>
    <row r="25" spans="1:9" ht="22.5">
      <c r="A25" s="24" t="s">
        <v>12</v>
      </c>
      <c r="B25" s="24" t="s">
        <v>41</v>
      </c>
      <c r="C25" s="24" t="s">
        <v>40</v>
      </c>
      <c r="D25" s="24" t="s">
        <v>39</v>
      </c>
      <c r="E25" s="24" t="s">
        <v>38</v>
      </c>
      <c r="F25" s="24" t="s">
        <v>84</v>
      </c>
      <c r="G25" s="24" t="s">
        <v>85</v>
      </c>
      <c r="H25" s="23" t="s">
        <v>7</v>
      </c>
      <c r="I25" s="23"/>
    </row>
    <row r="26" spans="1:9" ht="36">
      <c r="A26" s="22" t="s">
        <v>35</v>
      </c>
      <c r="B26" s="21">
        <v>31113</v>
      </c>
      <c r="C26" s="20" t="s">
        <v>36</v>
      </c>
      <c r="D26" s="19" t="s">
        <v>33</v>
      </c>
      <c r="E26" s="18">
        <v>131.25</v>
      </c>
      <c r="F26" s="17"/>
      <c r="G26" s="16"/>
      <c r="H26" s="12" t="s">
        <v>7</v>
      </c>
      <c r="I26" s="12">
        <v>1</v>
      </c>
    </row>
    <row r="27" spans="1:9" ht="48">
      <c r="A27" s="22" t="s">
        <v>35</v>
      </c>
      <c r="B27" s="21">
        <v>31114</v>
      </c>
      <c r="C27" s="20" t="s">
        <v>34</v>
      </c>
      <c r="D27" s="19" t="s">
        <v>33</v>
      </c>
      <c r="E27" s="18">
        <v>16.510000000000002</v>
      </c>
      <c r="F27" s="17"/>
      <c r="G27" s="16"/>
      <c r="H27" s="12" t="s">
        <v>7</v>
      </c>
      <c r="I27" s="12">
        <v>1</v>
      </c>
    </row>
    <row r="28" spans="1:9" ht="24">
      <c r="A28" s="22" t="s">
        <v>32</v>
      </c>
      <c r="B28" s="21">
        <v>31124</v>
      </c>
      <c r="C28" s="20" t="s">
        <v>31</v>
      </c>
      <c r="D28" s="19" t="s">
        <v>17</v>
      </c>
      <c r="E28" s="18">
        <v>437.5</v>
      </c>
      <c r="F28" s="17"/>
      <c r="G28" s="16"/>
      <c r="H28" s="12" t="s">
        <v>7</v>
      </c>
      <c r="I28" s="12">
        <v>2</v>
      </c>
    </row>
    <row r="29" spans="1:9" ht="48">
      <c r="A29" s="22" t="s">
        <v>30</v>
      </c>
      <c r="B29" s="21"/>
      <c r="C29" s="20" t="s">
        <v>29</v>
      </c>
      <c r="D29" s="19" t="s">
        <v>17</v>
      </c>
      <c r="E29" s="18">
        <v>512.5</v>
      </c>
      <c r="F29" s="17"/>
      <c r="G29" s="16"/>
      <c r="H29" s="12" t="s">
        <v>7</v>
      </c>
      <c r="I29" s="12">
        <v>3</v>
      </c>
    </row>
    <row r="30" spans="1:9" ht="36">
      <c r="A30" s="22" t="s">
        <v>28</v>
      </c>
      <c r="B30" s="21"/>
      <c r="C30" s="20" t="s">
        <v>27</v>
      </c>
      <c r="D30" s="19" t="s">
        <v>17</v>
      </c>
      <c r="E30" s="18">
        <v>630</v>
      </c>
      <c r="F30" s="17"/>
      <c r="G30" s="16"/>
      <c r="H30" s="12" t="s">
        <v>7</v>
      </c>
      <c r="I30" s="12">
        <v>4</v>
      </c>
    </row>
    <row r="31" spans="1:9" ht="24">
      <c r="A31" s="22" t="s">
        <v>26</v>
      </c>
      <c r="B31" s="21"/>
      <c r="C31" s="20" t="s">
        <v>25</v>
      </c>
      <c r="D31" s="19" t="s">
        <v>24</v>
      </c>
      <c r="E31" s="18">
        <v>12.5</v>
      </c>
      <c r="F31" s="17"/>
      <c r="G31" s="16"/>
      <c r="H31" s="12" t="s">
        <v>7</v>
      </c>
      <c r="I31" s="12">
        <v>5</v>
      </c>
    </row>
    <row r="32" spans="1:9" ht="36">
      <c r="A32" s="22" t="s">
        <v>23</v>
      </c>
      <c r="B32" s="21">
        <v>31452</v>
      </c>
      <c r="C32" s="20" t="s">
        <v>22</v>
      </c>
      <c r="D32" s="19" t="s">
        <v>17</v>
      </c>
      <c r="E32" s="18">
        <v>312.5</v>
      </c>
      <c r="F32" s="17"/>
      <c r="G32" s="16"/>
      <c r="H32" s="12" t="s">
        <v>7</v>
      </c>
      <c r="I32" s="12">
        <v>6</v>
      </c>
    </row>
    <row r="33" spans="1:9" ht="36">
      <c r="A33" s="22" t="s">
        <v>21</v>
      </c>
      <c r="B33" s="21">
        <v>32242</v>
      </c>
      <c r="C33" s="20" t="s">
        <v>20</v>
      </c>
      <c r="D33" s="19" t="s">
        <v>17</v>
      </c>
      <c r="E33" s="18">
        <v>630</v>
      </c>
      <c r="F33" s="17"/>
      <c r="G33" s="16"/>
      <c r="H33" s="12" t="s">
        <v>7</v>
      </c>
      <c r="I33" s="12">
        <v>7</v>
      </c>
    </row>
    <row r="34" spans="1:9" ht="36">
      <c r="A34" s="22" t="s">
        <v>19</v>
      </c>
      <c r="B34" s="21">
        <v>36112</v>
      </c>
      <c r="C34" s="20" t="s">
        <v>18</v>
      </c>
      <c r="D34" s="19" t="s">
        <v>17</v>
      </c>
      <c r="E34" s="18">
        <v>252</v>
      </c>
      <c r="F34" s="17"/>
      <c r="G34" s="16"/>
      <c r="H34" s="12" t="s">
        <v>7</v>
      </c>
      <c r="I34" s="12">
        <v>8</v>
      </c>
    </row>
    <row r="35" spans="1:9" ht="12.75">
      <c r="A35" s="15"/>
      <c r="B35" s="4"/>
      <c r="C35" s="4"/>
      <c r="D35" s="4"/>
      <c r="E35" s="14" t="s">
        <v>16</v>
      </c>
      <c r="F35" s="13" t="s">
        <v>15</v>
      </c>
      <c r="G35" s="13" t="str">
        <f>IF(SUM(G26:G34)=0,"",SUM(G26:G34))</f>
        <v/>
      </c>
      <c r="H35" s="12"/>
      <c r="I35" s="12"/>
    </row>
    <row r="36" spans="1:9" ht="12.75"/>
    <row r="37" spans="1:9" ht="15.75">
      <c r="A37" s="11" t="s">
        <v>14</v>
      </c>
      <c r="B37" s="10" t="s">
        <v>13</v>
      </c>
      <c r="C37" s="9"/>
      <c r="D37" s="9"/>
      <c r="E37" s="9"/>
      <c r="F37" s="9"/>
      <c r="G37" s="9"/>
    </row>
    <row r="38" spans="1:9" ht="12.75">
      <c r="A38" s="8"/>
      <c r="B38" s="8"/>
      <c r="C38" s="8"/>
      <c r="D38" s="8"/>
      <c r="E38" s="8"/>
      <c r="F38" s="8"/>
      <c r="G38" s="8"/>
    </row>
    <row r="39" spans="1:9" ht="22.5">
      <c r="A39" s="6" t="s">
        <v>12</v>
      </c>
      <c r="B39" s="6"/>
      <c r="C39" s="6" t="s">
        <v>11</v>
      </c>
      <c r="D39" s="6"/>
      <c r="E39" s="6"/>
      <c r="F39" s="7"/>
      <c r="G39" s="6" t="s">
        <v>85</v>
      </c>
    </row>
    <row r="40" spans="1:9" ht="12.75">
      <c r="A40" s="4" t="s">
        <v>9</v>
      </c>
      <c r="B40" s="4" t="s">
        <v>8</v>
      </c>
      <c r="C40" s="4"/>
      <c r="D40" s="4"/>
      <c r="E40" s="4"/>
      <c r="F40" s="4"/>
      <c r="G40" s="5"/>
    </row>
    <row r="41" spans="1:9" ht="12.75">
      <c r="A41" s="4" t="s">
        <v>7</v>
      </c>
      <c r="B41" s="4" t="s">
        <v>6</v>
      </c>
      <c r="C41" s="4"/>
      <c r="D41" s="4"/>
      <c r="E41" s="4"/>
      <c r="F41" s="4"/>
      <c r="G41" s="5"/>
    </row>
    <row r="42" spans="1:9" ht="12.75">
      <c r="A42" s="4"/>
      <c r="B42" s="4" t="s">
        <v>5</v>
      </c>
      <c r="C42" s="4"/>
      <c r="D42" s="4"/>
      <c r="E42" s="4"/>
      <c r="F42" s="4"/>
      <c r="G42" s="2"/>
    </row>
    <row r="43" spans="1:9" ht="12.75">
      <c r="A43" s="4"/>
      <c r="B43" s="3" t="s">
        <v>4</v>
      </c>
      <c r="C43" s="3"/>
      <c r="D43" s="4">
        <v>5</v>
      </c>
      <c r="E43" s="3" t="s">
        <v>1</v>
      </c>
      <c r="F43" s="3"/>
      <c r="G43" s="2"/>
    </row>
    <row r="44" spans="1:9" ht="12.75">
      <c r="A44" s="4"/>
      <c r="B44" s="3" t="s">
        <v>3</v>
      </c>
      <c r="C44" s="3"/>
      <c r="D44" s="3"/>
      <c r="E44" s="3"/>
      <c r="F44" s="3"/>
      <c r="G44" s="2"/>
    </row>
    <row r="45" spans="1:9" ht="12.75">
      <c r="A45" s="4"/>
      <c r="B45" s="3" t="s">
        <v>2</v>
      </c>
      <c r="C45" s="3"/>
      <c r="D45" s="4">
        <v>22</v>
      </c>
      <c r="E45" s="3" t="s">
        <v>1</v>
      </c>
      <c r="F45" s="3"/>
      <c r="G45" s="2"/>
    </row>
    <row r="46" spans="1:9" ht="12.75">
      <c r="A46" s="4"/>
      <c r="B46" s="3" t="s">
        <v>0</v>
      </c>
      <c r="C46" s="3"/>
      <c r="D46" s="3"/>
      <c r="E46" s="3"/>
      <c r="F46" s="3"/>
      <c r="G46" s="2"/>
    </row>
    <row r="47" spans="1:9" ht="12.75" hidden="1"/>
    <row r="48" spans="1:9" ht="12.75" hidden="1"/>
    <row r="49" ht="12.75" hidden="1"/>
    <row r="50" ht="12.75" hidden="1"/>
    <row r="51" ht="12.75" hidden="1"/>
    <row r="52" ht="12.75" hidden="1"/>
    <row r="53" ht="12.75" hidden="1"/>
    <row r="54" ht="12.75" hidden="1"/>
    <row r="55" ht="12.75" hidden="1"/>
    <row r="56" ht="12.75" hidden="1"/>
    <row r="57" ht="12.75" hidden="1"/>
    <row r="58" ht="12.75" hidden="1"/>
    <row r="59" ht="12.75" hidden="1"/>
    <row r="60" ht="12.75" hidden="1"/>
    <row r="61" ht="12.75" hidden="1"/>
    <row r="62" ht="12.75" hidden="1"/>
    <row r="63" ht="12.75" hidden="1"/>
    <row r="64"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sheetData>
  <mergeCells count="5">
    <mergeCell ref="C3:G3"/>
    <mergeCell ref="C4:G4"/>
    <mergeCell ref="A7:G7"/>
    <mergeCell ref="B9:G9"/>
    <mergeCell ref="B23:G23"/>
  </mergeCells>
  <pageMargins left="0.70866141732283472" right="0.70866141732283472" top="1.32" bottom="0.7" header="0.31496062992125984" footer="0.31496062992125984"/>
  <pageSetup paperSize="9" orientation="portrait" r:id="rId1"/>
  <headerFooter>
    <oddHeader>&amp;C&amp;G</oddHeader>
    <oddFooter>&amp;C&amp;P/&amp;N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5"/>
  <sheetViews>
    <sheetView view="pageBreakPreview" topLeftCell="A22" zoomScaleNormal="100" zoomScaleSheetLayoutView="100" workbookViewId="0">
      <selection activeCell="G35" sqref="G35"/>
    </sheetView>
  </sheetViews>
  <sheetFormatPr defaultColWidth="0" defaultRowHeight="0" customHeight="1" zeroHeight="1"/>
  <cols>
    <col min="1" max="1" width="4" style="1" customWidth="1"/>
    <col min="2" max="2" width="6.7109375" style="1" customWidth="1"/>
    <col min="3" max="3" width="33.5703125" style="1" customWidth="1"/>
    <col min="4" max="4" width="4.85546875" style="1" customWidth="1"/>
    <col min="5" max="5" width="10.140625" style="1" customWidth="1"/>
    <col min="6" max="6" width="14.5703125" style="1" customWidth="1"/>
    <col min="7" max="7" width="14.7109375" style="1" customWidth="1"/>
    <col min="8" max="16384" width="0" style="1" hidden="1"/>
  </cols>
  <sheetData>
    <row r="1" spans="1:9" ht="18">
      <c r="A1" s="34" t="s">
        <v>81</v>
      </c>
      <c r="B1" s="31"/>
      <c r="C1" s="31"/>
      <c r="D1" s="31"/>
      <c r="E1" s="31"/>
      <c r="F1" s="31"/>
      <c r="G1" s="35" t="s">
        <v>67</v>
      </c>
    </row>
    <row r="2" spans="1:9" ht="18">
      <c r="A2" s="34"/>
      <c r="B2" s="31"/>
      <c r="C2" s="31"/>
      <c r="D2" s="31"/>
      <c r="E2" s="31"/>
      <c r="F2" s="31"/>
      <c r="G2" s="31"/>
    </row>
    <row r="3" spans="1:9" ht="12.75" customHeight="1">
      <c r="A3" s="33" t="s">
        <v>66</v>
      </c>
      <c r="B3" s="32"/>
      <c r="C3" s="37" t="s">
        <v>65</v>
      </c>
      <c r="D3" s="38"/>
      <c r="E3" s="38"/>
      <c r="F3" s="38"/>
      <c r="G3" s="38"/>
    </row>
    <row r="4" spans="1:9" ht="12.75" customHeight="1">
      <c r="A4" s="33" t="s">
        <v>64</v>
      </c>
      <c r="B4" s="33"/>
      <c r="C4" s="39" t="s">
        <v>73</v>
      </c>
      <c r="D4" s="39"/>
      <c r="E4" s="39"/>
      <c r="F4" s="39"/>
      <c r="G4" s="39"/>
    </row>
    <row r="5" spans="1:9" ht="12.75">
      <c r="A5" s="32" t="s">
        <v>62</v>
      </c>
      <c r="B5" s="31"/>
      <c r="C5" s="32" t="s">
        <v>61</v>
      </c>
      <c r="D5" s="31" t="s">
        <v>60</v>
      </c>
      <c r="E5" s="31"/>
      <c r="F5" s="31"/>
      <c r="G5" s="30">
        <v>43983</v>
      </c>
    </row>
    <row r="6" spans="1:9" ht="12.75">
      <c r="A6" s="32"/>
      <c r="B6" s="31"/>
      <c r="C6" s="32"/>
      <c r="D6" s="31"/>
      <c r="E6" s="31"/>
      <c r="F6" s="31"/>
      <c r="G6" s="30"/>
    </row>
    <row r="7" spans="1:9" ht="115.5" customHeight="1">
      <c r="A7" s="40" t="s">
        <v>59</v>
      </c>
      <c r="B7" s="40"/>
      <c r="C7" s="40"/>
      <c r="D7" s="40"/>
      <c r="E7" s="40"/>
      <c r="F7" s="40"/>
      <c r="G7" s="40"/>
    </row>
    <row r="8" spans="1:9" ht="12.75"/>
    <row r="9" spans="1:9" ht="15.75">
      <c r="A9" s="29" t="s">
        <v>9</v>
      </c>
      <c r="B9" s="41" t="s">
        <v>8</v>
      </c>
      <c r="C9" s="41"/>
      <c r="D9" s="41"/>
      <c r="E9" s="41"/>
      <c r="F9" s="41"/>
      <c r="G9" s="41"/>
      <c r="H9" s="27">
        <v>1</v>
      </c>
      <c r="I9" s="27" t="s">
        <v>9</v>
      </c>
    </row>
    <row r="10" spans="1:9" ht="12.75">
      <c r="A10" s="26"/>
      <c r="B10" s="26"/>
      <c r="C10" s="26"/>
      <c r="D10" s="26"/>
      <c r="E10" s="26"/>
      <c r="F10" s="26"/>
      <c r="G10" s="26"/>
      <c r="H10" s="25"/>
      <c r="I10" s="25"/>
    </row>
    <row r="11" spans="1:9" ht="22.5">
      <c r="A11" s="24" t="s">
        <v>12</v>
      </c>
      <c r="B11" s="24" t="s">
        <v>41</v>
      </c>
      <c r="C11" s="24" t="s">
        <v>40</v>
      </c>
      <c r="D11" s="24" t="s">
        <v>39</v>
      </c>
      <c r="E11" s="24" t="s">
        <v>38</v>
      </c>
      <c r="F11" s="24" t="s">
        <v>84</v>
      </c>
      <c r="G11" s="24" t="s">
        <v>85</v>
      </c>
      <c r="H11" s="23" t="s">
        <v>9</v>
      </c>
      <c r="I11" s="23"/>
    </row>
    <row r="12" spans="1:9" ht="36">
      <c r="A12" s="22" t="s">
        <v>58</v>
      </c>
      <c r="B12" s="21">
        <v>11131</v>
      </c>
      <c r="C12" s="20" t="s">
        <v>57</v>
      </c>
      <c r="D12" s="19" t="s">
        <v>24</v>
      </c>
      <c r="E12" s="18">
        <v>395</v>
      </c>
      <c r="F12" s="17"/>
      <c r="G12" s="16"/>
      <c r="H12" s="12" t="s">
        <v>9</v>
      </c>
      <c r="I12" s="12">
        <v>1</v>
      </c>
    </row>
    <row r="13" spans="1:9" ht="12.75">
      <c r="A13" s="22" t="s">
        <v>56</v>
      </c>
      <c r="B13" s="21"/>
      <c r="C13" s="20" t="s">
        <v>55</v>
      </c>
      <c r="D13" s="19" t="s">
        <v>24</v>
      </c>
      <c r="E13" s="18">
        <v>10.5</v>
      </c>
      <c r="F13" s="17"/>
      <c r="G13" s="16"/>
      <c r="H13" s="12" t="s">
        <v>9</v>
      </c>
      <c r="I13" s="12">
        <v>2</v>
      </c>
    </row>
    <row r="14" spans="1:9" ht="36">
      <c r="A14" s="22" t="s">
        <v>54</v>
      </c>
      <c r="B14" s="21">
        <v>12224</v>
      </c>
      <c r="C14" s="20" t="s">
        <v>53</v>
      </c>
      <c r="D14" s="19" t="s">
        <v>17</v>
      </c>
      <c r="E14" s="18">
        <v>1086.25</v>
      </c>
      <c r="F14" s="17"/>
      <c r="G14" s="16"/>
      <c r="H14" s="12" t="s">
        <v>9</v>
      </c>
      <c r="I14" s="12">
        <v>3</v>
      </c>
    </row>
    <row r="15" spans="1:9" ht="48">
      <c r="A15" s="22" t="s">
        <v>52</v>
      </c>
      <c r="B15" s="21"/>
      <c r="C15" s="20" t="s">
        <v>51</v>
      </c>
      <c r="D15" s="19" t="s">
        <v>33</v>
      </c>
      <c r="E15" s="18">
        <v>444.375</v>
      </c>
      <c r="F15" s="17"/>
      <c r="G15" s="16"/>
      <c r="H15" s="12" t="s">
        <v>9</v>
      </c>
      <c r="I15" s="12">
        <v>4</v>
      </c>
    </row>
    <row r="16" spans="1:9" ht="36">
      <c r="A16" s="22"/>
      <c r="B16" s="21"/>
      <c r="C16" s="20" t="s">
        <v>49</v>
      </c>
      <c r="D16" s="19" t="s">
        <v>24</v>
      </c>
      <c r="E16" s="18">
        <v>400</v>
      </c>
      <c r="F16" s="17"/>
      <c r="G16" s="16"/>
      <c r="H16" s="12" t="s">
        <v>9</v>
      </c>
      <c r="I16" s="12">
        <v>5</v>
      </c>
    </row>
    <row r="17" spans="1:9" ht="12.75">
      <c r="A17" s="22" t="s">
        <v>71</v>
      </c>
      <c r="B17" s="21"/>
      <c r="C17" s="20" t="s">
        <v>46</v>
      </c>
      <c r="D17" s="19" t="s">
        <v>45</v>
      </c>
      <c r="E17" s="18">
        <v>4</v>
      </c>
      <c r="F17" s="17"/>
      <c r="G17" s="16"/>
      <c r="H17" s="12" t="s">
        <v>9</v>
      </c>
      <c r="I17" s="12">
        <v>6</v>
      </c>
    </row>
    <row r="18" spans="1:9" ht="48">
      <c r="A18" s="22" t="s">
        <v>70</v>
      </c>
      <c r="B18" s="21"/>
      <c r="C18" s="20" t="s">
        <v>43</v>
      </c>
      <c r="D18" s="19" t="s">
        <v>42</v>
      </c>
      <c r="E18" s="18">
        <v>1</v>
      </c>
      <c r="F18" s="17"/>
      <c r="G18" s="16"/>
      <c r="H18" s="12" t="s">
        <v>9</v>
      </c>
      <c r="I18" s="12">
        <v>7</v>
      </c>
    </row>
    <row r="19" spans="1:9" ht="12.75">
      <c r="A19" s="15"/>
      <c r="B19" s="4"/>
      <c r="C19" s="4"/>
      <c r="D19" s="4"/>
      <c r="E19" s="14" t="s">
        <v>16</v>
      </c>
      <c r="F19" s="13" t="s">
        <v>15</v>
      </c>
      <c r="G19" s="13"/>
      <c r="H19" s="12"/>
      <c r="I19" s="12"/>
    </row>
    <row r="20" spans="1:9" ht="12.75"/>
    <row r="21" spans="1:9" ht="15.75">
      <c r="A21" s="29" t="s">
        <v>7</v>
      </c>
      <c r="B21" s="41" t="s">
        <v>6</v>
      </c>
      <c r="C21" s="41"/>
      <c r="D21" s="41"/>
      <c r="E21" s="41"/>
      <c r="F21" s="41"/>
      <c r="G21" s="41"/>
      <c r="H21" s="28">
        <v>2</v>
      </c>
      <c r="I21" s="27" t="s">
        <v>7</v>
      </c>
    </row>
    <row r="22" spans="1:9" ht="12.75">
      <c r="A22" s="26"/>
      <c r="B22" s="26"/>
      <c r="C22" s="26"/>
      <c r="D22" s="26"/>
      <c r="E22" s="26"/>
      <c r="F22" s="26"/>
      <c r="G22" s="26"/>
      <c r="H22" s="25"/>
      <c r="I22" s="25"/>
    </row>
    <row r="23" spans="1:9" ht="22.5">
      <c r="A23" s="24" t="s">
        <v>12</v>
      </c>
      <c r="B23" s="24" t="s">
        <v>41</v>
      </c>
      <c r="C23" s="24" t="s">
        <v>40</v>
      </c>
      <c r="D23" s="24" t="s">
        <v>39</v>
      </c>
      <c r="E23" s="24" t="s">
        <v>38</v>
      </c>
      <c r="F23" s="24" t="s">
        <v>84</v>
      </c>
      <c r="G23" s="24" t="s">
        <v>85</v>
      </c>
      <c r="H23" s="23" t="s">
        <v>7</v>
      </c>
      <c r="I23" s="23"/>
    </row>
    <row r="24" spans="1:9" ht="36">
      <c r="A24" s="22" t="s">
        <v>35</v>
      </c>
      <c r="B24" s="21">
        <v>31113</v>
      </c>
      <c r="C24" s="20" t="s">
        <v>36</v>
      </c>
      <c r="D24" s="19" t="s">
        <v>33</v>
      </c>
      <c r="E24" s="18">
        <v>444.375</v>
      </c>
      <c r="F24" s="17"/>
      <c r="G24" s="16"/>
      <c r="H24" s="12" t="s">
        <v>7</v>
      </c>
      <c r="I24" s="12">
        <v>1</v>
      </c>
    </row>
    <row r="25" spans="1:9" ht="24">
      <c r="A25" s="22" t="s">
        <v>35</v>
      </c>
      <c r="B25" s="21">
        <v>31124</v>
      </c>
      <c r="C25" s="20" t="s">
        <v>31</v>
      </c>
      <c r="D25" s="19" t="s">
        <v>17</v>
      </c>
      <c r="E25" s="18">
        <v>1481.25</v>
      </c>
      <c r="F25" s="17"/>
      <c r="G25" s="16"/>
      <c r="H25" s="12" t="s">
        <v>7</v>
      </c>
      <c r="I25" s="12">
        <v>1</v>
      </c>
    </row>
    <row r="26" spans="1:9" ht="48">
      <c r="A26" s="22" t="s">
        <v>32</v>
      </c>
      <c r="B26" s="21"/>
      <c r="C26" s="20" t="s">
        <v>29</v>
      </c>
      <c r="D26" s="19" t="s">
        <v>17</v>
      </c>
      <c r="E26" s="18">
        <v>1718.2499999999998</v>
      </c>
      <c r="F26" s="17"/>
      <c r="G26" s="16"/>
      <c r="H26" s="12" t="s">
        <v>7</v>
      </c>
      <c r="I26" s="12">
        <v>2</v>
      </c>
    </row>
    <row r="27" spans="1:9" ht="24">
      <c r="A27" s="22" t="s">
        <v>30</v>
      </c>
      <c r="B27" s="21"/>
      <c r="C27" s="20" t="s">
        <v>25</v>
      </c>
      <c r="D27" s="19" t="s">
        <v>24</v>
      </c>
      <c r="E27" s="18">
        <v>10.5</v>
      </c>
      <c r="F27" s="17"/>
      <c r="G27" s="16"/>
      <c r="H27" s="12" t="s">
        <v>7</v>
      </c>
      <c r="I27" s="12">
        <v>3</v>
      </c>
    </row>
    <row r="28" spans="1:9" ht="48">
      <c r="A28" s="22" t="s">
        <v>28</v>
      </c>
      <c r="B28" s="21">
        <v>32301</v>
      </c>
      <c r="C28" s="20" t="s">
        <v>72</v>
      </c>
      <c r="D28" s="19" t="s">
        <v>17</v>
      </c>
      <c r="E28" s="18">
        <v>1111.25</v>
      </c>
      <c r="F28" s="17"/>
      <c r="G28" s="16"/>
      <c r="H28" s="12" t="s">
        <v>7</v>
      </c>
      <c r="I28" s="12">
        <v>4</v>
      </c>
    </row>
    <row r="29" spans="1:9" ht="36">
      <c r="A29" s="22" t="s">
        <v>26</v>
      </c>
      <c r="B29" s="21">
        <v>36112</v>
      </c>
      <c r="C29" s="20" t="s">
        <v>18</v>
      </c>
      <c r="D29" s="19" t="s">
        <v>17</v>
      </c>
      <c r="E29" s="18">
        <v>395</v>
      </c>
      <c r="F29" s="17"/>
      <c r="G29" s="16"/>
      <c r="H29" s="12" t="s">
        <v>7</v>
      </c>
      <c r="I29" s="12">
        <v>5</v>
      </c>
    </row>
    <row r="30" spans="1:9" ht="12.75">
      <c r="A30" s="15"/>
      <c r="B30" s="4"/>
      <c r="C30" s="4"/>
      <c r="D30" s="4"/>
      <c r="E30" s="14" t="s">
        <v>16</v>
      </c>
      <c r="F30" s="13" t="s">
        <v>15</v>
      </c>
      <c r="G30" s="13" t="str">
        <f>IF(SUM(G24:G29)=0,"",SUM(G24:G29))</f>
        <v/>
      </c>
      <c r="H30" s="12"/>
      <c r="I30" s="12"/>
    </row>
    <row r="31" spans="1:9" ht="12.75"/>
    <row r="32" spans="1:9" ht="15.75">
      <c r="A32" s="11" t="s">
        <v>14</v>
      </c>
      <c r="B32" s="10" t="s">
        <v>13</v>
      </c>
      <c r="C32" s="9"/>
      <c r="D32" s="9"/>
      <c r="E32" s="9"/>
      <c r="F32" s="9"/>
      <c r="G32" s="9"/>
    </row>
    <row r="33" spans="1:7" ht="12.75">
      <c r="A33" s="8"/>
      <c r="B33" s="8"/>
      <c r="C33" s="8"/>
      <c r="D33" s="8"/>
      <c r="E33" s="8"/>
      <c r="F33" s="8"/>
      <c r="G33" s="8"/>
    </row>
    <row r="34" spans="1:7" ht="22.5">
      <c r="A34" s="6" t="s">
        <v>12</v>
      </c>
      <c r="B34" s="6"/>
      <c r="C34" s="6" t="s">
        <v>11</v>
      </c>
      <c r="D34" s="6"/>
      <c r="E34" s="6"/>
      <c r="F34" s="7"/>
      <c r="G34" s="6" t="s">
        <v>85</v>
      </c>
    </row>
    <row r="35" spans="1:7" ht="12.75">
      <c r="A35" s="4" t="s">
        <v>9</v>
      </c>
      <c r="B35" s="4" t="s">
        <v>8</v>
      </c>
      <c r="C35" s="4"/>
      <c r="D35" s="4"/>
      <c r="E35" s="4"/>
      <c r="F35" s="4"/>
      <c r="G35" s="5"/>
    </row>
    <row r="36" spans="1:7" ht="12.75">
      <c r="A36" s="4" t="s">
        <v>7</v>
      </c>
      <c r="B36" s="4" t="s">
        <v>6</v>
      </c>
      <c r="C36" s="4"/>
      <c r="D36" s="4"/>
      <c r="E36" s="4"/>
      <c r="F36" s="4"/>
      <c r="G36" s="5" t="str">
        <f>G30</f>
        <v/>
      </c>
    </row>
    <row r="37" spans="1:7" ht="12.75">
      <c r="A37" s="4"/>
      <c r="B37" s="4" t="s">
        <v>5</v>
      </c>
      <c r="C37" s="4"/>
      <c r="D37" s="4"/>
      <c r="E37" s="4"/>
      <c r="F37" s="4"/>
      <c r="G37" s="2" t="str">
        <f>IF(SUM(G35:G36)=0,"",ROUND(SUM(G35:G36),2))</f>
        <v/>
      </c>
    </row>
    <row r="38" spans="1:7" ht="12.75">
      <c r="A38" s="4"/>
      <c r="B38" s="3" t="s">
        <v>4</v>
      </c>
      <c r="C38" s="3"/>
      <c r="D38" s="4">
        <v>5</v>
      </c>
      <c r="E38" s="3" t="s">
        <v>1</v>
      </c>
      <c r="F38" s="3"/>
      <c r="G38" s="2" t="str">
        <f>IF(G37="","",ROUND(G37*D38/100,2))</f>
        <v/>
      </c>
    </row>
    <row r="39" spans="1:7" ht="12.75">
      <c r="A39" s="4"/>
      <c r="B39" s="3" t="s">
        <v>3</v>
      </c>
      <c r="C39" s="3"/>
      <c r="D39" s="3"/>
      <c r="E39" s="3"/>
      <c r="F39" s="3"/>
      <c r="G39" s="2" t="str">
        <f>IF(G37="","",G37+G38)</f>
        <v/>
      </c>
    </row>
    <row r="40" spans="1:7" ht="12.75">
      <c r="A40" s="4"/>
      <c r="B40" s="3" t="s">
        <v>2</v>
      </c>
      <c r="C40" s="3"/>
      <c r="D40" s="4">
        <v>22</v>
      </c>
      <c r="E40" s="3" t="s">
        <v>1</v>
      </c>
      <c r="F40" s="3"/>
      <c r="G40" s="2" t="str">
        <f>IF(G37="","",ROUND(G39*D40/100,2))</f>
        <v/>
      </c>
    </row>
    <row r="41" spans="1:7" ht="12.75">
      <c r="A41" s="4"/>
      <c r="B41" s="3" t="s">
        <v>0</v>
      </c>
      <c r="C41" s="3"/>
      <c r="D41" s="3"/>
      <c r="E41" s="3"/>
      <c r="F41" s="3"/>
      <c r="G41" s="2" t="str">
        <f>IF(G37="","",G39+G40)</f>
        <v/>
      </c>
    </row>
    <row r="42" spans="1:7" ht="12.75" hidden="1"/>
    <row r="43" spans="1:7" ht="12.75" hidden="1"/>
    <row r="44" spans="1:7" ht="12.75" hidden="1"/>
    <row r="45" spans="1:7" ht="12.75" hidden="1"/>
    <row r="46" spans="1:7" ht="12.75" hidden="1"/>
    <row r="47" spans="1:7" ht="12.75" hidden="1"/>
    <row r="48" spans="1:7" ht="12.75" hidden="1"/>
    <row r="49" ht="12.75" hidden="1"/>
    <row r="50" ht="12.75" hidden="1"/>
    <row r="51" ht="12.75" hidden="1"/>
    <row r="52" ht="12.75" hidden="1"/>
    <row r="53" ht="12.75" hidden="1"/>
    <row r="54" ht="12.75" hidden="1"/>
    <row r="55" ht="12.75" hidden="1"/>
    <row r="56" ht="12.75" hidden="1"/>
    <row r="57" ht="12.75" hidden="1"/>
    <row r="58" ht="12.75" hidden="1"/>
    <row r="59" ht="12.75" hidden="1"/>
    <row r="60" ht="12.75" hidden="1"/>
    <row r="61" ht="12.75" hidden="1"/>
    <row r="62" ht="12.75" hidden="1"/>
    <row r="63" ht="12.75" hidden="1"/>
    <row r="64"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sheetData>
  <mergeCells count="5">
    <mergeCell ref="C3:G3"/>
    <mergeCell ref="C4:G4"/>
    <mergeCell ref="A7:G7"/>
    <mergeCell ref="B9:G9"/>
    <mergeCell ref="B21:G21"/>
  </mergeCells>
  <pageMargins left="0.70866141732283472" right="0.70866141732283472" top="1.32" bottom="0.7" header="0.31496062992125984" footer="0.31496062992125984"/>
  <pageSetup paperSize="9" orientation="portrait" r:id="rId1"/>
  <headerFooter>
    <oddHeader>&amp;C&amp;G</oddHeader>
    <oddFooter>&amp;C&amp;P/&amp;N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5"/>
  <sheetViews>
    <sheetView view="pageBreakPreview" topLeftCell="A16" zoomScaleNormal="100" zoomScaleSheetLayoutView="100" workbookViewId="0">
      <selection activeCell="G39" sqref="G39"/>
    </sheetView>
  </sheetViews>
  <sheetFormatPr defaultColWidth="0" defaultRowHeight="0" customHeight="1" zeroHeight="1"/>
  <cols>
    <col min="1" max="1" width="4" style="1" customWidth="1"/>
    <col min="2" max="2" width="6.7109375" style="1" customWidth="1"/>
    <col min="3" max="3" width="33.5703125" style="1" customWidth="1"/>
    <col min="4" max="4" width="4.85546875" style="1" customWidth="1"/>
    <col min="5" max="5" width="10.140625" style="1" customWidth="1"/>
    <col min="6" max="6" width="14.5703125" style="1" customWidth="1"/>
    <col min="7" max="7" width="14.7109375" style="1" customWidth="1"/>
    <col min="8" max="16384" width="0" style="1" hidden="1"/>
  </cols>
  <sheetData>
    <row r="1" spans="1:9" ht="18">
      <c r="A1" s="34" t="s">
        <v>81</v>
      </c>
      <c r="B1" s="31"/>
      <c r="C1" s="31"/>
      <c r="D1" s="31"/>
      <c r="E1" s="31"/>
      <c r="F1" s="31"/>
      <c r="G1" s="35" t="s">
        <v>67</v>
      </c>
    </row>
    <row r="2" spans="1:9" ht="18">
      <c r="A2" s="34"/>
      <c r="B2" s="31"/>
      <c r="C2" s="31"/>
      <c r="D2" s="31"/>
      <c r="E2" s="31"/>
      <c r="F2" s="31"/>
      <c r="G2" s="31"/>
    </row>
    <row r="3" spans="1:9" ht="12.75" customHeight="1">
      <c r="A3" s="33" t="s">
        <v>66</v>
      </c>
      <c r="B3" s="32"/>
      <c r="C3" s="37" t="s">
        <v>65</v>
      </c>
      <c r="D3" s="38"/>
      <c r="E3" s="38"/>
      <c r="F3" s="38"/>
      <c r="G3" s="38"/>
    </row>
    <row r="4" spans="1:9" ht="12.75" customHeight="1">
      <c r="A4" s="33" t="s">
        <v>64</v>
      </c>
      <c r="B4" s="33"/>
      <c r="C4" s="39" t="s">
        <v>63</v>
      </c>
      <c r="D4" s="39"/>
      <c r="E4" s="39"/>
      <c r="F4" s="39"/>
      <c r="G4" s="39"/>
    </row>
    <row r="5" spans="1:9" ht="12.75">
      <c r="A5" s="32" t="s">
        <v>62</v>
      </c>
      <c r="B5" s="31"/>
      <c r="C5" s="32" t="s">
        <v>61</v>
      </c>
      <c r="D5" s="31" t="s">
        <v>60</v>
      </c>
      <c r="E5" s="31"/>
      <c r="F5" s="31"/>
      <c r="G5" s="30">
        <v>43983</v>
      </c>
    </row>
    <row r="6" spans="1:9" ht="12.75">
      <c r="A6" s="32"/>
      <c r="B6" s="31"/>
      <c r="C6" s="32"/>
      <c r="D6" s="31"/>
      <c r="E6" s="31"/>
      <c r="F6" s="31"/>
      <c r="G6" s="30"/>
    </row>
    <row r="7" spans="1:9" ht="115.5" customHeight="1">
      <c r="A7" s="40" t="s">
        <v>59</v>
      </c>
      <c r="B7" s="40"/>
      <c r="C7" s="40"/>
      <c r="D7" s="40"/>
      <c r="E7" s="40"/>
      <c r="F7" s="40"/>
      <c r="G7" s="40"/>
    </row>
    <row r="8" spans="1:9" ht="12.75"/>
    <row r="9" spans="1:9" ht="15.75">
      <c r="A9" s="29" t="s">
        <v>9</v>
      </c>
      <c r="B9" s="41" t="s">
        <v>8</v>
      </c>
      <c r="C9" s="41"/>
      <c r="D9" s="41"/>
      <c r="E9" s="41"/>
      <c r="F9" s="41"/>
      <c r="G9" s="41"/>
      <c r="H9" s="27">
        <v>1</v>
      </c>
      <c r="I9" s="27" t="s">
        <v>9</v>
      </c>
    </row>
    <row r="10" spans="1:9" ht="12.75">
      <c r="A10" s="26"/>
      <c r="B10" s="26"/>
      <c r="C10" s="26"/>
      <c r="D10" s="26"/>
      <c r="E10" s="26"/>
      <c r="F10" s="26"/>
      <c r="G10" s="26"/>
      <c r="H10" s="25"/>
      <c r="I10" s="25"/>
    </row>
    <row r="11" spans="1:9" ht="22.5">
      <c r="A11" s="24" t="s">
        <v>12</v>
      </c>
      <c r="B11" s="24" t="s">
        <v>41</v>
      </c>
      <c r="C11" s="24" t="s">
        <v>40</v>
      </c>
      <c r="D11" s="24" t="s">
        <v>39</v>
      </c>
      <c r="E11" s="24" t="s">
        <v>38</v>
      </c>
      <c r="F11" s="24" t="s">
        <v>82</v>
      </c>
      <c r="G11" s="24" t="s">
        <v>83</v>
      </c>
      <c r="H11" s="23" t="s">
        <v>9</v>
      </c>
      <c r="I11" s="23"/>
    </row>
    <row r="12" spans="1:9" ht="36">
      <c r="A12" s="22" t="s">
        <v>58</v>
      </c>
      <c r="B12" s="21">
        <v>11131</v>
      </c>
      <c r="C12" s="20" t="s">
        <v>57</v>
      </c>
      <c r="D12" s="19" t="s">
        <v>24</v>
      </c>
      <c r="E12" s="18">
        <v>698</v>
      </c>
      <c r="F12" s="17"/>
      <c r="G12" s="16"/>
      <c r="H12" s="12" t="s">
        <v>9</v>
      </c>
      <c r="I12" s="12">
        <v>1</v>
      </c>
    </row>
    <row r="13" spans="1:9" ht="12.75">
      <c r="A13" s="22" t="s">
        <v>56</v>
      </c>
      <c r="B13" s="21"/>
      <c r="C13" s="20" t="s">
        <v>55</v>
      </c>
      <c r="D13" s="19" t="s">
        <v>24</v>
      </c>
      <c r="E13" s="18">
        <v>24</v>
      </c>
      <c r="F13" s="17"/>
      <c r="G13" s="16"/>
      <c r="H13" s="12" t="s">
        <v>9</v>
      </c>
      <c r="I13" s="12">
        <v>2</v>
      </c>
    </row>
    <row r="14" spans="1:9" ht="36">
      <c r="A14" s="22" t="s">
        <v>54</v>
      </c>
      <c r="B14" s="21">
        <v>12224</v>
      </c>
      <c r="C14" s="20" t="s">
        <v>53</v>
      </c>
      <c r="D14" s="19" t="s">
        <v>17</v>
      </c>
      <c r="E14" s="18">
        <v>651</v>
      </c>
      <c r="F14" s="17"/>
      <c r="G14" s="16"/>
      <c r="H14" s="12" t="s">
        <v>9</v>
      </c>
      <c r="I14" s="12">
        <v>3</v>
      </c>
    </row>
    <row r="15" spans="1:9" ht="48">
      <c r="A15" s="22" t="s">
        <v>52</v>
      </c>
      <c r="B15" s="21"/>
      <c r="C15" s="20" t="s">
        <v>51</v>
      </c>
      <c r="D15" s="19" t="s">
        <v>33</v>
      </c>
      <c r="E15" s="18">
        <v>260.39999999999998</v>
      </c>
      <c r="F15" s="17"/>
      <c r="G15" s="16"/>
      <c r="H15" s="12" t="s">
        <v>9</v>
      </c>
      <c r="I15" s="12">
        <v>4</v>
      </c>
    </row>
    <row r="16" spans="1:9" ht="48">
      <c r="A16" s="22"/>
      <c r="B16" s="21"/>
      <c r="C16" s="20" t="s">
        <v>50</v>
      </c>
      <c r="D16" s="19" t="s">
        <v>33</v>
      </c>
      <c r="E16" s="18">
        <v>62.530000000000008</v>
      </c>
      <c r="F16" s="17"/>
      <c r="G16" s="16"/>
      <c r="H16" s="12" t="s">
        <v>9</v>
      </c>
      <c r="I16" s="12">
        <v>5</v>
      </c>
    </row>
    <row r="17" spans="1:9" ht="36">
      <c r="A17" s="22"/>
      <c r="B17" s="21"/>
      <c r="C17" s="20" t="s">
        <v>49</v>
      </c>
      <c r="D17" s="19" t="s">
        <v>24</v>
      </c>
      <c r="E17" s="18">
        <v>850</v>
      </c>
      <c r="F17" s="17"/>
      <c r="G17" s="16"/>
      <c r="H17" s="12" t="s">
        <v>9</v>
      </c>
      <c r="I17" s="12">
        <v>6</v>
      </c>
    </row>
    <row r="18" spans="1:9" ht="24">
      <c r="A18" s="22"/>
      <c r="B18" s="21"/>
      <c r="C18" s="20" t="s">
        <v>48</v>
      </c>
      <c r="D18" s="19" t="s">
        <v>24</v>
      </c>
      <c r="E18" s="18">
        <v>210</v>
      </c>
      <c r="F18" s="17"/>
      <c r="G18" s="16"/>
      <c r="H18" s="12" t="s">
        <v>9</v>
      </c>
      <c r="I18" s="12">
        <v>7</v>
      </c>
    </row>
    <row r="19" spans="1:9" ht="12.75">
      <c r="A19" s="22" t="s">
        <v>47</v>
      </c>
      <c r="B19" s="21"/>
      <c r="C19" s="20" t="s">
        <v>46</v>
      </c>
      <c r="D19" s="19" t="s">
        <v>45</v>
      </c>
      <c r="E19" s="18">
        <v>7</v>
      </c>
      <c r="F19" s="17"/>
      <c r="G19" s="16"/>
      <c r="H19" s="12" t="s">
        <v>9</v>
      </c>
      <c r="I19" s="12">
        <v>8</v>
      </c>
    </row>
    <row r="20" spans="1:9" ht="48">
      <c r="A20" s="22" t="s">
        <v>44</v>
      </c>
      <c r="B20" s="21"/>
      <c r="C20" s="20" t="s">
        <v>43</v>
      </c>
      <c r="D20" s="19" t="s">
        <v>42</v>
      </c>
      <c r="E20" s="18">
        <v>1</v>
      </c>
      <c r="F20" s="17"/>
      <c r="G20" s="16" t="str">
        <f t="shared" ref="G12:G20" si="0">IF(F20="","",ROUND(E20*F20,2))</f>
        <v/>
      </c>
      <c r="H20" s="12" t="s">
        <v>9</v>
      </c>
      <c r="I20" s="12">
        <v>9</v>
      </c>
    </row>
    <row r="21" spans="1:9" ht="12.75">
      <c r="A21" s="15"/>
      <c r="B21" s="4"/>
      <c r="C21" s="4"/>
      <c r="D21" s="4"/>
      <c r="E21" s="14" t="s">
        <v>16</v>
      </c>
      <c r="F21" s="13" t="s">
        <v>15</v>
      </c>
      <c r="G21" s="13" t="str">
        <f>IF(SUM(G12:G20)=0,"",SUM(G12:G20))</f>
        <v/>
      </c>
      <c r="H21" s="12"/>
      <c r="I21" s="12"/>
    </row>
    <row r="22" spans="1:9" ht="12.75"/>
    <row r="23" spans="1:9" ht="15.75">
      <c r="A23" s="29" t="s">
        <v>7</v>
      </c>
      <c r="B23" s="41" t="s">
        <v>6</v>
      </c>
      <c r="C23" s="41"/>
      <c r="D23" s="41"/>
      <c r="E23" s="41"/>
      <c r="F23" s="41"/>
      <c r="G23" s="41"/>
      <c r="H23" s="28">
        <v>2</v>
      </c>
      <c r="I23" s="27" t="s">
        <v>7</v>
      </c>
    </row>
    <row r="24" spans="1:9" ht="12.75">
      <c r="A24" s="26"/>
      <c r="B24" s="26"/>
      <c r="C24" s="26"/>
      <c r="D24" s="26"/>
      <c r="E24" s="26"/>
      <c r="F24" s="26"/>
      <c r="G24" s="26"/>
      <c r="H24" s="25"/>
      <c r="I24" s="25"/>
    </row>
    <row r="25" spans="1:9" ht="22.5">
      <c r="A25" s="24" t="s">
        <v>12</v>
      </c>
      <c r="B25" s="24" t="s">
        <v>41</v>
      </c>
      <c r="C25" s="24" t="s">
        <v>40</v>
      </c>
      <c r="D25" s="24" t="s">
        <v>39</v>
      </c>
      <c r="E25" s="24" t="s">
        <v>38</v>
      </c>
      <c r="F25" s="24" t="s">
        <v>37</v>
      </c>
      <c r="G25" s="24" t="s">
        <v>10</v>
      </c>
      <c r="H25" s="23" t="s">
        <v>7</v>
      </c>
      <c r="I25" s="23"/>
    </row>
    <row r="26" spans="1:9" ht="36">
      <c r="A26" s="22" t="s">
        <v>35</v>
      </c>
      <c r="B26" s="21">
        <v>31113</v>
      </c>
      <c r="C26" s="20" t="s">
        <v>36</v>
      </c>
      <c r="D26" s="19" t="s">
        <v>33</v>
      </c>
      <c r="E26" s="18">
        <v>260.39999999999998</v>
      </c>
      <c r="F26" s="17"/>
      <c r="G26" s="16" t="str">
        <f t="shared" ref="G26:G34" si="1">IF(F26="","",ROUND(E26*F26,2))</f>
        <v/>
      </c>
      <c r="H26" s="12" t="s">
        <v>7</v>
      </c>
      <c r="I26" s="12">
        <v>1</v>
      </c>
    </row>
    <row r="27" spans="1:9" ht="48">
      <c r="A27" s="22" t="s">
        <v>35</v>
      </c>
      <c r="B27" s="21">
        <v>31114</v>
      </c>
      <c r="C27" s="20" t="s">
        <v>34</v>
      </c>
      <c r="D27" s="19" t="s">
        <v>33</v>
      </c>
      <c r="E27" s="18">
        <v>62.530000000000008</v>
      </c>
      <c r="F27" s="17"/>
      <c r="G27" s="16"/>
      <c r="H27" s="12" t="s">
        <v>7</v>
      </c>
      <c r="I27" s="12">
        <v>1</v>
      </c>
    </row>
    <row r="28" spans="1:9" ht="24">
      <c r="A28" s="22" t="s">
        <v>32</v>
      </c>
      <c r="B28" s="21">
        <v>31124</v>
      </c>
      <c r="C28" s="20" t="s">
        <v>31</v>
      </c>
      <c r="D28" s="19" t="s">
        <v>17</v>
      </c>
      <c r="E28" s="18">
        <v>868</v>
      </c>
      <c r="F28" s="17"/>
      <c r="G28" s="16"/>
      <c r="H28" s="12" t="s">
        <v>7</v>
      </c>
      <c r="I28" s="12">
        <v>2</v>
      </c>
    </row>
    <row r="29" spans="1:9" ht="48">
      <c r="A29" s="22" t="s">
        <v>30</v>
      </c>
      <c r="B29" s="21"/>
      <c r="C29" s="20" t="s">
        <v>29</v>
      </c>
      <c r="D29" s="19" t="s">
        <v>17</v>
      </c>
      <c r="E29" s="18">
        <v>915.4</v>
      </c>
      <c r="F29" s="17"/>
      <c r="G29" s="16"/>
      <c r="H29" s="12" t="s">
        <v>7</v>
      </c>
      <c r="I29" s="12">
        <v>3</v>
      </c>
    </row>
    <row r="30" spans="1:9" ht="36">
      <c r="A30" s="22" t="s">
        <v>28</v>
      </c>
      <c r="B30" s="21"/>
      <c r="C30" s="20" t="s">
        <v>27</v>
      </c>
      <c r="D30" s="19" t="s">
        <v>17</v>
      </c>
      <c r="E30" s="18">
        <v>2094</v>
      </c>
      <c r="F30" s="17"/>
      <c r="G30" s="16"/>
      <c r="H30" s="12" t="s">
        <v>7</v>
      </c>
      <c r="I30" s="12">
        <v>4</v>
      </c>
    </row>
    <row r="31" spans="1:9" ht="24">
      <c r="A31" s="22" t="s">
        <v>26</v>
      </c>
      <c r="B31" s="21"/>
      <c r="C31" s="20" t="s">
        <v>25</v>
      </c>
      <c r="D31" s="19" t="s">
        <v>24</v>
      </c>
      <c r="E31" s="18">
        <v>24</v>
      </c>
      <c r="F31" s="17"/>
      <c r="G31" s="16"/>
      <c r="H31" s="12" t="s">
        <v>7</v>
      </c>
      <c r="I31" s="12">
        <v>5</v>
      </c>
    </row>
    <row r="32" spans="1:9" ht="36">
      <c r="A32" s="22" t="s">
        <v>23</v>
      </c>
      <c r="B32" s="21">
        <v>31452</v>
      </c>
      <c r="C32" s="20" t="s">
        <v>22</v>
      </c>
      <c r="D32" s="19" t="s">
        <v>17</v>
      </c>
      <c r="E32" s="18">
        <v>651</v>
      </c>
      <c r="F32" s="17"/>
      <c r="G32" s="16"/>
      <c r="H32" s="12" t="s">
        <v>7</v>
      </c>
      <c r="I32" s="12">
        <v>6</v>
      </c>
    </row>
    <row r="33" spans="1:9" ht="36">
      <c r="A33" s="22" t="s">
        <v>21</v>
      </c>
      <c r="B33" s="21">
        <v>32242</v>
      </c>
      <c r="C33" s="20" t="s">
        <v>20</v>
      </c>
      <c r="D33" s="19" t="s">
        <v>17</v>
      </c>
      <c r="E33" s="18">
        <v>2094</v>
      </c>
      <c r="F33" s="17"/>
      <c r="G33" s="16"/>
      <c r="H33" s="12" t="s">
        <v>7</v>
      </c>
      <c r="I33" s="12">
        <v>7</v>
      </c>
    </row>
    <row r="34" spans="1:9" ht="36">
      <c r="A34" s="22" t="s">
        <v>19</v>
      </c>
      <c r="B34" s="21">
        <v>36112</v>
      </c>
      <c r="C34" s="20" t="s">
        <v>18</v>
      </c>
      <c r="D34" s="19" t="s">
        <v>17</v>
      </c>
      <c r="E34" s="18">
        <v>698</v>
      </c>
      <c r="F34" s="17"/>
      <c r="G34" s="16"/>
      <c r="H34" s="12" t="s">
        <v>7</v>
      </c>
      <c r="I34" s="12">
        <v>8</v>
      </c>
    </row>
    <row r="35" spans="1:9" ht="12.75">
      <c r="A35" s="15"/>
      <c r="B35" s="4"/>
      <c r="C35" s="4"/>
      <c r="D35" s="4"/>
      <c r="E35" s="14" t="s">
        <v>16</v>
      </c>
      <c r="F35" s="13" t="s">
        <v>15</v>
      </c>
      <c r="G35" s="13" t="str">
        <f>IF(SUM(G26:G34)=0,"",SUM(G26:G34))</f>
        <v/>
      </c>
      <c r="H35" s="12"/>
      <c r="I35" s="12"/>
    </row>
    <row r="36" spans="1:9" ht="12.75"/>
    <row r="37" spans="1:9" ht="15.75">
      <c r="A37" s="11" t="s">
        <v>14</v>
      </c>
      <c r="B37" s="10" t="s">
        <v>13</v>
      </c>
      <c r="C37" s="9"/>
      <c r="D37" s="9"/>
      <c r="E37" s="9"/>
      <c r="F37" s="9"/>
      <c r="G37" s="9"/>
    </row>
    <row r="38" spans="1:9" ht="12.75">
      <c r="A38" s="8"/>
      <c r="B38" s="8"/>
      <c r="C38" s="8"/>
      <c r="D38" s="8"/>
      <c r="E38" s="8"/>
      <c r="F38" s="8"/>
      <c r="G38" s="8"/>
    </row>
    <row r="39" spans="1:9" ht="22.5">
      <c r="A39" s="6" t="s">
        <v>12</v>
      </c>
      <c r="B39" s="6"/>
      <c r="C39" s="6" t="s">
        <v>11</v>
      </c>
      <c r="D39" s="6"/>
      <c r="E39" s="6"/>
      <c r="F39" s="7"/>
      <c r="G39" s="6" t="s">
        <v>86</v>
      </c>
    </row>
    <row r="40" spans="1:9" ht="12.75">
      <c r="A40" s="4" t="s">
        <v>9</v>
      </c>
      <c r="B40" s="4" t="s">
        <v>8</v>
      </c>
      <c r="C40" s="4"/>
      <c r="D40" s="4"/>
      <c r="E40" s="4"/>
      <c r="F40" s="4"/>
      <c r="G40" s="5" t="str">
        <f>G21</f>
        <v/>
      </c>
    </row>
    <row r="41" spans="1:9" ht="12.75">
      <c r="A41" s="4" t="s">
        <v>7</v>
      </c>
      <c r="B41" s="4" t="s">
        <v>6</v>
      </c>
      <c r="C41" s="4"/>
      <c r="D41" s="4"/>
      <c r="E41" s="4"/>
      <c r="F41" s="4"/>
      <c r="G41" s="5" t="str">
        <f>G35</f>
        <v/>
      </c>
    </row>
    <row r="42" spans="1:9" ht="12.75">
      <c r="A42" s="4"/>
      <c r="B42" s="4" t="s">
        <v>5</v>
      </c>
      <c r="C42" s="4"/>
      <c r="D42" s="4"/>
      <c r="E42" s="4"/>
      <c r="F42" s="4"/>
      <c r="G42" s="2" t="str">
        <f>IF(SUM(G40:G41)=0,"",ROUND(SUM(G40:G41),2))</f>
        <v/>
      </c>
    </row>
    <row r="43" spans="1:9" ht="12.75">
      <c r="A43" s="4"/>
      <c r="B43" s="3" t="s">
        <v>4</v>
      </c>
      <c r="C43" s="3"/>
      <c r="D43" s="4">
        <v>5</v>
      </c>
      <c r="E43" s="3" t="s">
        <v>1</v>
      </c>
      <c r="F43" s="3"/>
      <c r="G43" s="2" t="str">
        <f>IF(G42="","",ROUND(G42*D43/100,2))</f>
        <v/>
      </c>
    </row>
    <row r="44" spans="1:9" ht="12.75">
      <c r="A44" s="4"/>
      <c r="B44" s="3" t="s">
        <v>3</v>
      </c>
      <c r="C44" s="3"/>
      <c r="D44" s="3"/>
      <c r="E44" s="3"/>
      <c r="F44" s="3"/>
      <c r="G44" s="2" t="str">
        <f>IF(G42="","",G42+G43)</f>
        <v/>
      </c>
    </row>
    <row r="45" spans="1:9" ht="12.75">
      <c r="A45" s="4"/>
      <c r="B45" s="3" t="s">
        <v>2</v>
      </c>
      <c r="C45" s="3"/>
      <c r="D45" s="4">
        <v>22</v>
      </c>
      <c r="E45" s="3" t="s">
        <v>1</v>
      </c>
      <c r="F45" s="3"/>
      <c r="G45" s="2" t="str">
        <f>IF(G42="","",ROUND(G44*D45/100,2))</f>
        <v/>
      </c>
    </row>
    <row r="46" spans="1:9" ht="12.75">
      <c r="A46" s="4"/>
      <c r="B46" s="3" t="s">
        <v>0</v>
      </c>
      <c r="C46" s="3"/>
      <c r="D46" s="3"/>
      <c r="E46" s="3"/>
      <c r="F46" s="3"/>
      <c r="G46" s="2" t="str">
        <f>IF(G42="","",G44+G45)</f>
        <v/>
      </c>
    </row>
    <row r="47" spans="1:9" ht="12.75" hidden="1"/>
    <row r="48" spans="1:9" ht="12.75" hidden="1"/>
    <row r="49" ht="12.75" hidden="1"/>
    <row r="50" ht="12.75" hidden="1"/>
    <row r="51" ht="12.75" hidden="1"/>
    <row r="52" ht="12.75" hidden="1"/>
    <row r="53" ht="12.75" hidden="1"/>
    <row r="54" ht="12.75" hidden="1"/>
    <row r="55" ht="12.75" hidden="1"/>
    <row r="56" ht="12.75" hidden="1"/>
    <row r="57" ht="12.75" hidden="1"/>
    <row r="58" ht="12.75" hidden="1"/>
    <row r="59" ht="12.75" hidden="1"/>
    <row r="60" ht="12.75" hidden="1"/>
    <row r="61" ht="12.75" hidden="1"/>
    <row r="62" ht="12.75" hidden="1"/>
    <row r="63" ht="12.75" hidden="1"/>
    <row r="64"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sheetData>
  <mergeCells count="5">
    <mergeCell ref="C3:G3"/>
    <mergeCell ref="C4:G4"/>
    <mergeCell ref="A7:G7"/>
    <mergeCell ref="B9:G9"/>
    <mergeCell ref="B23:G23"/>
  </mergeCells>
  <pageMargins left="0.70866141732283472" right="0.70866141732283472" top="1.32" bottom="0.7" header="0.31496062992125984" footer="0.31496062992125984"/>
  <pageSetup paperSize="9" orientation="portrait" r:id="rId1"/>
  <headerFooter>
    <oddHeader>&amp;C&amp;G</oddHeader>
    <oddFooter>&amp;C&amp;P/&amp;N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REKAPITULACIJA</vt:lpstr>
      <vt:lpstr>POPIS 1</vt:lpstr>
      <vt:lpstr>POPIS 2</vt:lpstr>
      <vt:lpstr>POPIS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Marija Saje</cp:lastModifiedBy>
  <cp:lastPrinted>2020-07-13T09:32:55Z</cp:lastPrinted>
  <dcterms:created xsi:type="dcterms:W3CDTF">2020-06-15T06:23:06Z</dcterms:created>
  <dcterms:modified xsi:type="dcterms:W3CDTF">2020-07-13T11:22:45Z</dcterms:modified>
</cp:coreProperties>
</file>