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7"/>
  <workbookPr defaultThemeVersion="124226"/>
  <mc:AlternateContent xmlns:mc="http://schemas.openxmlformats.org/markup-compatibility/2006">
    <mc:Choice Requires="x15">
      <x15ac:absPath xmlns:x15ac="http://schemas.microsoft.com/office/spreadsheetml/2010/11/ac" url="\\srv-2019\Users$\Mojca\Moji dokumenti\Razpisi\Razpisi 2020\Čistilna naprava\"/>
    </mc:Choice>
  </mc:AlternateContent>
  <xr:revisionPtr revIDLastSave="0" documentId="8_{710902C1-7C39-4CD3-B7C5-0A7FE9B4C58F}" xr6:coauthVersionLast="36" xr6:coauthVersionMax="36" xr10:uidLastSave="{00000000-0000-0000-0000-000000000000}"/>
  <bookViews>
    <workbookView xWindow="0" yWindow="0" windowWidth="21570" windowHeight="7980" tabRatio="924" firstSheet="4" activeTab="10" xr2:uid="{00000000-000D-0000-FFFF-FFFF00000000}"/>
  </bookViews>
  <sheets>
    <sheet name="REK" sheetId="2" r:id="rId1"/>
    <sheet name="1 ZEMELJ. BETON. IN GLOBIN." sheetId="26" r:id="rId2"/>
    <sheet name="1.2DELA Z ARMI. BET.  ČIS. BAZ." sheetId="25" r:id="rId3"/>
    <sheet name="1.3 ZEMELJSKA DELA" sheetId="18" r:id="rId4"/>
    <sheet name="1.4 SANIRANJE OBS. BAZENA" sheetId="28" r:id="rId5"/>
    <sheet name="1.5 PREOSTALA DELA" sheetId="27" r:id="rId6"/>
    <sheet name="1.6DELA Z JEKLENO KONSTURUKCIJO" sheetId="21" r:id="rId7"/>
    <sheet name="1.7 PROTIKOROZIJSKA ZAŠČITA" sheetId="24" r:id="rId8"/>
    <sheet name="1.8 DELA Z ARMIRANIM BETONOM" sheetId="30" r:id="rId9"/>
    <sheet name=" 1.9 PREOSTALA DELA ZA UPRAVLJ." sheetId="31" r:id="rId10"/>
    <sheet name="1.10 ZEMELJSKA DELA" sheetId="29" r:id="rId11"/>
    <sheet name="1.11 JAŠKI-ZEMELJSKE NAPELJAVE" sheetId="33" r:id="rId12"/>
    <sheet name="1.12 ZUNANJI NADZOR GRADNJE" sheetId="32" r:id="rId13"/>
    <sheet name="1.13 PROJEKT SPLOŠNO" sheetId="34" r:id="rId14"/>
    <sheet name="2. NAČRTI IN DOBAVA RISB" sheetId="36" r:id="rId15"/>
    <sheet name="2.1. PODROBNO NAČRT. ZA STOJN" sheetId="35" r:id="rId16"/>
    <sheet name="2.3 POD. NAČ. ELEK. IN KRM" sheetId="37" r:id="rId17"/>
    <sheet name="03 STROJNA TEHNIKA" sheetId="38" r:id="rId18"/>
    <sheet name="3.2 GROBO REŠETO" sheetId="40" r:id="rId19"/>
    <sheet name="3.3DOTOČNA ČRPALKA" sheetId="41" r:id="rId20"/>
    <sheet name="3.4NAP. ZA REŠETO IN ZAJEM PES." sheetId="43" r:id="rId21"/>
    <sheet name="3.5.OPR. ZADRŽEVALNI BAZEN" sheetId="44" r:id="rId22"/>
    <sheet name="3.6. DENTRIFIKACIJA" sheetId="46" r:id="rId23"/>
    <sheet name="3.7. DOZIRANJE KEMIKALIJ" sheetId="45" r:id="rId24"/>
    <sheet name="3.8 NAKNADNO ČIŠČENJE" sheetId="47" r:id="rId25"/>
    <sheet name="3.9.FILTRACIJA ODVODA" sheetId="48" r:id="rId26"/>
    <sheet name="3.10. CEVNI SISTEM" sheetId="49" r:id="rId27"/>
    <sheet name="3.11. POSODE ZA BLATENICO " sheetId="50" r:id="rId28"/>
    <sheet name="3.12. ODVODNJAVANJE BLATENICE" sheetId="51" r:id="rId29"/>
    <sheet name="4. serija TEHNIKA" sheetId="52" r:id="rId30"/>
    <sheet name="4.2 KRMILNA IN STIKALNA NAPRAVA" sheetId="53" r:id="rId31"/>
    <sheet name="4.3. MERILNA TEHNIKA" sheetId="54" r:id="rId32"/>
    <sheet name="4.4 KABELSKI SISTEM" sheetId="55" r:id="rId33"/>
    <sheet name="4.5. STAVBNE INSTALACIJE" sheetId="56" r:id="rId34"/>
  </sheets>
  <definedNames>
    <definedName name="_xlnm.Print_Area" localSheetId="9">' 1.9 PREOSTALA DELA ZA UPRAVLJ.'!$B$1:$G$24</definedName>
    <definedName name="_xlnm.Print_Area" localSheetId="17">'03 STROJNA TEHNIKA'!$B$1:$G$17</definedName>
    <definedName name="_xlnm.Print_Area" localSheetId="10">'1.10 ZEMELJSKA DELA'!$B$1:$G$12</definedName>
    <definedName name="_xlnm.Print_Area" localSheetId="11">'1.11 JAŠKI-ZEMELJSKE NAPELJAVE'!$B$1:$G$30</definedName>
    <definedName name="_xlnm.Print_Area" localSheetId="12">'1.12 ZUNANJI NADZOR GRADNJE'!$B$1:$G$15</definedName>
    <definedName name="_xlnm.Print_Area" localSheetId="13">'1.13 PROJEKT SPLOŠNO'!$B$1:$G$17</definedName>
    <definedName name="_xlnm.Print_Area" localSheetId="3">'1.3 ZEMELJSKA DELA'!$B$1:$G$24</definedName>
    <definedName name="_xlnm.Print_Area" localSheetId="4">'1.4 SANIRANJE OBS. BAZENA'!$B$1:$G$16</definedName>
    <definedName name="_xlnm.Print_Area" localSheetId="5">'1.5 PREOSTALA DELA'!$B$1:$G$28</definedName>
    <definedName name="_xlnm.Print_Area" localSheetId="6">'1.6DELA Z JEKLENO KONSTURUKCIJO'!$B$1:$G$22</definedName>
    <definedName name="_xlnm.Print_Area" localSheetId="7">'1.7 PROTIKOROZIJSKA ZAŠČITA'!$B$1:$G$15</definedName>
    <definedName name="_xlnm.Print_Area" localSheetId="8">'1.8 DELA Z ARMIRANIM BETONOM'!$B$1:$G$17</definedName>
    <definedName name="_xlnm.Print_Area" localSheetId="14">'2. NAČRTI IN DOBAVA RISB'!$B$1:$G$24</definedName>
    <definedName name="_xlnm.Print_Area" localSheetId="15">'2.1. PODROBNO NAČRT. ZA STOJN'!$B$1:$G$14</definedName>
    <definedName name="_xlnm.Print_Area" localSheetId="16">'2.3 POD. NAČ. ELEK. IN KRM'!$B$1:$G$13</definedName>
    <definedName name="_xlnm.Print_Area" localSheetId="26">'3.10. CEVNI SISTEM'!$B$1:$G$16</definedName>
    <definedName name="_xlnm.Print_Area" localSheetId="27">'3.11. POSODE ZA BLATENICO '!$B$1:$G$37</definedName>
    <definedName name="_xlnm.Print_Area" localSheetId="28">'3.12. ODVODNJAVANJE BLATENICE'!$B$1:$G$47</definedName>
    <definedName name="_xlnm.Print_Area" localSheetId="18">'3.2 GROBO REŠETO'!$B$1:$G$16</definedName>
    <definedName name="_xlnm.Print_Area" localSheetId="19">'3.3DOTOČNA ČRPALKA'!$B$1:$G$26</definedName>
    <definedName name="_xlnm.Print_Area" localSheetId="20">'3.4NAP. ZA REŠETO IN ZAJEM PES.'!$B$1:$G$22</definedName>
    <definedName name="_xlnm.Print_Area" localSheetId="21">'3.5.OPR. ZADRŽEVALNI BAZEN'!$B$1:$G$12</definedName>
    <definedName name="_xlnm.Print_Area" localSheetId="22">'3.6. DENTRIFIKACIJA'!$B$1:$G$38</definedName>
    <definedName name="_xlnm.Print_Area" localSheetId="23">'3.7. DOZIRANJE KEMIKALIJ'!$B$1:$G$23</definedName>
    <definedName name="_xlnm.Print_Area" localSheetId="24">'3.8 NAKNADNO ČIŠČENJE'!$B$1:$G$29</definedName>
    <definedName name="_xlnm.Print_Area" localSheetId="25">'3.9.FILTRACIJA ODVODA'!$B$1:$G$16</definedName>
    <definedName name="_xlnm.Print_Area" localSheetId="29">'4. serija TEHNIKA'!$B$1:$G$41</definedName>
    <definedName name="_xlnm.Print_Area" localSheetId="30">'4.2 KRMILNA IN STIKALNA NAPRAVA'!$B$1:$G$27</definedName>
    <definedName name="_xlnm.Print_Area" localSheetId="31">'4.3. MERILNA TEHNIKA'!$B$1:$G$35</definedName>
    <definedName name="_xlnm.Print_Area" localSheetId="32">'4.4 KABELSKI SISTEM'!$B$1:$G$44</definedName>
    <definedName name="_xlnm.Print_Area" localSheetId="33">'4.5. STAVBNE INSTALACIJE'!$B$1:$G$48</definedName>
    <definedName name="_xlnm.Print_Area" localSheetId="0">REK!$A$1:$C$56</definedName>
  </definedNames>
  <calcPr calcId="191029"/>
</workbook>
</file>

<file path=xl/calcChain.xml><?xml version="1.0" encoding="utf-8"?>
<calcChain xmlns="http://schemas.openxmlformats.org/spreadsheetml/2006/main">
  <c r="G8" i="55" l="1"/>
  <c r="B39" i="2"/>
  <c r="B38" i="2"/>
  <c r="B37" i="2"/>
  <c r="B36" i="2"/>
  <c r="B35" i="2"/>
  <c r="B34" i="2"/>
  <c r="B33" i="2"/>
  <c r="B32" i="2"/>
  <c r="B31" i="2"/>
  <c r="B30" i="2"/>
  <c r="G8" i="45"/>
  <c r="G9" i="45"/>
  <c r="G10" i="45"/>
  <c r="G11" i="45"/>
  <c r="G12" i="45"/>
  <c r="G13" i="45"/>
  <c r="G19" i="45" s="1"/>
  <c r="C29" i="2" s="1"/>
  <c r="G14" i="45"/>
  <c r="G15" i="45"/>
  <c r="G16" i="45"/>
  <c r="G17" i="45"/>
  <c r="G18" i="45"/>
  <c r="B29" i="2"/>
  <c r="B28" i="2"/>
  <c r="G33" i="46"/>
  <c r="B27" i="2"/>
  <c r="B26" i="2"/>
  <c r="B25" i="2"/>
  <c r="B24" i="2"/>
  <c r="B23" i="2"/>
  <c r="C22" i="2"/>
  <c r="B22" i="2"/>
  <c r="B21" i="2"/>
  <c r="B20" i="2"/>
  <c r="B19" i="2"/>
  <c r="B18" i="2"/>
  <c r="B17" i="2"/>
  <c r="B16" i="2"/>
  <c r="B15" i="2"/>
  <c r="B14" i="2"/>
  <c r="B13" i="2"/>
  <c r="B12" i="2"/>
  <c r="B11" i="2"/>
  <c r="B10" i="2"/>
  <c r="B9" i="2"/>
  <c r="B8" i="2"/>
  <c r="B7" i="2"/>
  <c r="G15" i="26"/>
  <c r="G13" i="26"/>
  <c r="G10" i="26"/>
  <c r="G9" i="26"/>
  <c r="G9" i="56"/>
  <c r="G10" i="56"/>
  <c r="G8" i="56"/>
  <c r="G11" i="56" s="1"/>
  <c r="C39" i="2" s="1"/>
  <c r="G9" i="55"/>
  <c r="G11" i="55" s="1"/>
  <c r="C38" i="2" s="1"/>
  <c r="G10" i="55"/>
  <c r="G9" i="54"/>
  <c r="G10" i="54"/>
  <c r="G11" i="54"/>
  <c r="G12" i="54"/>
  <c r="G13" i="54"/>
  <c r="G14" i="54"/>
  <c r="G15" i="54"/>
  <c r="G16" i="54"/>
  <c r="G17" i="54"/>
  <c r="G18" i="54"/>
  <c r="G19" i="54"/>
  <c r="G20" i="54"/>
  <c r="G21" i="54"/>
  <c r="G22" i="54"/>
  <c r="G23" i="54"/>
  <c r="G24" i="54"/>
  <c r="G25" i="54"/>
  <c r="G8" i="54"/>
  <c r="G26" i="54" s="1"/>
  <c r="C37" i="2" s="1"/>
  <c r="G17" i="53"/>
  <c r="C36" i="2" s="1"/>
  <c r="G9" i="53"/>
  <c r="G10" i="53"/>
  <c r="G11" i="53"/>
  <c r="G12" i="53"/>
  <c r="G13" i="53"/>
  <c r="G14" i="53"/>
  <c r="G15" i="53"/>
  <c r="G8" i="53"/>
  <c r="G9" i="52"/>
  <c r="G10" i="52"/>
  <c r="G11" i="52"/>
  <c r="G12" i="52"/>
  <c r="G13" i="52"/>
  <c r="G8" i="52"/>
  <c r="G15" i="52" s="1"/>
  <c r="C35" i="2" s="1"/>
  <c r="G9" i="51"/>
  <c r="G10" i="51"/>
  <c r="G11" i="51"/>
  <c r="G12" i="51"/>
  <c r="G13" i="51"/>
  <c r="G14" i="51"/>
  <c r="G15" i="51"/>
  <c r="G16" i="51"/>
  <c r="G17" i="51"/>
  <c r="G18" i="51"/>
  <c r="G19" i="51"/>
  <c r="G20" i="51"/>
  <c r="G21" i="51"/>
  <c r="G22" i="51"/>
  <c r="G23" i="51"/>
  <c r="G24" i="51"/>
  <c r="G25" i="51"/>
  <c r="G26" i="51"/>
  <c r="G27" i="51"/>
  <c r="G28" i="51"/>
  <c r="G29" i="51"/>
  <c r="G30" i="51"/>
  <c r="G31" i="51"/>
  <c r="G32" i="51"/>
  <c r="G33" i="51"/>
  <c r="G34" i="51"/>
  <c r="G35" i="51"/>
  <c r="G36" i="51"/>
  <c r="G37" i="51"/>
  <c r="G38" i="51"/>
  <c r="G39" i="51"/>
  <c r="G40" i="51"/>
  <c r="G41" i="51"/>
  <c r="G42" i="51"/>
  <c r="G8" i="51"/>
  <c r="G43" i="51" s="1"/>
  <c r="C34" i="2" s="1"/>
  <c r="G9" i="50"/>
  <c r="G10" i="50"/>
  <c r="G11" i="50"/>
  <c r="G12" i="50"/>
  <c r="G13" i="50"/>
  <c r="G14" i="50"/>
  <c r="G15" i="50"/>
  <c r="G16" i="50"/>
  <c r="G17" i="50"/>
  <c r="G18" i="50"/>
  <c r="G19" i="50"/>
  <c r="G20" i="50"/>
  <c r="G21" i="50"/>
  <c r="G22" i="50"/>
  <c r="G23" i="50"/>
  <c r="G24" i="50"/>
  <c r="G25" i="50"/>
  <c r="G26" i="50"/>
  <c r="G27" i="50"/>
  <c r="G28" i="50"/>
  <c r="G29" i="50"/>
  <c r="G30" i="50"/>
  <c r="G31" i="50"/>
  <c r="G8" i="50"/>
  <c r="G33" i="50" s="1"/>
  <c r="C33" i="2" s="1"/>
  <c r="G7" i="49"/>
  <c r="G12" i="49" s="1"/>
  <c r="C32" i="2" s="1"/>
  <c r="G14" i="48"/>
  <c r="C31" i="2" s="1"/>
  <c r="G8" i="48"/>
  <c r="G9" i="48"/>
  <c r="G10" i="48"/>
  <c r="G11" i="48"/>
  <c r="G7" i="48"/>
  <c r="G25" i="47"/>
  <c r="C30" i="2" s="1"/>
  <c r="G8" i="47"/>
  <c r="G9" i="47"/>
  <c r="G10" i="47"/>
  <c r="G11" i="47"/>
  <c r="G12" i="47"/>
  <c r="G13" i="47"/>
  <c r="G14" i="47"/>
  <c r="G15" i="47"/>
  <c r="G16" i="47"/>
  <c r="G17" i="47"/>
  <c r="G18" i="47"/>
  <c r="G19" i="47"/>
  <c r="G20" i="47"/>
  <c r="G21" i="47"/>
  <c r="G22" i="47"/>
  <c r="G23" i="47"/>
  <c r="G7" i="47"/>
  <c r="G7" i="45"/>
  <c r="G8" i="46"/>
  <c r="G9" i="46"/>
  <c r="G10" i="46"/>
  <c r="G11" i="46"/>
  <c r="G12" i="46"/>
  <c r="G13" i="46"/>
  <c r="G14" i="46"/>
  <c r="G15" i="46"/>
  <c r="G16" i="46"/>
  <c r="G17" i="46"/>
  <c r="G18" i="46"/>
  <c r="G19" i="46"/>
  <c r="G20" i="46"/>
  <c r="G21" i="46"/>
  <c r="G22" i="46"/>
  <c r="G34" i="46" s="1"/>
  <c r="C28" i="2" s="1"/>
  <c r="G23" i="46"/>
  <c r="G24" i="46"/>
  <c r="G25" i="46"/>
  <c r="G26" i="46"/>
  <c r="G27" i="46"/>
  <c r="G28" i="46"/>
  <c r="G29" i="46"/>
  <c r="G30" i="46"/>
  <c r="G31" i="46"/>
  <c r="G32" i="46"/>
  <c r="G7" i="46"/>
  <c r="G7" i="44"/>
  <c r="G8" i="44" s="1"/>
  <c r="C27" i="2" s="1"/>
  <c r="G8" i="43"/>
  <c r="G9" i="43"/>
  <c r="G10" i="43"/>
  <c r="G11" i="43"/>
  <c r="G12" i="43"/>
  <c r="G13" i="43"/>
  <c r="G14" i="43"/>
  <c r="G15" i="43"/>
  <c r="G16" i="43"/>
  <c r="G17" i="43"/>
  <c r="G18" i="43"/>
  <c r="G19" i="43"/>
  <c r="G20" i="43"/>
  <c r="G21" i="43"/>
  <c r="G22" i="43"/>
  <c r="G7" i="43"/>
  <c r="G11" i="41"/>
  <c r="G12" i="41"/>
  <c r="G13" i="41"/>
  <c r="G14" i="41"/>
  <c r="G15" i="41"/>
  <c r="G16" i="41"/>
  <c r="G17" i="41"/>
  <c r="G18" i="41"/>
  <c r="G19" i="41"/>
  <c r="G20" i="41"/>
  <c r="G21" i="41"/>
  <c r="G22" i="41"/>
  <c r="G23" i="41"/>
  <c r="G24" i="41"/>
  <c r="G25" i="41"/>
  <c r="G26" i="41"/>
  <c r="G10" i="41"/>
  <c r="G7" i="41"/>
  <c r="G28" i="41" s="1"/>
  <c r="C25" i="2" s="1"/>
  <c r="G11" i="37"/>
  <c r="G10" i="37"/>
  <c r="G15" i="38"/>
  <c r="G9" i="35"/>
  <c r="G12" i="35"/>
  <c r="C21" i="2" s="1"/>
  <c r="G10" i="34"/>
  <c r="G8" i="34"/>
  <c r="G11" i="32"/>
  <c r="G10" i="32"/>
  <c r="G8" i="32"/>
  <c r="G24" i="33"/>
  <c r="G22" i="33"/>
  <c r="G21" i="33"/>
  <c r="G10" i="33"/>
  <c r="G8" i="33"/>
  <c r="G8" i="29"/>
  <c r="G20" i="31"/>
  <c r="G10" i="31"/>
  <c r="G9" i="31"/>
  <c r="G8" i="31"/>
  <c r="G9" i="30"/>
  <c r="G10" i="30"/>
  <c r="G11" i="30"/>
  <c r="G12" i="30"/>
  <c r="G13" i="30"/>
  <c r="G8" i="30"/>
  <c r="G15" i="30" s="1"/>
  <c r="C14" i="2" s="1"/>
  <c r="G8" i="24"/>
  <c r="G13" i="24" s="1"/>
  <c r="C13" i="2" s="1"/>
  <c r="G14" i="21"/>
  <c r="G9" i="21"/>
  <c r="G10" i="21"/>
  <c r="G11" i="21"/>
  <c r="G12" i="21"/>
  <c r="G13" i="21"/>
  <c r="G8" i="21"/>
  <c r="G9" i="27"/>
  <c r="G10" i="27"/>
  <c r="G11" i="27"/>
  <c r="G12" i="27"/>
  <c r="G13" i="27"/>
  <c r="G14" i="27"/>
  <c r="G15" i="27"/>
  <c r="G16" i="27"/>
  <c r="G17" i="27"/>
  <c r="G18" i="27"/>
  <c r="G19" i="27"/>
  <c r="G20" i="27"/>
  <c r="G21" i="27"/>
  <c r="G22" i="27"/>
  <c r="G23" i="27"/>
  <c r="G8" i="27"/>
  <c r="G24" i="27" s="1"/>
  <c r="C11" i="2" s="1"/>
  <c r="G9" i="28"/>
  <c r="G10" i="28"/>
  <c r="G8" i="28"/>
  <c r="G15" i="18"/>
  <c r="G9" i="18"/>
  <c r="G10" i="18"/>
  <c r="G11" i="18"/>
  <c r="G12" i="18"/>
  <c r="G13" i="18"/>
  <c r="G14" i="18"/>
  <c r="G8" i="18"/>
  <c r="G16" i="18" s="1"/>
  <c r="C9" i="2" s="1"/>
  <c r="G19" i="25"/>
  <c r="B11" i="56"/>
  <c r="C11" i="56"/>
  <c r="C11" i="55"/>
  <c r="B11" i="55"/>
  <c r="C26" i="54"/>
  <c r="B31" i="54"/>
  <c r="C17" i="53"/>
  <c r="B23" i="53"/>
  <c r="G18" i="21" l="1"/>
  <c r="C12" i="2" s="1"/>
  <c r="G25" i="43"/>
  <c r="C26" i="2" s="1"/>
  <c r="C15" i="52"/>
  <c r="B37" i="52"/>
  <c r="C43" i="51"/>
  <c r="B43" i="51"/>
  <c r="C33" i="50"/>
  <c r="B33" i="50"/>
  <c r="C12" i="49"/>
  <c r="B12" i="49"/>
  <c r="C14" i="48"/>
  <c r="B14" i="48"/>
  <c r="C25" i="47"/>
  <c r="B25" i="47"/>
  <c r="C34" i="46"/>
  <c r="B34" i="46"/>
  <c r="C19" i="45"/>
  <c r="B19" i="45"/>
  <c r="C8" i="44"/>
  <c r="B8" i="44"/>
  <c r="C25" i="43" l="1"/>
  <c r="B17" i="43"/>
  <c r="C28" i="41"/>
  <c r="B28" i="41"/>
  <c r="C12" i="40"/>
  <c r="B12" i="40"/>
  <c r="G11" i="40"/>
  <c r="G12" i="40" s="1"/>
  <c r="C24" i="2" s="1"/>
  <c r="C15" i="38"/>
  <c r="B15" i="38"/>
  <c r="C11" i="37"/>
  <c r="B11" i="37"/>
  <c r="C12" i="35"/>
  <c r="B12" i="35"/>
  <c r="C15" i="34"/>
  <c r="B15" i="34"/>
  <c r="G13" i="34"/>
  <c r="G12" i="34"/>
  <c r="G11" i="34"/>
  <c r="G9" i="34"/>
  <c r="B28" i="33"/>
  <c r="G25" i="33"/>
  <c r="G20" i="33"/>
  <c r="G16" i="33"/>
  <c r="G23" i="33"/>
  <c r="G19" i="33"/>
  <c r="G18" i="33"/>
  <c r="G15" i="33"/>
  <c r="G14" i="33"/>
  <c r="G13" i="33"/>
  <c r="G12" i="33"/>
  <c r="G11" i="33"/>
  <c r="G9" i="33"/>
  <c r="G28" i="33" l="1"/>
  <c r="C17" i="2" s="1"/>
  <c r="G15" i="34"/>
  <c r="C19" i="2" s="1"/>
  <c r="C13" i="32"/>
  <c r="B13" i="32"/>
  <c r="G9" i="32"/>
  <c r="C22" i="31"/>
  <c r="B22" i="31"/>
  <c r="G19" i="31"/>
  <c r="G18" i="31"/>
  <c r="G17" i="31"/>
  <c r="G16" i="31"/>
  <c r="G15" i="31"/>
  <c r="G14" i="31"/>
  <c r="G13" i="31"/>
  <c r="G12" i="31"/>
  <c r="G11" i="31"/>
  <c r="G22" i="31" l="1"/>
  <c r="C15" i="2" s="1"/>
  <c r="G13" i="32"/>
  <c r="C18" i="2" s="1"/>
  <c r="C15" i="30"/>
  <c r="B15" i="30"/>
  <c r="C10" i="29"/>
  <c r="B10" i="29"/>
  <c r="G10" i="29"/>
  <c r="C16" i="2" s="1"/>
  <c r="C12" i="28"/>
  <c r="B12" i="28"/>
  <c r="G12" i="28"/>
  <c r="C10" i="2" s="1"/>
  <c r="B24" i="27"/>
  <c r="G8" i="25"/>
  <c r="G9" i="25" l="1"/>
  <c r="G10" i="25"/>
  <c r="G11" i="25"/>
  <c r="G12" i="25"/>
  <c r="G13" i="25"/>
  <c r="G14" i="25"/>
  <c r="G15" i="25"/>
  <c r="G16" i="25"/>
  <c r="G17" i="25"/>
  <c r="G18" i="25"/>
  <c r="G11" i="26"/>
  <c r="G17" i="26" s="1"/>
  <c r="C7" i="2" s="1"/>
  <c r="G12" i="26"/>
  <c r="G16" i="26"/>
  <c r="G21" i="25" l="1"/>
  <c r="C8" i="2" s="1"/>
  <c r="C41" i="2" s="1"/>
  <c r="C42" i="2" s="1"/>
  <c r="C43" i="2" s="1"/>
  <c r="C13" i="24"/>
  <c r="B13" i="24"/>
  <c r="C18" i="21"/>
  <c r="B18" i="21"/>
  <c r="C16" i="18"/>
  <c r="C21" i="25"/>
  <c r="B21" i="25"/>
  <c r="C17" i="26"/>
  <c r="B17" i="26"/>
</calcChain>
</file>

<file path=xl/sharedStrings.xml><?xml version="1.0" encoding="utf-8"?>
<sst xmlns="http://schemas.openxmlformats.org/spreadsheetml/2006/main" count="951" uniqueCount="550">
  <si>
    <t>C</t>
  </si>
  <si>
    <t>skupaj :</t>
  </si>
  <si>
    <t>post.</t>
  </si>
  <si>
    <t>opis del</t>
  </si>
  <si>
    <t>količina</t>
  </si>
  <si>
    <t>kos</t>
  </si>
  <si>
    <t>m2</t>
  </si>
  <si>
    <t>m3</t>
  </si>
  <si>
    <t>m</t>
  </si>
  <si>
    <t>DDV (22%)</t>
  </si>
  <si>
    <t>SKUPAJ</t>
  </si>
  <si>
    <t>cena po enoti</t>
  </si>
  <si>
    <t>enota mere</t>
  </si>
  <si>
    <t>VSE SKUPAJ</t>
  </si>
  <si>
    <t>vrednost postavke</t>
  </si>
  <si>
    <t>Ureditev gradbišča naprave, orodja in druga pogonska sredstva, ki so potrebna za izvedbo gradbenih del, je treba prinesti na gradbišče, pripraviti in, če uporaba orodij ni ločeno obračunana, postaviti tako, da bodo primerna za delovanje, vklj. S potrebnimi deli. Zahtevane fiksne naprave je treba pripraviti. Gradbene pisarne, prebivališča, delavnice, skladišča ipd. je treba po potrebi prepeljati, zgraditi in vzpostaviti. Po potrebi je treba poskrbeti za priključitev elektrike, vode in možnost odtoka gradbene vode. Za oskrbovalna sredstva vklj. z električnim tokom poskrbi naročnik. Po potrebi se poskrbi za skladišča in dovoze pritrditve za prostore ter poti na gradbišče. Po potrebi je treba izvesti površinska dela vklj. z odstranjevanjem rastja za vzpostavitev gradbišča, Stroški za pripravo, vzdrževanje in upravljanje naprav, sistemov in poslopij vklj. z najemnino, stroški ipd. se ne zajamejo s tem pavšalom, temveč s cenami na enoto zadevnih delnih storitev Če za določene storitve za opremo gradbišča v specifikaciji ni navedenih posebnih storitev, veljajo pavšali za vse storitve posameznih odsekov specifikacije. Priprava dovoza na gradbišče. Priprava se obračuna ločeno.</t>
  </si>
  <si>
    <t>psch</t>
  </si>
  <si>
    <t>ZEMELJSKE, BETONSKA IN GLOBINSKA DELA</t>
  </si>
  <si>
    <t>01.01. Splošne storitve za gradnjo</t>
  </si>
  <si>
    <t>01.0.0001</t>
  </si>
  <si>
    <t xml:space="preserve">Praznjenje gradbišča. Z gradbišča je treba odstraniti vsa orodja, sisteme, naprave ipd. Uporabljene površine in poti je treba ustvariti tako, kot  pred začetkom del. Če za praznjenje gradbišča niso navedene ločene storitve v specifikaciji, potem veljajo pavšali za vse storitve posameznih odsekov iz specifikacij. </t>
  </si>
  <si>
    <t>01.01.0002</t>
  </si>
  <si>
    <t>01.01.0003</t>
  </si>
  <si>
    <t>01.01.0004</t>
  </si>
  <si>
    <t>01.01.0005</t>
  </si>
  <si>
    <t>01.01.0006</t>
  </si>
  <si>
    <t xml:space="preserve">
Dela z urno postavko za gradbene strokovnjake. Izvedba del z urno postavko za gradbene strokovnjake po določilu delodajalca, vključno z vsemi dodatki.
</t>
  </si>
  <si>
    <t>Ura</t>
  </si>
  <si>
    <t>Dela z urno postavko. Izvedba del z urno postavko za pomožne delavce, vključno z vsemi dodatki.</t>
  </si>
  <si>
    <t>Odprta drenaža</t>
  </si>
  <si>
    <t>Pripraviti je treba odprto zadrževanje vode za preprečevanje dotekanja talne vode v gradbene jame v skladu z geološkimi in hidravličnimi zahtevami ter za brezškodno izvedbo odcepitve zahtevane vode. Vzpostavitev vse naprav za delo, pripravo, obratovanje in nato tudi demontažo. Zahtevana zemeljska dela, zajem vode, dotoki in odcepitve zajemi za pesek in blato, rezervne naprave ter predelave oz. izvedbo sistema v skladu z izbranimi zadržalnimi napravami naročnika se ne obračunajo ločeno. Gradbene jame za vse gradbene postopke. Priprava redundantnih črpalk z regulacijo s potrebno močjo. Vzpostavitev geodetske višine od dna gradbene jame do 7,0 m. Izvedba odcepitve s pomočjo cevovoda do priključnega mesta (predizvedba). Odstranjevanje do mesta priključitve do 100 m. vklj. z zaščito napeljave v območju vožnje.</t>
  </si>
  <si>
    <t>Čištilna naprava</t>
  </si>
  <si>
    <t>01.02.0001</t>
  </si>
  <si>
    <t>01.02.0002</t>
  </si>
  <si>
    <t>01.02.0003</t>
  </si>
  <si>
    <t>01.02.0004</t>
  </si>
  <si>
    <t>01.02.0005</t>
  </si>
  <si>
    <t>01.02.0006</t>
  </si>
  <si>
    <t>01.02.0007</t>
  </si>
  <si>
    <t>01.02.0008</t>
  </si>
  <si>
    <t>01.02.0009</t>
  </si>
  <si>
    <t>01.02.0010</t>
  </si>
  <si>
    <t>01.02.0011</t>
  </si>
  <si>
    <t>01.02.0012</t>
  </si>
  <si>
    <t>01.02.0013</t>
  </si>
  <si>
    <t>Stene – dvostransko zožene. Stene z izolacijo in po potrebi delovnim odrom se izdelajo v skladu s statičnimi zahtevami po risbi. Izolacija vidnih površin = izolacijske plošče. Potek izolacije vodoravno (glej opombe). Razred trdote C35/45 XC4, XF3, WF. Višina 5,5 m; Širina 80 cm (do 3,0 m višine), drugače 30 cm obojestransko zoženo. Obračuna se v skladu z risbo. Ojačitev se obračuna ločeno.</t>
  </si>
  <si>
    <t xml:space="preserve">Stene – enostransko zožene
Št. kot zgoraj, samo enostransko zoženo
</t>
  </si>
  <si>
    <t xml:space="preserve">
Pločevinaste obrobe. Dobava in polaganje fugirnih pločevin (prehod med tlom in steno ter v predelu zoženja) za delovne fuge na steni. Višina: 20 cm
</t>
  </si>
  <si>
    <t>Podbetonski sloj tal čistilnega bazena. Podbetonski sloj se izvede v skladu z risbo. Razred trdote C12/15, Ekspozicijski razred X0, Debelina 10 cm. Obračuna se v skladu z risbo načrtom/izmero</t>
  </si>
  <si>
    <t xml:space="preserve">
Tla čistilnega bazena. Tla z izolacijo se izdela v skladu s statičnimi zahtevami in risbo vklj. s štirimi črpalnimi bazeni. Razred trdote C35/45 XC4, XF3, WF višina 40–60 cm z odebelitvijo na 80–100 cm na predelu zunanjih sten. Obračuna se v skladu z risbo načrtom/izmero /statičnimi Ojačitev se obračuna ločeno
</t>
  </si>
  <si>
    <t>Temelj jeklene zunanje stopnice. Posamezni temelj v zemlji se izdela v skladu s statičnimi zahtevami po risbi. Razred trdote C30/37 XC4, XD1 višina 80 cm. Obračuna se v skladu z načrtom/izmero. Ojačitev se obračuna ločeno</t>
  </si>
  <si>
    <t>Dobava in polaganje armiranega betona – stene. Dobava in polaganje armiranega betona se izvede v skladu s statičnimi in konstrukcijskimi zahtevami po risbi. Gradbeni del 'stene čistilnega bazena, naknadno čiščenje in zalogovnik za blato' vrsta jekla B500B. Obračuna se v skladu z načrtom/izmero/statičnimi zahtevami</t>
  </si>
  <si>
    <t>t</t>
  </si>
  <si>
    <t>Dobava in polaganje armiranega betona – tla. Dobava in polaganje armiranega betona se izvede v skladu s statičnimi in konstrukcijskimi zahtevami po risbi. Gradbeni del 'Dno čistilni bazen vklj. s temeljem in jeklenimi zunanjimi stopnicami'. Vrsta jekla B500B. Obračun se izvede po dejansko zahtevani masi v skladu s statiko.</t>
  </si>
  <si>
    <t>Vnaprej izdelani betonski izdelki za betoniranje pred. pol. Betonske polizdelke iz zgornje postavke je treba na gradbišču razbetonirati.</t>
  </si>
  <si>
    <t>Polaganje armiranega jekla – lijačne stene. Dobava in polaganje armiranega betona za polizdelke se izvede v skladu s statičnimi in konstrukcijskimi zahtevami in risbo. Gradbeni del 'Lijačne stene bazen za naknadno čiščenje' Vrsta jekla B500B</t>
  </si>
  <si>
    <t xml:space="preserve">Bazen za odlaganje blata. Alternativno k postavki 3.10. Izvedba bazena za odlaganje blata kot
betonski bazen z uporabno prostornino pribl. 300m³ kot razširitev zgoraj opisanega bazena. Pribl. 5 m x 12 m x 5,5 m (DxŠxV) ali glede nastatične zahteve. Izvedba z vsemi zgoraj omenjenimi storitvami, kot so zemeljska gradnja, fugirne pločevine, jeklena in betonska konstrukcija. vklj. z vsemi montažnimi deli, izdelava na ključ.
</t>
  </si>
  <si>
    <t xml:space="preserve">
Sistem zaščite pred strelo. Sistem zaščite pred strelo in ozemljilni sistem za celotno čistilno napravo vključno s strelovodnimi palicami na čistilnem bazenu in zgradbi, vsemi kabelskimi povezavami in vsemi agregati za zaščito kompletih stikalnih naprav. Ozemljilni sistem, sestavljen iz: fiksnih ozemljilnih točk, ozemljilnih priključkov, valjanec s presekom najmanj 20 x 2,5 m. Material: nerjavno jeklo (št. materiala 1.4571). Napeljava ozemljilnih priključkov skozi armirano betonsko konstrukcijo ne bo plačana posebej.
</t>
  </si>
  <si>
    <t>ČISTILNA NAPRAVA</t>
  </si>
  <si>
    <t>ZEMELJSKA DELA</t>
  </si>
  <si>
    <t>01.03.0001</t>
  </si>
  <si>
    <t>01.03.0002</t>
  </si>
  <si>
    <t>01.03.0003</t>
  </si>
  <si>
    <t>01.03.0004</t>
  </si>
  <si>
    <t>01.03.0005</t>
  </si>
  <si>
    <t>01.03.0006</t>
  </si>
  <si>
    <t>01.03.0007</t>
  </si>
  <si>
    <t>01.03.0008</t>
  </si>
  <si>
    <t>Odnos zgornje plasti tal in prekritje. Odnos zgornje plasti tal vklj. z vegetacijsko plastjo in ponovno prekritje v skladu s profilom vklj. z zahtevanimi vmesnimi plastmi. Debelina odnosa nad 10 do 30 cm.[TA32 Prekritje ['poleg gradbišč in na predelu gradbene ceste ']][TA41 Vgradnja ['po navedbah vodja gradbišča']][TA42 Debelinaprekritja ['po navedbah vodja gradbišča']] Obračuna se v skladu odnosnimi profili.načrtom/izmero.</t>
  </si>
  <si>
    <t>Odnos tal – glavno gradbišče. Odnos tal vklj. z vegetacijsko plastjo. Dokumentacija naročnika za izvedbo gradbene jame za čistilni bazen in stavbo za upravljanje. Nagib pobočja največ 45° z upoštevanjem DIN 4124. Razred ral 3 do 5. Globina iznosa pod stavbo za čistilne bazene do 30 cm pod načrtovano plastjo za ohranjanje čistoče. Nagnjene stene gradbene jame je treba zavarovati s folijo pred vremenskimi vplivi. Umazanijo je treba odstraniti predhodno in med izvedbo del. Umazanijo in neprimerna tla v lasti naročnika je treba prevzeti in odstraniti z gradbišča</t>
  </si>
  <si>
    <t>Vmesno odlaganje tal – glavna gradbena jama. Iznesena tla iz zgornje postavke je treba odstraniti in– če je to primerno – poskrbeti za vmesno shranjevanje in poznejšo vnovično uporabo na površini, ki jo je določil naročnik. Obračun se izvede v skladu z načrtom/izmero/profili odstranjevanja.</t>
  </si>
  <si>
    <t>Odvoz prekomerne količine tal –Odvečni talni material kot okop. Odvečni talni material je treba nasuti v trapezni obliki okoli območja čistilne naprave, do višine 2,0 m in z naklonom nasipa 45°,z zgornjo osnovno stranjo širine 1 m (glavna stran). Dokončani okop je treba zasejati s travo.</t>
  </si>
  <si>
    <t>Odvoz prekomerne količine tal –Prevzem prekomerne količine tal iz zgornjih postavk in odstranitev z gradbišča. Odvoz prekomerne količine tal –</t>
  </si>
  <si>
    <t>Prekritje z novo plastjo tal. Razporedite nove plasti tal pod stavbo za čistilni bazen iz mineralne mešanice, stopnja zgostitve vsaj 100 od v. Dpr. Debelina: 30 cm.</t>
  </si>
  <si>
    <t>Čistilna naprava</t>
  </si>
  <si>
    <t>SANIRANJE OBSTOJEČEGA ČISTILNEGA BAZENA</t>
  </si>
  <si>
    <t>01.04.0001</t>
  </si>
  <si>
    <t>01.04.0002</t>
  </si>
  <si>
    <t>01.04.0003</t>
  </si>
  <si>
    <t xml:space="preserve">Demontaža starih vgradnih delov. Demontaža ne več uporabljenih vgradnih delov, kot so – most– prezračevalni in mešalni agregati– ne več uporabljeni cevovodi, armature in merilna tehnika. Demontaža gradbenih delov in primerno odstranjevanje. </t>
  </si>
  <si>
    <t>peskanje betonskega bazena peskanje betonskih površin, ki jih je treba sanirati: peskanje s peskom ali kroglami betonskih površin v skladu z veljavnimi standardi. Površina pribl. 200 m². Če je potrebno, odstranjevanje umazanije z metlo vseh ostankov od peskanja in betona iz betonskega bazena. Postopek peskanja je treba uskladiti z dletom za saniranje.</t>
  </si>
  <si>
    <t xml:space="preserve">
Sanacija betona. Sanacija pomanjkljivih mest betona z dovoljenim dletom za sanacijo in
predhodnim osnovnim premazom peskanih betonskih površin.
</t>
  </si>
  <si>
    <t>PREOSTALA DELA</t>
  </si>
  <si>
    <t>DELA Z ARMIRANIM BETONON ZA ČISTILNI BAZEN</t>
  </si>
  <si>
    <t>01.05.0001</t>
  </si>
  <si>
    <t>01.05.0002</t>
  </si>
  <si>
    <t>01.05.0003</t>
  </si>
  <si>
    <t>01.05.0004</t>
  </si>
  <si>
    <t>01.05.0005</t>
  </si>
  <si>
    <t>01.05.0006</t>
  </si>
  <si>
    <t>01.05.0007</t>
  </si>
  <si>
    <t>01.05.0008</t>
  </si>
  <si>
    <t xml:space="preserve">Kronske izvrtine DN 150 v armiranobetonske stene zgoraj
Izvedba kronskih izvrtin v skladu z zgornjim opisom, vendar premera 250 mm
</t>
  </si>
  <si>
    <t xml:space="preserve"> 
Kronske izvrtine DN 250 v betonske stene zgoraj Izvedba kronskih izvrtin v skladu z zgornjim opisom, vendar premera 400 mm
</t>
  </si>
  <si>
    <t xml:space="preserve">Kronske izvrtine DN 300 v betonske stene
zgoraj Izvedba kronskih izvrtin v skladu z zgornjim opisom, vendar premera 400 mm.
</t>
  </si>
  <si>
    <t>Kronske izvrtine DN 350 v betonske stene zgoraj Izvedba kronskih izvrtin v skladu z zgornjim opisom, vendar premera 550 mm.</t>
  </si>
  <si>
    <t>Kronske izvrtine DN 400 v betonske stene zgoraj Izvedba kronskih izvrtin v skladu z zgornjim opisom, vendar premera 550 mm.</t>
  </si>
  <si>
    <t>01.05.0009</t>
  </si>
  <si>
    <t>01.05.0010</t>
  </si>
  <si>
    <t>01.05.0011</t>
  </si>
  <si>
    <t>01.05.0012</t>
  </si>
  <si>
    <t>01.05.0013</t>
  </si>
  <si>
    <t>01.05.0014</t>
  </si>
  <si>
    <t>01.05.0015</t>
  </si>
  <si>
    <t>01.05.0016</t>
  </si>
  <si>
    <t xml:space="preserve">Kronske izvrtine DN 100 v betonske stene spodaj
 Izvedba kronskih izvrtin v armiranobetonske
 stene C 35/45, višina izvedbe do 3,0 m,
 premer 200 mm, globina do 80 cm, skoznje
 izvrtine
</t>
  </si>
  <si>
    <t xml:space="preserve">Kronske izvrtine DN 125 v betonske stene spodaj
 Izvedba kronskih izvrtin v armiranobetonske
 stene C 35/45, višina izvedbe do 3,0 m,
 premer 200 mm, globina do 80 cm, skoznje
 izvrtine.
</t>
  </si>
  <si>
    <t xml:space="preserve">Kronske izvrtine DN 150 v betonske stene spodaj
 Izvedba kronskih izvrtin v skladu z zgornjim opisom,
 vendar premera 250 mm.
</t>
  </si>
  <si>
    <t xml:space="preserve">Kronske izvrtine DN 200 v betonske stene spodaj
 Izvedba kronskih izvrtin v skladu z zgornjim opisom,
 vendar premera 300 mm
</t>
  </si>
  <si>
    <t xml:space="preserve">Kronske izvrtine DN 250 v betonske stene spodaj
 Izvedba kronskih izvrtin v skladu z zgornjim opisom,
 vendar premera 400 mm.
</t>
  </si>
  <si>
    <t xml:space="preserve">Kronske izvrtine DN 300 v betonske stene spodaj
 Izvedba kronskih izvrtin v skladu z zgornjim opisom,
 vendar premera 400 mm.
</t>
  </si>
  <si>
    <t>Kronske izvrtine DN 350 v betonske stene spodaj Izvedba kronskih izvrtin v skladu z zgornjim opisom, vendar premera 550 mm</t>
  </si>
  <si>
    <t xml:space="preserve">Kronske izvrtine DN 00 v betonske stene spodaj
Izvedba kronskih izvrtin v skladu z zgornjim opisom, vendar premera 550 mm
</t>
  </si>
  <si>
    <t xml:space="preserve">ČISTILNA NAPRAVA </t>
  </si>
  <si>
    <t>DELA Z JEKLENO KONSTRUKCIJO, STAVBA ZA IPRAVLJANJE IN STAVBA Z REŠETKAMI</t>
  </si>
  <si>
    <t>01.06.0001</t>
  </si>
  <si>
    <t>01.06.0002</t>
  </si>
  <si>
    <t>01.06.0003</t>
  </si>
  <si>
    <t>01.06.0004</t>
  </si>
  <si>
    <t>01.06.0005</t>
  </si>
  <si>
    <t>01.06.0006</t>
  </si>
  <si>
    <t>01.06.0007</t>
  </si>
  <si>
    <t>Postavke z jeklenimi konstrukcijami veljajo za stavbe za upravljanje in stavbo z rešeti. Efektivne dimenzije stavb so razvidne iz načrtov.</t>
  </si>
  <si>
    <t>Izdelava in montaža jeklene konstrukcije. Jeklene konstrukcije je treba izdelati in montirati v skladu s statičnimi in konstrukcijskimi zahtevami po dokumentaciji</t>
  </si>
  <si>
    <t xml:space="preserve">
Izdelava in montaža jeklene konstrukcije   naročnika vklj. s povezovalnimi sredstvi oz. izdelava in montaža navojnih in fiksirnih spojev. Protikorozijska zaščita se obračuna ločeno. Gradbeni del 'okvir za stavno za upravljanje 'jekleni profili: HEB 240 mm višine, Material profilov: konstrukcijsko jeklo S235 Konstrukcija je varjena v tovarni, gradbeni stebri so vijačeni. Obračun se izvede v skladu z načrtom/izmero z izračunom..
</t>
  </si>
  <si>
    <t>Izdelava in montaža jeklene konstrukcije. Jeklene konstrukcije je treba izdelati in montirati v skladu s statičnimi in konstrukcijskimi zahtevami po dokumentaciji naročnika vklj. s povezovalnimi sredstvi. Protikorozijska zaščita se obračuna ločeno. Gradbeni del 'podkonstrukcija strehe stavba za upravljanje` premer jekla: Z-Profil 172 Z ali enakovr. Vrsta materiala: Gradbeno jeklo S350 Vijačena konstrukcija. Obračun se izvede v skladu z načrtom/izmero z Proizvajalec: Bartram Total Solutions in Steel Buildings (BTSSB) CH-6745 Giornico /TI-Švica. Pri enaki izvedbi:Proizvajalec/mesto/naziv premera</t>
  </si>
  <si>
    <t xml:space="preserve">Izdelava in montaža jeklene konstrukcije
Jeklene konstrukcije je treba izdelati in montirati
v skladu s statičnimi in konstrukcijskimi zahtevami po dokumentaciji
naročnika vklj. s povezovalnimi sredstvi in vsemi
menjavami za vrata in okna
Protikorozijska zaščita se obračuna
ločeno. Gradbeni del 'podkonstrukcija
stene za stavbo za upravljanje'
Premer jekla: C-Profil 172 C ali enakovr. Vrsta
materiala: Gradbeno jeklo S350
Konstrukcija je vijačena.
Obračun se izvede v skladu z načrtom/izmero z
 izračunom.
Proizvajalec: Bartram Total Solutions in Steel
Buildings (BTSSB) CH-6745 Giornico /
TI-Švica
Pri enaki izvedbi:
Proizvajalec/mesto/naziv premera
</t>
  </si>
  <si>
    <t xml:space="preserve">Izdelava in montaža jeklene konstrukcije
Jeklene konstrukcije je treba izdelati in montirati
v skladu s statičnimi in konstrukcijskimi zahtevami po dokumentaciji
naročnika vklj. s povezovalnimi sredstvi.
Protikorozijska zaščita se obračuna
ločeno. Gradbeni del 'Steber stavbe za upravljanje'
Premer jekla: Steber 170 E ali enakovr. Vrsta
materiala: Gradbeno jeklo S350
Konstrukcija je vijačena.
Obračun se izvede v skladu z načrtom/izmero z
 izračunom.
Proizvajalec: Bartram Total Solutions in Steel
Buildings (BTSSB)
CH-6745 Giornico / TI-Švica
Pri enaki izvedbi:
Proizvajalec/mesto/naziv premera
</t>
  </si>
  <si>
    <t xml:space="preserve">Dobava in montaža strešnih panelov
Strešne panele je treba izdelati in montirati
v skladu s statičnimi in konstrukcijskimi zahtevami po dokumentaciji
naročnika vklj. s povezovalnimi sredstvi.
Gradbeni del 'streha stavbe za upravljanje
Izdelek: Hösch Isodach integral TL ali enakovr. Vrsta
Debelina gradbenega dela: min. 135 mm
Barva: po izbiri naročnika. Obračuna se po
površini z obračunom.
Proizvajalec: ThyssenKrupp Hoesch Bausysteme
Pri enaki izvedbi:
Proizvajalec/mesto/naziv panela
</t>
  </si>
  <si>
    <t xml:space="preserve">Dobava in montaža strešnih panelov
Strešne panele je treba izdelati in montirati
v skladu s statičnimi in konstrukcijskimi zahtevami po dokumentaciji
naročnika vklj. s povezovalnimi sredstvi.
Gradbeni del 'zunanje stene stavbe za upravljanje'
Izdelek: Hösch Isowand integral EL ali enakovr. Vrsta
Debelina gradbenega dela: min. 120 mm
Barva: po izbiri naročnika
Obračuna se po površini z obračunom.
Proizvajalec: ThyssenKrupp Hoesch Bausysteme
Tel.: 02732 - 599 - 1599
Faks: 02732 - 599 - 1271
Pri enaki izvedbi:
Proizvajalec/mesto/naziv panela
</t>
  </si>
  <si>
    <t>DELA V POVEZAVI S PROTIKOROZIJSKO ZAŠČITO</t>
  </si>
  <si>
    <t>01.07.0001</t>
  </si>
  <si>
    <r>
      <t xml:space="preserve">Cinkanje jeklenih delov. Jeklene dele je treba pocinkati v skladu z dokumentacijo naročnika po standardu DIN ENISO 1461. Dokazilo proizvajalca v skladu s Direktiva DASt 022 mora biti del obsega dobave. Minimalna vrednost povprečne debeline plasti: 80 </t>
    </r>
    <r>
      <rPr>
        <sz val="10"/>
        <color rgb="FFFF0000"/>
        <rFont val="Calibri"/>
        <family val="2"/>
        <charset val="238"/>
        <scheme val="minor"/>
      </rPr>
      <t>u</t>
    </r>
    <r>
      <rPr>
        <sz val="10"/>
        <rFont val="Calibri"/>
        <family val="2"/>
        <charset val="238"/>
        <scheme val="minor"/>
      </rPr>
      <t>m   v skladu z DIN EN ISO 1461. Dokazilo o usposobljenosti. Obrat za cinkanje/mesto</t>
    </r>
  </si>
  <si>
    <t>01.08.0001</t>
  </si>
  <si>
    <t>BETONSKA DELA IN DELA Z ARMIRANIM BETONOM PRI STAVBI UPRAVLJANJE</t>
  </si>
  <si>
    <t>01.08.0002</t>
  </si>
  <si>
    <t>01.08.0003</t>
  </si>
  <si>
    <t>01.08.0004</t>
  </si>
  <si>
    <t>01.08.0005</t>
  </si>
  <si>
    <t>01.08.0006</t>
  </si>
  <si>
    <t xml:space="preserve">Plast za čistočo – temelji in
Tla stavbe za upravljanje in stavbe z rešeti
Plast za čistočo se izvede v skladu z risbo.
Razred trdote C12/15,
Ekspozicijski razred: X0
Mesto vgradnje: Stavba za upravljanje, posoda FeCl3
Debelina 10 cm
Obračuna se v skladu z risbo.
</t>
  </si>
  <si>
    <t xml:space="preserve">Tračni temelji stavbe za upravljanje
Tračni temelji z izolacijo se izdelajo v skladu
s statičnimi zahtevami po risbi
Razred trdote C35/45 XC4, XD1, XA1, XM2
Višina 80 cm; Širina 50 cm
Obračuna se v skladu z risbo.
Ojačitev se obračuna ločeno.
</t>
  </si>
  <si>
    <t xml:space="preserve">Tla predprostora/posoda FeCl3
Tla z izolacijo vključno z dvignjenim robom in
dvema jaškoma se izdelajo v skladu s statičnimi
zahtevami po
dokumentaciji naročnika.
Razred trdote C35/45 XC4, XD1, XA1, XM2
Višina 20 cm;
Dovodi in odcepi se obračunajo ločeno.
Obračuna se v skladu z risbo. Ojačitev
se obračuna ločeno. 
</t>
  </si>
  <si>
    <t xml:space="preserve">Dobava in polaganje armiranega jekla –
temelji in tla stavbe za upravljanje
Dobava in polaganje armiranega betona se izvede in položi v skladu s statičnimi
in konstrukcijskimi zahtevami po risbi
Gradbeni del 'temelji in tla stavbe za upravljanje
/posoda FeCl3
Vrta jekla B500B
</t>
  </si>
  <si>
    <t xml:space="preserve">Zaščita pred udarom strele. Dobava in montaža ozemljitve po dokumentaciji naročnika z vsemi
Izdelava povezovalnih sredstev, dobava in
montaža. Ozemljitveni sistem je sestavljen iz:
12 točk za ozemljitev, tračno jeklo L = 200 m z
minimalnim premerom 20 x 2,5m
materiala: Material: nerjaveče jeklo – št. materiala 
1.4571
Izvedba priključnih zastavic prek
jeklene konstrukcije se ne obračuna
ločeno.
Preizkusi zaščite pred udarom strele se izvede po veljavnemu
pravilniku VDE.
</t>
  </si>
  <si>
    <t xml:space="preserve">Izdelava žleba za
Izdelava žleba po specifikaciji
grobega rešeta
Izvedeno z betonom WU (pribl. 5m³) vklj. z iznosom zemlje,
plastjo za čistočo iz betona in ojačitvijo.
</t>
  </si>
  <si>
    <t>01.09.0001</t>
  </si>
  <si>
    <t>01.09.0002</t>
  </si>
  <si>
    <t>01.09.0003</t>
  </si>
  <si>
    <t>01.09.0004</t>
  </si>
  <si>
    <t>01.09.0005</t>
  </si>
  <si>
    <t>01.09.0006</t>
  </si>
  <si>
    <t>01.09.0007</t>
  </si>
  <si>
    <t>01.09.0008</t>
  </si>
  <si>
    <t>01.09.0009</t>
  </si>
  <si>
    <t>01.09.0010</t>
  </si>
  <si>
    <t>01.09.0011</t>
  </si>
  <si>
    <t>01.09.0012</t>
  </si>
  <si>
    <t>01.09.0013</t>
  </si>
  <si>
    <t>PREOSTALA DELA STAVBE ZA UPRAVLJANJE</t>
  </si>
  <si>
    <t xml:space="preserve">Izolacija tal, stavba za upravljanje in stavba z rešetkami
V predelu prostora 'Pisarna in stikalna naprava'
je treba prekiniti plast za čistočo in nadomestiti s toplotno
izolacijo, ki je primerna za betonsko obdelavo.
Skupina prevoda toplote: 035
Debelina: min. 10 cm
Obračuna se po dimenzijah.
Proizvajalec/naziv izdelka
</t>
  </si>
  <si>
    <t xml:space="preserve">Dobava in vgradnja oken
 Dobava oken v skladu s statičnimi zahtevami
 in načrti ter vgradnja po proizvajalčevih
 navodilih za vgradnjo.
 Mesto vgradnje: pisarniško-stikalna zgradba, zgradba čistilne naprave.
 Dimenzije: pribl. 1000 x 1200
 Material: umetna masa
 Barva: po izbiri naročnika
 Proizvajalec/ime proizvoda
</t>
  </si>
  <si>
    <t xml:space="preserve">Dobava in vgradnja oken
Okna se dobavijo v skladu s statičnimi zahtevami po
risbi in vgradijo v skladu z navodili za vgradnjo
proizvajalca.Mesto vgradnje: Vhodna stavba
Dimenzije: pribl. 800 x 1200
Material: plastika
Barva: po izbiri naročnika
Proizvajalec/naziv izdelka
</t>
  </si>
  <si>
    <t xml:space="preserve">Dobava dvokrilnih vrat in montaža
Dobava dvokrilnih jeklenih vrat v skladu s statičnimi
zahtevami po risbi in vgradnja
po navodilih za montažo proizvajalca.
Mesto vgradnje: Vhodna stavba
Dimenzije: V/Š = 2125 mm x 2000 mm
Material: jeklo
Proizvajalec: Hörmann ali enakovredni izdelki
Barva: po izbiri naročnika
Pri enaki izvedbi:
Proizvajalec/naziv izdelka
</t>
  </si>
  <si>
    <t xml:space="preserve">Dobava in vgradnja enokrilnih vrat
 Dobava enokrilnih kovinskih vrat v skladu s
 statičnimi zahtevami in načrti ter vgradnja po 
 proizvajalčevih navodilih za vgradnjo.
 Mesto vgradnje: pisarniško-stikalna zgradba, zgradba čistilne naprave
Dimenzije: V/Š = 2125 mm x 1000 mm
 Material: jeklo
 Proizvajalec: Hörmann ali enakovredno
 Barva: po izbiri naročnika
 Pri enakovredni izvedbi:
 Proizvajalec/ime proizvoda
</t>
  </si>
  <si>
    <t xml:space="preserve">Dobava in vgradnja rolo vrat
Dobava pomičnih vrat v skladu s statičnimi
 zahtevami in vgradnja po proizvajalčevih
 navodilih za vgradnjo.
 Mesto vgradnje: skladišče kemikalij
 Dimenzije pomičnih vrat: V/Š = 3000 mm x 3000
 mm
 Material: jeklo/obloga iz umetne mase 
Proizvajalec: Hörmann ali enakovredni izdelki
Barva: po izbiri naročnika
Pri enaki izvedbi:
Proizvajalec/naziv izdelka
</t>
  </si>
  <si>
    <t xml:space="preserve">Dobava in vgradnja rolo vrat
Rolo vrata z ročnim mehanizmom se dobavi v skladu s statičnimi
zahtevami in v skladu z načrtom ter vgradijo
po navodilih za montažo proizvajalca.
Mesto vgradnje: Soba za odpadno vodo z razredčevalnikom in sistemom
flotation
Dimenzije rolo vrat: V/Š = 2000 mm x 4000 mm
mm
Material: jeklo/obloga iz umetne mase
Proizvajalec: Hörmann ali enakovredni izdelki
Barva: po izbiri naročnika
Pri enaki izvedbi:
Proizvajalec/naziv izdelka
</t>
  </si>
  <si>
    <t xml:space="preserve">Zaščita
Zaščita (zapornica) z ustreznimi
točkovnimi temelji se izvede v skladu s statičnimi
zahtevami v zunanji legi.
Uporabiti je treba sidrišča s primernimi
dokazili.
Material: pocinkano jeklo S235,
Beton C25/30 XC4 – obračuna se po
dolžini v tlorisu
</t>
  </si>
  <si>
    <t>mtr</t>
  </si>
  <si>
    <t>Žleb ACO-Drain
V 100 S
Multiline v skladu s standardoma DIN EN 1433 in DIN
19580 z brezvijačno varnostno blokado
sistemom Drainlock iz ACO polimerbetona, ki je odporen
na zmrzal in trosilno sol, z vgrajeno
robno zaščito iz pocinkanega jekla, nazivna širina
10,0 cm, delovna širina 13,5 cm, 
se dobavi in položi po navodilih za montažo proizvajalca.</t>
  </si>
  <si>
    <t xml:space="preserve">Strešni žleb
Strešni žleb DIN EN 612, s padcem, iz
pocinkane pločevine, debelina 0,65 mm, nazivna velikost
250 mm, polkroglo, se pritrdi na jekleno
konstrukcijo.
Držalo žleba je predvideno vsakih 600 mm
</t>
  </si>
  <si>
    <t xml:space="preserve">   Odtočna cev za žlebove
 v skladu z DIN EN 612, okrogla   
   Nazivna velikost 100 mm, iz pocinkanega jekla, debelina   
   0,7 mm, pritrditev s cevnimi objemkami na   
   podkonstrukcijo iz jekla. Vključno s KG   
   Cevni del DN 150 (pribl. dolg 40 m) s priključkom   
   na sistem deževnice na parkirni površini   
   in z vsemi pripadajočimi   
   zemeljskimi deli.   
Obračuna se v skladu z vidno dolžino
padnih cevi.
</t>
  </si>
  <si>
    <t xml:space="preserve">Odprta postavka. Talni odtok na strani. Stavba za upravljanje KESSEL- odtok Ferrofix
54420.21 DN100, str. rešeto, ABS
Lepilna plast 138x138
Talni odtok sistem KESSEL Ferrofix 125
Odtočni del iz nerjavnega jela 1.4301, za
priključitev na cev KG s snemljivo
Zapora za smrad 50 mm, višina zaporne vode,
Standard: DIN EN 1253, izvedba: s
Priključni rob, dimenzija: DN 100 (DA 110
mm), odtok: 2,5 stopinj (stransko)
Nastavek KESSEL-Variofix System 125
iz ABS, za alternativno tesnjenje s postopkom
lepilne plasti, vstavkom rešeta in rešetom
iz nerjavnega jekla, s protidrsno podlago, elektrolitično
polirano.
Nastavni kos: plastika
Vgradna višina: 120 mm
Rešeto: nerjavno jeklo
Širina zank: 23 x 23 mm
Velikost rešeta: 138 x 138 mm
Prestavna pločevina: 23 – 40 mm
Razred obremenitve: L 15 (1,5 t)
Št. artikla 54420.21
Številka EAN 4026092056370
Stran kataloga PUE_155
Minimalna količina v embalaži 1 odtok KESSEL
Ferrofix 54420.21
DN100, str., rešeto, ABS lepilna plast 138x138
Talni odtok KESSEL Ferrofix System 125,
Odtočni del iz nerjavnega jela 1.4301, za
Priključitev na cev SML po standardu DIN 19522, s
snemljivo zaporo za smrad 50 mm,
Višina zaporne vode, standard: DIN EN 1253,
Izvedba: s priključnim robom, dimenzija: DN
100 (DA 110 mm),
Odtok: 2,5 stopinj (stransko)
Nastavek KESSEL-Variofix System 125
iz ABS, za alternativno tesnjenje s postopkom
lepilne plasti,
vstavkom rešeta in rešetom iz nerjavnega jekla,
znižuje možnost drsenja, elektrolitično polirano.
Nastavni kos: plastika
Vgradna višina: 120 mm
Rešeto: nerjavno jeklo
Širina zank: 23 x 23 mm
Velikost rešeta: 138 x 138 mm
Prestavna pločevina: 23 – 40 mm
Razred obremenitve: L 15 (1,5 t)
Št. artikla 54420.21
Številka EAN 4026092056370
Stran kataloga PUE_155
</t>
  </si>
  <si>
    <t xml:space="preserve">Talni odtok, navpični odtok – tla
Stavba za upravljanje
Odtok KESSEL Ferrofix 54430.20
DN100, navp.,rešeto, nerjav. jekl. Post. 138x138
Odtok KESSEL Ferrofix 54430.20
DN100, navp.,rešeto, nerjav. jekl. Post. 138x138
Talni odtok KESSEL Ferrofix System 125
Odtočni del iz nerjavnega jela 1.4301, za
priključitev na cev KG s snemljivo
Zapora za smrad 50 mm, višina zaporne vode,
Standard: DIN EN 1253, izvedba: s
priključnim robom,
Dimenzije: DN 100 (DA 110 mm),
Odtok: 90 stopinj (navpično)
Nastavni kos KESSEL System 125 iz  nerjavnega jekla,
z rešetom,
znižuje možnost drsenja, elektrolitično polirano.
Material: 1.4301 (V2A)
Vgradna višina: 99 mm
Velikost rešeta: 138 x 138 mm
Širina zank: 23 x 23 mm
Razred obremenitve: M 125 (12,5 t) L 15 (1,5 t)
Št. artikla 54430.20
Številka EAN 4026092056479
Stran kataloga PUE_155
Minimalna količina v embalaži 1 odtok KESSEL
Ferrofix
54430.20
DN100, navp.,rešeto, nerjav. jekl. Post. 138x138
Talni odtok KESSEL Ferrofix System 125
Odtočni del iz nerjavnega jela 1.4301, za
Priključitev na cev SML po standardu DIN 19522, s
snemljivo zaporo za smrad 50 mm
Višina zaporne vode, standard: DIN EN 1253,
Izvedba: s priključnim robom,
Dimenzije: DN 100 (DA 110 mm),
Odtok: 90 stopinj (navpično)
Nastavni kos KESSEL System 125 iz 
nerjavnega jekla, z rešetom,
s protidrsno podlago, elektrolitično polirano.
Material: 1.4301 (V2A)
Vgradna višina: 99 mm
Velikost rešeta: 138 x 138 mm
Širina zank: 23 x 23 mm
Razred obremenitve: M 125 (12,5 t) L 15 (1,5 t)
Št. artikla 54430.20
Številka EAN 4026092056479
Stran kataloga PUE_155
</t>
  </si>
  <si>
    <t>01.10.0001</t>
  </si>
  <si>
    <t xml:space="preserve">Iznos tal in ponovno prekritje
Dvig tal za tračne temelje.
Razredi 3 do 5. Globina: 0,8 m
Transport znotraj gradbišča,
vgradnja in zgostitev.
Obračuna se v skladu z odnosnimi profili.
</t>
  </si>
  <si>
    <t>JAŠKI/ZEMELJSKE NAPELJAVE</t>
  </si>
  <si>
    <t>01.11.0001</t>
  </si>
  <si>
    <t>01.11.0002</t>
  </si>
  <si>
    <t>01.11.0003</t>
  </si>
  <si>
    <t>01.11.0004</t>
  </si>
  <si>
    <t>01.11.0005</t>
  </si>
  <si>
    <t>01.11.0006</t>
  </si>
  <si>
    <t>01.11.0007</t>
  </si>
  <si>
    <t>01.11.0008</t>
  </si>
  <si>
    <t>01.11.0009</t>
  </si>
  <si>
    <t>01.11.0010</t>
  </si>
  <si>
    <t>01.11.0011</t>
  </si>
  <si>
    <t>01.11.0012</t>
  </si>
  <si>
    <t>01.11.0013</t>
  </si>
  <si>
    <t>01.11.0014</t>
  </si>
  <si>
    <t>01.11.0015</t>
  </si>
  <si>
    <t>01.11.0016</t>
  </si>
  <si>
    <t>01.11.0017</t>
  </si>
  <si>
    <t>01.11.0018</t>
  </si>
  <si>
    <t xml:space="preserve">Inventar povezane napeljave/dotočne črpalke
Povezovalni cevovod DN400 s prostim padom
 od obstoječe čistilne naprave do dotočnega
 črpališča KG 2000 DN/OD 400 z vsemi
 fitingi, položen s prostim padom.
 Masivne kanalizacijske cevi in fitingi iz
 polipropilena (PP-MD) v skladu z DIN EN 14758-1
 s tovarniško vgrajenim patentiranim
 tesnilom s tesnilnim robom.
 Visokozmogljiva kanalizacijska cev z visoko togostjo obroča &gt; 10
 kN/m² (potrjeno z MPA-certifikatom v skladu z
 DIN EN ISO 9969), primerna za uporabo na
področju velikih obremenitev (SLW 60). Cevovod
 mora biti položen v skladu z DIN EN 1610 in
 proizvajalčevimi navodili za polaganje.
 Barva: prometno zelena
 Sistem: KG 2000 ali enakovredno
 Vključno s priključitvijo in zatesnitvijo
 cevi z obročnimi tesnili na
 gradbenih objektih.vklj. s povezavo in tesnjenjem
cevnih napeljav s pomočjo obročnih tesnil na
konstrukcijah.
</t>
  </si>
  <si>
    <t xml:space="preserve">Povezovalni cevovod DN250 s prostim padom
 kot zasilni preliv od jaška dotočnega črpališča
 do usedalnega bazena
 KG 2000 DN/OD 250 z vsemi fitingi, položen
 v prostem padu.
 Masivne kanalizacijske cevi in fitingi iz
 polipropilena (PP-MD) v skladu z DIN EN 14758-1
 s tovarniško vgrajenim patentiranim
 tesnilom s tesnilnim robom.
 Visokozmogljiva kanalizacijska cev z visoko togostjo
 obroča &gt; 10 kN/m² (potrjeno z MPA-certifikatom v 
 skladu z DIN EN ISO 9969), primerna za uporabo na področju velikih obremenitev (SLW 60). Cevovod
 mora biti položen v skladu z DIN EN 1610 in
 proizvajalčevimi navodili za polaganje.
 Barva: prometno zelena
 Sistem: KG 2000 ali enakovredno
 Vključno s priključitvijo in zatesnitvijo
 cevi z obročnimi tesnili na
 gradbenih objektih.
</t>
  </si>
  <si>
    <t xml:space="preserve">Povezovalni cevovod DN150 s prostim padom
 kot zasilni preliv od obstoječega okroglega bazena do usedalnega bazena. Cevovod se lahko priključi na prejšnji zasilni prelivni cevovod.
 KG 2000 DN/OD 160 z vsemi fitingi, položen
 v prostem padu.
 Masivne kanalizacijske cevi in fitingi iz
 polipropilena (PP-MD) v skladu z DIN EN 14758-1
 s tovarniško vgrajenim patentiranim
 tesnilom s tesnilnim robom.
 Visokozmogljiva kanalizacijska cev z visoko togostjo
 obroča &gt; 10 kN/m² (potrjeno z MPA-certifikatom v 
 skladu z DIN EN ISO 9969), primerna za uporabo na področju velikih obremenitev (SLW 60). Cevovod
 mora biti položen v skladu z DIN EN 1610 in
 proizvajalčevimi navodili za polaganje.
 Barva: prometno zelena
 Sistem: KG 2000 ali enakovredno
 Vključno s priključitvijo in zatesnitvijo
 cevi z obročnimi tesnili na
 gradbenih objektih.
</t>
  </si>
  <si>
    <t xml:space="preserve">Gred sesalne črpalke Ø 3000 mm znotraj
vključno z izkopom, stiskanje območja namestitve v skladu s statične meritve in zgodovina spremljanja gradnje gradbišča. veljavna norma. Jašek črpalke iz armiranega betona po DIN EN 1917 in DIN V 4034-1 Tip 2, beton C.
40/50, razredi izpostavljenosti XC4, XD3, XS3, XF3, XA2, XM2 za obremenitveni razred B po izvedbi DIN / EN 124 s klini iz nerjavečega jekla
 Notranje mere gredi črpalke (skupaj) Ø 3000 mm, skupna uporabna višina 3000 mm. Betonska cev C 35/45 po DIN EN 206 / DIN 1045-2, tvegana uporaba, konstrukcija po DIN EN 1917 / DIN V 4034-1, epoksi zaščitni premaz, pokrov gredi z vgradnim tesnilom brez črpalke črpalke, zaščita pogona, sesanje in izklop:
dva vgrajena PVC-KG tulca za kabelski kanal in prezračevanje,
Tri izvrtine za priključke DN150, tri vtičnice PVC-KG DN 150. Eno izvrtino za vtičnice DN250, tri vtičnice PVC-KG DN 250
Višina izvrtin med 800 in 1200 mm pod nivojem glede na naročnikovo podrobno risbo (v okviru izvedbenega načrta).
Obremenitveni razred B-125 armiranobetonske pokrovne plošče gredi (SAP-M) s posamično / zmogljivostjo črpalke 1000 x 1000.
 Vključno s tesnili za vsako fugo, vklj. s
pokrovom jaška iz nerjavnega jekla (1000 x 1000 mm)
 z nastavkom za odzračevanje.
 Izdelava gradbene jame, 
Stiskanje podtalja, zaslepitvena plast,
Dostavite in nastavite gred črpalke, kot je opisano, naredite cevne priključke in napolnite gred, vključno s stiskanjem tal v plasteh
</t>
  </si>
  <si>
    <t xml:space="preserve">Tlačna napeljava v zemlji med
dovodnim jaškom črpalke in prisotnim
okroglim bazenom
DN150 PE HD vklj. z vsemi deli
DN150, PN10 cev iz PE 100, črna,
ter od obstoječega okroglega bazena do
dovodnega jaška črpalke
DN150 PE HD vklj. z vsemi deli
DN150, PN10 cev iz PE 100, črna,
Obe napeljavi razreda SDR 17 vklj. z iznosom zemlje
in strokovnim polaganjem cevi
z ustrezno vzdolžno zgostitvijo.
Polaganje v obstoječ okrogli bazen
in dovodni jašek za črpalko s prirobnico za
nadaljnje polaganje cevi
ter od dovodnega jaška za črpalko do
stavbe za upravljanje
DN150 PE HD vklj. z vsemi deli
DN150, PN10 cev iz PE 100, črna,
Napeljava razreda SDR 17 vklj. z iznosom zemlje 
in strokovnim polaganjem cevi
z ustrezno vzdolžno zgostitvijo in
izvedbo skozi betonsko ploščo. Polaganje
do stavbe za upravljanje (vhodna stavba) do
20 cm nad OK-FF s prirobnico za nadaljnje
nadzemeljsko polaganje cevi
</t>
  </si>
  <si>
    <t xml:space="preserve">PE-lok 90°
PE-lok 90°, brizgano DN150, PN10, PE
100, razred SDR 17
</t>
  </si>
  <si>
    <t xml:space="preserve">PE-lok 30°
PE-lok 30°, brizgano DN150, PN10, PE
100, razred SDR 17
</t>
  </si>
  <si>
    <t xml:space="preserve">Prirobnica za predvarjen razdelilnik in
Puša
DN150, PN10, PP, ojačano s steklenimi vlakni, z
jeklenim vložkom, razporedom luknjic po DIN 2501 PN 10,
PPR črn vklj. s pušo
</t>
  </si>
  <si>
    <t xml:space="preserve">Povezava in tesnjenje na
bazenom z dovodno črpalko in obstoječ
okrogli bazen
Povezava in tesnjenje na elemente vklj.
z obročnim tesnilom
</t>
  </si>
  <si>
    <t xml:space="preserve">Črpalni jašek NKL, notranji Ø 2500 mm,
 vklj. z izkopom in utrditvijo vgradne površine 
v skladu s statičnimi zahtevami in
plastjo za čistočo za primerno vgradnjo jaška
v skladu s trenutno veljavnim
standardom. Jašek črpalke iz armiranega betona po
DIN EN 1917 in DIN V 4034-1 tip 2, beton C
40/50, ekspozicijski razredi XC4, XD3, XS3, XF3,
XA2, XM2 za razred obremenitve B po DIN/EN
124 izvedba s klini iz nerjavnega jekla
 Notranje mere črpalnega jaška (skupno)
 Ø 2500 mm. Uporabna višina skupaj 3000 mm. Kakovost betona C 35/45
v skladu z DIN EN 206/DIN 1045-2, ojačano proti razpokam,
Dogradnje po DIN EN 1917/DIN V 4034-1,Premaz iz epoksi smole znotraj, dno jaška z
obtočno razmejitvijo brez črpalnega bazena,
pogonsko varovalo, dotočni in iztočni priključki:
dve vgrajeni objemki PVC-KG za
praznilno kabelsko cev in odzračevanje,
Eno vrtanje jedra za odhode DN100, dve objemki
PVC-KG DN 100. Vrtanje jedra za
odhode DN200, ena objemka PVC-KG DN 100.
Navedbe višine vrtanj med 800 in
1200 pod nivojem v skladu z detajlnim načrtom naročnika
(v okviru načrtovanja izvedbe).
Pokrivna plošča za jašek armiranega betona (SAP-M)
Razred obremenitve B-125 z vstopom/
Odprtina črpalke s posebno dimenzijo 1000 x 1000mm
Vključno s tesnili za vsako fugo, vklj. s
pokrovom jaška iz nerjavnega jekla (800 x 800 mm) z nastavkom za odzračevanje.
Izdelava gradbene jame, podlage
zgostitev, plasti za čistočo,
Dobava in polaganje jaška za črpalko, kot opisano,
izdelava priključkov za cevi in polnjenje jaška
vklj. z vzdolžno zgostitivjo zemlje
</t>
  </si>
  <si>
    <t xml:space="preserve">Tlačna napeljava v zemlji med
jaškom za črpalko NKL in bazenom za denitrifikacijo
DN200 PE HD vklj. z vsemi deli
DN200, PN10 cev iz PE 100, črna,
Napeljave razreda SDR 17 vklj. z iznosom zemlje 
in strokovnim polaganjem cevi
z ustrezno vzdolžno zgostitvijo.
Polaganje v bazen za denitrifikacijo in
jašek za črpalko s prirobnico za nadaljnje
polaganje cevi.
</t>
  </si>
  <si>
    <t xml:space="preserve">PE-lok 90°
PE-lok 90°, brizgano DN200, PN10, PE
100, razred SDR 17
</t>
  </si>
  <si>
    <t xml:space="preserve">PE-lok 30°
PE-lok 30°, brizgano DN200, PN10, PE
100, razred SDR 17
</t>
  </si>
  <si>
    <t xml:space="preserve">Prirobnica za predvarjen razdelilnik in
puša
Prirobnica za predvarjen razdelilnik in
puša, DN200, PN10, PP,
ojačana s steklenimi vlakni, z jeklenim vložkom, razporeditvijo luknjic
po DIN 2501 PN 10, PPR črn vklj.
s pušo
</t>
  </si>
  <si>
    <t xml:space="preserve">Povezava in tesnjenje na
jašek za črpalko NKL, bazen za denitrifikacijo in
naknadno čiščenje 1+2. Povezava in tesnjenje na elemente vklj.
z obročnim tesnilom
</t>
  </si>
  <si>
    <t xml:space="preserve">Kabelska cev DN 100
Za E-prostor po 2 kosa Kabelska cev DN100 za
– obstoječ okrogli bazen
– jašek dotočne črpalke
– jašek črpalke NKL
– žleb za grobo rešeto
Izvedba kot prilagodljiva kabelska zaščitna cev za
polaganje v zemljo z vlečno žico vklj. z iznosom zemlje 
in strokovnim polaganjem cevi
z ustrezno vzdolžno zgostitvijo in
Polaganje v stikalni prostor vklj. s tesnjenjem
Priključitve za jašek pribl. – 400 mm OK – jašek,
zatesnitev z obročnim tesnilom vklj. z vsemi oblikami
in povezovalnimi deli ter tesnili.
</t>
  </si>
  <si>
    <t xml:space="preserve">Napeljava za deževnico DN150
Odvodna napeljava za dež od tega 4 kosi DN100
Padne cevi na glavno napeljavo DN150 (položeno v zemlji). Stenske cevi za odpadno vodo in kosi iz polipropilena (PP-MD) v skladu z
DIN EN 14758-1 z vstavljenim patentiranim tesnilom na ustju.
Visokoobremenitvena kanalna cev z visoko obročno togostjo &gt; 10
kN/m² (potrjeno s certifikatom MPA po DIN EN ISO 9969), uporabno v območju težkih bremen (SLW 60)
Cevne napeljave je treba položiti
z upoštevanjem DIN 1610 in
navodil proizvajalca.Barva: 
prometno zelena Sistem: KG 2000 ali enakovreden Pribl. 60 metrov vklj. z iznosom zemlje
in strokovnim polaganjem cevi
z ustrezno vzdolžno zgostitvijo in priključnimi kosi
padnih cevi vklj z vsemi oblikami in povezovalnimi deli. Priključitev na jašek za ponikanje (
D=1500 mm + 2000 H)
vklj. z dobavo in montažo jaška za ponikanje
</t>
  </si>
  <si>
    <t>Priključitev na pitno vodo Izdelava priključka za pitno vodo od vhoda v upravno zgradbo in kasnejšega priključka v zgradbo čistilnih grabelj. 1 1/2" Mapres ali enakovredno Polaganje cevovoda za pitno vodo v skladu z DIN 1988 / DIN EN 806 vključno s krajšavami, poravnavami, ukrivljanjem in pritrditvijo. Izdelava cevovoda po delovnem listu DVGW GW2. Pri spajanju z objemkami morajo biti te v skladu z DIN EN 1254 in delovnim listom DVGW GW 6 in GW 8. . Inštalacija za pitno vodo  v območju merjenja do 28 mm morajo miti mehko spajanje. Toplotno ukrivljanje, mehko žarjenje za namestitev objemk in širjenje cevi v območju merjenja do 28 mm ni dovoljeno. Pri povezavah z mehkim spajanjem: mehki spoji po DIN EN ISO 29453: S-Sn97Cu3, S-Sn97Ag3 s varilnim sredstvom po DIN EN 29454-1 in delovnim listom DVGW GW 7: tipi 2.1.2, 3.1.1, 3.1.2. Uporabiti je treba varilna sredstva, ki so topna v hladni vodi, ki jih lahko z izpiranjem odstranimo v zadostni meri. Pri povezavah s trdim spajanjem: trdi spoji po EN 1044: CP105 (L-Ag2P) in CP203 (L-CuP6) brez varilna sredstva pri bakru na baker. Pri objemkah in armaturah iz medenine ali surovega litja uporabite varilna sredstva po DIN EN 1045 in delovnim listom DVGW GW 7. Tip: FH 10. Za spoje AG 104 (L-Ag45Sn), AG 106 (L-Ag34Sn) in AG 203 (L-Ag44) je treba uporabiti varilna sredstva po DIN EN 1045 in delovnem listu DVGW GW 7 Tip: FH 10. Varilne spoje je treba izdelati s plinskim varjenjem ali varjenjem MIG/MAG z ali brez varilnih objemk v skladu s primerno pripravo spojev. Bakrene cevi lahko varite od debeline stene od 1,5 mm. Dodatki pri varjenju so navedeni v standardu DIN EN 14640, in sicer: S-Cu 1897 (CuAg1) ali S-Cu 1898 (CuSn1). Pri vijačnih in prirobničnih zvezah je treba uporabiti določene snemljive elemente DVGW-GW 2 in upoštevati njihovo primerno uporabo. Tlačne spoje je treba izvesti s tlačnimi spojniki v skladu z delovnim listom DVGW W 534. Posedovati morate preizkusni znak DVGW. Tesnjenje cevovoda po DIN 1988 2. del</t>
  </si>
  <si>
    <t>ZUNANJI NADZOR GRADNJE</t>
  </si>
  <si>
    <t>PROJEKT SPLOŠNO</t>
  </si>
  <si>
    <t>01.12.0001</t>
  </si>
  <si>
    <t>01.12.0002</t>
  </si>
  <si>
    <t>01.12.0003</t>
  </si>
  <si>
    <t>01.12.0004</t>
  </si>
  <si>
    <r>
      <t>Gradbeni nadzor
 za približno 16 tednov, 2- do 3-krat tedensko.
 Dodatno posebni prevzemi kot
 prevzem armaturne konstrukcije, sp</t>
    </r>
    <r>
      <rPr>
        <sz val="10"/>
        <color rgb="FFFF0000"/>
        <rFont val="Calibri"/>
        <family val="2"/>
        <charset val="238"/>
        <scheme val="minor"/>
      </rPr>
      <t>remljanje
 talnega temeljenja und der Eckbetonierung (Wand-Sohle)</t>
    </r>
    <r>
      <rPr>
        <sz val="10"/>
        <rFont val="Calibri"/>
        <family val="2"/>
        <charset val="238"/>
        <scheme val="minor"/>
      </rPr>
      <t xml:space="preserve">
</t>
    </r>
  </si>
  <si>
    <t>Nadzor gradnje</t>
  </si>
  <si>
    <t>te</t>
  </si>
  <si>
    <t>Gradbene postavke</t>
  </si>
  <si>
    <t>dni</t>
  </si>
  <si>
    <t xml:space="preserve">Preverljiva statika
 Vključno z vsemi izračuni v skladu z uradnimi
 zahtevami skozi celoten
 gradbeni projekt (čistilni bazen in upravna zgradba
 ter upravljalni podesti, stopnice itn.)
</t>
  </si>
  <si>
    <t>01.13.0006</t>
  </si>
  <si>
    <t>01.13.0001</t>
  </si>
  <si>
    <t>01.13.0002</t>
  </si>
  <si>
    <t>01.13.0003</t>
  </si>
  <si>
    <t>01.13.0004</t>
  </si>
  <si>
    <t>01.13.0005</t>
  </si>
  <si>
    <t xml:space="preserve">Načrtovanje gradbišča, nadzor in statika
Dobava naslednjih storitev:
– Načrtovanje izolacije in ojačitve
– Izvršilne risbe
– Celotna statika gradbišča
– Opisi gradnje
– Oddaja gradbenega dovoljenja
– Prevzem ojačitve
</t>
  </si>
  <si>
    <t xml:space="preserve">Izjava o skladnosti ES
vklj. analiza tveganj po direktivi za
celoten sistem, ki se dobavlja v okviru tega
naročila.
</t>
  </si>
  <si>
    <t>Dokumentacija Načrti za postavitev in montažo. Načrti za cevovod, sheme za cevi in instrumente, seznam strojev in merilnih mest, električni načrti z načrti za sestavo, ogled, napeljavo kablov in postavitev sponk. Obseg končne dokumentacije ustreza zgornjim dokumentom, v katerih so vdelane morebitne spremembe ob zagonu (dokumenti ob zagonu), pripadajoča dokumentacija za vzdrževanje. Dokumenti mora  biti opremljena z mapami in kazali vsebine . Poleg zgoraj omenjenih dokumentov se dobavijo tudi naslednji dodatni dokumenti, ki so del končne dokumentacije: navodila za uporabo za vse uporabljene komponente, opis delovanja celotne naprave. Seznami z rezervnimi deli, navodila za vzdrževanje in servisiranje. V navodilih za vzdrževanje in servisiranje se med drugimi določijo vzdrževalni in servisni intervali ter servisna dela, primerna maziva, seznami nadomestnih delov ter posebnosti, ki jih je treba upoštevati pri obratovanju naprave. Vsa menjena dokumentacija se nato preda preprosto v papirni obliki in kot datoteka v splošno berljivi obliki (risbe/stikalni načrti kot PDF, ostala dokumentacija kot DOCX/XLSX/PDF) na datotečnem nosilcu. Celotna izdelava in dobava</t>
  </si>
  <si>
    <t xml:space="preserve">Zagon in preizkusno delovanje Celoten zagon je sestavljen iz naslednjih korakov: Preverjanje sistemsko-tehničnega delovanja naprave po navezavi celotne nove tehnologije v že obstoječo tehnologijo na mestu postavitve. Nadzor, prilagoditev in optimizacija samodejnih funkcij pod obratovalnimi pogoji.Preverjanje in po potrebi prilagoditev nastavitev pogonskih sredstev in samodejnih funkcij.Skupni test podatkovnih točk za nadrejeno tehniko za v atomatizacijo z naročnikom. Preverjanje procesne vizualizacije, protokoliranja in arhiviranja. Zagon delov naprave, ki so opisani v teh specifikacijah do trajnega delovanja brez motenj. Pravočasna izvedba celotnega zagona se podrobno uskladi z naročnikom. Celoten zagon se dokumentira v obliki seznamov v preglednicah. Zagon se izvede na delavnik znotraj veljavnega delovnega časa zdravnika, potrebna dela zunaj tega časa se uskladijo in uredijo  čim prej. Testno delovanje obsega dobave v časovnem obdobju 15 delovnih dni s strani strokovnega osebja po uspešnem zagonu,  vklj. s šolanjem osebja. Zapisniki preizkusnega delovanja se predajo naročniku 6 tednov po zaključku v pisni in preprosti obliki. Celotna izvedba.
</t>
  </si>
  <si>
    <t xml:space="preserve">Puščice
Barvne puščice za smer toka in
lepilne oznake za
namestitev cevovoda
(trakovi za cevovod/posamezne etikete glede na
medij. Barva in opis sredstva ter
po potrebi opozorilo na podlagi veljavnih
pravilnikov DIN.
Celotna izdelava, dobava in montaža.
</t>
  </si>
  <si>
    <t xml:space="preserve">Nanos napisov na napravo
Napisi za vse relevantne
posamezne komponente z besedilom
in oznakami v skladu z dodatnimi
tehničnimi pogodbenimi določili
Merilna tehnika (maks. 50 kosov)
Celotna izdelava, dobava in montaža
</t>
  </si>
  <si>
    <t>NAČRTI IN DOBAVA RISB</t>
  </si>
  <si>
    <t xml:space="preserve">2.1 OPOMBA  Opomba  
  Zavezujoči roki:
- Načrti za namestitev, strojno-tehnična oprema = 4–8 tednov po dodelitvi naročila
- Opis krmiljenja/navodila z zahtevami v skladu s trenutno veljavno različico Si 40 = 10 tednov po dodelitvi naročila
- Stikalni/postavitveni načrti za električno in krmilno-tehnično opremo = 12 tednov po dodelitvi naročila
- Navodila za uporabo (zahteve glejte postavko v navodilih za obratovanje in vzdrževanje) = 4 tedne pred prvim usposabljanjem obratovalnega osebja
- Dokumentacija = 3 tedni pred izvedbo določene storitve = 2 tedna pred zagotovljenim prevzemom
</t>
  </si>
  <si>
    <t>02.02.0001</t>
  </si>
  <si>
    <t>PODROBNO NAČRTOVANJE ZA STROJNO OPREMO</t>
  </si>
  <si>
    <t xml:space="preserve"> Če je v posameznem predelu več dokumentov, potem je treba dodati krovni list pred dokumentacijo, na katerega je treba vpisati vse uporabljene dokumente. Paziti je treba na to, da se po možnosti ne uporabijo splošni podatkovni listi, temveč samo specifični listi za uporabljene naprave. Vse dokumente je treba predložiti v nemškem/slovenskem jeziku. Če se iz upravičenih razlogov uporabljajo poročila o preizkusih, dokumentacija in drugi dokumenti, v katerih je navedenih več vrst naprav, je treba označiti uporabljene naprave, ki ustrezajo uporabljenim napravam v celotnem sistemu. Prav tako je treba dodati vzdrževalne načrte za črpalke, rešeta, pogone itd. Za pogone kot so npr. črpalke, rešeta itd. je treba navesti zadevni št. naročila vklj. z številko naloga, saj te potrebuje naročnik v primeru povratnih vprašanj glede posameznih naprav. Ker so za strojno tehniko in elektrotehniko odgovorne osebe za prevzem različne, morajo biti mape temu primerno razdeljene. V vsako mapo strojne tehnike in elektrotehnike je treba dodati kazalo in oznake dokumentov, ki so vsebovani v posamezni mapi. Vsi načrti in risbe morajo biti izdelani v vektorski obliki v programu CAD (npr. AutoCAD). Za formate datotek je treba upoštevati veljavne standarde DIN.</t>
  </si>
  <si>
    <t>PODROBNO NAČRTOVANJE ELEKTRIČNIH IN KRMILNIH NAČRTOV</t>
  </si>
  <si>
    <t>02.03.0001</t>
  </si>
  <si>
    <t xml:space="preserve"> Mapa elektrotehnika vsebuje naslednje dokumente:- – stikalni načrti/električni načrti- – sestava zapornice (vrata)- – sestava zapornice (notranjost)- – kosovni seznam- – seznam kablov- – načrti sponk- itd.Vsaki mapi je treba dodati celotno kazalo z ustreznimi oznakami dokumentacije za izbrano mapo. Paziti je treba na to, da se po možnosti ne uporabijo splošni podatkovni listi, temveč samo specifični listi za uporabljene naprave. Vse dokumente je treba pripraviti v nemškem/slovenskem jeziku. Vsi načrti in risbe morajo biti izdelani v vektorski obliki v programu CAD (npr. AutoCAD). Za formate datotek upoštevati veljavne standarde DIN.</t>
  </si>
  <si>
    <t>STROJNA TEHNIKA</t>
  </si>
  <si>
    <t>GROBO REŠETO</t>
  </si>
  <si>
    <t>03.01.0001</t>
  </si>
  <si>
    <t xml:space="preserve">Opomba  
Celotna strojna tehnika za izdelavo spodaj
opisane čistilne naprave, ki so v posameznih
postavkah določeni kot končni izdelki/storitve
vklj. z dobavo, montažo in
zagonom delov naprave.
</t>
  </si>
  <si>
    <t xml:space="preserve">Obtočno rešeto za mehansko čiščenje odpadne vode. Obtočno rešeto s funkcionalno mehaniko in izmenljivim poljem, nagnjenim pod pribl. 70°, tako da se doseže čim večji prosti premer pretoka. Sestava/delovanje: V samonosilne konstrukciji iz nerjavnega jekla so razporejene obtočne verige za premikanje puš z enotami za obračanje, napenjanje in pogon. Polje z rešetom, kjer se pretaka voda je treba obvezno izvesti pod kotom 70°, tako da se doseže maksimum površine, ki se lahko izkoristi pri rešetu. Sestavljeno je iz trirobnih profilov, ki so oblikovani ugodno glede na tok. Polje z rešetom mora biti popolnoma izmenljiva enota in mora iz statičnih razlogov 4-stransko nalegati ob okvir. Na obtočni verigi je treba montirati lopute, katerih število se lahko po potrebi spremeni, ne da bi bilo treba verigo demontirati. Število Oboke je treba izbrati tako, da bo razdalja med njimi najv. 1,2 do 1,5 m. Vodila preprečijo umikanje loput. Za čiščenje ostankov na rešetu je treba na oboke montirati kljuke, ki morajo biti za lažji doseg v polje z rešetom opremljene z ozobjem. Polje z rešetom se nenehno čisti z obtočnimi loputami. V nadaljevanju se od polja z rešetom odplake odstranijo navzgor do izmeta. V območju izmeta je nameščen mehanizem za odstranjevanje, ki ga poganja obtočna veriga. Ta odplake popolnoma odstrani in jih preda v pralno napravo. Kljuke morajo biti nameščene tako, da se lahko dodatno nastavijo, vključno s tlakom. Drsne sklopke iz vzdrževalnih razlogov niso dovoljene. Prestavljanje obokov mora biti možno brez demontaže verige. Nad žlebom je nameščena celotna higienska naprava iz nerjavnega jekla. </t>
  </si>
  <si>
    <t xml:space="preserve">Rešeto je treba izvesti tako, da bo to skupaj s poljem z rešetom služilo vzdrževanju in čiščenju žleba, tako da ga lahko v celoti premaknemo navzven. Obtočno rešeto je treba za mehki zagon in  spremembe hitrosti čiščenja opremiti za obratovanje s frekvenčnim pretvornikom (frekvenčni pretvornik je treba obračunati v postavko "naprava za preklop in krmiljenje"). Dodatno mora imeti rešeto napravo za prepoznavanje položaja obokov. Za prilagoditev hitrosti praznjenja na morebitne udarce zaradi izpiranja, mora imeti rešeto možnost nadgradnje z dodatnimi oboki brez demontaže verige. Rezila je treba izvesti tako, da se bo obraba polja z rešetom znižala na minimum. Iz tega razloga rezila iz nerjavnega jekla, plastike ali oboki s krtačami niso dovoljeni. Material: Vsi deli (razen motorja, pogona in delov, ki iz tehničnih razlogov ne smejo biti izdelani iz korozijsko odpornega jekla) so proizvedeni iz nerjavnega jekla V2A (št. mat. 1.4301 oz. 1.4307). Veriga iz nerjavnega jekla V2A, Pogonski motor je običajno 2-krat lakiran (RAL 5015, debelina plasti 120-150µm), tesnila iz plastike, rezila iz fosforjevega brona; skladiščenje v skladu. s standardi; Zmogljivost (Qmax. pri 35-odstotni zasedenosti in odtakanjem brez zadrževanja):  60 l/s  Širina žleba: 600 mm. Globina žleba: pribl 1.200 mm Dolžina polja z rešetom: vsaj 1.000 mm Material rezil: CuSn6 Material verige: vsaj 1.4301 Kot postavitve polja z rešetom: pribl. 70 ° Širina profila palice za polje z rešetom: vsaj. 3,4 mm Interval čiščenja: vsaj 7x/min. Število obokov: vsaj 5 kos Rezila je možno nastaviti: da/ne Nastavljiv tlak rezil s (sistem) prestavljanjem rezil brez demontaže verige: da/ne Rešeto skupaj s poljem z rešetom je možno dvigniti:da/ne Višina izmeta nad zgornjim robom žleba:pribl. 1.500 mm Širina reže: 10 mm. </t>
  </si>
  <si>
    <t xml:space="preserve">Rešeto je treba izvesti tako, da bo to skupaj s poljem z rešetom služilo vzdrževanju in čiščenju žleba, tako da ga lahko v celoti premaknemo navzven. Obtočno rešeto je treba za mehki zagon in  spremembe hitrosti čiščenja opremiti za obratovanje s frekvenčnim pretvornikom (frekvenčni pretvornik je treba obračunati v postavko "naprava za preklop in krmiljenje"). Dodatno mora imeti rešeto napravo za prepoznavanje položaja obokov. Za prilagoditev hitrosti praznjenja na morebitne udarce zaradi izpiranja, mora imeti rešeto možnost nadgradnje z dodatnimi oboki brez demontaže verige. Rezila je treba izvesti tako, da se bo obraba polja z rešetom znižala na minimum. Iz tega razloga rezila iz nerjavnega jekla, plastike ali oboki s krtačami niso dovoljeni. Material: Vsi deli (razen motorja, pogona in delov, ki iz tehničnih razlogov ne smejo biti izdelani iz korozijsko odpornega jekla) so proizvedeni iz nerjavnega jekla V2A (št. mat. 1.4301 oz. 1.4307). Veriga iz nerjavnega jekla V2A, Pogonski motor je običajno 2-krat lakiran (RAL 5015, debelina plasti 120-150µm), tesnila iz plastike, rezila iz fosforjevega brona; skladiščenje v skladu. s standardi; Zmogljivost (Qmax. pri 35-odstotni zasedenosti in odtakanjem brez zadrževanja):  60 l/s  Širina žleba: 600 mm. Globina žleba: pribl 1.200 mm Dolžina polja z rešetom: vsaj 1.000 mm Material rezil: CuSn6 Material verige: vsaj 1.4301 Kot postavitve polja z rešetom: pribl. 70 ° Širina profila palice za polje z rešetom: vsaj. 3,4 mm Interval čiščenja: vsaj 7x/min. Število obokov: vsaj 5 kos Rezila je možno nastaviti: da/ne Nastavljiv tlak rezil s (sistem) prestavljanjem rezil brez demontaže verige: da/ne </t>
  </si>
  <si>
    <r>
      <rPr>
        <sz val="8"/>
        <rFont val="Calibri"/>
        <family val="2"/>
        <charset val="238"/>
        <scheme val="minor"/>
      </rPr>
      <t>Rešeto skupaj s poljem z rešetom je možno dvigniti:da/ne Višina izmeta nad zgornjim robom žleba:pribl. 1.500 mm Širina reže: 10 mm. Podatki o motorju:  Izd. SEW/KAZ67 s temperaturnim senzorjem Pogonska moč: Nazivni tok: Vrsta zaščite IP 54, brez zunanje zaščite vklj. lijak (prehod z obtočnega rešeta PWL
ProCat na zbiralnik) vsaj nerjavno jeklo V2A (1.4307), lijak za izmet služi vzdrževanju varnosti pri delu Izvedba brez naprave za preklop in krmiljenje. Napravo za preklop in krmiljenje z  merjenjem nivoja, frekvenčnim pretvornikom in deli za pritrditev in ožičenje je treba navesti v ločeni postavki specifikacije. Treba je vključiti strošek za izdelavo zvezka z obveznostmi za napravo za preklop in krmiljenje. Dobava in montaža na gradbišču.</t>
    </r>
    <r>
      <rPr>
        <sz val="10"/>
        <rFont val="Calibri"/>
        <family val="2"/>
        <charset val="238"/>
        <scheme val="minor"/>
      </rPr>
      <t xml:space="preserve">
</t>
    </r>
  </si>
  <si>
    <t xml:space="preserve">Zagon obratovalnega osebja za čistilne grablje  Izdelava dokumentacije v dveh izvodih v
 angleškem/slovenskem jeziku
</t>
  </si>
  <si>
    <t>DOTOČNA ČRPALKA</t>
  </si>
  <si>
    <t>03.03.0001</t>
  </si>
  <si>
    <t>03.03.</t>
  </si>
  <si>
    <t xml:space="preserve">Dovodno črpališče iz obstoječega okroglega bazena
 Črpalna naprava za namestitev v
 jašek dovodnega črpališča.
 Naprava z dvojno črpalko za odvajanje
 deževnice v bazen za zadrževanje deževnice
 (sanirani okrogli bazen stare čistilne naprave),
 sestavljena iz:
 – naprava z dvojno črpalko in dvižno napravo,
 proizvajalec KSB ali enakovredno,
 zmogljivost črpalke: 2 x 216 m³/h za 5 mWS,
 – K-F zasun in protipovratna loputa za vsako črpalko,
 interna cevna napeljava v jašku iz nerjavnega jekla V4A.
 Moč vsake črpalke v delovni točki po 4,05 kW,
 potopna črpalka, proizvajalec KSB ali enakovredno.
Z naslednjo specifikacijo
</t>
  </si>
  <si>
    <t xml:space="preserve">Dotočna črpalka
 Obratovalni podatki:  Pretok: 216,00 m³/h
 Tlačna višina: 5,00 m  Črpalni medij: komunalna odpadna voda  Tlačna drenaža  Kemično in mehansko odporni  materiali Temperatura okoliškega zraka: 20,0 °C
 Temperatura črpalnega medija: 20,0 °C Gostota medija: 1030 kg/m³ Pretok: 212,71 m³/h Tlačna višina: 4,85 m
 Izkoristek: 71,4 % Poraba moči: 4,05 kW Vrtilna hitrost črpalke: 1454 1/min Tlačna višina pri ničelni količini: 9,06 m Izvedba posamezne črpalke: 1 x 100 % idravlični preizkusni tek: ne  Viskoznost črpalnega medija: 1,00 mm²/s Maks. karakteristična moč: 4,10 kW Zahteve za protieksplozijsko zaščito v skladu z ATEX II 2G T3 olerance v skladu z ISO 9906 Razred 3B; manj od 10 kW v skladu s členom 4.4.2Izvedba: Blokovna izvedba s potopnim motorjem Način postavitve: vertikalno Sesalna prirobnica črpalke prevrtana v skladu z (DN1) neobdelano Tlačna prirobnica črpalke prevrtana v skladu z (DN2) DN 150/PN 10 prevrtana v skladu z EN 1092-2 Tesnilo gredi 2 GLRD v tandemski razporeditvi
 z oskrbo z oljem Proizvajalec KSB ali enakovredno
 Tip MG  Oznaka materiala SIC/SIC/NBR Oblika tekača Halbax. off. tekač z eno lopatico (D) Razcepni obroč Schleißwand Premer tekača: 225,0 mm Prosti prehod: 100,0 mm Smer vrtenja od pogonske strani Desno v smeri vrtenja urnih kazalcev Zagotovljena protieksplozijska zaščita 2014/34/EU (Atex) ATEX II 2G Ex db h IIB T3 Gb Barva: ultramarinsko modra (RAL 5002) KSB-modra ali enakovredno Vrsta pogona, dodatna oprema: Tip pogona: elektromotor Proizvajalec pogona: KSB ali enakovredno Izvedba: </t>
  </si>
  <si>
    <t xml:space="preserve">potopni motor KSB ali enakovredno Frekvenca 50 Hz Dimenzionirana napetost: 400 V Dimenzionirana moč motorja: P2 5,50 kW Razpoložljiva rezerva: 35,67 % Nazivni tok motorja: 10,7 A Razmerje zagonskega toka: IA/IN 5,9 Razred izolacije H v skladu z IEC 34-1Zaščita pred vžigom: Exd II B Zaščita motorja: IP68 Faktor moči pri 4/4 obremenitvi: 0,85 Izkoristek motorja pri 4/4 obremenitvi: 87,7 %
 Temperaturno tipalo bimetal/PTC Navitje:+ 400/690 V
 Število polov motorja: 4 Vrsta vklopa eposredno/možnost za trikot/zvezda
 Vrsta priklopa: trikot
 Način hlajenja motorja: površinsko hlajenje
 Različica motorja X
 Izvedba kabla: kabel z gumijastim plaščem
 Kabelska uvodnica vzdolžno tesno zalita
 Močnostni kabel S1BN8-F 12G1.5
 Število močnostnih kablov: 1
 Tipalo za vlago z
 Dolžina kabla: 10,00 m
Materiali G:
Ohišje črpalke (101), siva litina EN-GJL-250 
Obrabna plošča(135.1), siva litina EN-GJL-250
Tlačni pokrov (163), siva litina EN-GJL-250
Gred (210), kromovo jeklo 1.4021+QT800
Tekač (230), siva litina EN-GJL-250
Ležajni nosilec (330), siva litina EN-GJL-250
O-obroč (412), nitrilkavčuk NBR
Ohišje motorja (811), siva litina EN-GJL-250
Kabel motorja (824), kloroprenkavčuk
Vijak (900), Cr-Ni-Mo jeklo A4
Tipske tablice:
 Jezik tipske tablice: jezikovno nevtralna tipska tablica
</t>
  </si>
  <si>
    <t xml:space="preserve">
 Montažni elementi:
 Vrsta montaže: stacionarna, dvoredna montaža
 Obseg dobave: črpalka z namestitvenimi elementi
 Vgradna globina: 4,50 m 
 Zasnova materiala G
 Peta s kolenom:
 Velikost DN 150
 Izvedba prirobnice EN
 Peta s kolenom, tlačna prirobnica
 (DN2/DN3)
 DN 150 prevrtana v skladu z EN
 Material: siva litina EN-GJL-250
 Pritrditev: lepljeno sidro
 Temeljne tirnice brez nosilca:
 Izvedba: ravna
 Velikost: DN 150
Dvižna veriga/vrv:
 Tip veriga
 Material Cr-Ni-Mo jeklo 1.4404
 Dolžina: 5,00 m
 Obremenitev maks.: 400 kg
 z lovilnim lokom
 PC:_________,--€   SC: _____________,--€
</t>
  </si>
  <si>
    <t xml:space="preserve">Zasun s klinasto prirobnico DN150
 PC:_______,--€   SC: _____________,--€
</t>
  </si>
  <si>
    <t xml:space="preserve">Protipovratna loputa DN150
 PC: :_______,--€   SC: _____________,--€
</t>
  </si>
  <si>
    <t>03.03.0002</t>
  </si>
  <si>
    <t>03.03.0003</t>
  </si>
  <si>
    <t xml:space="preserve">Izplakovalni priključek DN40,
 sestavljen iz nastavka, DN40 krogelne pipe in
 spojke za priključek cevi.
PC: :_______,--€   SC: _____________,--€
</t>
  </si>
  <si>
    <t xml:space="preserve">Gradnja cevovoda
 Cevovod iz 1.4571; priključki črpalk
 DN150, povečani na DN 250, vklj. z
 obročnim tesnilom.
PC: :_______,--€   SC: _____________,--€
</t>
  </si>
  <si>
    <t xml:space="preserve">Dotočna črpalka
 Obratovalni podatki
 Pretok: 108,00 m³/h
 Tlačna višina: 5,00 m
 Črpalni medij: komunalna odpadna voda
 Tlačna drenaža
 Kemično in mehansko odporni
 materiali Temperatura okoliškega zraka: 20,0 °C Temperatura črpalnega medija: 20,0 °C
 Gostota medija: 1030 kg/m³ Pretok: 115,24 m³/h Tlačna višina: 5,69 m Izkoristek: 67,0 %
 Poraba moči: 2,74 kW Vrtilna hitrost črpalke: 1396 1/min Tlačna višina pri ničelni količini: 13,54 m Izvedba posamezne črpalke: 1 x 100 %
 Hidravlični preizkusni tek: ne Viskoznost črpalnega medija: 1,00 mm²/s Maks. karakteristična moč: 2,84 kW Zahteve za protieksplozijsko zaščito v skladu z ATEX II 2G T4 Tolerance v skladu z ISO 9906 Razred 3B; manj od 10 kW v skladu s členom 4.4.2Izvedba Blokovna izvedba s potopnim motorjem Način postavitve: vertikalno Sesalni nastavek, azivna velikost DN 100 Sesalni nastavek, nazivni tlak: neobdelano Sesalni nastavek, položaj: radialno Sesalna prirobnica črpalke prevrtana v skladu z DIN2501/ISO7005 Tlačni nastavek, nazivna velikost DN 100 Tlačni nastavek, nazivni tlak PN 16 Tlačni nastavek, položaj: radialno Tlačna prirobnica črpalke prevrtana v skladu z DIN2501/ISO7005 Tesnilo gredi 2 GLRD v tandemski razporeditvi z oskrbo z oljem Proizvajalec KSB ali enakovredno Tip FG Oznaka materiala SIC/SIC/NBR Oblika tekača Halbax. off. tekač z eno lopatico (D)
</t>
  </si>
  <si>
    <r>
      <rPr>
        <sz val="8"/>
        <rFont val="Calibri"/>
        <family val="2"/>
        <charset val="238"/>
        <scheme val="minor"/>
      </rPr>
      <t xml:space="preserve"> Premer tekača: 209,0 mm Prosti prehod: 76,0 mm
 Smer vrtenja od pogonske strani:Desno v smeri vrtenja urnih kazalcev Zagotovljena protieksplozijska zaščita 2014/34/EU (Atex)
 ATEX II 2G Ex db h IIB T4 Gb
 Barva Vrsta pogona, dodatna oprema:
 Tip pogona: elektromotor
 Proizvajalec pogona: KSB ali enakovredno
 Izvedba: potopni motor KSB ali enakovredno
 Frekvenca: 50 Hz
 Dimenzionirana napetost: 400 V
 Dimenzionirana moč motorja: P2 3,70 kW
 Razpoložljiva rezerva: 35,01 %
 Nazivni tok motorja: 9,3 A
 Razmerje zagonskega toka: IA/IN 4,5
 Razred izolacije F v skladu z IEC 34-1
 Zaščita pred vžigom Exd II B
 Zaščita motorja IP68
 Faktor moči pri 4/4 obremenitvi: 0,84
 Izkoristek motorja pri 4/4
 obremenitvi: 68,6 % Temperaturno tipalo bimetalno stikalo 2x Navitje: 400 V
 Število polov motorja: 4 Vrsta vklopa: neposredni vklop Vrsta priklopa: zvezda Način hlajenja motorja: površinsko hlajenje Različica motorja Y
 Izvedba kabla: kabel z gumijastim plaščem
 Kabelska uvodnica vzdolžno tesno zalita
 Močnostni kabel S1BN8-F 4G25
 Število močnostnih kablov: 1 
 Tipalo za vlago: brez Uležajenje motorja: valjčni ležaj
 Dolžina kabla: 10,00 m Materiali G</t>
    </r>
    <r>
      <rPr>
        <sz val="10"/>
        <rFont val="Calibri"/>
        <family val="2"/>
        <charset val="238"/>
        <scheme val="minor"/>
      </rPr>
      <t xml:space="preserve">
</t>
    </r>
  </si>
  <si>
    <t xml:space="preserve">Dovodno črpališče za fine čistilne grablje
 za namestitev v jašek dovodnega črpališča,
 sestavljeno iz:
 – redundančna dvojna črpalna naprava z
 dvigalno napravo,
 proizvajalec KSB ali enakovredno,
 moč črpalke: 2 x 108 m³/h za 5 mWS,
 regulirani črpalki (vsaka od 50 do 110 m³/h),
 armature in protipovratne lopute, interna
 cevna napeljava v jašku iz nerjavnega jekla V4A. Moč vsake črpalke v delovni točki po 2,74 kW,potopna črpalka, proizvajalec KSB 
ali enakovredno, z naslednjo specifikacijo
</t>
  </si>
  <si>
    <r>
      <rPr>
        <sz val="8"/>
        <rFont val="Calibri"/>
        <family val="2"/>
        <charset val="238"/>
        <scheme val="minor"/>
      </rPr>
      <t xml:space="preserve">Ohišje črpalke (101), siva litina EN-GJL-250
 Vmesno ohišje (113), siva litina EN-GJL-250
 Gred (210), kromovo jeklo 1.4021+QT800
 Tekač (230), siva litina EN-GJL-250
 O-obroč (412), nitrilkavčuk NBR
 Kabel motorja (824), kloroprenkavčuk
 Cilindrični vijak z notranjim 6-kotnikom (914)
 Cr-Ni-Mo jeklo A2 Tipske tablice
 Jezik tipske tablice: jezikovno nevtralna tipska tablica
 Dvojnik zMontažni elementi
 Vrsta montaže: stacionarna, dvoredna montaža
Obseg dobave črpalka z montažnimi elementi
 Cevi palične izvedbe niso v
 obsegu dobave KSB Vgradna globina: 4,50 m
 Zasnova materiala G Montažni komplet, identifikacijska št. 39023027 Peta s kolenom
 Velikost: DN 100 Izvedba prirobnice EN
 Peta s kolenom, tlačna prirobnica
 (DN2/DN3) DN 100 prevrtana v skladu z EN
 Material: siva litina EN-GJL-250
 Pritrditev: lepljeno sidro
 Temeljne tirnice brez
 nosilca Izvedba: ravna
 Velikost: DN 100 Identifikacijska št.
 Dvižna veriga/vrv Tip veriga  Material: Cr-Ni-Mo jeklo 1.4404 Dolžina: 5,00 mObremenitev: maks. 200 kg
 Identifikacijska št. 39024058
</t>
    </r>
    <r>
      <rPr>
        <sz val="10"/>
        <rFont val="Calibri"/>
        <family val="2"/>
        <charset val="238"/>
        <scheme val="minor"/>
      </rPr>
      <t xml:space="preserve">
</t>
    </r>
  </si>
  <si>
    <t>PC: :_______,--€   SC: _____________,--€</t>
  </si>
  <si>
    <t xml:space="preserve">Zasun s klinasto prirobnico DN100
PC: :_______,--€   SC: _____________,--€
</t>
  </si>
  <si>
    <t xml:space="preserve">Protipovratna loputa DN100
PC: :_______,--€   SC: _____________,--€
</t>
  </si>
  <si>
    <t xml:space="preserve">Izplakovalni priključek DN40,
 sestavljen iz nastavka, DN40 krogelne pipe in
 spojke za priključek cevi
PC: :_______,--€   SC: _____________,--€
</t>
  </si>
  <si>
    <t xml:space="preserve">Gradnja cevovoda
Cevovod iz 1.4571; priključki črpalk
 DN100/DN 150
PC: :_______,--€   SC: _____________,--€
</t>
  </si>
  <si>
    <t xml:space="preserve">03.03.0003 1,00 psch Montaža   Za montažo v jašek dotočne črpalke   
   sestavljena iz:   
   – redundantna dvojna črpalka   
z dvigalom
Proizvajalec KSB ali enakovredno,
moč črpalke: 2 x 108 m³/h proti 5mWS,
Črpalke za regulacijo (po 50–110 m³/h)
Armature in povratne lopute, interne
Cevi v jašku iz nerjavnega jekla V4A.
Zmogljivost črpalke v točki obratovanja 2,74 kW,
Potopna motorna črpalka, izdelava KSB ali enakovredno
</t>
  </si>
  <si>
    <t>NAPRAVA ZA REŠETO IN ZAJEM PESKA</t>
  </si>
  <si>
    <t>03.04.0001</t>
  </si>
  <si>
    <t>Fino rešeto KOMBINIRANA NAPRAVA MODULARNO za ločevanje finih delcev, peska ter olja in maščob. Proizvajalec. Vrsta: Kombinirana naprava modularno ali enakovr. za mehansko obdelavo komunalne odpadne vode. Kombinirana naprava je sestavljena iz naslednjih komponent: posoda za zajem peska, izdelana po direktivah ATV/DWA, odzračevana, snovi in pesek, ki se usedajo, se od vodoravne spirale za prenos peska transportirajo naprej so pralnice peska. Zajem maščob, vgrajeno v zajem peska, za ločevanje lažjih snovi. Črpalka za maščobo za prenos zmesi maščoba-voda do posode za maščobo. Spirala za odstranjevanje peska, za vodoravni prenos trdih snovi, ki so bile zajete ob zajemu peska. Spirala za iznos peska, za iznos trdih snovi pri zajemu peska. Spiralno sito za mehansko čiščenje odpadne vode, vgrajeno v posodo z rešetom.Material: osnovno telo, dotok in odtok iz nerjavnega jekla V2A (material 1.4307), spirale/polži iz S235JRG2, tesnila iz plastike, ki je odporna na olje in odpadno vodo.  Pogonski motorji so običajno 2-krat lakirani (RAL (RAL 5015), armature iz nerjavnega jekla. Podrobnosti za izdelavo: najv. zmogljivost pretoka komunalne odpadne vode Qmax. (pri najv. 400 mg/ltr. AFS in odtoku brez omejitev) 35 l/sec. Dotok: DN mm s prirobnico PN 10. Odtok: DN ….. mm s prirobnico PN 10.Skupna teža prazno pribl. kg........................ Obratovalna teža pribl. kg ........................</t>
  </si>
  <si>
    <t xml:space="preserve">a) Posoda za zajem peska
izdelano po direktivah ATV (čas zadrževanja),
odzračevanje, snovi in pesek, ki se usedajo, se od
vodoravne spirale za prenos peska transportirajo
do čelno nameščene spirale za dvig
Navedene minimalne zahteve
je treba nujno upoštevati.
Oblika peskolova: dolgi peskolov brez usmerjanja 
pretoka, okrogli peskolovi, valjasti peskolovi in 
peskolovi s tehnološko optimiziranim pretokom 
niso dopustni niti v glavni ponudbi, niti v 
alternativni oziroma spremenjeni ponudbi
Material: 
osnovno telo iz nerjavnega jekla V2A  (material
1.4307), spirale iz S235JRG2, stranska
tesnila in tesnila iz plastike,
ki je odporna na olje in odpadno vodo.
Pogonski motorji so običajno 2-krat lakirani (RAL
(RAL 5015), barva zgoščevalnika: siva;
posoda za zajem peska je dovoljena samo
v varjeni obliki. Naprave z vijačnimi zvezami na konstrukciji posode niso dovoljene.
Proizvajalec: ...............................................
Vrsta: posoda za zajem peska, modularno
</t>
  </si>
  <si>
    <r>
      <t>S</t>
    </r>
    <r>
      <rPr>
        <sz val="8"/>
        <rFont val="Calibri"/>
        <family val="2"/>
        <charset val="238"/>
        <scheme val="minor"/>
      </rPr>
      <t xml:space="preserve">topnja ločevanja (pri Q = 35 l/s) pribl. 90 % pri
premeru zrna 0,2–0,25 mm pri hitrosti pretoka 30 cm/sec
Čas zadrževanja odpadne vode pri zajemu peska vsaj. 220 sekund Uporabljena debelina pri posodi vsaj 3 mmDolžina zajema peska vsaj. 6.000 mm 
Širina zajema peska vklj. z zajemom maščobe vsaj 1.300 mm Volumen zajema peska vklj. z zajemom maščobe pri Wsp Qmax vsaj. 7,8 m3 b) Odzračevanje peska sestavljeno iz zahtevanih tlačnih napeljav,
regulacijskih in zapornih ventilov ter napeljav za razporeditev zraka, v spodnjem predelu zajema peska. Z odzračevanjem se v toku odpadne vode ustvari valj, tako da maščobe in lahke snovi izplavajo za potopno steno.Proizvajalec odzračevalnika: Becker vrsta DT 4.10 k ali enakovredno Delovni tlak 1 bar Podatki o motorju:  Proizv. Becker ali enakovredno Pogonska moč: Nazivni tok: Vrsta zaščiteIP 55, brez zunanje zaščite
Volumenski pretok do 10  m³/h pri 0,8 bar Protitlak ……..... vklj. povezovalne napeljave med kompresorjem  in odzračevanjem. c) Zajem maščobe z odstranjevanjem maščob in črpalko za maščobo: sestavljen iz: stransko nameščeno posodo s širino za zajem maščobe 300 mm, ki je vzporedna z zajemom peska in ima ustrezne pločevine za zajem peska pri odstranjevanju maščob Naprave s penovko ali hitro črpalko niso dovoljene. Samodejno odstranjevanje maščob, sestavljeno iz obtočne vrvi iz nerjavnega jekla z nameščeno ploščo za odstranjevanje, ki zgornjo plast maščobe transportira do bazena s črpalkami. Pri povratnem premiku se plošča samodejno prestavi navzgor.Podatki o motorju:  Proizvajalec SEW/FF47 ali enakovredno ………………………………….
</t>
    </r>
  </si>
  <si>
    <t xml:space="preserve"> Izvedba z magnetno zavoro  
 Pogonska moč:0,37 kW  
 Nazivni tok: 1,0A  Vrsta zaščite: IP 54, brez zunanje zaščite....................
Črpalka za maščobo (za prenos
zmesi maščoba-voda do ločene
posode za maščobo.)
Črpalka za ekscentrični polž
Proizv. Seepex  tip BN 5-6L ali enakovredna
Količina prenosa 2,5 m³/h
Višina tlaka pribl. 0,5 do 2 bar
Pogonska napeljava 1,1 kW/2,65 A
Vrsta zaščite: IP 55, brez zunanje zaščite.
Sesalni nastavki DN 65 Tlačni nastavki DN 50
Gred, drog, rotor, tovarn. 1.4307
Stator, tesnilo zgloba tovarn. Perbuna
.............................................
Tesnilo za gred, puše za zamašitev v paketu
Naravna vlakna.............................................
Deli ohišja GG 25.............................................
z zaščitno napravo za suhi tek TSE (nefiksno, za
vgradnjo v stikalni omarici) Zmes maščoba-voda se prek
črpalke ekscentričnega polža odčrpa v postavljeno napravo za shranjevanje maščobe poleg kombinirane naprave (ločena postavka). d) Spirala za odstranjevanje peska za vodoravni prenos potopnih snovi, skladiščenje na strani motorja, zunaj območja peska in mokrote. Smer premikanja mora biti vedno v smeri toka.
Premer spirale 215 mm. Debelina lista spirale 18 mm
Podatki o motorju:  Proizvajalec SEW/ FAF 77Pogonska moč: 1,1 kW</t>
  </si>
  <si>
    <t xml:space="preserve">Vrsta zaščite: IP 54, brez zunanje zaščite
e) Spirala za iznos peska izvedeno kot polž za strm iznos (pribl. 75°), na čelni strani, s prirobnico do posode za zajem peska, za iznos potopnih snovi. Skladiščenje samo na strani motorja.  Premer spirale vsaj 230 mm.Debelina lista spirale vsaj 18 mm.Višina izmeta vsaj 1.500 mmPodatki o motorju:  Proizvajalec SEW/ FAF 77 Pogonska moč: 1,1 kW Vrsta zaščite: IP 54, brez zunanje zaščite Strma spirala mora (nad vodno gladino kombinirane enote) imeti prirobnico.Višina izmeta pribl. 1.500 mm nad ravnjo postavitvezbiralnika (natančna točka izmeta je navedena v dokumentaciji za načrtovanje).f) Spiralno sito za fine snovi za ločevanje trdih snovi iz umazanih tekočin, za njihov iznos,zgostitev in odvodnjavanje.
Sestava/delovanje: Spiralno sito počiva na tleh
posode z rešetom. Odpadna voda se pretaka skozi
območje sita. Grobe in vlaknaste snovi se
pri tem zadržijo v košari sita. Ko se doseže
nivo vode za vklop, odstrani brezgredna
spirala izločene snovi in jih transportira v območje
za stiskanje in odvodnjavanje ter ga nato izvrže
neposredno v zbiralnik. Voda nato odteka prek
odtoka nazaj v tok odpadne vode.  Območje sita se med postopkom odstranjevanja čisti s pomočjo posebne krtače, ki je nameščena na spirali. Spirala za transport nima ležajev v potopljenem predelu  in drsi skupaj s transportnim koritom po izmenljivih vodilih. Območje pritiskanja se čisti s pomočjo notranje brizgalne cevi (samodejno izpiranje). Spiralno sito je uležajeno tako, da se lahko prestavlja, tako da ga lahko za vzdrževanje preprosto povlečemo iz območja s tekočino
</t>
  </si>
  <si>
    <r>
      <t xml:space="preserve"> </t>
    </r>
    <r>
      <rPr>
        <sz val="8"/>
        <rFont val="Calibri"/>
        <family val="2"/>
        <charset val="238"/>
        <scheme val="minor"/>
      </rPr>
      <t xml:space="preserve">Material:   Vsi deli (razen motorja, pogona in delov, ki  iz tehničnih razlogov ne smejo biti izdelani  iz korozijsko odpornega jekla)  so proizvedeni iz nerjavnega jekla V2A (št. mat. 1.4307 )  Spirale iz S235JRG2,  Pogonski motor je običajno 2-krat lakiran (RAL  5015, debelina plasti 120-150µm), tesnila iz plastike   Proizvajalec: Huber, PWL ali vsaj enakovr.  ponujen proizvajalec:   Zmogljivost (Qmax. pri 35-odstotni zasedenosti in odtakanjem  brez zadrževanja):   35 l/s Zunanji premer košare sita: vsaj. 500 mm. Izvedba s košaro z luknjastim sitom: luknjice najv.3 mm Kot namestitve: najv. 35 ° Podatki o motorju:  Proizv. SEW ali enakovredno. Pogonska moč:  Nazivni tok:Vrsta zaščite: IP 54, brez zunanje zaščite...........Vsebnost trdih snovi izpranega materiala. Pri zmogljivosti pretoka 1 m3/h  25 do 35 %.................... Uporablja se izključno predfiltrirana porabna voda Pribor: s samodejno napravo za brizganje košare s sitom: sestavljeno iz letve z brizgalnimi šobami na predelu rešeta, za izpiranje organskih snovi iz odsejanega materiala, krmiljenje poteka prek magnetnega ventila ¾“
230V/50Hz (brez zunanje zaščite) Izvedba s samodejnim
izpiranjem pritisnega območja: krmiljenje poteka prek krogličnega ventila ali magnetnega ventila ¾“, 230V/50Hz (brez dodatne zaščite) Higienska zaščita izmeta pritisnjenega materiala: sestavljena iz:kaseto z neskončno cevjo, 1 kos. neskončna cevzvedba brez naprave za preklop in krmiljenje Celotna naprava za preklop in krmiljenje z merjenjem nivoja skupaj s pritrdilnimi deli in 
ožičenjem se izdela na mestu postavitve.
</t>
    </r>
  </si>
  <si>
    <t xml:space="preserve">Naprava za skladiščenje maščob NG 7  PE-HD z vgrajenim zajemom blata. Naprava za skladiščenje maščob se opremi s črpalko ekscentričnega polža kombinirane naprave. Povezovalna napeljava med črpalko za ekscentrični polž in  napravo za skladiščenje maščob ter odvodno napeljavo naprave za skladiščenje maščob je treba obračunati v ceni na enoto. Teža prazno: pribl. 125 kg sestavljena iz: Zalogovnik za skladiščenje maščob (ovalna oblika) z vgrajenim zajemom blata 780 litrov količina za skladiščenje maščob 280 litrov, Skupna vsebina 1.680 litrov. Material: iz polietilena PE-HD, za prosto postavitev v prostoru, ki je zaščiten pred zmrzaljo Barva: črna Priključki DN 150 s koničastim koncem Vzdrževalna odprtina ne prepušča vonjav  Posoda je preverjena v skladu z DIN EN1825-1. Dimenzije posode vklj. z nastavkom: 2.270 x 720 x 1.690 mm (D x Š x V). Preizkusni odvzem od zgoraj. Okence na čelni strani (pri poteku) Dobava in montaža na gradbišču. </t>
  </si>
  <si>
    <t>03.04.0003</t>
  </si>
  <si>
    <t>03.04.0004</t>
  </si>
  <si>
    <t>03.04.0005</t>
  </si>
  <si>
    <t>Zagon in šolanje osebja za kombinirano napravo in napravo za izločevanje maščob
zasnova, izdelava dokumentacije v 3 kopijah.</t>
  </si>
  <si>
    <t xml:space="preserve">Odzračevanje naprave za zajem peska. KOMBINIRANA NAPRAVA MODULARNO za ločevanj finih delcev, peska ter olja in maščob.Proizvajalec: .............................Vrsta: Kombinirana naprava modularno ali enakovr.za mehansko obdelavo komunalne odpadne vode. Kombinirana naprava je sestavljena iz naslednjih komponent: posoda za zajem peska, izdelana podirektivah ATV/DWA, odzračevana, snovi in pesek, ki se usedajo, se od vodoravne spirale za prenos peska transportirajo naprej so pralnice peska. Zajem maščob, vgrajeno v zajem peska, za ločevanje lažjih snovi. Črpalka za maščobo za prenos zmesi maščoba-voda do posode za maščobo. Spirala za odstranjevanje peska, za vodoravni prenos trdih snovi, ki so bile zajete ob zajemu peska. Spirala za iznos peska, za iznos trdih snovi pri zajemu peska. Spiralno sito za mehansko čiščenje odpadne vode, vgrajeno v posodo z rešetom. Material: osnovno telo, dotok in odtok iz nerjavnega jekla V2A (material 1.4307), spirale/polži iz S235JRG2, tesnila iz plastike, ki je odporna na olje in odpadno vodo. Pogonski motorji so običajno 2-krat lakirani (RAL (RAL 5015), armature iz nerjavnega jekla. Podrobnosti za izdelavo: najv. zmogljivost pretoka komunalne odpadne vode Qmax. (pri najv. 400 mg/ltr. AFS in odtoku brez omejitev) 35 l/sec Dotok: DM mm s prirobnico PN 10 Odtok: DN ….. mm s prirobnico PN 10 Skupna teža prazno pribl. kg ................... Obratovalna teža pribl. kg ........................ </t>
  </si>
  <si>
    <t xml:space="preserve">a) Posoda za zajem peskaizdelano po direktivah ATV (čas zadrževanja),odzračevanje, snovi in pesek, ki se usedajo, se od vodoravne spirale za prenos peska transportirajo do čelno nameščene spirale za dvig. Navedene minimalne zahteve je treba nujno upoštevati. Vrsta zajema peska: zajem peska brez umikanja pretoka, obtočni zajem peska, valjasti zajem peska in tokovno optimiziran zajem peska niso dovoljeni, niti kot del glavne ponudbe, niti kot alternativa oz. kot spremenjena ponudba. Material: osnovno telo iz nerjavnega jekla V2A (material: 1.4307), spirale iz S235JRG2, stranska tesnila in tesnila iz plastike, ki je odporna na olje in odpadno vodo. Pogonski motorji so običajno 2-krat lakirani (RAL(RAL 5015), barva zgoščevalnika: siva; posoda za zajem peska je dovoljena samo v varjeni obliki. Naprave z vijačnimi zvezami na konstrukciji posode niso dovoljene. Proizvajalec: ..........................Vrsta: posoda za zajem peska, modularno. Stopnja ločevanja (pri Q = 35 l/s) pribl. 90 % pri premeru zrna 0,2–0,25 mm pri hitrosti pretoka 30 cm/sec. Čas zadrževanja odpadne vode pri zajemu peska vsaj 220 sekund. Uporabljena debelina pri posodi vsaj 3 mm. Dolžina zajema peska vsaj. 6.000 mm. Širina zajema peska vklj. z zajemom maščobe vsaj 1.300 mm. Volumen zajema peska vklj. z zajemom maščobe pri Wsp Qmax. vsaj. 7,8 m3. </t>
  </si>
  <si>
    <t xml:space="preserve">b) Odzračevanje peska sestavljeno iz zahtevanih tlačnih napeljav, regulacijskih in zapornih ventilov ter napeljav za razporeditev zraka, v spodnjem predelu zajema peska. Z odzračevanjem se v toku odpadne vode ustvari valj, tako da maščobe in lahke snovi izplavajo za potopno steno. Proizvajalec odzračevalnika: Becker vrsta DT 4.10 k ali enakovredno. Delovni tlak 1 bar. Podatki o motorju:  Proizv. Becker ali enakovredno. Pogonska moč: Nazivni tok: Vrsta zaščite: IP 55, brez zunanje zaščite. Volumenski pretok do 10 m³/h pri 0,8 bar. Protitlak …………….................. vklj. povezovalne napeljave med kompresorjem in odzračevanjem. </t>
  </si>
  <si>
    <t xml:space="preserve">c) Zajem maščobe z odstranjevanjem maščob in s črpalko za maščobo: sestavljena iz: stransko nameščeno posodo s širino za zajem maščobe 300 mm, ki je vzporedna z zajemom peska in ima ustrezne pločevine za zajem peska pri odstranjevanju maščob. Naprave s penovko ali hitro črpalko niso dovoljene. Samodejno odstranjevanje maščob, sestavljeno iz obtočne vrvi iz nerjavnega jekla z nameščeno ploščo za odstranjevanje, ki zgornjo plast maščobe transportira do bazena s črpalkami. Pri povratnem premiku se plošča samodejno prestavi navzgor. Podatki o motorju:  Proizvajalec SEW/FF47 ali enakovredno …………………. Izvedba z magnetno zavoro. Pogonska moč: 0,37 kW. Nazivni tok: 1,0A. Vrsta zaščite: IP 54, brez zunanje zaščite.................... Črpalka za maščobo (za prenos zmesi maščoba-voda do ločene posode za maščobo.) Črpalka za ekscentrični polž Proizv. Seepex  tip BN 5-6L ali enakovredna...................Količina prenosa 2,5 m³/h..............................Višina tlaka pribl. 0,5 do 2 bar........................Pogonska napeljava 1,1 kW/2,65 A...........................Vrsta zaščite: IP 55, brez zunanje zaščite.................... Sesalni nastavki DN 65.............................Tlačni nastavki DN 50................................Gred, drog, rotor, tovarn. 1.4307.............................. Stator, tesnilo zgloba tovarn. Perbuna ................ Tesnilo za gred, puše za zamašitev v paketu  Naravna vlakna.......................Deli ohišja GG 25...................z zaščitno napravo za suhi tek TSE (nefiksno, za vgradnjo v stikalni omarici) Zmes maščoba-voda se prek črpalke ekscentričnega polža odčrpa v postavljeno napravo za shranjevanje maščobe poleg kombinirane naprave (ločena postavka). </t>
  </si>
  <si>
    <t xml:space="preserve">d) Spirala za odstranjevanje peska za vodoravni prenos potopnih snovi, skladiščenje na strani motorja, zunaj območja peska in mokrote. Smer premikanja mora biti vedno v smeri toka. Premer spirale 215 mm ..................................... Debelina lista spirale 18 mm ............................................ Podatki o motorju: Proizvajalec SEW/ FAF 77.....................................Pogonska moč: 1,1 kW............................................. Vrsta zaščite: IP 54, brez dodatne zaščite............................................. e) Spirala za iznos peska izvedeno kot polž za strm iznos (pribl. 75°), na čelni strani, s prirobnico do posode za zajem peska, za iznos potopnih snovi. Skladiščenje samo na strani motorja. Premer spirale vsaj 230 mm.............................................Debelina lista spirale vsaj 18 mm.............................................Višina izmeta vsaj 1.500 mm............................................Podatki o motorju:  Proizvajalec SEW/ FAF 77............................................Pogonska moč: 1,1 kW.............................................Vrsta zaščite: IP 54, brez dodatne zaščite.............................................Strma spirala mora (nadvodno gladino kombinirane enote) imeti prirobnico. Višina izmeta pribl. 1.500 mm nad ravnjo postavitve zbiralnika (natančna točka izmeta je navedena v dokumentaciji za načrtovanje). </t>
  </si>
  <si>
    <t>f) Spiralno sito za fine snovi za ločevanje trdih snovi iz umazanih tekočin, za njihov iznos, zgostitev in odvodnjavanje. Sestava/delovanje: Spiralno sito počiva na tleh posode z rešetom. Odpadna voda se pretaka skozi območje sita. Grobe in vlaknaste snovi se pri tem zadržijo v košari sita. Ko se doseže nivo vode za vklop, odstrani brezgredna spirala izločene snovi in jih transportira v območje za stiskanje in odvodnjavanje ter ga nato izvrže neposredno v zbiralnik. Voda nato odteka prek odtoka nazaj v tok odpadne vode. Območje sita se med postopkom odstranjevanja čisti s pomočjo posebne krtače, ki je nameščena na spirali. Spirala za transport nima ležajev v potopljenem predelu in drsi skupaj s transportnim koritom po izmenljivih vodilih. Območje pritiskanja se čisti s pomočjo notranje brizgalne cevi (samodejno izpiranje). Spiralno sito je uležajeno tako, da se lahko prestavlja, tako da ga lahko za vzdrževanje preprosto povlečemo iz območja s tekočino. Material: Vsi deli (razen motorja, pogona in delov, ki iz tehničnih razlogov ne smejo biti izdelani iz korozijsko odpornega jekla) so proizvedeni iz nerjavnega jekla V2A (št. mat. 1.4307). Spirale iz S235JRG2, Pogonski motor je običajno 2-krat lakiran (RAL5015, debelina plasti 120-150µm), tesnila iz plastike Proizvajalec: Huber, PWL ali vsaj enakovr. ponujena izdelava: Zmogljivost (Qmax. pri 35-odstotni zasedenosti in odtakanjem brez zadrževanja):   35 l/s Zunanji premer košare sita: vsaj. 500 mm. Izvedba s košaro z luknjastim sitom: luknjice najv.3 mm Kot namestitve: najv. 35 °</t>
  </si>
  <si>
    <r>
      <t>Po</t>
    </r>
    <r>
      <rPr>
        <sz val="9"/>
        <rFont val="Calibri"/>
        <family val="2"/>
        <charset val="238"/>
        <scheme val="minor"/>
      </rPr>
      <t>datki o motorju:  Proizv. SEW ali enakovredno. Pogonska moč: Nazivni tok: Vrsta zaščite: IP 54, brez zunanje zaščite...........................................Vsebnost trdih snovi izpranega materiala. Pri zmogljivosti pretoka 1 m3/h 25 do 35 %............................................Uporablja se izključno predfiltrirana porabna voda. Pribor: s samodejno napravo za brizganje košare s sitom: sestavljeno iz letve z brizgalnimi šobami na predelu rešeta, za izpiranje organskih snovi iz odsejanega materiala, krmiljenje poteka prek magnetnega ventila ¾“ 230V/50Hz (brez zunanje zaščite). Izvedba s samodejnim izpiranjem pritisnega območja: krmiljenje poteka prek krogličnega ventila ali  magnetnega ventila ¾“, 230V/50Hz (brez dodatne zaščite). Higienska zaščita izmeta pritisnjenega materiala: sestavljena iz: kaseto z neskončno cevjo, 1 kos. neskončna cev. Izvedba brez naprave za preklop in krmiljenje. Celotna naprava za preklop in krmiljenje z merjenjem nivoja skupaj s pritrdilnimi deli in ožičenjem se izdela na mestu postavitve.</t>
    </r>
  </si>
  <si>
    <t>OPREMA ZA ZADRŽEVALNI BAZEN</t>
  </si>
  <si>
    <t>03.05.0001</t>
  </si>
  <si>
    <t xml:space="preserve"> Oprema obstoječega okroglega bazena
   Velikost bazena pribl. 2500 m³   
   sestavljen iz:   
   Dva (2) kosa mešalnih naprav s potopnima motorjema z   
   dvigalno napravo, proizvajalec KSB ali   
enakovredno, priključna moč pribl. 2,68 kW,
400V, IP54 z vgradno garnituro in
Dvigalna naprava v nerjavnem jeklu 1.4301 vklj.
žerjav (pocinkan) in dvižni navoji, dobava in
montaža v bazen
En (1) kos odtočne črpalke kot potopne črpalke,
regulacija zmogljivosti. Črpalka z
montirano dvigalno napravo v bazenu. Vrsta črpalke KSB; ITT Flygt ali
enakovredna.Moč črpalke: Črpalka 15 do 40m³/h
proti Hmax= 5,0 mWS. Sprejem toka v
točki obratovanja pribl. 2,68 kW, mešalne naprave črpalke
in merjenje stanja napolnjenosti (glejte EMSR),
dobava in montaža v bazenu.
Dobava in celotna montaža.
</t>
  </si>
  <si>
    <t>DENTRIFIKACIJA/BIOLOGIJA</t>
  </si>
  <si>
    <t>03.06.0001</t>
  </si>
  <si>
    <t>03.06.0002</t>
  </si>
  <si>
    <t>03.06.0003</t>
  </si>
  <si>
    <t>03.06.0004</t>
  </si>
  <si>
    <t>03.06.0005</t>
  </si>
  <si>
    <t>03.06.0006</t>
  </si>
  <si>
    <t>03.06.0007</t>
  </si>
  <si>
    <t xml:space="preserve">Oprema za denitrifikacijo.Velikost bazena pribl. 625m³
z naslednjim obsegom dobave: naprava za odzračevanje, sestavljena iz enega (1) kosa odzračevalnega rešeta v obliki nosilne cevi iz nerjavnega jekla (osnova V 2A) 100 x 100 s po 20 kosi membranskih odzračevalnikov v obliki cevi po 2 m (skupaj 40m odzračevalnikov)  za fino do srednje močno odzračevanje odpadne vode na nosilnih ceveh, montirano za montažo, ločeno zaklenljivo
s pomočjo loput in montirano na betonski kroni,
nastavljivo z dostopom prek upravljalnega pulta.
4 kosi mešalnih naprav s potopnimi motorji z
dvigalno napravo, proizvajalec KSB ali
enakovredno, priključna moč po: 2,5 do 3,0kW,
400V, z vgradno garnituro in dvigalno napravo
v nerjavnem jeklu 1.4301 in 1 kos
pocinkan dvigalni navoj Potopni motor – mešalna naprava
Stroji morajo biti izdelani kot vodoodporni,
transportni ampak tudi stacionarno uporabni
blokovski agregat za postavitev v mokrem območju.
Če zahtevano število kosov ne ustreza navedenemu,
potem je treba navesti število izbranih
agregatov!
Po izbiri ponudnika: _____________kosov
Razporeditev in način montaže
mešalnih naprav je treba prikazati v ponudbi.
Proizvajalec: _____________________________
Vrsta: ______________________________
Pogon:
Asinhroni motor na izmenični tok, ki je zavarovan pred suhim tekom,
v skladu z direktivami VDE.
</t>
  </si>
  <si>
    <t xml:space="preserve">Vrsta zaščite: IP 68 po DIN VDE 0470
IP 58 po EN 60034 del 5
dodatna izvedba: ________ po VDE 0171/5.78.
Razred izolacije: F _______ 155°C
Napetost/frekvenca: 400V 50Hz
Nazivna napetost motorja P2: ________kW
napom. moč P1: ________kW
P1 v točki obratovanja: ____kW
Število vrtljajev motorja: ________1/min
Vrsta zagona: Neposredno zvezda/trikotnik
Vrsta pogona: S1 Material:_______________
Nadzor motorja: Popolna zaščita motorja z nadzorom
temperature navitja (hladni vodnik PTC ali
bimetalno stikalo) in elektroda za zaščito pred vlago v
motornem prostoru. Nadzor temperature:_________
Kabel: Napeljava prek gumijastih cevi s krmilnimi in
zmogljivostnimi napeljavami.
Dolžina napeljave: 10m, s prostim koncem napeljave.
Izvedba: ___________
Kabelska uvodnica:Napeljava iz gumijaste cevi, vodotesno lita vkabelsko uvodnico, z vgrajeno
vtično povezavo kot odstranljiva povezava
za napetostne in krmilne napeljave v motornem prostoru.
Uležajenje: Ležaji, ki jih ni potrebno mazati in
vzdrževati. Računska življenjska doba &gt; 100.000 h
Tesnilno ohišje:Nameščeno s prirobnico neposredno na motorju, z komoro za olje oz.
puščanje. Komora za olje z ekološko
neoporečnim polnjenjem olja.
Količina olja: 0,3 l Vrsta olja:
Material: JL 1040 (GG-25)
</t>
  </si>
  <si>
    <t xml:space="preserve">Tesnila:Dinamična tesnila (tesnila za gredi)
Mešalni material – komora za olje: _____________
Material: _________Komora za olje – motor: ______
Material: _________Statična stranska tesnila (tesnila
ohišja) Izvedba: ___________
Material: _________Material: ___________
Mešalna naprava: Propeler s samočistilnimi
listi, ki odbijajo vlakna, z navznoter
ukrivljenim tokovnim robom. Izvedba: _____________
Število kril:____________kosov
Premer propelerja:  ___________mm
Število vrtljajev propelerja: ______________1/min
Material: ______________
Drsne sani: Fiksna konstrukcija, za vodenje
potopne mešalne naprave na vodilni cevi
naprave za spuščanje, izvedba s plastičnim
oplaščenjem (galvanska ločitev),
ki dovoljuje samo dotik med vodilno cevjo in
drsnim oplaščenjem drsnih sani.
Dimenzije vodilne cevi: _____x ______mm
Material drsnega oplaščenja:____________
Pritrdilni elementi: vijaki, matice in pribor. Material: _____________Tovarniški premaz: GG - deli
Peskanje: SA 2,5 1 x osnovni premaz: železov oksid (potopljen) 35 do 40µm
1 x vrhnji premaz: 2-komp. epoksi smola, pribl. 70 µm
Vzdrževanje: Količina vzdrževanja: _____________ur
Vzdrževalni interval:  _________________ur
Opomba: Interni cevovod za zrak in odpadno vodo v
nerjavnem jeklu (osnova V2 A).Dobava vgradnih delov in montaža v bazenu za obratovanje
</t>
  </si>
  <si>
    <t xml:space="preserve">Oprema za biološki del 1 ,demontaža CSB/ 
Velikost bazena pribl. 740 m³
z naslednjim obsegom dobave:
naprava za odzračevanje, sestavljena iz treh (3) kosov
odzračevalnega rešeta v obliki nosilne cevi iz nerjavnega jekla (osnova V
4A/ AISI 316) 100 x 100 s po 20
kosi membranskih odzračevalnikov v obliki cevi po 2 m (skupaj
120 m odzračevalnikov)  za fino do srednje močno odzračevanje odpadne vode na nosilnih ceveh,  montirano za montažo, ločeno zaklenljivo 
 s pomočjo loput in montirano na betonski kroni, 
 nastavljivo z dostopom prek upravljalnega pulta. 
 2 kosa mešalnih naprav s potopnimi motorji z  
 dvigalno napravo, proizvajalec KSB ali 
 enakovredno, priključna moč po: 2,5 do 3,0kW, 
 400V, z vgradno garnituro in dvižna naprava
 iz nerjavnega jekla 1.4301 in 1 kos dvižni vitel iz  
 pocinkanega jekla  
  Potopni motor – mešalna naprava  
 Stroji morajo biti izdelani kot vodoodporni, 
 transportni ampak tudi stacionarno uporabni 
 blokovski agregat za postavitev v mokrem območju. 
 Če zahtevano število kosov ne ustreza navedenemu, 
 potem je treba navesti število izbranih 
 agregatov!  
 </t>
  </si>
  <si>
    <t xml:space="preserve">Po izbiri ponudnika: _____________kosov 
 Razporeditev in način montaže  mešalnih naprav je treba prikazati v ponudbi.  Proizvajalec: _______________ 
 Vrsta:___________________  Pogon:  
 Asinhroni motor na izmenični tok, ki je zavarovan pred suhim tekom,  v skladu z direktivami VDE.  
 Vrsta zaščite: IP 68 po DIN VDE 0470 
 IP 58 po EN 60034 del 5 
 dodatna izvedba: _______ po VDE 0171/5.78. 
 Razred izolacije: F _______ 155°C 
Napetost/frekvenca: 400V 50Hz
Nazivna napetost motorja P2: ________________kW
napom. moč P1: _________________kW
P1 v točki obratovanja: ________________kW
Število vrtljajev motorja: _________________1/min
Vrsta zagona: Neposredno zvezda/trikotnik
Vrsta pogona: S1. Material: ______________
Nadzor motorja:
Popolna zaščita motorja z nadzorom
temperature navitja (hladni vodnik PTC ali
bimetalno stikalo) in elektroda za zaščito pred vlago v
motornem prostoru.
Nadzor temperature:____________
Kabel:
Napeljava prek gumijastih cevi s krmilnimi in
zmogljivostnimi napeljavami.
Dolžina napeljave: 10m, s prostim koncem napeljave.
Izvedba: ______________________
</t>
  </si>
  <si>
    <r>
      <t>K</t>
    </r>
    <r>
      <rPr>
        <sz val="8"/>
        <rFont val="Calibri"/>
        <family val="2"/>
        <charset val="238"/>
        <scheme val="minor"/>
      </rPr>
      <t xml:space="preserve">abelska uvodnica:
Napeljava iz gumijaste cevi, vodotesno lita v
kabelsko uvodnico, z vgrajeno
vtično povezavo kot odstranljiva povezava
za napetostne in krmilne napeljave v motornem prostoru.
Uležajenje:Ležaji, ki jih ni potrebno mazati in
vzdrževati.Računska življenjska doba &gt; 100.000 h
Tesnilno ohišje:Nameščeno s prirobnico neposredno na motorju, z komoro za olje oz.puščanje. Komora za olje z ekološko neoporečnim polnjenjem olja.
Količina olja: 0,3 l Vrsta olja:
Material: JL 1040 (GG-25)
Tesnila:Dinamična tesnila (tesnila za gredi)
Mešalni material – komora za olje: __________________
Material: ____________________
Komora za olje – motor: ____________________
Material: _____________________
Statična stranska tesnila (tesnila
ohišja) Izvedba: _____________Material: ____________
Mešalni organ: Propeler s samočistilnimi
listi, ki odbijajo vlakna, z navznoter ukrivljenim tokovnim robom.Izvedba: ____________Število kril:______________kosov Premer propelerja:  ______________mm. Število vrtljajev propelerja: ______________1/min
Material: ______________
</t>
    </r>
  </si>
  <si>
    <t xml:space="preserve">Drsne sani: Fiksna konstrukcija, za vodenje
potopne mešalne naprave na vodilni cevi
naprave za spuščanje, izvedba s plastičnim
oplaščenjem (galvanska ločitev), ki dovoljuje samo dotik med vodilno cevjo in drsnim oplaščenjem drsnih sani.
Dimenzije vodilne cevi: _____x ______mm
Material drsnega oplaščenja:___________
Pritrdilni elementi: vijaki, matice in pribor.
Material: ___________Tovarniški premaz: GG - deli
Peskanje: SA 2,5
1 x osnovni premaz: železov oksid (potopljen) 35 do
40µm
1 x vrhnji premaz: 2-komp. epoksi smola, pribl. 70 µm
Vzdrževanje:
Količina vzdrževanja: _________________ur
Vzdrževalni interval:  _________________ur
Opomba:
Interni cevovod za zrak in odpadno vodo v
nerjavnem jeklu v vodi (odpadna voda v AISI 316
(osnova V4A) zunaj AISI 304 (osnova V2 A).
Dobava vgradnih delov in montaža v bazenu
za obratovanje.
</t>
  </si>
  <si>
    <t xml:space="preserve">Oprema za biološki del 2 ,demontaža CSB/ Nitrifikacija
Velikost bazena pribl. 740 m³ z naslednjim obsegom dobave:
naprava za odzračevanje, sestavljena iz treh (3) kosov
odzračevalnega rešeta v obliki nosilne cevi iz nerjavnega jekla (osnova AISI 316
/ V4A) 100 x 100 s po 20 kosi membranskih odzračevalnikov v obliki cevi po 2 m (skupaj 120 m odzračevalnikov) za fino do srednje močno odzračevanje odpadne vode na nosilnih ceveh, montirano za obratovanje, ločeno zaklenljivo s pomočjo loput in montirano na betonski kroni, nastavljivo prek upravljalnega pulta.
2 kosa Mešalnih naprav s potopnim motorjem z dvigalno napravo, proizvajalec KSB ali enakovredno, priključna zmogljivost: 2,5 do 3,0kW, 400 V, z vgradno armaturo in dvigalno napravo iz nerjavnega jekla AISI 304 in 1
vitel iz pocinkanega jekla
Potopni motor – mešalna naprava
Stroji morajo biti izdelani kot vodoodporni,
transportni ampak tudi stacionarno uporabni
blokovski agregat za postavitev v mokrem območju.
Če zahtevano število kosov ne ustreza navedenemu,
potem je treba navesti število izbranih
agregatov!
Po izbiri ponudnika: _____________kosov
Razporeditev in način montaže
mešalnih naprav je treba prikazati v ponudbi.
Proizvajalec: _____________________________
Vrsta: ______________________________
</t>
  </si>
  <si>
    <t>Pogon:
Asinhroni motor na izmenični tok, ki je zavarovan pred suhim tekom,
v skladu z direktivami VDE.
Vrsta zaščite: IP 68 po DIN VDE 0470
IP 58 po EN 60034 del 5
dodatna izvedba: ________ po VDE 0171/5.78.
Razred izolacije: F _______ 155°C
Napetost/frekvenca: 400V 50Hz
Nazivna napetost motorja P2: _______kW
napom. moč P1: ______________kW
P1 v točki obratovanja: ____________kW
Število vrtljajev motorja: ____________1/min
Vrsta zagona: Neposredno zvezda/trikotnik
Vrsta pogona: S1 Material: ____________
Nadzor motorja:Popolna zaščita motorja z nadzorom
temperature navitja (hladni vodnik PTC ali
bimetalno stikalo) in elektroda za zaščito pred vlago v
motornem prostoru. Nadzor temperature:_________
Kabel:Napeljava prek gumijastih cevi s krmilnimi in
zmogljivostnimi napeljavami.
Dolžina napeljave: 10m, s prostim koncem napeljave.
Izvedba: _______ Kabelska uvodnica:Napeljava iz gumijaste cevi, vodotesno lita vkabelsko uvodnico, z vgrajeno vtično povezavo kot odstranljiva povezava
za napetostne in krmilne napeljave v motornem prostoru.
Uležajenje:Ležaji, ki jih ni potrebno mazati in
vzdrževati.Računska življenjska doba &gt; 100.000 h
Tesnilno ohišje:Nameščeno s prirobnico neposredno na motorju, z komoro za olje oz.puščanje. Komora za olje z ekološko neoporečnim polnjenjem olja.Količina olja: 0,3 l
Vrsta olja:Material: JL 1040 (GG-25)</t>
  </si>
  <si>
    <t xml:space="preserve">Tesnila: Dinamična tesnila (tesnila za gredi)
Mešalni material – komora za olje: ___________Material:  ____________________Komora za olje – motor:  ____________________Material:  ___________
Statična stranska tesnila (tesnila ohišja)  Izvedba:  _____________Material: ____________________
Mešalni organ:  Propeler s samočistilnimi
listi, ki odbijajo vlakna, z navznoter
ukrivljenim tokovnim robom. Izvedba:  ____________
Število kril:______________kosov
Premer propelerja:  ______________mm
Število vrtljajev propelerja: ______________1/min
Material:  _____________ Drsne sani:  
Fiksna  konstrukcija, za vodenje
potopne mešalne naprave na vodilni cevi
naprave za spuščanje, izvedba s plastičnim
oplaščenjem (galvanska ločitev),
ki dovoljuje samo dotik med vodilno cevjo in
drsnim oplaščenjem drsnih sani.
Dimenzije vodilne cevi: _____x ______mm
Material drsnega oplaščenja:______________
Pritrdilni elementi:vijaki, matice in pribor.
Material:  ________Tovarniški premaz: GG - deli Peskanje:  SA 2,5
1 x osnovni premaz: železov oksid (potopljen) 35 do
     40µm 1 x vrhnji premaz:  2-komp. epoksi smola, pribl. 70 µm Vzdrževanje:   Količina vzdrževanja: __________ur
Vzdrževalni interval:  _________________ur
Opomba:  Interni cevovod za zrak in odpadno vodo v
nerjavnem jeklu v vodi (odpadna voda v AISI 316
(osnova V4A) zunaj AISI 304 (osnova V2 A). Dobava vgradnih delov in montaža v bazenu za obratovanje  
</t>
  </si>
  <si>
    <t>Črpalna naprava za denitrifikacijo. Regulacijska dvojna črpalna naprava za povratek odpadne vode z nitratom iz biologije 2 v stopnjo denitrifikacije Črpalka s potopnim agregatom kot navpičen, potopni potopni blokovski agregat v mokri postavitvi, enostopenjsko, z motorjem v skladu z direktivami VDE. KRTF 150-315/76XEG-S. Izvedba naprave: –KRTF 150-315/76XEG-S Vrsta črpalke: – Amarex KRT ali enakovredno Medij: – blato, živo blato do 2 % TS Maks. temperatura medija: – 20,0 °C
Temperaturne omejitve za izbrano izvedbo materiala najv.: – 60,0 °C
Gostota: – 1011 kg/m³
Viskoznost: –2,86 mm²/s
Pretok: – 229,61 m³/h
Višina črpanja: –2,26 m
Zahtevana moč: –3,83 kW
Najv. moč za karakteristično krivuljo: –3,88 kW
Min. dovoljeni pretok: 111 m³/h 
Višina črpanja z ničelne točke: –6,55 m
Min. dov. masni pretok: – 0,31 kg/s
Zahtevan NPSH: –8,23 Obseg dobave
Črpalka s postavitvenimi deli
Vrsta postavitve: – stacionarno z 2-drožnim vodilom
Globina vgradnje: –4,50 m
Pritrditev s prirobničnim kolenom: – Lepilno sidro
Izvedba s prirobnico: –EN
Prirobnično koleno (DN3): –DN 150
Material prirobničnega kolena: – Sivo litje
EN-GJL-250
Prirobnično koleno (DN3)/material
Prirobnično koleno: – DN 150/sivo litje
EN-GJL-250</t>
  </si>
  <si>
    <r>
      <t>T</t>
    </r>
    <r>
      <rPr>
        <sz val="8"/>
        <rFont val="Calibri"/>
        <family val="2"/>
        <charset val="238"/>
        <scheme val="minor"/>
      </rPr>
      <t xml:space="preserve">emeljna vodila: –brez
Izvedba držala: – ravno
Držalo DN: – DN 150
Vrsta dvigala: – veriga
Vrsta pripomočka za pritrditev: – Jeklo CrNiMo 1.4404
Dolžina pripomočka za pritrditev: – 5,00 m
Dolžina pripomočka za pritrditev/nosilnost: – 5,00 m/400 kg Nosilnost: – 400 kg
Prosti pretok: – 120,0 mm
Oblika kolesa: – Kolo s prostim tokom (F)
Premer kolesa: –250,0 mm
Smer vrtenja s pogonske strani: –desno v
smeri urnega kazalca
Tlačni nastavek, nazivni tlak: – PN 10
Nazivni tlak dotoka: – neobdelano
Nazivna širina dotoka: – DN 150
Nazivna širina na tlačni strani: – DN 150
Položaj sesalnega nastavka: – osno
Norma prirobnice, tlačni nastavek: – EN 1092-2
Priključna norma, sesalni nastavek: –EN 1092-2
Velikost motorja: –7E
Število vrtljajev motorja: – 950 1/min
Frekvenca: – 50 Hz. Obratovalna napetost: – 400 V
elektr. zmogljivost priključitve P1: – 9,15 kW
Zmogljivost motorja P2: – 7,50 kW
Nazivni tok maks.: –16,1 A
Št. vrtljajev: – 974 1/min
Število polov motorja: –6
Izolacija motorja: – H po IEC 34-1
Zaščitni razred motorja: –IP68
Cosphi pri bremenu 4/4: – 0,82
Način vklopa: – Neposredno/zvezda – trikotnik mogoče
</t>
    </r>
  </si>
  <si>
    <r>
      <rPr>
        <sz val="8"/>
        <rFont val="Calibri"/>
        <family val="2"/>
        <charset val="238"/>
        <scheme val="minor"/>
      </rPr>
      <t>Vrsta toka: – Trifazni (3~)
Navitje: – 400/690 V
Način hlajenja motorja: – površinsko hlajenje
Senzor vlage: –z
različico motorja: – X
Proizvajalec motorja: – KSB ali enakovredno
Hladilni plašč: – brez
Dolžina napeljave: – 10,00 m
Priključna napeljava: – S1BN8-F 12G1.5
Kabelska uvodnica: – vzdožno lita
Zmogljivostna izvedba: – napeljava iz gumijaste cevi
Število napeljav za napajanje: – 1
Krovni premaz: – 2-komponentna epoksi smola High
SolidBarva: – ultramarinsko modra (RAL 5002) KSB-modra
ali enakovredno
Celotna debelina plasti pribl.: – 150 µm
različica materiala: – G
Ohišje črpalke (101) material: – Sivo litje
EN-GJL-250
Tlačni pokrov (163) material: –Sivo litje
EN-GJL-250
Gred (210) material: – krom-jeklo
1.4021+QT800
Kolo (230) material: – Sivo litje EN-GJL-250
Nosilec ležaja (330) material: – Sivo litje
EN-GJL-250
Tesnilo (412) material: – Nitrilov kavčuk NBR
Ohišje motorja (811) material: – Sivo litje
EN-GJL-250
Motorni kabel (824) material :-
Kloropren kavčuk
Vijak (900) material: – Jeklo CrNiMo A4
Vrsta tesnila: – Dvojno delujoče GLRD</t>
    </r>
    <r>
      <rPr>
        <sz val="10"/>
        <rFont val="Calibri"/>
        <family val="2"/>
        <charset val="238"/>
        <scheme val="minor"/>
      </rPr>
      <t xml:space="preserve">
</t>
    </r>
  </si>
  <si>
    <t xml:space="preserve">Proizvajalec tesnila: – KSB ali
enakovredno
Proizvajalec tesnila, tip: – MG
Material tesnila: – SIC/SIC/NBR
Šifra tesnila: – -
Vrsta tesnila: – T Tandem-GLRDProstor za vgradnjo tesnila: – standard za tesnilni prostor
Vrsta postavitve: – navpično
Teža: – 200 kg
Vsota: – 310 kg
Vrsta: :– Amarex KRT F 150-315
Proizvajalec: –KSB ali enakovredno
</t>
  </si>
  <si>
    <t xml:space="preserve">Ventilatorska postaja,
 sestavljena iz: 2 kos batnih puhal
Batni kompresor
 Dobaviti je treba kompakten agregat, pripravljen
 za priključitev, z vsemi deli opreme, ki so
 potrebni za varno obratovanje.
Za zagotavljanje popolnoma čistega tehnološkega
 zraka brez olja s TÜV certifikatom v skladu z ISO 8573-1 razreda 0 in zvočno izolacijo na strani procesa popolnoma brez absorpcijskih sredstev za zagotavljanje kakovosti zraka.Agregat s CE-oznako in dokumentacijo
 v skladu z določili naslednjih direktiv:
• Direktiva o strojih 2006/42/ES
• Direktiva o elektromagnetni združljivosti 2004/108/ES
• Direktiva o tlačnih napravah 97/23/ES
• Zaščitni cilji Direktive o nizki napetosti v skladu
 s Prilogo I, št. 1.5.1 Proizvajalec: Aerzener Maschinenfabrik
 Tip: DELTA Hybrid
 Opis kompresorske stopnje
 •Stopnja z batnim kompresorjem za brezoljno
 črpanje razreda 0 (ISO 8573-1) in
 komprimiranje zraka, spodrivni stroj z
 optimizirano zmogljivostjo in minimalnimi
 pretočnimi izgubami
 z nizkotlačnim profilom rotorja (3 + 4) in notranjim
 komprimiranjem  •Deli ohišja iz EN-GJL-250, vrtljivi bat in
 gredi so statično in dinamično uravnoteženi.
 •Rotorji in gredi iz jekla za poboljšanje C45N
 •Zobniki s poševnim ozobljenjem, kaljeni in
 brušeni, pritrditev na gredi s pomočjo
 stožčastega naseda.
</t>
  </si>
  <si>
    <t xml:space="preserve">Uležajenje gredi v bogato
 dimenzioniranih valjčnih ležajih
 •Integrirana oskrba z oljem prek oljne črpalke
 z mehanskim pogonom, oljnega prelivnega ventila in oljnega filtra
 •Tesnjenje črpalne komore z
 vzmetnimi tesnilnimi obroči z
 nevtralnim prostorom in povratnim navojem,
 tesnjenje pogonske gredi s
 tesnilom za gredi.
 Opis agregata
 •Agregat je nameščen na nezvojni
 osnovni nosilec, v katerem je
 vgrajen tlačni dušilnik zvoka.
 • Postavitev agregata na elastičnih strojnih nogah zagotavlja izolacijo pred strukturnim
 hrupom in vibracijami.
</t>
  </si>
  <si>
    <t xml:space="preserve">• Tlačni dušilnik zvoka je zasnovan, izdelan in
 preizkušen v skladu s pravilniki Direktive o
 tlačnih napravah PED 2014/68/ES. Dobava s
 CE-oznako in ustrezno dokumentacijo.
 Širokopasovno dušenje zvoka
 v celotnem območju števila vrtljajev
 je zagotovljeno brez uporabe absorpcijskih
 materialov s kovinskimi, popolnoma
 neobrabnimi vgradnimi blažilniki zvoka. Popolno
 dušenje zvoka je zagotovljeno v
 celotnem obdobju uporabe.
 •Pogon z ozkim klinastim jermenom
 •Motorna prevesica kot napenjalna naprava
 za jermenski pogon, samodejno
 napenjanje jermena se izvaja izključno s
 pomočjo mase motorja.
 •Filtrski blažilnik zvoka je prirobnično pritrjen
 neposredno na nastavek ventilatorja. Zaradi
 lažjega vzdrževanja je ohišje opremljeno
 s snemljivim pokrovom, da je mogoče
 filtrski element preprosto zamenjati.
 Absorpcijski material je v smeri
 pretoka, gledano iz smeri filtrskega
 elementa.
 •Temperaturno obstojna protipovratna loputa
 (z uležajeno gredjo) je v priključnem ohišju
 vgrajena tako, da je loputo mogoče preveriti 
 od zunaj, brez demontaže ohišja, kar
 zagotavlja prijaznejše vzdrževanje.
•Tlačni ventil za zaščito agregata je izveden
 kot del opreme z varnostno funkcijo v skladu z Direktive o tlačnih napravah  PED 97/23/ES.
</t>
  </si>
  <si>
    <t xml:space="preserve"> •Priključitev tlačnega voda z elastično gumijasto objemko (ISO) in pritrdilnimi objemkami na
zadnji strani agregata ali na
 jekleni kompenzator s prirobnično priključitvijo.
 •Glavna stran za vzdrževanje: čelna stran
 •Minimalna dopustna sesalna temperatura: –15 °C
 • Maksimalna dopustna sesalna temperatura: 55 °C 
 •Servisni paket z oljem za začetno polnjenje,
 lijakom za dolivanje olja, dvigalko motorne prevesice,
 cevjo za izpuščanje olja je v obsegu dobave.
 Izbrana velikost:       D 19 S DELTA Hybrid
 Pogoji postavitve
 Višina postavitve :................do................m
 Sesalna temperatura:................do................°C
 Območje regulacije:................do................Hz
 Globina vpihovanja:................do................m
 Tlačna razlika:................do................mbarov
Podatki o zmogljivosti
 Črpalni medij: atmosferski zrak
Sesalni volumski tok:........................m3/min 
Volumski tok v standardnem stanju:.........Nm3/h
 Vstopni tlak (abs.):............................bar
Tlačna razlika:....................................mbar
</t>
  </si>
  <si>
    <t xml:space="preserve">merjenje hrupa v skladu z DIN 45 635, DIN EN ISO
 3744 in DIN EN ISO 2151.
 Prezračevanje pokrova: ventilator na električni
pogon (400 V, 50 Hz)
 Odprtine za dovajanje zraka: spredaj na hladni strani agregata
 Odprtine za odvajanje zraka: zadaj na topli
 strani agregata
 Glavna stran za upravljanje in vzdrževanje: sprednja čelna stran s
 snemljivimi, velikimi segmenti
Zadnja čelna stran: s snemljivim segmentom za
 uporabniku prijazen dostop do tlačnega ventila
 in zagonske razbremenitve.
 Oljni sistem: za polnjenje in praznjenje olja
se preprosto uporablja vgrajena
polnilna posoda. Oljni sistem je funkcionalno opremljen
 s cevmi.
 Prikaz nivoja napolnjenosti olja: vgrajen zunaj na
 sprednji strani pokrova (glavna upravljalna stran)
Nivo napolnjenosti olja je mogoče preveriti
 brez odpiranja pokrova pri
 delujočem batnem kompresorju.
 Vzporedna postavitev: pokrov je zasnovan
 za postavitev več agregatov
 neposredno eden zraven drugega.
 Električni priključek: v zadnjem delu
 pokrova je vgrajena priključna
 omarica, v kateri
je mrežni napajalnik (standardno 400–500 V,
 50/60 Hz) za
 izločanje oljne megle. Vsa
 tlačna/temperaturna stikala (če so
 izbrana) so brezpotencialno priključena
 na sponke.
Masa agregata: pribl. ................ kg
 Premaz: standardni proizvajalčev
 premaz, barvni odtenek RAL 5001,
 dobava v kompletu
 Število kosov:................
 Posamična cena:................ EUR/kos
 Skupna cena:................ EUR/skupno
</t>
  </si>
  <si>
    <t xml:space="preserve">Gradnja cevovodnega sistema
Izdelava kompletnega cevovodnega sistema do popolnoma delujoče čistilne naprave. Izvedba del pod naslednjimi pogoji:
Vsi materiali v stiku z medijem (cevi, sestavni deli, stroji, nosilci in druge konstrukcije) morajo biti izdelani iz nerjavnega jekla AISI 316, drugi cevovodi pa iz nerjavnega jekla AISI 304.
Za določitev ustreznih premerov cevi je treba s ponudbo predložiti ustrezen tovarniški načrt.
Pretočna hitrost v ceveh pri tem na nobenem mestu ne sme preseči maksimalne vrednosti 2 m/s. V postavke je treba všteti vse nosilce, fitinge, loke, reducirne kose, T-kose ter tesnila in vijačne zveze. Debelina cevi pri premeru DN 100 znaša 2,4 mm do DN 250 3 mm in preko tega najmanj 35 mm.
Dodatno je treba v postavke všteti zasune in zaporne organe z izplakovalnimi priključki s krogelnimi pipami. Pri tem je treba pred in za vsakim agregatom in za vsakim merilnim mestom vračunati po en zaporni organ. Cevovode je treba dobaviti z vsemi sestavnimi deli in jih funkcionalno namestiti.
</t>
  </si>
  <si>
    <t xml:space="preserve">Upravljalni podesti in stopnice
 Sestavljeni iz:  Upravljalni podesti z osnovnim ogrodjem iz nerjavnega jekla (AISI 304/DIN 1.4301) z 
oprijemalom iz nerjavnega jekla
 in ograjo iz nerjavnega jekla (kolenska in talna
zaščita in stebri). Ograje in stopnice, konstrukcije ter osnovno ogrodje zunaj čistilnega bazena iz jekla,
 vroče pocinkana izvedba v skladu z DIN/
 EN ISO 1461.  Opremljeno z nedrsečimi mrežnimi rešetkami  (razred zaščite proti drsenju R 11 ali boljše). 
Obremenljivost konstrukcije do 2,5 kN/m².
 Izvedba ograje v skladu s predpisi za ureditev
 delovišč z oprijemalom, kolensko zaščito in
 zaščito pred izstopom (do najmanj 80 mm nad
mrežno rešetko), vključno z vsemi konzolami,
 materiali za pritrditev, vijaki in sidri za lepljenje.
 Dobava in funkcionalna namestitev na krono
 Čistilnega bazena vključno z  1 lestvijo za vzpenjanje in 1 zasilno lestvijo. Širina konstrukcije (stopnice z upravljalnim podestom) 1.000 mm, Višina ograje najmanj 1.000 mm
</t>
  </si>
  <si>
    <t xml:space="preserve">·Zagon motorja: na frekvenčnem pretvorniku
Vsesavanje zraka
 •prek filtra iz prostora
 Velikosti priključkov
 Priključek tlačne cevi: DN 100
•prek filtra iz prostora
 Velikosti priključkov
 Priključek tlačne cevi: DN 100
Instrumenti
 •Manometer za končni tlak z glicerinskim polnjenjem 63
 mm, nameščen na agregat ali vgrajen od spredaj v
 steno pokrova
 •Prikazovalnik vzdrževanja za umazanost filtra d = 63
 mm, nameščen na agregat ali vgrajen od spredaj v
 steno pokrova
 •Manometer za oljni tlak z glicerinskim polnjenjem d = 63
 mm, nameščen na agregat ali vgrajen od spredaj v
 steno pokrova •Oljno tlačno stikalo
 Pokrov Notranja postavitev za batni kompresor D
 19 S DELTA Hybrid •Iz pocinkane jeklene pločevine z lovilno posodo za olje
 in krovnim premazom
 •Primerno za transport z viličarjem
 Segmentna izvedba z notranjo oblogo
 za znižanje zvočnega tlaka motorja
 od................ dB(A) na................ dB(A)
 (raven hrupa z izoliranimi cevovodi)
 Raven hrupa na razdalji 1 m od obrisa agregata
 v prostem polju, merjenje hrupa v skladu z DIN 45 635, DIN EN ISO  3744 in DIN EN ISO 2151.
</t>
  </si>
  <si>
    <t>Vstopna temperatura:.............................°C Izstopna temperatura: °C Relativna vlažnost:...........................%
Spojna moč:.............................kW 
Skupna agregatna moč:.................kW 
Vrtilna hitrost motorja:...................................1/min
Tolerance glede sesalnega volumskega toka
 in sklopne zmogljivosti: ± 5 %
 Pogonski motor
 •Motor v skladu z IEC-standardom, izvedba IM B3, zaščita IP 55
 • Razred izkoristka IE3
 • Razred izolacije F / uporabljeni razred B
 • 3 termistorska tipala za
 nadzor temperature navitja
 • Naprava za dodatno mazanje za ležaje od
 velikosti 160M
 •Uležajenje je primerno za jermenski pogon.
 •Motor je primeren za delovanje s frekvenčnim
 pretvornikom.
 ·Nazivna napetost / nazivna frekvenca............... V/................. Hz
 ·Nazivna moč :............................................ kW
 ·Nazivna vrtilna hitrost................................ 1/min
 ·Velikost motorja :.........................................
 ·Nazivni tok :................................................ A
 ·Zagonski tok :.............................................. A
 ·Napajanje motorja......prek frekvenčnega pretvornika</t>
  </si>
  <si>
    <t>DOZIRANJE KEMIKALIJ</t>
  </si>
  <si>
    <t>03.07.0001</t>
  </si>
  <si>
    <t>03.07.0002</t>
  </si>
  <si>
    <t>03.07.0003</t>
  </si>
  <si>
    <t>03.07.0004</t>
  </si>
  <si>
    <t>03.07.0005</t>
  </si>
  <si>
    <t>03.07.0006</t>
  </si>
  <si>
    <t>03.07.0007</t>
  </si>
  <si>
    <t>03.07.0008</t>
  </si>
  <si>
    <t>03.07.0009</t>
  </si>
  <si>
    <t>03.07.0010</t>
  </si>
  <si>
    <t>03.07.0011</t>
  </si>
  <si>
    <t>03.07.0012</t>
  </si>
  <si>
    <t xml:space="preserve">Tla ravna, stoječe po celi površini
Izvedba kegljaste strehe 15°
Material za valj PE-100-RC-WK-S-8000
(črn), iz varjenih tabel
zbiralnik z ravnim dnom s splošnim obratovalnim
dovoljenjem, primerno za breztlačno obratovanje
zunaj potresnih območij, načrt in
izdelava se izvedeta v skladu z gradbenimi in
preskusnimi načeli Nemškega
Inštituta za gradbeno tehniko (DIBt) Berlin.
Št. dovoljenja Z 40.21-7
Obratovalna temperatura: 20° C, maks. pri polnjenju
30° C
Medij: železov_3klorid ali železov sulfat,
vsebina 22,0 m3
viš. valja: 3800 mm
Vgradna višina: 4200 mm
Premer: 2.850 mm
Pribor:
1 odprtina za vstop DN 600 s hitrim zapiralom V2A
1 odzračevanje DN 100 s prirobnico,
dvojni lok in zaščitna mreža proti mrčesom
1 odzračevalni nastavek DN 80 s prirobnico in
vhodnim kolenom
1 nastavek za odvzem DN 40 s sesalno cevjo,
navojem in nožnim ventilom (z možnostjo dogradnje)
1 nastavek R 2" za zaščito pred prekomernim polnjenjem
1 nastavek DN 100 z navojem za
prikaz napolnjenosti potezalnice
1 nastavek DN 50
1 rob za deževnico z odprtino
2 odprtini za žerjav
1 držalo tipske tablice s tipsko tablico
</t>
  </si>
  <si>
    <t xml:space="preserve">Lovilna kad, zunanja postavitev _
Tla ravna, stoječe po celi površini
zgoraj odprta, z ojačevalnim obročem na zunanji strani
Material zbiralnika PE-100-RC-WK-S-8000
(črn), iz varjenih tabel
Zbiralnik z ravnim dnom s certifikatom, zgoraj odprt
z ojačevalnim obročem zunaj,
razporeditev in izdelava poteka v skladu z gradbenimi
in preskusnimi načeli Nemškega instituta za
gradbeno tehniko (DIBt) Berlin.
Št. dovoljenja Z 40.21-7
Medij: kot zgoraj
vsebina: 25,0 m3
Notranji premer: 3230 mm
(maks. zunanja talna plošča 3350 mm)
valj. Višina: 3570 mm
Pribor:
2 odprtini za žerjav
1 komplet sidrnih sistemov
1 držalo tipske tablice s tipsko tablico
1 držalo za sondo puščanja
</t>
  </si>
  <si>
    <t xml:space="preserve">Prikaz polnjenja na potezalnici
za zalogovnik
komplet s potezalnico PP, PVC-obračalnikom,
Navojni sklop ON 100, plovec iz PP d 70,
Protiutež iz PVC d 40 s preklopnim magnetom,
transparentna cev PVC d 50, 2 objemki d
50
L do 4000 mm
brez kontaktov
</t>
  </si>
  <si>
    <t xml:space="preserve">Bistabilno stikalo BSM 501
za prikaz polnjenja na potezalnici (SFA)
Preklopna napetost:  4 .... 250 V AC
4 ....  30 V DC izmenični tok:  1 mA ... 3 A
Kabelska uvodnica iz PA6 30 .... 100 mm
</t>
  </si>
  <si>
    <r>
      <rPr>
        <sz val="8"/>
        <rFont val="Calibri"/>
        <family val="2"/>
        <charset val="238"/>
        <scheme val="minor"/>
      </rPr>
      <t>Skala PVC za prikaze napolnjenosti potezalnice
Skala 0 ... 100%
2 objemki d 50
L = 4000 mm</t>
    </r>
    <r>
      <rPr>
        <sz val="10"/>
        <rFont val="Calibri"/>
        <family val="2"/>
        <charset val="238"/>
        <scheme val="minor"/>
      </rPr>
      <t xml:space="preserve">
</t>
    </r>
  </si>
  <si>
    <t xml:space="preserve">Kompaktna varovalka prekomernega polnjena MAXIMAT
CX40 K4 VG21 ali enakovredna
z vgrajenim merilnim pretvornikom
visokofrekventno zaznavanje medija,
Dovoljenje DIBt Z-65.13-494
Oskrba napetosti: 15 do 27 V DC,
Izhod: rele, brezpotencialen, se odpre ob alarmu,
max. 50 V ACIDC I 0.5 AI 10 VA,
Priključitev za zunanjo testno stikalo
Poseben material: PE-HO, 0 40 mm,
Procesni priključek: iz PVC, nastavljiv, G 2"
Tesnilo: Obroč EPDM,
Priključna glava: iz PBT
Vrsta zaščite IP65
Dolžina: 300 mm
- primerno za električno prevodne medije
</t>
  </si>
  <si>
    <t xml:space="preserve">Sonda puščanja MAXIMAT LW CX 40 Dali enakovredno za lovilne kadi in prostore
Kompaktna izvedba z vgrajenim
merilnim pretvornikom, visokofrekventno zaznavanje medija,
Dovoljenje DIBt Z-65.40-496
Oskrba napetosti: 15 do 27 V DC,
Izhod: rele, brezpotencialen, se odpre ob alarmu,
max. 50 V ACIDC I 0.5 AI 10 VA,
Priključitev:
Material sprejemnika: Material kabla:
Priključna glava: Vrsta zaščite priključne glave:
za zunanje testno stikalo,
PE-HO, 0 40 mm,
PVC-Kabel, dolžina 6 metrov, iz PBT
IP 65
s pritrdilnim kotnikom in nastavljivo
hitro-vijačno zvezo s pokrovom d 63,
– primerno za električno prevodne medije
</t>
  </si>
  <si>
    <t xml:space="preserve">Upravljalni pult z lestvijo
za stransko montažo na posodo
Material: jeklo, pocinkano
Vgradna višina: pribl. 3000 mm
v glavnem sestavljena iz:
– postavitvenim nivojem iz rešeta GFK
Osnovna površina: pribl. 600 x 600 mm
Višina: pribl. 1.000 mm pod robom posode
– dvostranski oder z ogrodjem za roke in dvema
kolenskima letvama
Višina: 1.100 mm nad postavitvenim nivojem
– zaščita pred padci v predelu
izhoda s podesta do lestve
– lestev z zaščitnimi nastavki
Širina: 500 mm z zaščito za hrbet (zahtevana
od višine &gt; 3,0 m)
Pult se prilagodi posodi, iz transportnih
razlogov pa se dobavlja demontirano.
</t>
  </si>
  <si>
    <t xml:space="preserve">Dvižni podest PVC
ročno
v celoti sestavljen iz:
- dvižne posode PVC
- vakuumske ročne črpalke PVC z
napravo za zaščito pred brizganjem
- priključna cev
- krogljasti ventil DN 15 EPDM na sesalnem nastavku
- ventil plovca kot zaščita pred prekomernim dviganjem
- konzola na strehi
- držalo za vakuumsko ročno črpalko
- v celoti povezano s cevmi in gibkimi cevmi
</t>
  </si>
  <si>
    <t xml:space="preserve">1-predalna polnilna omarica
Cevovod za polnilnim ventilom: navzgor
vodeno (prehod z objemko)
Material ohišja: PE-100-RC-WK-S-8000
(črna) z vtičnimi vrati iz materiala PVC-U
Cevovod/armature/objemke: PVC
Ventil: membranski ročni ventil
Priključna nazivna širina: DN 80 (3" AG)
Dimenzije notranje omarice: 650 x 1360 x 630 mm ŠVG
(na predal) material tesnila: EPDM
Izvedba in oprema na predal:
Talno področje oblikovano kot kapljalna kad,
opremljeno z izhodnim nastavkom ON 15 s
krogelnim ventilom
1 vtična vrata, zaklenljiva (ključavnica
na mestu postavitve)
1 priključek za polnjenje s priključnim navojem za
priklop rezervoarja na kolesih
1 fiksno nameščen polnilni ventil s tesnilom
1 povratni ventil vgrajen po
membranskem polnilnem ventilu v cevovod,
za preprečevanje povratnega toka preostalih kemikalij pri
odprtem polnilnem ventilu
1 zveza z rezervoarjem na kolesih z verigo in pokrovom,
Material: VA
</t>
  </si>
  <si>
    <t xml:space="preserve">Dozirna naprava za železo-III   z uporabo rezervoarja (25m³) z   lovilno kadjo, dozirna tabla vklj. z dozirnimi črpalkami, Merjenje količine pretoka (montirana na
tabli) in na kemikalije obstojen cevovod.Dobava in montaža. Sestavljen iz:2 kosa membranskih črpalk, proizvajalec: Prominent ali enakovredne, zmogljivost: 0 –
500l/h višina sesanja: 10mWS, protitlak (p2max):
8barNazivna frekvenca (nN): 150 min-1 (50Hz)
Telo črpalke: PVC-U z vgrajenim ventilom,
najv. nastavljeni tlak 8 bar, membrana ventila:
kaširano PTFE enosmerni ventili: PVC-U
ventilne krogle: PTFE. tesnila ventilov: EPDM
pogonska membrana: kaširano PTFE priključki: G3/4
priključek ventila: G1 Pogon:motor na trifazni tok 0,37kW
230/400V +/-5%. 50Hz IP55 Iso. Kl. F nastavitev pretoka:
ročne dolžine gibov in frekvence gibov za nastavitev
Dozirna tabla iz PE ali PP z lovilno kadjo(in talni izpust) ter razne konzole in držala za črpalke in armature z bistvenimi
komponentami: 2 kosa plastičnih filtrov na sesalni strani 100 µ m. 5 kosov krogelnih ventilov: DN 25
Ventil za prekomerni pretok: DN 20 PN 10
Povratni ventil. Vse komponente so ocevljene v eno enoto na dozirni tabli vklj. z navezavo enega
merilnika pretoka na tlačni strani –
specifikacija IDM glej EMSR. Velikost table
pribl. 1.500 x 1000 mm z lovilno kadjo in
nadzorom puščanja na cevovodu na vsesovalni strani
od dozirne table do rezervoarja za železo-III. DN 25 cev ali napeljava PE v zaščitni cevi PE.
</t>
  </si>
  <si>
    <r>
      <rPr>
        <sz val="8"/>
        <rFont val="Calibri"/>
        <family val="2"/>
        <charset val="238"/>
        <scheme val="minor"/>
      </rPr>
      <t>Cevovod
od rezervoarja do dozirne plošče ter do
ustreznega dozirnega mesta (bioreaktorji)
Cevovod kot napeljava za doziranje v
plastični zaščitni cevi (v zunanjem predelu PE, v notranjem
predelu PE; PVC ali PP) s povratnim
padcem v dozirno postajo oz.
bazen za odvodnjavanje. Dobava vklj. z vsemi držali in
majhnimi deli.</t>
    </r>
    <r>
      <rPr>
        <sz val="10"/>
        <rFont val="Calibri"/>
        <family val="2"/>
        <charset val="238"/>
        <scheme val="minor"/>
      </rPr>
      <t xml:space="preserve">
</t>
    </r>
  </si>
  <si>
    <t>NAKNADNO ČIŠČENJE</t>
  </si>
  <si>
    <t>03.08.0001</t>
  </si>
  <si>
    <t>03.08.0002</t>
  </si>
  <si>
    <t>03.08.0003</t>
  </si>
  <si>
    <t xml:space="preserve">Oprema za naknadno čiščenje 1+2 sestavljena iz:
Vgradnih delov iz nerjavnega jekla (osnova V2A) v treh
bazenih z razdelitvijo dotoka, odtočnimi žlebovi
in cevovodom za talno blato.
Dva (2) kosa povratnih črpalk s
potopnima motorjema s po 144m³/h, zmogljivost
je določena v naslednji postavki in tam je tudi
navedena cena, proizvajalec KSB ali
enakovredna.Zmogljivost proti 2,5 mWS.
Črpalke na obratovalni posesti ali v jašku,
alternativno izvedba kot
potopne motorne črpalke. Specifikacija črpalk v
naslednji postavki z zapornimi armaturami in
povratnimi loputami ter 1“
priključek za izpiranje.
Armature so razporejene tako, da je mogoče iz 
obeh črpalk odcepiti po eno sekundarno čiščenje.
Montaža sistema za praznjenje iz AISI 304 za
praznenje talnega blata ter
plavajočega blata, ki je naveden v naslednji postavkiPribl. 30 m pohodnih površin z odri v predelu
dveh bazenov za naknadno čiščenje. Pocinkana izvedba
v skladu z UVV. Višina 1000 mm z zaščito
pred izstopanjem in nedrsljivimi
varnostnimi podesti, širina 1000 mm.
Izvedba po DIN EN 14 122 . Dobava in
celotna montaža.
</t>
  </si>
  <si>
    <t xml:space="preserve">Sistem praznjenja za NKL
Dobava in montaža verižnega mešalnika iz
plastike za prenos usedajočega talnega
blata v lijake za blato na strani
dotoka in za premikanje
plavajočega blata v smeri žleba, ki 
teče ob odtoku.
Vgradnja sistema v dva (2) redundantna
pravokotna vzdolžna bazena kot bazena za naknadno čiščenje.
Sistem mora pri netočnostih
znotraj gradbene tolerance
zagotoviti popolno funkcionalnost naprave.
 Obremenitve gradnje,
specifični pritiski in druge obremenitve
morajo biti v skladu z zadnjimi tehničnimi standardi
in veljavnimi predpisi.
Vgraditi je dovoljeno zgolj preverjene sisteme,
ki se v primerljivih okoliščinah
v praksi uspešno uporabljajo že več let.
Posebej veliko prednost imajo konstrukcije
z visoko odpornostjo proti obrabi in nizko porabo energije.
Ponudbi je treba priložiti
podatke o vzdržljivosti, dejanski porabi energije
in revizijska poročila. Ponudnik
mora dokazati veljaven sistem kakovosti (ISO-9001, ISO
14001, OHSAS 18001) in ponudbi priložiti
tudi veljavne certifikate.
</t>
  </si>
  <si>
    <t xml:space="preserve">  Dimenzije bazena:   
  Dolžina bazena: 25,0 m  
  Širina bazena: 4,0 m  
  Globina bazena: 5,5 m  
Zbiralnik blata je v glavnem sestavljen iz:
pogonske postaje na vpenjalni plošči iz nerjavnega jekla
iz 1.4571, ki je na vrh bazena nameščena z adhezivnim sidrom,pogonske enote motorja z
pogonsko gredjo iz nerjavnega jekla, na katero
je nameščen ležaj iz nerjavnega jekla z verižnim zobnikom iz plastike. Robalon-S, dolgočlenkaste
pogonske verige iz nerjavnega jekla z natezno trdnostjo
najm. 106 KN med verižnim zobnikom
pogonske verige gonila in verižnim zobnikom
iz plastike Robalon-S na gonilni strani
na pogonski gredi, dvokomponentnega protikorozijskega premaza, odpornega na vremenske vplive, termične zaščite motorja z uporom PTC, termičnega stikala
v navitju statorja za delovanje FP, zložljivega
pokrova iz nerjavnega jekla s tečajem.
</t>
  </si>
  <si>
    <t xml:space="preserve">Pogonska gred iz nerjavnega jekla 1.4571
s plastičnimi verižnimi zobniki iz Robalon-S,
premer najm. 570 mm z zaščitnim robom za zobnike in sistemom za zmanjšanje obrabe,
ki so priviti na privarjeno jekleno prirobnico (t=10 mm)
. Dimenzioniranje gredi mora potekati
v statičnih pogojih (velikost bazena, obremenitev z blatenico). Gred v obliki cevi
mora biti opremljena s privarjenim
centrirnim obročkom, da se zagotovi koaksialnost
glavne cevi in zaključka polne cevi
(premer 80 mm) na območju stenskega ležaja
. Stenska konzola v 1.4571 je montirana s po 2
kosoma adhezivnima sidroma M20, deljene
ležajne puše iz materiala
Robalon-S za preprosto montažo in demontažo,
z vodo namazan in brez potrebe za vzdrževanje
premnik za 3 obračalne enote
iz nerjavnega jekla 1.4571, z zamenljivo in
obrnljivo polno gredjo D=80 mm, zavarovano
z nastavitvenimi obroči iz nerjavnega jekla in na steni bazena 4 kosi adhezivnih sider M20, montirano.Dolga
izvedba za kompenziranje razdalje do zgornjih
odtočnih žlebov. Plastični verižni zobniki ROBDUR s premerom najm. 570 mm iz Robalon-S s sistemom za zmanjšanje obrabe in zamenljivega pesta. Leziščne površine
najm. 120 mm. Preusmerjevalni zobniki brez zob
niso dovoljeni.
</t>
  </si>
  <si>
    <t xml:space="preserve">Veriga zbiralnika GRAPHELIT iz
vodotesne plastike, delitev 6’’
v skladu s standardom, material nenapolnjen poliacetal,
sorniki iz najlonske smole, ki morajo biti opremljeni
s samodejnim blokiranjem (T-glava) in
napravo proti vrtenju, in z
ulitimi pritrdilnimi členi.
Priložiti je treba certifikate, ki dokazujejo,
da je bila predlagana veriga testirana v postopku
zagotavljanja kakovosti,
s katerim je bila dokazano,
da natezna trdnost znaša najm. 32 kN,
sojemala pa lahko brez motenj zdržijo
manj. obrat 17 stopinj. Polne cevi s steklenimi vlakni niso dovoljene.
</t>
  </si>
  <si>
    <t xml:space="preserve">Palice zbiralnika POLUTION iz GFK, ki ustrezajo DIN
19569-1, dim. najm. 280 x 112 (VxŠ)
Izvedba kot odprt profil Sigma,
da se prepreči dvigovanje blatenice ob skladiščenju
blatenice, dolžina širine bazena
je prilagojena, na voljo sta po 2 kosa
talnih in povratnih utekačev z vodilno ustnico
iz PU s protiobrabno površino, debeline 13 mm.
Palice iz nerjavnega jekla in s kolesi niso
dovoljeni. Razdalja med palicami najv. 4 m.
Stenske tračnice iz GFK, dimenzija
6000x80x50x5 mm zavrnitev palic,
s konzolami z utrditvenimi rebri
in zaščito pred vrtenjem (razmik najv. 1,5 m) v PP,
tako navpično kot vodoravno +/-25mm
nastavljive v vsako smer, pritrditev na steno bazena
z dvema adhezivnima sidroma M10.
Na te stenske tračnice se montirajo drsni trakovi
Robalon-S debeline 10 mm. Ti morajo biti izvedeni
s štirimi podolgovatimi luknjami za raztezanje po dolžini,
fiksno pritrditveno točko na sredini ter nagnjenim kotom. Stenske tračnice iz nerjavnega jekla niso dovoljene.
Talni drsni trakovi ROBDUR morajo biti iz plastike, dimenzije 3048 x 80 x 10mm (DxŠxV) iz materiala Robalon-S, ki je odporen na obrabo, s štirimi podolgovatimi luknjami za raztezanje po dolžini, in fiksno pritrditveno točko na sredi drsnega traku, montirani morajo biti neposredno na dnu bazena. Drsni trakovi morajo imeti nagnjene konce in nagnjen začetni kot.Talni drsni trakovi iz nerjavnega jekla niso dovoljeni.
</t>
  </si>
  <si>
    <t xml:space="preserve">Za zaščito pred preobremenitvijo mora biti vgrajen vatni meter za zakasnitev zagona,
ki meri trenutno moč in v primeru
prevelike ali premajhne obremenitve poskrbi za izklop. Merilnik za nadzor obremenitve za vgradnjo
v stikalno omarico je treba priložiti načrtom za priključitev.
Predviden je tudi nadzor sinhronosti za spremljanje
vzporednosti palic. Sestoji iz stenskih konzol in držal
v 1.4571 in dveh induktivnih signalnih dajalnikov,
ki sta medsebojno neodvisna. Za
povezavo v stikalno napravo je treba priložiti
opis krmilne naprave. Predviden je števec palic zbiralnika za nadzor razmika med palicami in števila palic.
Predvidena je napenjalna naprava iz materiala 1.4571,
ki naj bi omogočala najmanj 3-letno delovanje
brez praznjenja bazena in krajšanja transportne verige.
Vpenjalna pot mora biti zato dolga najmanj 300 mm,
popravljanje napetosti pa se izvaja
z vrha bazena.Omejitev dobave: pritrjena omara motorja,
kabli, senzorji. Strokovna dobava in montaža verižnega zbiralnika iz plastike s priborom, vklj.
vsem zahtevanim povezovalnim in
pritrdilnim materialom v V4A, dobava in
strokovna postavitev.
</t>
  </si>
  <si>
    <t xml:space="preserve">Verižni zbiralnik iz plastike:
- Proizvajalec zbiralnika / tip
- Pogonska enota / izvedba
- Pogonski motor - proizvajalec / tip / zmogljivost:
- Izvedba pogonske gredi / premer / izvedba ležaja / material
- Premer transportne verige pogonske gredi /izvedba / material
- Premnik za obračanje gredi / izvedba / material
- Premer verižnih koles / izvedba ležajev / material
- Pogonska veriga / material / natezna trdnost
- Transportna veriga / material / natezna trdnost
- Sojemalo transportne verige / izvedba / material
- Palice zbiralnika / dimenzija / material / E-modul / število palic
- Drsna čeljust za povratni tok / izvedba / material
- Stenske tračnice / izvedba / material
- Talne drsne tračnice / izvedba / material
- Preobremenitvena zaščita / izvedba / material
- Nadzor sinhronosti / izvedba / material
- Števec palic / izvedba / material
- Napenjalna naprava / izvedba / material
</t>
  </si>
  <si>
    <r>
      <rPr>
        <sz val="9"/>
        <rFont val="Calibri"/>
        <family val="2"/>
        <charset val="238"/>
        <scheme val="minor"/>
      </rPr>
      <t>Ureditev in pospravljanje gradbišča
 Izvajalec mora v roku 2 tednov po dodelitvi
 naročila predložiti načrt
 ureditve gradbišča. Obratovanje
 čistilne naprave ima prednost.
 Po dokončanju gradnje mora znova vzpostaviti
 prvotno stanje zemljišča.
 PC:   ,  € SC:   ,  €</t>
    </r>
    <r>
      <rPr>
        <sz val="10"/>
        <rFont val="Calibri"/>
        <family val="2"/>
        <charset val="238"/>
        <scheme val="minor"/>
      </rPr>
      <t xml:space="preserve">
</t>
    </r>
  </si>
  <si>
    <t xml:space="preserve">Delovni odri z bazenskimi lijaki
 Dobava, postavitev, dajanje na voljo, odstranitev in
 odvoz delovnih odrov, ki so potrebni 
 za izvajanje del na območju
 lijakov za blato.
 Tukaj je treba všteti stroške za odobritev in
 prevzem delovnih odrov.
 PC:   ,  € SC:   ,  €
</t>
  </si>
  <si>
    <r>
      <rPr>
        <sz val="9"/>
        <rFont val="Calibri"/>
        <family val="2"/>
        <charset val="238"/>
        <scheme val="minor"/>
      </rPr>
      <t>Tovornina in embalaža
Brezplačna dobava na gradbišče, vključno z 
zavarovanjem,
raztovarjanjem. Všteti je treba stroške za
dvigalne naprave.
PC:   ,  € SC:   ,  €</t>
    </r>
    <r>
      <rPr>
        <sz val="10"/>
        <rFont val="Calibri"/>
        <family val="2"/>
        <charset val="238"/>
        <scheme val="minor"/>
      </rPr>
      <t xml:space="preserve">
</t>
    </r>
  </si>
  <si>
    <t xml:space="preserve">Demontaža in montaža
 Funkcionalna demonataža in montaža, vključno z
zagotavljanjem potrebnih montažnih in dvigalnih naprav.
 Montažni material mora biti izdelan iz nerjavnega jekla V4A.
 Za povezave z vložki je dovoljena uporaba
 reakcijskih sider.
 PC:   ,  € SC:   ,  €
</t>
  </si>
  <si>
    <t>Prvi zagon in dokumentacija
Preverjanje vseh stikalnih in funkcijskih naprav,
ko je čistilna naprava pripravljena za obratovanje,
vključno s stroški za ločen prevzem in uvajanje.
Upravljalno osebje mora biti usposobljeno
še pred prvim zagonom.
Predvidoma sledi ločeni prevzem čistilnega 
bazena po uspešnem štiritedenskem poskusnem
obratovanju. Všteti je treba dodatne stroške za
ta prevzem.
 Dokumentacijo je treba izročiti v treh izvodih.
 PC:   ,  € SC:   ,  €</t>
  </si>
  <si>
    <t xml:space="preserve">Črpalke za izčrpavanje NKL 
Črpalka za črpanje povratne blatenice
kot dvojna črpalka kot suho  postavljena. Montaža črpalne naprave v jašek ali kot potopne črpalke za naknadno čiščenje. Enostopenjska, nesamosesalna, horizontalna
črpalka s spiralnim ohišjem v postopku oblikovanja.
Ohišje z zamenljivimi in
nastavljivimi radialno pretočnimi
zareznimi obroči za zaščito ohišja črpalke
pred abrazijo. Nastavek za sesanje aksialno,
tlačni nastavki radialno. Stožčaste spojke zagotavljajo varno pritrditev rotorja
z vijaki rotorja A4, ki so zavarovani
z nastavkom Helicoil.
</t>
  </si>
  <si>
    <t xml:space="preserve">Aksialna demontaža in vgradnja rotorja
brez demontaže črpalke iz cevovoda ali temelja.Kroglični ležaji so namazani za življenjsko dobo naprave.Gredi so zatesnjene z dvema obročnima tesniloma, ki sta neodvisna od smeri vrtenja, in vmesno tekočo predlogo z nestrupenim parafinskim oljem. Z objemno sklopko gred črpalke močno povežite z motorno gredjo. Sewabloc D 100-253G H 132S 06 ali enakovredno Vrsta črpalke: – Sewabloc ali enakovredno Medij: – blato, živo blato do 2% TS Maks. temperatura medija: – 37,0 °C. Temperaturna omejitev za
materiala najv.: – 60,0 °C. Gostota: – 1010 kg/m³
Viskoznost: –1,97 mm²/s. Pretok: – 154,14 m³/h
Višina črpanja: –2,82 m.Zahtevana moč: –2,00 kW
Najv. moč za karakteristično krivuljo: –2,00 kW
Min. dov. pretok: – 39,38 m³/h. Višina črpanja z ničelne točke: –7,64 m. Min. dov. masni pretok: – 11,05 kg/s
Zahtevan NPSH: –1,68.Prosti pretok: – 76,0 mm
Oblika kolesa: – Halbax. off. enojno pogonsko kolo (D) Premer kolesa: –234,0 mm Smer vrtenja s pogonske strani: –desno v smeri urnega kazalca Tlačni nastavek, nazivni tlak: – PN 16 Nazivni tlak dotoka: – PN 16
Nazivna širina dotoka: – DN 150 Nazivna širina na tlačni strani: – DN 100.Položaj sesalnega nastavka: – osno
Norma prirobnice, tlačni nastavek: – EN 1092-2
Priključna norma, sesalni nastavek: –EN 1092-2
Velikost motorja: –132S Delovanje frekvenčnega pretvornika: – Da Število vrtljajev motorja: – 986 1/min
Frekvenca: – 50 Hz
</t>
  </si>
  <si>
    <t xml:space="preserve">Obratovalna napetost: – 400 V elektr. zmogljivost priključitve P1: – 3,50 kW
Izhodna moč motorja P2: – 3,00 kW
Nazivni tok maks.: –6,6 A
Št. vrtljajev: – 983 1/min
Število polov motorja: –6
Temperaturni senzor: –3 hladni vodniki
Izolacija motorja: – F po IEC 34-1
Zaščitni razred motorja: –IP55
Cosphi pri bremenu 4/4: – 0,63
Način vklopa: – trikotnik
Vrsta toka: – Trifazni (3~)
Navitje: – 400/690 V
Način hlajenja motorja: – površinsko hlajenje
Zaščita motorja: – brez.Temperaturni razred: – brez
Senzor vlage: –brez. Različica motorja: – brez
Proizvajalec motorja: – Siemens.Celotna debelina plasti pribl.: – 150 µm.različica materiala: – G
Ohišje črpalke (101) material: – Sivo litje
EN-GJL-250. Obrabna plošča (135), material: –Sivo litje
EN-GJL-250. Tlačni pokrov (163) material: –Sivo litje
EN-GJL-250.Gred (210) material: – krom-jeklo
1.4021+QT800.Kolo (230) material: – Sivo litje EN-GJL-250
Tesnilo (412) material: – Nitrilov kavčuk NBR
Zaporni vijak (903) material: – Jeklo ST
Cilindrični vijak z notranjim šestrobim nastavkom (914) material:-kromovo jeklo CrSt
</t>
  </si>
  <si>
    <r>
      <rPr>
        <sz val="8"/>
        <rFont val="Calibri"/>
        <family val="2"/>
        <charset val="238"/>
        <scheme val="minor"/>
      </rPr>
      <t>Vrsta tesnila: – Dvojno delujoče GLRD
Proizvajalec tesnila: – KSB ali
enakovredno Proizvajalec tesnila, tip: – MGoder
enakovrednoMaterial tesnila: – SIC/SIC/NBR
Šifra tesnila: – -Vrsta tesnila: – T Tandem-GLRD
Prostor za vgradnjo tesnila: – standard za tesnilni prostor
Vrsta postavitve: – vodoravno Teža: – 180 kg
Vsota: – 242 kg Tip: – KSB Sewabloc D 100-253
Proizvajalec: –KSB ali enakovredno
Dobava in montaža vedno s protipovratnimi loputami
in armaturami.</t>
    </r>
    <r>
      <rPr>
        <sz val="10"/>
        <rFont val="Calibri"/>
        <family val="2"/>
        <charset val="238"/>
        <scheme val="minor"/>
      </rPr>
      <t xml:space="preserve">
</t>
    </r>
  </si>
  <si>
    <t>FILTRACIJA ODVODA</t>
  </si>
  <si>
    <t>03.09.0001</t>
  </si>
  <si>
    <t>03.09.0002</t>
  </si>
  <si>
    <t xml:space="preserve">Filtrirni disk iz zankaste tkanineDiskasti filter, vrsta: SF 4/20 B nerjavno jeklo A4
(1.4404 ali primerljiv)
za vgradnjo v
betonsko posodo je sestavljen iz naslednjih
navedenih sklopov:
4 filtrirni diski (vsak disk je sestavljen iz šestih komponent)
Površina filtra 4 x 5 m² = 20 m²
Premer diska = 2,1 m
Debelina diska = pribl. 80 mm
Razmak diska = 240 mm
1 osrednja cev s skladiščenjem na strani odtekanja
iz 2 podpornih valjev in 1 vodilnega valja ter
drsnega ležaja iz umetne snovi na nasproti strani
1 tesnilna plošča za priključitev na črpalni jašek
1 deflektor za razbitje turbulenc pri dotoku
v predelu dovoda filtra sestoji iz:
- 1 plošče iz polietilena 1300x1400
- 3 držal za pripetje na nosilni drog
1 pogon filtra (v izvedbi za delovanje FP
s spremenljivim številom vrtljajev)
sestoji iz:
pogonskega motorja SEW R77 DRS71 M4/BE1/TF/DH
(zavorni motor) 0,55 kW, 3x400 V, 50 Hz, I = 1.62
A (10 do 90 Hz) število vrtljajev 272-2176/1.9-17 vrt/min., IP 56, izolacijski razred F
- število vrtljajev filtrirnega diska 1 ali 2 vrt/min (23,4 oz. 46,7 Hz)
- prenos moči z verigami in kolesi verige iz visokokakovostne plastike
Frekvenčni pretvornik je del krmiljenja. Krmiljenje zavore je ločeno.
</t>
  </si>
  <si>
    <t xml:space="preserve">2 sistema čiščenja filtra
za po 2 filtrirna diska sestojita iz:
- 4 sesalnih nastavkov s plastično sesalno ploščo
- 1 filtrirne sesalne črpalke
P = 1.8 kW; 3 x 400 V; 50 Hz; I = 4.4 A; Neposredni tek
Q = 10 l/sek. pri 10 m WS
- Cevni sistem do zbirnega voda
- z 1 protipovratno loputo 2"
- 1 pripravo za obešanje filtrirne sesalne črpalke
1 zbirni vod za filtrirano odsesano vodo in blatenico s tal je vgrajen v vzdrževalni oder vklj. z vmesnim ventilom prirobnice za priključno prirobnico
 1 konzola za obešanje filtrske črpalke  
4 kompleti filtrskih krp
iz 6 vrečic filtrskih krp iz zankaste tkanine
Standard (PFF) tip: OptiFiber® PES13
1 Črpalka za talno blato in praznjenje P = 1.8 kW; 3 x 400 V; 50 Hz
I = 4.4 A; Neposredni tek
Q = 10 l/sek. pri 10 m WS
- cevni sistem do zbirnega voda - protipovratna loputa 2“
- priprava za obešanje črpalke
1 podest za vzdrževanje
Konstrukcija iz nerjavnega jekla s plastičnimi rešetkami pribl.
800 mm x 2160 mm
1 komplet lestev za vzdrževanje
4 aluminijaste varnostne rešetke za obešanje med filtrske diske med izvajanjem vzdrževalnih del na filtrskih komponentah
</t>
  </si>
  <si>
    <t xml:space="preserve">1 razpršilna cev za ročno intenzivno čiščenje
zadnjih strani krp brez demontaže
filtrskih krpic in brez uporabe kemikalij. 
je za namene intenzivnega čiščenja speljana skozi spodnjo
odprtino demontirane filtrske komponente
. Postopek čiščenja traja pribl. 1 min/segment, sestoji pa iz
- palice iz nerjavnega jekla - dveh pravokotnih izhodnih nosilcev šob s šobo z obojestranskim ploščatim curkom
- GEKA--cevne spojke za priklop na vodovodno omrežje pod pritiskom  - držal komponent za vpetje komponent med intenzivnim čiščenjem Zaščita pred korozijo:
-jekleni deli filtrske konstrukcije, nerjavno jeklo A4 (1.4404, 316L ali primerljivo) - filtrske komponente, vpenjalne letve, verige, kolesa verige, tekalna in vodilna kolesca, protipovratne lopute iz plastike
- Odsesovalni nastavki iz nerjavnega jekla A4
- objemke, vijaki, matice iz nerjavnega jekla A4
- potopne črpalke z 2 komponentama s premazom iz epoksi smole - Pogonski motor: lakiranje SEW KS1
(skupna debelina plasti 120 µm) Pribor
pritrdilni pribor kot so adhezivna sidra za
pritrjevanje konzol motorja in ležajev,
cevne objemke itd.1 Odprtina filtra za ročno spuščanje, ki ustreza zaščitnim standardom (odpade, če je na mestu vgradnje)
</t>
  </si>
  <si>
    <t xml:space="preserve">Normirana zaščita pri spuščanju sestoji iz:ogrodja in plošče iz nerjavnega jekla A4 (1.4404)
tristranskega tesnjenja, širina plošče 600 mm,
višine plošče 550 mm, zidne konzole in
pogonom v stojalu A4 
Pogon prek kolesca 
Zaščita dotoka pri enosmerni
izvedbi ni potrebna, če obvod okoli naprave na mestu postavitve
realizirate npr. s cevodovom
z batnim ventilom.
</t>
  </si>
  <si>
    <t xml:space="preserve">Betonski bazen za filtrirni disk
Proizvodnja betonskih kanalov za čistilno napravo iz
betona WU  
v glavnih dimenzijah D x Š x V pribl. 2000 x 1400 x
1250 mm  
Proizvodnja v skladu s podrobno skico dobavitelja čistilne naprave
z vsemi zahtevanimi statičnimi podatki
o betonu  
</t>
  </si>
  <si>
    <t>CEVNI SISTEM, VKLJUČNO Z ARMATURAMI IN MATERIALOM</t>
  </si>
  <si>
    <t>03.10.0001</t>
  </si>
  <si>
    <t xml:space="preserve">Cevovodni sistem in jeklena konstrukcija
 Zračni cevovodi:
 Dobava in montaža cevovoda od ventilatorske
postaje (strojnica) do prezračevalnih naprav
v različnih premerih od DN 80 do DN 300.
 Material: AISI 304 DIN 1.4301 V2A
 Kompletna montaža vse do bazenov vključno z
 vsemi nosilci. Cevovod za dozirni sistem
 iz PE ali PVC od dozirne naprave do posameznih
 dozirnih mest vključno z vsemi armaturami
vedno položen v zaščitnih ceveh.
 Cevovodi za odpadno vodo:
 Kompletno z vsemi nosilci, v notranjem območju
 iz pocinkanega jelka, v zunanjem območju iz V2A.
 Približno 62 m upravljalnih podestov v skladu z uredbo za preprečevanje nezgod, z ogrodjem iz
nerjavnega jekla (DIN 1.4301 / v skladu z DIN EN
 10088-3) z oprijemom, kolensko in talno zaščito
na varnostnih mrežnih rešetkah iz GFK vključno
 s stopnicami, pritrjenimi na betonski bazen,
 podrobna specifikacija je navedena v točki
»Upravljalni podesti«. _______,__ _________,__
</t>
  </si>
  <si>
    <t>03.11.0001</t>
  </si>
  <si>
    <t>03.11.0002</t>
  </si>
  <si>
    <t>03.11.0003</t>
  </si>
  <si>
    <t>03.11.0004</t>
  </si>
  <si>
    <t>03.11.0005</t>
  </si>
  <si>
    <t>03.11.0006</t>
  </si>
  <si>
    <t>03.11.0007</t>
  </si>
  <si>
    <t>03.11.0008</t>
  </si>
  <si>
    <t>03.11.0009</t>
  </si>
  <si>
    <t>03.11.0010</t>
  </si>
  <si>
    <t>03.11.0011</t>
  </si>
  <si>
    <t>03.11.0012</t>
  </si>
  <si>
    <t>03.11.0013</t>
  </si>
  <si>
    <t>03.11.0014</t>
  </si>
  <si>
    <t>03.11.0015</t>
  </si>
  <si>
    <t>03.11.0016</t>
  </si>
  <si>
    <t>03.11.0017</t>
  </si>
  <si>
    <t>03.11.0018</t>
  </si>
  <si>
    <t>Posode za blatenico</t>
  </si>
  <si>
    <r>
      <rPr>
        <sz val="8"/>
        <rFont val="Calibri"/>
        <family val="2"/>
        <charset val="238"/>
        <scheme val="minor"/>
      </rPr>
      <t xml:space="preserve">Prosimo, da dokazila priložite ponudbi
Splošna gradbena dovoljenja –
skupna gradnja za posode iz pretežnoemajliranih jeklenih pločevin, dovoljenje nemškega inštituta za gradbeno tehniko (DIBT),
dovoljenje 1.14.3-16.
Zunanji nadzor za emajlirane
posode
Proizvajalec oz. distributer posode
mora ponudbi priložiti
aktualen certifikat DIN EN 1090. Temeljna plošča
Posoda bo postavljena na ravni
plošči iz armiranega betona. Temeljna plošča
mora biti ograjena okoli in okoli
v premeru najmanj 1,50 m. Površina talne plošče iz vodotesnega betona
mora biti postrgana in strojno glajena,
na robovih je dovoljena
višinska razlika najv.
+- 5 mm. Pri jeklu
in tleh iz polietilena mora ravnost tal ustrezati DIN
EN 18202, razpredelnica 3, vrstica 3.
Standardi
Gradbenotehnične osnove za izračun
Podatke za privijačene posode je treba
izračunati v skladu z veljavnimi standardi EU.
Upoštevati in spoštovati je treba najmanj
naslednje standarde in predpise: 
standardi EU imajo prednost
pred navedenimi standardi DIN. Standarde DIN
je treba vseeno upoštevati.
</t>
    </r>
    <r>
      <rPr>
        <sz val="10"/>
        <rFont val="Calibri"/>
        <family val="2"/>
        <charset val="238"/>
        <scheme val="minor"/>
      </rPr>
      <t xml:space="preserve">
</t>
    </r>
  </si>
  <si>
    <r>
      <rPr>
        <sz val="8"/>
        <rFont val="Calibri"/>
        <family val="2"/>
        <charset val="238"/>
        <scheme val="minor"/>
      </rPr>
      <t>DIN EN 1991-1-3 Vplivi na nosilne elemente,
obremenitev snega
DIN EN 1991-1-4 Vplivi na nosilne elemente,
 obremenitev vetra 
Zgradba posode: vijaki v skladu z Eurocode 3 
 DIN EN 1993-1 
 Jeklena konstrukcija 
 DIN EN 1993-4 
 Silosi 
 DIN 11 622 list 1 in 4 
 DIN EN 28765 – 2016, 
 emajlirane posode 
Bremena DIN EN 1998 – 1 
 Potres 
 DIN EN 1998 – 4 
 Potresi in 
 rezervoarji 
Armirani beton Eurocode 2 
Izdelava temelja Eurocode 7 
Jeklena konstrukcija DIN EN ISO 14122-1 
 Stalni dostopi – 
 stroji in postrojenja 
 DIN EN ISO 14122-2 
Odri in Stalni dostopi –                                    Podesti DIN EN ISO 14122-3
Stalni dostopi – Stopnice
DIN EN ISO 14122-4
Stalni dostopi –
Lestve</t>
    </r>
    <r>
      <rPr>
        <sz val="10"/>
        <rFont val="Calibri"/>
        <family val="2"/>
        <charset val="238"/>
        <scheme val="minor"/>
      </rPr>
      <t xml:space="preserve">
</t>
    </r>
  </si>
  <si>
    <t xml:space="preserve">Opis storitve:Razpisna dokumentacija za segmentno gradnjo predvideva posodo iz nerjavnega jekla.
Zahtevano temeljno ploščo za posodo
je treba postaviti v skladu s statičnimi zahtevami in
pogoji proizvajalca posode. 
je opisana v ločeni postavki
razpisne dokumentacije.
Neposredno na mestu vgradnje je na voljo
trdna površina v izmeri pribl. 10 x 10 m.
Razpis velja za posodo
z neto prostornino 200 m³, višina nadvodja
mora biti najmanj 0,6 m.
Podatki o mediju:
Medij - odvečno blato
Relativna gostota medija pribl. 1000 kN/m³
Območje delovne temperature = 0–40°C
pH-območje medija  6–8 
Uporaba posode Rezervoar za zbiranje blata/mulja
Statični tlak za dimenzioniranje npr. + 50 mbar
Hitrost polnjenja do 100 m³/h
Hitrost praznjenja 50 m³/h 
Najmanjše dovoljeno nadvodje 0,6 m 
Najv. dovoljena raven V= 7,0 m nad terenom
 (temelj). Mesto postavitve  Nadmorska višina gradbišča
 pribl. 200 m NMV Talni pospešek +  0,981 m/s2
Zunanja temperatura - 20+45 °C Razred podlage glede na izvedensko mnenje Obremenitev snega v skladu s krajevnimi pogoji Faktor pomembnosti
Pritisk vetra v skladu s krajevnimi pogoji
Podatki o posodi:Uporabna prostornina: 200 m³
Višina posode: Maks: 7,0, m.Nadvodje najm. 0,6 m
Bruto prostornina najm. 230 m³Izvedba posode mora predvideti tudi možnost dodatnega pokrova.
</t>
  </si>
  <si>
    <t xml:space="preserve">Posoda iz nerjavnega jekla iz AISI 316 DIN1.4404 
Posodo se lahko uporablja glede na
temperaturo in koncentracijo sestavin
v skladu z lastnostmi materiala za nerjavno jeklo
1.4404.Glede na statično obremenitev
morajo biti segmentne plošče povezane z eno ali več
vijačnimi zvezami.
Neprepustno privijačena konstrukcija
z uporabo SIKAFLEX TS Plus.
Priložena bodo dokazila o nadzoru
in zagotavljanju kakovosti.
Vijačne zveze iz A4. Zunanja stran matic
je prekrita s pokrovi. Pri izoliranih posodah
pokrovi niso potrebni.
Zunanji koti robov, ojačitev in
temeljev iz vroče pocinkanega jekla
(C3M). SIKAFLEX TS Plus z galvansko ločitvijo
ločuje kot od stene iz nerjavnega jekla.
Sidranje z adhezivnimi sidri.
Temelj in kot glave v skladu s statičnimi izračuni
  Splošne navedbe ponudnika: 
  Premer :_______________m 
  Višina posode :_______________m 
  izbran tip :_______________ 
  Neto prostornina :_______________m³ 
  Bruto prostornina :_______________m³ 
  Izvedba tesnila kot :_______________ 
</t>
  </si>
  <si>
    <t>Pokrov posode _______,__ EP
  Pokrov rezervoarja iz nerjavnega jekla v skladu  s prej opisanim plaščem rezervoarja. Splošni podatki ponudnika:
 Strešni naklon ________vnese ponudnik
 Kronski obroč d = _______m vnese ponudnik 
Dimenzije jaška mešalnega sistema:
Dimenzije centralne plinske kupole:
Material nosilcev.
Stožčasta streha, sestavljena iz nosilne 
konstrukcije in privijačenih, zatesnjenih 
strešnih segmentov. Vijačna pritrditev z vijaki iz
nerjavnega jekla AISI 316. Strešni segmenti 
so zatesnjeni
s poliuretansko tesnilno maso.
Debelina gladke pločevine = 1,0 mm.
Glede na obremenitve oz.
premer posode so notranji ali zunanji
nosilce v izvedbi 1.4404 ali iz vročega pocinkanega jekla. Strešne pločevine
oz. površine, ki pridejo v stik s kondenzirano vodo, v izvedbi V4A,
1.4404. Vroče pocinkana zunanja tramova
z galvansko ločitvijo tramov
in strešne pločevine.</t>
  </si>
  <si>
    <r>
      <rPr>
        <sz val="9"/>
        <rFont val="Calibri"/>
        <family val="2"/>
        <charset val="238"/>
        <scheme val="minor"/>
      </rPr>
      <t>O d p r t a    p o s t a v k a
Podatki o najnižji ceni pri
alternativni izvedbi
Streha kot opisana zgoraj, strešna kritina v
AISI 304, številka materiala</t>
    </r>
    <r>
      <rPr>
        <sz val="10"/>
        <rFont val="Calibri"/>
        <family val="2"/>
        <charset val="238"/>
        <scheme val="minor"/>
      </rPr>
      <t xml:space="preserve">
</t>
    </r>
  </si>
  <si>
    <t xml:space="preserve">O d p r t a    p o s t a v k a
Dno rezervoarja iz PEHD
Dno iz 3 mm debelega PEHD
Tla iz 3 mm debelega HDPE so
položena in privarjena
na predobdelanem temelju. Kontakt
spodnjega robnega kota s tlemi se zatesni
z vodotesnim kotnim zvarom
* Temelj se v skladu z navedbami ponudnika
glede ravnosti po DIN EN 18202/ – razpredelnica 3 –
vrstica 3 ustvari s strojnim glajenjem
</t>
  </si>
  <si>
    <r>
      <rPr>
        <sz val="9"/>
        <rFont val="Calibri"/>
        <family val="2"/>
        <charset val="238"/>
        <scheme val="minor"/>
      </rPr>
      <t>800 revizijska odprtina
 z vrtljivo revizijsko loputo,
, material AISI 316
nerjavno jeklo 1.4404, izvedba za višine posode
= 7,00 m normalno = 7,00 m ojačano</t>
    </r>
    <r>
      <rPr>
        <sz val="10"/>
        <rFont val="Calibri"/>
        <family val="2"/>
        <charset val="238"/>
        <scheme val="minor"/>
      </rPr>
      <t xml:space="preserve">
</t>
    </r>
  </si>
  <si>
    <t>Prirobnica rezervoarja DN80
Prirobnice posode, ki ustrezajo navedenemu
plašču posode/strehi posode
Nastavki posode, radialno, mere priključkov v skladu z DIN
2501. Enostransko zunaj
ali dvostransko znotraj in zunaj, zunaj z
aluminijasto prosto prirobnico in znotraj s fiksno prirobnico
za zmanjšano debelino lista. Površine, ki so v stiku z medijem,
iz nerjavnega jekla 1.4571 ali 1.4404. Dolžina cevi 200/250
mm
DN 80 enostransko zunaj
DN 80 dvostransko znotraj in zunaj
vroče pocinkane cevne konzole zunaj, v izvedbi
za izolirane/neizolirane posode, cevi od
DN 65, V4A cevne konzole znotraj, cevi od DN
65</t>
  </si>
  <si>
    <t xml:space="preserve">O d p r t a    p o s t a v k a
Prirobnica rezervoarja DN100
Prirobnice posode, ki ustrezajo navedenemu
plašču posode/strehi posode
Nastavki posode, radialno, mere priključkov v skladu z DIN
2501. Enostransko zunaj  ali dvostransko znotraj in zunaj, zunaj z  
aluminijasto prosto prirobnico in znotraj s fiksno prirobnico
za zmanjšano debelino lista. Površine, ki so v stiku z medijem,iz nerjavnega jekla AISI 316 ali  Dolžina cevi 200/250 mm
DN100 enostransko zunaj
DN100 dvostransko znotraj in zunaj
vroče pocinkane cevne konzole zunaj, v izvedbi
za izolirane/neizolirane posode, cevi od
DN 65,
V4A cevne konzole znotraj, cevi od DN 65
</t>
  </si>
  <si>
    <r>
      <rPr>
        <sz val="9"/>
        <rFont val="Calibri"/>
        <family val="2"/>
        <charset val="238"/>
        <scheme val="minor"/>
      </rPr>
      <t>316 strešne lopute
DN 600, zapiralo 1 bar, materiali
v stiku z medijem AISI 316 s
plastičnimi zvezdastimi vijaki in testiranjem delne gradnje</t>
    </r>
    <r>
      <rPr>
        <sz val="10"/>
        <rFont val="Calibri"/>
        <family val="2"/>
        <charset val="238"/>
        <scheme val="minor"/>
      </rPr>
      <t xml:space="preserve">
</t>
    </r>
  </si>
  <si>
    <t xml:space="preserve">Fiksno pritrjena lestev z
zaščito za hrbet
Vgrajena lestev z zaščito za hrbet
Palice iz okroglih jekleni cevi, klini
s protizdrsno površino, od višine posod = 10,00
s podestom za prestopanje, površina podesta 700
Material - vroče pocinkano jeklo
</t>
  </si>
  <si>
    <t xml:space="preserve">Delovni podest 2,00 x 1,00 m
Podkonstrukcija iz profilnih palic, rešetkami
v R12, vroče pocinkan. Prijemalo
Oprijemalo iz okrogle cevi s premerom 48,3 x 3,2
mm, preprosta srednja letev, višina talne letve 100 mm,
vroče pocinkano. Podest je primeren za
statično obremenitev v višini 3,00 kN. Višina ograje 1100
mm, razmik med stebri najv. 1500 mm
</t>
  </si>
  <si>
    <t xml:space="preserve">Ureditev gradbišča
Pri tej poziciji je treba upoštevati vse stroške prevoza,
delovne opreme, bolniških odsotnosti, nakladalnika, kontejnerja
itd.
</t>
  </si>
  <si>
    <r>
      <rPr>
        <sz val="9"/>
        <rFont val="Calibri"/>
        <family val="2"/>
        <charset val="238"/>
        <scheme val="minor"/>
      </rPr>
      <t>Stroški montaže
že navedenih pozicij vklj. potni stroški,
plačila</t>
    </r>
    <r>
      <rPr>
        <sz val="10"/>
        <rFont val="Calibri"/>
        <family val="2"/>
        <charset val="238"/>
        <scheme val="minor"/>
      </rPr>
      <t xml:space="preserve">
</t>
    </r>
  </si>
  <si>
    <t xml:space="preserve">Statika
posode, streha, podest in dohod
Izračun debeline materialov v skladu
z veljavnim standardom Eurocode DIN EN 1991 1-4, DIN EN
1993 1-8, za potresna območja (tukaj zahtevano)
DIN EN 1998-1, DIN 1998-1/NA; DIN EN 1998-4.
</t>
  </si>
  <si>
    <r>
      <rPr>
        <sz val="9"/>
        <rFont val="Calibri"/>
        <family val="2"/>
        <charset val="238"/>
        <scheme val="minor"/>
      </rPr>
      <t xml:space="preserve">Dokumentacija
Izdelava in dostava celotnedokumentacije v skladu z ZTV _Doku
(gradbeno podjetje) vključno z dokazili o ustreznosti
uporabljenih plošč iz nerjavnega jekla
</t>
    </r>
    <r>
      <rPr>
        <sz val="10"/>
        <rFont val="Calibri"/>
        <family val="2"/>
        <charset val="238"/>
        <scheme val="minor"/>
      </rPr>
      <t xml:space="preserve">
</t>
    </r>
  </si>
  <si>
    <r>
      <rPr>
        <sz val="9"/>
        <rFont val="Calibri"/>
        <family val="2"/>
        <charset val="238"/>
        <scheme val="minor"/>
      </rPr>
      <t>O d p r t a    p o s t a v k a
Izravnalno kitanje, če je potrebno
Temeljna plošča WU na gradbišču mora biti na
območju postavitve (kot podnožja),
širina pribl. 30 cm izravna na ravnino,
ki jo predvideva proizvajalec posode. Nujna
pripravljalna dela, kot so brušenje osnovne plošče
in dostava izravnalne mase, so vključena
v ceno na enoto.</t>
    </r>
    <r>
      <rPr>
        <sz val="10"/>
        <rFont val="Calibri"/>
        <family val="2"/>
        <charset val="238"/>
        <scheme val="minor"/>
      </rPr>
      <t xml:space="preserve">
</t>
    </r>
  </si>
  <si>
    <t xml:space="preserve">Odzračevalna rešetka za stabilizacijo blatenice
z naslednjim obsegom dobave:
Priprava za odzračevanje sestoji iz ene (1)
odzračevalne rešetke kot nosilne cevi iz nerjavnega jekla (AISI 316;
DIN 1.4571 V4A-osnova) 100 x 100 mm
s petnajstimi (15) cevnimi membranskimi odzračevalniki, vsak po 2 m
(skupaj 30 m odzračevalnikov) za fine do srednje fine mehurčke
pri odzračevanju odpadne vode je strokovno nameščena
na nosilnih ceveh. Zaklenjen dovod zraka
se z zaporno loputo montira na upravljalni podest,
nastavljati pa ga je mogoče
s pohodne površine na posodi
</t>
  </si>
  <si>
    <t xml:space="preserve">Mešalo za homogenizacijo blatnice 
  1 kos mešalnih naprav s potopnimi motorji  
  s pripravo za dvig in spust, proizvajalec KSB ali  
enakovredno, priključna moč pribl.: 2,0 do 2,5 kW,
400 V, z vsem vgradnim materialom in pripravo za dvig in spust
z verigo iz nerjavnega jekla 1.4301 in 1
vitlom iz pocinkanega jekla
Potopni motor - mešalo
Naprava mora biti vodotesna,
predvidena tako za prenosno kot stacionarno uporabo
v obliki pri mokri namestitvi.
Če število kosov ne ustreza zahtevanemu,
je treba obvezno navesti število
izbranih agregatov!
Po izbiri ponudnika: _____________kosov
Razporeditev in način montaže
mešala je treba ponazoriti v ponudbi.
Proizvajalec: _____________________________
Vrsta: ______________________________
</t>
  </si>
  <si>
    <t xml:space="preserve">Pogon: Trifazni asinhroni motor, primeren tudi za suhi tekv skladu z veljavnimi predpisi VDE.
Stopnja zaščite: IP 68 po DIN VDE 0470
IP 58 v skladu z 60034 del 5
dodatna izvedba: ________ po VDE 0171/5.78.
Razred izolacije: F _______ 155°C
Napetost/frekvenca:400V 50Hz
Nazivna napetost motorja P2: ________________kW
napom. moč P1: _________________kW
P1 v točki obratovanja: _________________kW
Število vrtljajev motorja: _________________1/min
Vrsta zagona: Neposredno zvezda/trikotnik
Vrsta pogona: S1
Material: ____________________
Nadzor motorja:
popolna zaščita motorja s pomočjo nadzorovanja
temperature navitja (termistor PTC ali
bimetalno stikalo) in elektrode za zaščito pred vlago
v motornem prostoru.
Nadzor temperature:_________________
Kabel: napeljava iz gumijaste cevi s krmilnimi in
električnimi kabli.
Dolžina napeljave: 10m, s prostim koncem napeljave.
Izvedba: _______________________
Kabelska uvodnica:
vzdolžno vodotesna napeljava iz gumijaste cevi
vlita v kabelsko uvodnico, z vgrajenim
kabelskim vtičnim priključkom kot prosta povezava
električnih in krmilnih napeljav v motornem prostoru.
Skladiščenje:
Kroglični ležaji so namazani
za življenjsko dobo naprave.
Izračunana življenjska doba &gt; 100.000 h
</t>
  </si>
  <si>
    <t xml:space="preserve">Tesnjenje ohišja:
priklopljeno s prirobnico direktno na motor, z oljno komoro oz.
zaznavanjem puščanja. Oljna komora s tovarniškim
in okoljsko neoporečnim dolivanjem olja.
Količina olja: 0,3 l
Vrste olja:
Material: JL 1040 (GG-25)
Tesnila:
Dinamična tesnila (tesnila gredi)
Mešalni material – komora za olje: ____________________
Material: ____________________
Komora za olje – motor: ____________________
Material: _____________________
Dodatna statična tesnjenja (tesnjenje
ohišja)Izvedba: ____________________________
Material: ____________________________
Mešalna naprava:
propeler s samočistilnimi krilci, ki odbijajo vlakna, z vodilnim robom
obrnjenim nazaj.
Izvedba: __________________
Število krilc:______________kosov
Premer propelerja:  ______________mm
Število vrtljajev propelerja: ______________1/min
Material: ___________________
</t>
  </si>
  <si>
    <t xml:space="preserve">Drsne sani:
vzvojno čvrsta konstrukcija za vodenje
potopnega mešala po vodilni cevi
priprave za spuščanje, izvedba
s prevleko iz umetne mase (galvanska ločitev),
ki dopušča samo en stik med vodilno cevjo
in drsno oblogo drsnih sani.
Dimenzije vodilne cevi: _____x ______mm
Material drsne obloge:____________________
Pritrdilni elementi:
vijaki, matice in pribor.
Material: _____________________
Tovarniški premaz: GG - deli
Peskanje: SA 2,5
1 x osnovni premaz: železov oksid (potopljen) 35 do
40µm
1 x vrhnji premaz: 2-komp. epoksi smola, pribl. 70 µm
Vzdrževanje:
Količina vzdrževanja: _________________ur
Vzdrževalni interval:  _________________ur
Opomba:
Potopni motor - mešalo
Naprava mora biti vodotesna,
predvidena tako za prenosno kot stacionarno uporabo
v obliki pri mokri namestitvi.
</t>
  </si>
  <si>
    <t>POSODE ZA BLATENICO</t>
  </si>
  <si>
    <t>ODVODNJAVANJE BLATENICE</t>
  </si>
  <si>
    <t>03.12.0001</t>
  </si>
  <si>
    <t>03.12.0002</t>
  </si>
  <si>
    <t>03.12.0003</t>
  </si>
  <si>
    <t>03.12.0004</t>
  </si>
  <si>
    <t>03.12.0005</t>
  </si>
  <si>
    <t>03.12.0006</t>
  </si>
  <si>
    <t>03.12.0007</t>
  </si>
  <si>
    <t xml:space="preserve">Centrifuga 1 centrifuga za odvodnjavanje blatenice
za  odvodnjavanje odvečne blatenice
čistilne naprave Radenci z vsebnostjo trdnih snovi
0,8 do 2,0 % TSZahtevani podatki o garanciji dekanterja:
10 m³/h pri 1,0 % TS, tovor 100 kgTS/h
Navedena zmogljivost pretoka se nanaša na
absolutne količine blatenice,
h kateri se prišteje zahtevana polimerna raztopina.
Stopnja ločevanja: &gt; 98,5%, pri 1,0 % TS in
iznos &gt; 20 % TR Posebne energetske potrebe pri :
najmanj 3000xg Q = 10m³/h dodatno polimerna raztopina
………………………. kWh/m³ Opis: Visokozmogljiva centrifugav izvedbi s protitokom sestoji iz
cilindrično-koničnega bobna, polža dekanterja, nastavljivih
zaščitnih loput za odliv filtrata, neodvisno od stanja napolnjenosti, krmiljenih
pogonskih sistemov za boben in polža za
samodejno in od obremenitve odvisno
(odvisno od vrtilnega momenta)
uravnavanje koncentracije trdnih snovi
z diferenčnim številom vrtljajev
polža in brezstopenjske nastavitve
števila vrtljajev bobna
v skladu s postopkom.
Centrifuga s pripravo za tvorjenje kosmov
iz trdnih snovi. Konstrukcija z
ohišjem, odpornim proti izpušnim param,
pokrovom, osnovnim ogrodjem
na izolatorju vibracij za prevzem celotnega
agregata. Nanašanje masti z ročno mazalno pištolo
s visokotlačnimi napeljavami iz nerjavnega jekla
do glavnih ležajev.
</t>
  </si>
  <si>
    <t xml:space="preserve">Pogonski sistem bobna: (specifikacija ponudnika)
.............................................................................
..............................................................................
Pogonski sistem polža: (specifikacija ponudnika)
.........................................................................................................................................................
Materiali:vsi izdelki, ki se dotikajo izdelka, morajo biti iz visokotrdnega,proti koroziji odpornega nerjavnega jekla
(centrifugalno litje iz nerjavnega jekla, V4A-jekla, AISI 316)Boben:
...........................................................................
Spirala polža:
............................................................
Cev polža:
.................................................................
Ohišje:
..........................................................................
Zaščita pred obrabo:
..............................................................
Rotor s/z ............................. kos
Zaščita pred obrabo iz
nerjavnega jekla:...........................................
Utori na notranji steni bobna NISO
dovoljeni. Spirala polža z navarjem iz karbidne trdine;
Material: .............................................
(volframov karbid) Opis (območje, širina, debelina)
.............................................................................
............................................................................
</t>
  </si>
  <si>
    <t xml:space="preserve">Vhodne in izhodne odprtine z zamenljivimi
zapiralnimi ploščami in/ali pušami iz
karbidne trdine;
Material:
..........................................................................
Obrabni deli morajo biti (če je to izvedljivo) zasnovani tako,
da jih je možno zamenjati na mestu postavitve. Naslednjih
obrabnih delov proizvajalec ne menja
na mestu postavitve.
Opis ponudnika:
..............................................................................
..............................................................................
..............................................................................Tehnični podatki:
Premer bobna: vsaj. 370 mm,
izbrano ............ mm
Skupna dolžina polža:
.............................................. mm
Razmerje med premerom in dolžinami:pogoj vsaj
4,2 :1 izbrano ..............
Konusni kot na os:
............................................ ° manjši enak 12°
najv. dov. število vrtljajev :……….
.......................................vrt/minspecifični podatki o delovanju:
</t>
  </si>
  <si>
    <t>Delovna vrtilna frekvenca najv.:
.......................................vrt/min
Nazivna delovna vrtilna frekvenca:
.......................................vrt/min
Pospešek stranskega obrata: ..............................
-krat g
diferenčno število vrtljajev od: ......................... do
...................Vrtilni moment polža najv. :
....................................... Nm najv. vrtilni moment polža v načinu trajnega delovanja:
.................. Nm Emisija hrupa
Raven hrupa na razdalji 1 m od dekanterja
izmerjeno v skladu z DIN 45635
pri nazivni delovni vrtilni frekvenci:
........................................... dB (A)
pri najv. dovoljenem številu vrtljajev:
...................................... dB (A)
Pogonski sistem:
pogon s klinastim jermenom za ohišje centrifuge,
sestoji iz jermenice centrifuge in
jermenice motorja, enega kompleta klinastih jermenov, varovalne omarice  klinastega jermena za zaščito pred nesrečami iz jeklene pločevine. Premaknitev pogona za vpenjanje pogonskega motorja inza napenjanje 
klinastih jermenov, vse v izvedbi za trifazni motor.</t>
  </si>
  <si>
    <t xml:space="preserve">Pogonski motor bobna
Trifazni motor (kratkostični rotor), primeren za
delovanje z
električnim frekvenčnim pretvornikom,
s termistorjem in
analizatorjem. Motor z razredom energetske učinkovitosti IE2 ali
višji razred.
ang. Proizvajalec:
.........................................................................
ang. Tip:
.........................................................................
Razred energetske učinkovitosti:
......................................................................
Izkoristek:
........................................................................
Moč:.........................................kW
Število vrtljajev:
........................................................................vrt/min
Napetost: 400 V 50 Hz
Način zagona:FU
Izvedba.........................................Stopnja zaščit............................................... (54)
Izolacijski razred ................................... (F)
</t>
  </si>
  <si>
    <t xml:space="preserve">Pogonski motor polža.Trifazni motor (kratkostični rotor), primeren zadelovanje z električnim frekvenčnim pretvornikom, s termistorjem in
analizatorjem. Motor z razredom energetske učinkovitosti IE2 ali višji razred.
ang. Proizvajalec:
............................................................
ang. Tip:
.........................................................................
Razred energetske učinkovitosti:
......................................................................
Izkoristek:
........................................................................
Moč:
...........................................................kW
Število vrtljajev: ....................................................…vrt/min
Napetost: 400 V 50 Hz Način zagona: FU
Izvedba:...................................................
Stopnja zaščite IP:
....................................... (54)
Izolacijski razred:............................................. (F)
</t>
  </si>
  <si>
    <r>
      <t>R</t>
    </r>
    <r>
      <rPr>
        <sz val="9"/>
        <rFont val="Calibri"/>
        <family val="2"/>
        <charset val="238"/>
        <scheme val="minor"/>
      </rPr>
      <t xml:space="preserve">egulacijski sistem:
regulacijski sistem centrifug za analogno regulacijo
diferenčnega števila vrtljajev.
Bistvene značilnosti:
- preprosta uporaba s pomočjo razumljivih navodil
- možnost vnosa števila vrtljajev za boben,
diferenčnega števila vrtljajev, krmilnega parametra, itd.
- od vrtilnega momenta odvisna regulacija
diferenčnega števila vrtljajev
– vzpostavitev števila vrtljajev pod
izbranim številom vrtljajev bobna
- popolna vizualizacija procesa centrifuge
(število vrtljajev bobna, obremenitev pogona,
diferenčno število vrtljajev)
- Analiza trenda števila vrtljajev bobna,diferenčnega števila vrtljajev, temperature skladiščenja,tresljajev, pogonske moči- Za izdelke je mogoče generirati več naborov parametrov
- Možnost preklapljanja med lokalnim in zunanjim nivojem upravljanja (s pomočjo nadrejenega PLC-ja)
- Ročni način z ročno predizbiro diferenčnega števila vrtljajev
- Podatki o delovanju so zaščiteni z geslom
</t>
    </r>
  </si>
  <si>
    <t xml:space="preserve">Napotek:
Ker mora biti centrifuga označena
z oznako CE,
je treba krmiljenje obvezno izvesti
s pripadajočo krmilno napravo.
Krmilna naprava za centrifugo:
Proizvajalec/tip:
________________/_______________
Povezljivost z vodilom Profibus:?da / ?ne ( prosimo, odkljukajte
ustrezno )
</t>
  </si>
  <si>
    <t xml:space="preserve">Pretvorniki morajo biti obvezno dobavljeni kot celotna
namestitvena enota z dušilko za zmanjšanje
motenj v skladu z
IEC/EN 61000-3-12 in vgrajenim
filtrom za odpravo radiofrekvenčnih motenj
za dosego mejnih vrednosti v skladu z EN 55011
razred B oz. EN 61800-3 C1 za 50 m dolgo
zaslonjeno napeljavo motorja. 
za vgradnjo krmilnih naprav za izpolnitev zahtev
glede oddajanja motenj EN 50081-1 in
preizkusa odpornosti EN 50082-2
v skladu z EMW.
Po EN 60721-3-3
(IEC 721-3-3) je treba upoštevati najm. okoljsko kategorijo 3C2. Naveden
izkoristek je treba upoštevati vklj. s filtrom in
dušilkami.
Pri izhodni frekvenci 50 Hz je treba navesti
enako moč gredi kot pri delovanju
na elektriko.
</t>
  </si>
  <si>
    <r>
      <t xml:space="preserve">Dodatna oprema:
</t>
    </r>
    <r>
      <rPr>
        <sz val="9"/>
        <rFont val="Calibri"/>
        <family val="2"/>
        <charset val="238"/>
        <scheme val="minor"/>
      </rPr>
      <t xml:space="preserve">Centrifuga mora biti opremljena
s sistemom za nadzor tresljajev
z varnostnim izklopom kategorije 2, DIN
954-2 (DIN EN ISO 14121-2).
Proizvajalec/tip:
________________/_______________
Zahtevan je izhodni signal 4-20 mA
Centrifuga mora biti opremljena
s sistemom za nadzor previsokega števila vrtljajev
z varnostnim izklopom kategorije 2, 954-2
.
Proizvajalec/tip:
________________/_______________
Centrifuga mora biti opremljena
s sistemom za nadzor temperature obeh glavnih ležajev
.
Proizvajalec/tip:
________________/_______________
Zahtevan je izhodni signal 4-20 mA
Polnjenje ohišja centrifuge s kremenovim peskom
Količina polnjenja:_________________kg
Sporočila o motnjah.
Za vgradnjo v stikalno omarico
je treba obvezno dobaviti pogon bobna
in polžasto gonilo.
</t>
    </r>
  </si>
  <si>
    <t>pripadajoč frekvenčni pretvornik za
Pogon bobna
Proizvajalec:
...........................................................................
Tip:
............................................................................
vključno z glavnim filtrom in dušilkami motorja
pripadajoč frekvenčni pretvornik za
Polžasto gonilo
Proizvajalec:
...........................................................................
Tip:
.............................................................................vključno z glavnim filtrom in dušilkami motorja
Centrifuga za odvodnjavanje blata
Dimenzije:
Skupna dolžina:
mm
Skupna širina:
mm
Skupna višina:
mm
Teža:
Skupna teža:
............................................................. kg
Rotor:
........................................................................ kg
N</t>
  </si>
  <si>
    <t xml:space="preserve">Najtežji posamični del:
..................................................... kg
Za redna vzdrževalna dela in servis je treba dobaviti zahtevno standardno orodje (npr. za
mazanje ali dviganje polža)
. Za prvo uporabo je treba dobaviti zahtevanamaziva in pomožna sredstva.
Centrifuga za odvodnjavanje blata
ang. Proizvajalec: ( npr. Hiller )
.....................................
ang. Tip: (npr. DP 37-422 )
...................................
dobava in funkcionalna namestitev na ločeno obračunan strojni podest z vsemi majhnimi deli in materialom za pritrditev
</t>
  </si>
  <si>
    <t xml:space="preserve">Podnožje
Proizvodnja ogrodja za centrifugo
Material  - vroče pocinkano jeklo
Dimenzije: velikost centrifuge plus 0,8 m
Širina podesta na obeh vzdolžnih straneh in
pročelju vključno s stopnicami
in ograjo, zaščito pri izhodu in oprijemali v skladu
z veljavnimi standardi EU za
Varnost pri delu in preprečevanje nesreč. Pohodne rešetke
in stopnice v nedrseči izvedbi. Višina
podesta od višine temelja pribl. 0,8 do
1,4 m (po izbiri naročnika).
Vklj. z dokazilom o statični ustreznosti podesta.
Dobava in strokovna montaža podesta vklj.
s sidranjem v temelje.
</t>
  </si>
  <si>
    <t xml:space="preserve">Obrat za pripravljanje polimerov+doziranje 
Obrat za pripravljanje polimerov za pripravo
sintetičnih flokulantov.
Popolnoma samodejna naprava za polimere
v prašnati ali tekoči obliki za pripravo delovne raztopine med 0,05 in 0,5%.
Princip delovanja:pretočna naprava za dotok vode: maks. 1500 l/h
Odvzemna količina: maks. 1000 l/h
Prostornina posode kot predloga: 1000 l
Čas zorenja (nazivna vrednost): najv. 1 ura
Material zbiralnika: polipropilen ali PE
Mešalne naprave za pripravljalno komoro in komoro za zorenje
kot tudi za predlogo, vse prilagojeno geometriji
posode v IP 55.
Merjenje napolnjenosti v komorah s
senzorjem tlaka (0-160 mbar)
Električna priključitev: – 400 VAC, 50/60 Hz
(3pH, N, PE)
Stikalna omarica s krmiljenjem: – krmiljenje
S7-1200 s ploščno, občutljivo na dotik KTP 400 - ali
primerljivo. Povsem samodejno krmiljenje
postopkov priprave - poročanje o motnjah -
nastavitev krmilnih parametrov -
Alarmni rele z brezpotencialnim izmeničnim kontaktom – Vrsta zaščite: IP 54
</t>
  </si>
  <si>
    <t xml:space="preserve">Cevovod za odvzemanje iz PVC z
zapornimi armaturami 
Enota za doziranje praška: – zmogljivost doziranja: maks. 11 kg/h -
Vsebina predloge najm. 13 litrov - 
Vključno: sprostitveno kolo, senzor za
preverjanje pomanjkanja praška, ogrevanjem dozirne cevi, 
S samodejnim tresalnikom 
Nastavni lijak iz PP, vključno s 50 litrov vsebine.
Tlačni pokrov 
Peristaltična črpalka za tekoče koncentrate, vključno
s frekvenčnim pretvornikom, s cevovodom in konzolo:
- 
Vodni aparat iz medenine/PVC: Nazivna širina
1“, ročni zaporni ventil, reducirnik tlaka,
magnetni ventil 24 VDC, merilnik pretoka
in mešalne naprave za vse tri (3) komore.
</t>
  </si>
  <si>
    <t xml:space="preserve"> Naprava za doziranje Prominent ali enakovredno:  Dozirni sistem z nameščenimi ploščami za doziranje polimerov v blato.
Proizvajalec Prominent ali enakovredno v skladu
z naslednjimi specifikacijami
Nazivna širina cevovoda: DN15 tlačni ventil:
0,5-10 bar ventil za prekomerni pretok: 0,5-10 barEnota za merjenje prostornine: 0,5 litrov, vklj. z vakuumsko črpalko. Delovanje: za 2 črpalki, 1 dozirno mesto
Cevovod: PVC 1x tlačni ventil: 0,5-10 bar
1x ventil za prekomerni tok: 0,5-10 bar
Tesnila: EPDM. Lepilo za cevovod PVC: Tangit
Montažno ogrodje: PP, z zaščito proti brizganju
Dimenzije: 1600x1200x650 mm (VxŠxG)
Izvedba: z logotipom ProMinent
Pulzacijski blažilnik: notranji blažilnik 0,36 litrov
Brez merilnika pretoka
Hidravlična priključitev: tulec gibke tlačne cevi
DN15 za sesalni in tlačni priključek ter
cev za povratni tok.
Priključki za izpiranje: zaprti, brez priključkov
Brez pritrditve, brez konzole iz nerjavnega jekla
Brez filtra. Priključna omara: 230 V, za 2 črpalki z
glavnim stikalom in 2 stikaloma za črpalki
Dozirna črpalka 1: Sigma/ 1 (Control) tip črpalke:
S1CbH04120PVTS000U1110S0DE
Zmogljivost: 117 l/h @ 4 bar dozirna glava:
PVDF/PTFE, brez odzračevanja, brez ventilne vzmeti 1ph, 100-240V, 50/60Hz,110W,
Različica s krmiljenjem: ročno, zunanje
stik, prekinitev, nadzor impulzov, 0/4-20 mA,
Dozirni profili za nastavitev dolžine gibov: 0 -100%
Optični prikaz preloma membrane
Dozirna črpalka 2: Sigma/ 1 (Control) tip črpalke:
S1CbH04120PVTS000U1110S0DE
</t>
  </si>
  <si>
    <t xml:space="preserve">Zmogljivost: 117 l/h @ 4 bar dozirna glava:
PVDF/PTFE, brez odzračevanja, brez ventilne vzmeti
1ph, 100-240V, 50/60Hz,110W,
Različica s krmiljenjem: ročno, zunanje
stik, prekinitev, nadzor impulzov, 0/4-20 mA,
Dozirni profili za nastavitev dolžine gibov: 0 -100%
Optični prikaz preloma membrane
Navodila za uporabo v nemščini
CE - dovoljenje 
</t>
  </si>
  <si>
    <t xml:space="preserve">Postaja za pripravo polimerov 3 komore
Oprema za predelavo polimerov za sintezo naprav za sintetično prevleko.Popolnoma avtomatski sistem za praškaste polimere ali fleksibilne polimerne koncentrate za izdelavo uporabljene raztopine med 0,05 in 0,5%.
Načelo delovanja: absorpcija pretočne vode: maks. 1500 l / h Premik: maks. Vsebina vzdrževanja 1000 l / h: pnevmatike 1000 l (vrednost): maks. 1-urni delovni material: polipropilen ali PE
Navodila za pregled in prostor za pnevmatike tudi za dostavo. vsak se ujema z geometrijo posode v IP 55.
Merjenje nivoja v komorah kot tlačni senzor (0-160mbar)
Električna povezava: - 400 VAC, 50/60 Hz (3pH, N, PE)
Nadzorna omarica s krmiljenjem: - Nadzor
S7-1200 s ploščo na dotik KTP 400 - ali nastavljivo. Popolnoma avtomatsko krmiljenje krmilnega procesa - merjenje toka - nastavitev regulacijskih parametrov - alarmni rele s potencialno prostim izmenjevalnim kontaktom - Zaščitni razred: Zaščitni razred IP 54 iz PVC-ja z neprepustno vodo Doziranje praška :: - izhodna dokumentacija: maks. 11 kg / h - vdihavanje zaloge 13 litrov -Vključno z: varnostno kolo, senzor za ekstrakcijo, dozirna cev, z avtomatskim razvijačem
Dodatki za PP, vključno s 50 litri. vtič
Peristaltična črpalka za tekoči koncentrat, vključno z merilnikom frekvence z odtokom in konzolo:
- Vodna oprema iz medenine / PVC: nazivna velikost 1 “, ročni ventil, tlačni senzor, magnetni ventil 24 VDC, števec udarcev ali vtičnice za vse tri (3) prostore.
EP:   ,  € GP:   ,  €
</t>
  </si>
  <si>
    <t xml:space="preserve">Iznosni polž   Koritasti transportni polž za   
   odvodnjavanje blatenice (TS vsebnost pribl. 20 % +/-   
   5%) v izvedbi brez gredi. Izvedba   
z zgoraj ležečim nastavkom pribl. 300 x
300 mm (prilagojeno na izmet centrifuge)
ter 2 kosa revizijskih loput ter enim spodaj 
ležečim nastavkom 300 x 300 mm
Dovajalnik polža na čelni strani opremljen
s prirobnico pritrjenim pogonskim motorjem s čelnim zobnikom
s termično zaščito.
Tesnjenje konca gredi mora
biti izvedeno z nastavljivo tesnilko.
Tehnični podatki:
– zmogljivost črpanjado 0,6 m³/h
– Dolžina pribl. 3 m
– Naraščajoče pribl. 10°
– Debelina stene 4 mm
– Debelina stene revizijskih loput 2 mm
– Material ohišjaNerjavno jeklo AISI 304 / DIN
1.4301
- Material za polž: prevlečeno jeklo ST 52-3
AISI/SAE 1024
- Moč pribl. 3 - 4 kW
</t>
  </si>
  <si>
    <t xml:space="preserve">                                                                                                           Napetost 400 V/50 Hz  
 - Način zagona zvezda/trikotnik  
Ponudnik mora navesti:
- zmogljivost črpanja
....................................................... m³/h
- Naklon:
.......................................................
- Material ohišja
.......................................................
- Material
polža......................................................
- Skupna teža
...................................................... kg
- Moč pogona
.......................................................kW
- Proizvajalec..................................................
Celotna dobava potrebnega pribora in
materiala za montažo ter pritrditev,strokovna postavitev
</t>
  </si>
  <si>
    <t xml:space="preserve">Dozirni sistemi na plošči
 za doziranje polimerov v izločeno blato. Fabrikat Prominent  
Nazivna velikost cevovoda: DN15 Ventil za regulacijo tlaka: 0,5-10 bara Prelivni ventil: 0,5-10 bara Merilna enota: 0,5 litra, vključno z vakuumsko črpalko za 2 črpalke,1 dozirno mesto cevovod PVC 1 tlačni ventil 0,5 -10 barov
1x prelivni ventil: 0,5-10 barov
Tesnila: EPDM
Lepilni PVC cevovodi: Tangit Montažni okvir: PP, z zaščito pred brizganjem Mere: 1600x1200x650 mm (VxŠxD) Oblika: z logotipom ProMinent Blažilnik pulziranja: Vgrajeni blažilnik 0,36 litra Brez merilnika pretoka
Hidravlična povezava: Nastavek tlačne cevi DN15 za sesalni in tlačni priključek ter povratni vod.
Splakovalni priključki: zaprti, brez priključkov, brez pritrditve, brez nosilca iz nerjavečega jekla, brez filtra
Električna  omarica: 230 voltov, za 2 črpalki z glavnim stikalom in 2x stikali črpalke Dozirna črpalka 1: Sigma / 1 (krmiljenje) Tip črpalke: S1CbH04120PVTS000U1110S0DE
Moč 117 l / h @ 4 bara Dozirna glava: PVDF / PTFE, brez prezračevanja, brez vzmetnega ventila 1ph, 100-240V, 50 / 60Hz, 110W,
Različica krmiljenja: ročno, zunanji kontakt, pavza, impulzni nadzor, 0 / 4-20 mA, merilni profili, nastavitev dolžine hoda: 0 -100% Indikator pretrganja optične membrane
</t>
  </si>
  <si>
    <t xml:space="preserve">Cev s tkanino d 19 / 27mm
Sesalni ali tlačni vod za dozirne črpalke in pribor. Izvedba kot material za cevi. Dostava na meter. Velikost: 27 X 19 mm - DN 15 Perm. Delovni tlak: 12 barov pri 20 C ° Material: mehak PVC z vložkom iz blaga
EP:   ,  € GP:   ,  €
</t>
  </si>
  <si>
    <t xml:space="preserve">Dozirna črpalka 2: Sigma / 1 (krmilna) Tip črpalke: S1CbH04120PVTS000U1110S0DE
Moč (hitrost dobave): 117 l / h @ 4 bara Dozirna glava: PVDF / PTFE, brez prezračevanja, brez vzmeti tnga ventila 1ph, 100-240V, 50 / 60Hz, 110W, Različica krmiljenja: ročno, zunanji kontakt, začasna zaustavitev, impulzni nadzor, 0 / 4-20 mA, merilni profili Nastavitev dolžine hoda: 0 -100% Indikator pretrganja optične diafragme Navodila za uporabo v nemščini
Odobritev CE EP:   ,  € GP:   ,  €
</t>
  </si>
  <si>
    <t>kosa</t>
  </si>
  <si>
    <t xml:space="preserve">Doziranje. Merilni ventili so zasnovani z nepovratno kroglo in vzmetjo Hastelloy C (predtlak 0,5 bara). Uporablja se za ustvarjanje tlaka in kot preprečevalec povratnega toka. Kateri koli položaj namestitve (priporočljivo navpično od spodaj navzgor).
Material: PVC tesnila: FKM Krogla ventila: borosilikatno steklo Vzmet ventila: Hastelloy C, 0,5 bara Priključek: G 1 "- DN15 navojni navoj: G 1" Oblika: z matico in nastavkom za cev d20
Opomba: ************* Dozirni ventili niso popolnoma zaporne naprave!
EP:   ,  € GP:   ,  €
</t>
  </si>
  <si>
    <t xml:space="preserve">Povezava sesalnega in dozirnega voda z
šoba tlačne cevi. Velikost priključka: DN 15 Obseg vpenjanja: 20 - 32 mm Material: nerjaveče jeklo AISI 316 (V4A / DIN1.4571)
EP:   ,  € GP:   ,  €
</t>
  </si>
  <si>
    <t xml:space="preserve">Vgradni mešalnik za doziranje
v muljni cevi DN 80 z obvodno cevjo in okovjem ter pritrdilnim materialom. Vgradni mešalnik se uporablja za intenzivno mešanje blata s polimerno raztopino.
EP:   ,  € GP:   ,  €
</t>
  </si>
  <si>
    <t xml:space="preserve">Krmilna črpalka
Črpalka ekscentričnega polža za prenos
komunalnega blata.Izvedba kot celotni agregat v kompaktni obliki,
ki prehrani prostor, z neposredno
priključenim pogonskim motorjem s čelnim zobnikom, primerno
za krmiljenje FU in osnovno ploščo iz jekla.
Tlačno in sesalno ohišje, ki je tokovno ugodno,
z možnostjo priključitve manometra.
Oblika ohišja FSIP® z velikim
pokrovom za pregled. 
Z deljenim drogom sklopke FSIP® za
menjavo rotorja/statorja v vgrajenem stanju.
Deljen drog sklopke je dimenzioniran tako,
da se prepreči navijanje vlaken.
Oba zgloba sta opremljena kot sorniška zgloba
z zaščitno manšeto SM®, ter sta tesna na plin
in tekočine. Na strani rotorja
kot zglob s kaseto FSIP® 
Zglob ima odprtino za polnjenje olja.
Stator kakovosti NEMOLAST®S62L je
opremljen s konusom za dotakanje na sesalni strani
ter na čelni strani na vulkaniziranih
tesnilih. 
Črpalko je treba opremiti z enosmernim,
tesnilom z drsnim obročem, ki deluje ne glede na smer vrtenja,
v obliki gumijastega meha.
Tesnilo z drsnim obročem je nameščeno v ohišju črpalke tako,
da se omogoča čim boljše obtočne izpiranje
s pomočjo medija.
Podrobnosti za izdelavo 
</t>
  </si>
  <si>
    <t xml:space="preserve">Pogonski motor s čelnim zobnikom:
Izvedba: B5
Število vrtljajev motorja pri 50 Hz:
________________min-1
Območje frekvence: ________________Hz
Napetost motorja: ________________kW
Napetost: 230/400 V
Nazivni tok: ________________A
Stopnja zaščite: IP 55
</t>
  </si>
  <si>
    <t xml:space="preserve">Material, ki se pretaka: komunalno blato.
Vsebnost trdih snovi: pribl. 1 do 2 % TR
Obratovalna temperatura 10 – 25 °C
Dotok: 6 m Ws 
Zmogljivost črpanja: 5 do 10 m³/h 
Tlak transportiranja (man.): 3 bar 
Mesto postavitve: notranje, suho
Proizvajalec: NETZSCH NEMO FSIP ® advanded,
Seepex. ali enakovredno 
Vrsta: NM045BY01L06B.2____
Izbr. proizvajalec: ___________________
Izbr. vrsta: ___________________
Število vrtljajev: ____________ min-1 (max. 270
 min-1)
Moment začetnega premika: ___________________Nm
zaj. pogonska moč: ___________________kW
Hitrost drsenja (vgm):__________m/s (max. 1 m/s)
Obročno tesnilo: enosmerno
Tesnilo z drsnim obročem za gumijast meh
Sesalni nastavek: DN 80 PN 16 DIN 2501
Tlačni nastavek: DN 80 PN 16 DIN 2501
Materiali:Deli, ki se dotikajo tekočine: GG 25
Pogonska gred: 1.4021
Drog sklopke: 1.4021
Rotor: Ojačano kromovo jeklo
Stator: NEMOLAST® O62L, zav. pred obračanjem in
z vulkaniziranimi tesnilnimi površinami
Zglob: sorniški zglob, tesnilna konica v NBR
Tesnilo za gred: SIC / SIC, VGG
Osnovna plošča: profil HUT iz jekla
Protikorozijska zaščita: Vžgano
oplaščenje iz prahu na osnovi epoksi smole z debelino
plasti vsaj 50 µm, lakirano po
RAL7031/NCS S 3555B60G, mat struktura.
</t>
  </si>
  <si>
    <t xml:space="preserve">Termična zaščita: 3 temperaturna tipala v
navitjih
Toplotni razred: F
Način za varčevanje z energijo: IE2
Zaščita pred suhim tekom:
Pri tem je treba stalno zajemati temperaturo
med rotorjem in statorjem
in jo primerjati z mejno vrednostjo,
ki je nastavljena na krmilni
napravi. Ko se doseže
mejna vrednost, krmilna naprava
izklopi delovanje črpalke.
Proizvajalec: NETZSCH ali enakovredno
Tip: STP 2A
Izbr. proizvajalec _____________________
Izbr. vrsta: _____________________
Zaščita pred prekomernim tlakom:
Da zavarujete črpalko pred nedovoljenim tlakom,
je treba v tlačni napeljavi za črpalko
namestiti membranski kontaktni manometer
s tekočino in magnetni vzmetni kontakt,
ki bo ob prekoračitvi največjega
dovoljenega tlaka sprožil signal,
s katerim se bo delovanje črpalke
</t>
  </si>
  <si>
    <t xml:space="preserve">samodejno izklopilo. Območje prikaza 0 do 10 bar.
Priključek G ¾“.
Proizvajalec: Armatura Wesel ali enakovredno
Tip: NT007 
Izbr. proizvajalec _____________________
Izbr. vrsta: _____________________
Agregat vklj. z motorjem, zaščito pred suhim tekom,
zaščito pred prekomernim tlakom in osnovno ploščo
je treba dobaviti testirano v skladu z VDMA in primerno za obratovanje
24284. 
</t>
  </si>
  <si>
    <r>
      <rPr>
        <sz val="8"/>
        <rFont val="Calibri"/>
        <family val="2"/>
        <charset val="238"/>
        <scheme val="minor"/>
      </rPr>
      <t>Povratek centrata
Povratek centrata v talni odtok
z nadzemeljsko ocevitvijo. Izvedeno v
nerjavnem jeklu DIN 1.4571 ali enakovredno (AISI 316)
z vsemi potrebnimi nastavki. Alternativno se lahko
povratek centrata izvede prek
črpalke in odcepitve centrata
z močjo do 10 m³/h skozi primerno
črpalno napravo.
Vklj. z vsemi majhnimi deli in pritrdilnim materialom.</t>
    </r>
    <r>
      <rPr>
        <sz val="10"/>
        <rFont val="Calibri"/>
        <family val="2"/>
        <charset val="238"/>
        <scheme val="minor"/>
      </rPr>
      <t xml:space="preserve">
</t>
    </r>
  </si>
  <si>
    <t xml:space="preserve">Gradnja cevovoda in armatur
Vse cevne napeljave in armature za
prenašanje blata od
zalogovnika blata do centrifuge. Deloma
v podzemni izvedbi v DN 80 in PE ali pa
iz nerjavnega jekla AISI 316 z vsemi armaturami in
napravami za izpiranje ter nastavki in
pritrdilnim materialom, dobava in ustrezna
montaža. Poleg tega dobava in polaganje
dozirnih napeljav (dozirna cev v zaščitni cevi)
od polimerske postaje do
dozirnega mesta inline mešalnika. Ter
polaganje napeljave s svežo vodo od
mesta odzvema za svežo vodo do
polimerske postaje izvedeno v DN 40 kot
napeljava iz nerjavnega jekla z nastavki (sistem
Mapress ali enakovredno).
</t>
  </si>
  <si>
    <t>TEHNIKA KRMILJENJA, MERJENJA IN REGULIRANJA</t>
  </si>
  <si>
    <t>04.01.0001</t>
  </si>
  <si>
    <t>Opomba</t>
  </si>
  <si>
    <t xml:space="preserve">Krmilna napetost kontaktorja znaša
230 V AC in vseh drugih naprav 24 V DC.
Signali za avtomatizacijsko tehniko se izvedejo
kot signali enotnega toka 4 - 20 mA ali brezpotencialno
Preklopne naprave in razdelilci
morajo biti popolnoma sestavljeni,
povezani in ožičeni ter pripravljeni na obratovanje.
Priključeni morajo biti z vsemi kabli
in napeljavami vklj. z dobavo pripadajočega
drobnega materiala. Ta dela oz.
za to potreben material je treba
obračunati v cene na enoto.
</t>
  </si>
  <si>
    <t>Vsebujejo
Splošna opozorila
za nizkonapetostno tehniko
Za izvedbo preklopne naprave veljajo naslednji
osnovni pogoji:
1 Vsi pogoni morajo biti
opremljeni s stikalom za popravilo.
 2 Vse zaščitne zapore (suhi tek itd.)
morajo biti strojno navezane na pogonsko
krmiljenje (tudi pri obratovanju na mestu).
3 Vsi zahtevani regulatorji morajo
biti izdelani programsko.
4 Vse mejne vrednosti preklopnih točk
za analogne vrednosti (razen zaščitnih zapor)
morajo biti izdelane programsko.
5 Krogotoki za zasilni izklop je treba izvesti samo strojno in to s primernimi preklopnimi napravami, v skladu z VDE 0113.</t>
  </si>
  <si>
    <r>
      <t xml:space="preserve">
</t>
    </r>
    <r>
      <rPr>
        <sz val="9"/>
        <rFont val="Calibri"/>
        <family val="2"/>
        <charset val="238"/>
        <scheme val="minor"/>
      </rPr>
      <t>7 Vse zaščitne elemente je treba
izvesti z ustreznim nadzorom.
Preklopna naprava NS mora bito ponujena kot standardizirana,
preverjena, dokončana
nizkonapetostna preklopna naprava kot del gradbene tehnike, z jeklenim ogrodjem in naslednjimi karakteristikami:
• Izolacija pred vizualnimi motnjami na zbiralnih vodilih.
• Tovarniško izdelana kombinacija stikalnih naprav v skladu z IEC 439 in VDE 0660, del 5
• Nazivna izolacijska napetost sistema vodil = 690 V
• Koračne in zračne proge = izolacijska skupina C, VDE 0110
• Testna napetost = 2,5 kV.
• Nazivna napetost = 400 V
• Nazivna frekvenca = 50 Hz
• Nazivni tok zbiralnih vodil v skladu s potrebami
• Nazivni tok vgradnih naprav v skladu s potrebami + 25 % rezerve
• Zaščita pred kratkim stikom zbiralnih vodil.Nazivni tok (amplituda) v skladu izračunom za kratki stik naročnika. Nazivni časovni tok (1 s) v skladu z izračunom kratkega stika izvajalca.
• Temperatura okolice = 10 do 45° C.
• Stopnja zaščite = IP 52
• Oblika omarice za stoječo montažo za stensko postavitev oz. postavitev ob hrbtno stran.</t>
    </r>
  </si>
  <si>
    <r>
      <rPr>
        <sz val="9"/>
        <rFont val="Calibri"/>
        <family val="2"/>
        <charset val="238"/>
        <scheme val="minor"/>
      </rPr>
      <t xml:space="preserve">
• Ogrodje omare, profili in konstrukcijski deli iz profilnega jekla, ki se ne ukrivlja, galvansko pocinkano ali iz nerjavečih materialov. Zgornje, zadnje in stranske stene so fiksno montirane.
• Obloga na sprednji strani s pomočjo vrat z notranjimi tečaji.
• Dodatno se vgradijo kabelska uvodnica s spodnje strani, razbremenitve vleka za kabel in napeljave oz. montažni sklopi ali vodila za končne dele.
• Povezave zbiralnih vodil, ki ne potrebujejo vzdrževanja, in pritrditev zbiralne tirnice na nosilnih elementih s pomočjo mikrokapsuliranih vijakov.
• Predpremaz za zaščito pred korozijo</t>
    </r>
    <r>
      <rPr>
        <sz val="8"/>
        <rFont val="Calibri"/>
        <family val="2"/>
        <charset val="238"/>
        <scheme val="minor"/>
      </rPr>
      <t xml:space="preserve">
</t>
    </r>
  </si>
  <si>
    <t>• Brizgalno lakiranje, ki je odporno na udarce in praske,
sestava premaza v skladu z navedbami, ki so zajete v
standardih DIN. Dimenzije preklopne naprave morajo biti takšne, da se lahko zagotovi dovolj prostora za vgradna pogonska sredstva v obsegu 25 % celotnega prostora. Opremiti je treba samo
montažne plošče (hrbtne stene).
Pogonska sredstva je treba jasno označiti (besedilo in oznake sistemov). Vsako preklopno
polje mora biti opremljeno z notranjo osvetlitvijo
in vtičnico z zašč. vodnikom (oskrba
prek glavnega stikala, preklop z vratnim kontaktom) Napeljave je treba položiti v kanale
za ožičenje. Faktor polnjenja kanalov mora vsebovati rezervo vsaj 25 %. Za električna
pogonska sredstva, npr. kontaktor,
avtomati, stikala itd. se lahko zaradi skladiščenja
uporabi zgolj en proizvajalec
za vgradnjo. Vse varnostne elemente in zaščitna
stikala je treba nadzorovati glede
sprostitve. Vse vgrajene naprave je treba označiti v skladu s sistemom, ki ga določi naročnik, in se uporablja za kodiranje naprav.
Končna polja stikalnih naprav in razdelilcev
morajo biti pripravljena za razširitev
brez kakršnih koli težav.</t>
  </si>
  <si>
    <t xml:space="preserve"> Interno ožičenje je treba pripraviti glede na maksimalno dovoljen nazivni obratovalni tok uporabljenega zaščitnega sistema. Vsa pomožna stikala in kontakte zmogljivostnih stikal kontaktorjev in relejev,
z izjemo internega preklapljanja, je treba
priklopiti z vrstnimi sponkami. 
Barve za ožičenje je treba podrobneje določiti
z naročnikom. Za vse zahtevane
procese krmiljenja, reguliranja in nadzorovanja
ter za zunanja sporočila in registracije
je treba upoštevati tehnične
zahteve, tj.ožičenje vseh signalov in merilnih vrednosti
za sponke. Deli, ki so med obratovanjem
pod napetostjo,
morajo biti zavarovani s ploščami in pokrovi
pred morebitnimi dotiki in so lahko
dostopni samo s pomočjo orodij.
Vse odprtine (zareze, luknje) morajo
biti primerno dimenzionirane glede na velikost
vgradnih naprav. Dodatni pokrovi
niso dovoljeni. Varovalke, signalne lučke
in druge ročne stikalne naprave je treba
razporediti tako, da bo njihova uporaba potekala varno in
brez odstranjevanja zgoraj omenjenih
zaščitnih pokrovov. 
</t>
  </si>
  <si>
    <t>KRMILNA IN STIKALNA NAPRAVA</t>
  </si>
  <si>
    <t>04.02.0001</t>
  </si>
  <si>
    <t>Krmilna in stikalna naprava za krmiljenje in oskrbo, nadzor
in avtomatizacijo celotne čistilne naprave z
vsemi stranskimi napravami in pogoni,
električnimi porabniki in senzoriko
celotnega obsega dobave, realizirano postavitveno tehniko,
sestavljeno iz naslednjih komponent:
ohišje za sestavo:
izvedba v obliki zaprtih,
standardiziranih preklopnih omaric iz jekla,
z več posameznimi polji,
ki so sestavljena iz:
• podstavka stikalne omarice
• zahtevanih kabelskih uvodnic
• snemljivih montažnih pločevin
• izoliranega sistema zbiralnih vodil, 5-polno (min.
naziv. nap. 400 A)
• celotno ožičenje z vsem
zahtevanim materialom za polaganje
in pritrditev
• vodila za zajem kablov
• sprednjih vrat z
varovalom za zapiranje,
• izrezov za upravljalne in
prikazovalne elemente
• lučke z vtičnico nad kontaktnim dajalnikom vrat za vsako polje stikalnih omaric</t>
  </si>
  <si>
    <t xml:space="preserve">
• opozorilno lučko v izvedbi v skladu z
VDE 0660, del 500 in DIN 6280, del 7, za
temperature okolice od 0° do 40 °C in 30
- 70 % relativne vlage, vrsta zaščite IP 52,
- Minimalna globina stikalnih omaric 500 mm
Namestitev delov naprav, ki so
navedeni v nadaljevanju.
Tehnične lastnosti (izpolni ponudnik)Proizvajalec omarice '....................................................'
Mere Š x V x
G'....................................................'mm
Napajalni del:
napajanje v naslednjem obsegu:
• Napajalno stikalo NS, 3-polna
izvedba, z ročnim delovanjem
• 3 tokovni pretvorniki z večfunkcijsko merilno napravo
(U, I 3 Ph, P, cos phi)
• Stikalo za izklop v sili s tipko za ponastavitev in časovnim relejem
ter stikalom za izklop v sili v vratih omarice
• Ustvarjanje krmilne napetosti (230 V AC za
napajalni del, 24 V DC za krmilni del)
• Naprava USV za oskrbo SPS
• Zahtevani varnostni elementi,
preklopne naprave itd., ki so potrebni za
namestitev zgoraj omenjenih
komponent.
• 1 kos ločevalnik varnostnega bremena,
zajeto pred glavnim stikalom, vključno
s štiripolnim odvajalnikom prekomerne napetosti.
</t>
  </si>
  <si>
    <r>
      <rPr>
        <sz val="9"/>
        <rFont val="Calibri"/>
        <family val="2"/>
        <charset val="238"/>
        <scheme val="minor"/>
      </rPr>
      <t xml:space="preserve">Krmiljenje pogona/ ventilov:
Krmiljenje pogona/ventilov za vse
električno gnane pomožne pogone,
v glavnem za vse pogone
sestoji iz:
• Zaščitnega stikala motorja
• Varovalk krmiljenja
• Sklopnega releja in pomožnega kontaktorja
• Glavno zaščito motorja
• Frekvenčni pretvornik za:
- ventilator z vrtljivim batom (2 kosa)
- črpalke potezalnice (2 kosa)
- črpalke za povratek deževnice (1 kos)                              • zahtevan drobni, pritrdilni in 
vezni material
Priklop merilne tehnike:
Priklop za celotno merilno in nadzorno
tehniko v obsegu dobave
ter alarmno tehniko
v glavnem
sestoji iz:
• varnostnih elementov
• zahtevanih naprav za vrednotenje
• releja za nadzor motenj
• zahtevanega sklopnega in pomožnega kontaktorja
• zahtevanega ločevalnega pretvornika
• zahtevanega drobnega in pritrdilnega materiala Razdelilnik za stavbo: razdelilnik za stavbo v glavnem sestoji iz:
• dveh ločevalnikov varnostnega bremena NH00
• priklopov ogrevalnih napeljav ob ceveh
• 2 zaščitnih stikal RCD, 3-polni, 40 A
</t>
    </r>
    <r>
      <rPr>
        <sz val="8"/>
        <rFont val="Calibri"/>
        <family val="2"/>
        <charset val="238"/>
        <scheme val="minor"/>
      </rPr>
      <t xml:space="preserve">
</t>
    </r>
  </si>
  <si>
    <t xml:space="preserve">• do 20 kosov zaščitnih stikal za napeljavo
različnih velikosti, za oskrbo instalacij na stavbi
• zahtevan drobni in pritrdilni material
Postaja za avtomatizacijo:
za popolnoma samodejno obratovanje
čistilne naprave, sestoji iz:
naprave za avtomatizacijo, ki sestoji iz:
• osnovne enote (nosilec osrednjega sklopa),
• sklop za oskrbo z elektriko 230 V, 50 Hz z
zaščitnim filtrom za prekomerno napetost
• osrednji sklop (CPU), s 4 kosi
Vmesniki profibus DP (za priklop na
upravljalno ploščo na mestu postavitve in dve dodatni
zunanji upravljalni plošči ob čistilnem bazenu),
spominska kartica MMC,
pomožna baterija,
• komunikacijski procesor (CP)
• izhodni sklop digitalno v skladu s potrebami
• vhodni sklop digitalno v skladu s potrebami
• izhodni sklop analogno v skladu s potrebami
• vhodni sklop analogno v skladu s potrebami
• Priklopni sklop za razširitveno enoto in
razširitvena enota za nadgraditve
• zahtevani sistemski kabli in vtiči
</t>
  </si>
  <si>
    <t xml:space="preserve">Krmilna enota:
SPS Siemens S7-1500
Dobava in montaža enote S7-1500,
vključno s priborom.
pribl.160 digitalnih vhodov,
pribl.96 digitalnih izhodov,
pribl. 32 analognih vhodov,
pribl. 8 analognih izhodov,
1 kos Siemens Comfort Touchpanel 17-palčni
vklj. z licenco Smart Server
Dva (2) kosa Zunanje območje na mestu postavitve
v območju čistilne naprave oz.
stavbe za upravljanje
Kompaktna stikalna omarica iz nerjavnega jekla.
Vključno z montažno ploščo,
ŠxVxG 400x300x150
1 kos Napajalni del 24V DC
Siemens TP700 Comfort Outdoor
Dovoljena temperatura okolice –30 °C do +60 °C
Prehodne sponke Weidmüller
Kabelske vijačne zveze PVC
Tehnične lastnosti (izpolni ponudnik)
Proizvajalec SPS '....................................................'
Vrsta CPU '....................................................'
Razdelilnik za sponke, izvedeno za največjo
zasedenost nosilnega sklopa, vodeno v obliki
vijačnih/vtičnih sponk.
</t>
  </si>
  <si>
    <t xml:space="preserve">Programiranje za uporabo:
za krmiljenje, nadzor in regulacijo
celotne tehnike sistema, z vsemi agregati,
vmesniki in povezanih
potrebnih navezav
posameznih signalov. Programska oprema se
razvija v skladu s specifičnimi zahtevami
in se dobavi skupaj s spominsko kartico v
sistemu za avtomatizacijo. Obsega
naslednje elemente:
• Zajem vseh merilnih signalov, sporočil za motnje, alarme in stanja
• Osnovna zapora za posamezne gradbene sklope v skladu z zahtevami.
• Pogoji za sprostitev posameznih sklopov v skladu z zahtevami.
• Nadzor nad elektriko in delovanjem vseh merilnih sistemov.
• Tvorjenje funkcijskih sklopov v skladu z zahtevami.
• Pogoji za sprostitev funkcijskih sklopov v skladu z zahtevami.
• Nadzor časa delovanja agregatov.
• Premik v položaje za varnost.
• Regulacije DDC za vse potrebne regulacijske krogotoke.
• Priklop grafične upravljalne plošče za nadzor in krmiljenje procesa sistema prek vodila Profibus DP.
• Optimizacija programske opreme med delovanjem.
</t>
  </si>
  <si>
    <t xml:space="preserve">Sistem ima glede nadgradnje pomnilnika
rezervo za nadgradnjo 30 %
v primerjavi s trenutno porabo.
Vsi programi morajo
biti varni glede na ničelno napetost. V primeru izpada
napetosti je treba napravo vedno
preklopiti v varno stanje. 
Programiranje za uporabnike se lahko izvede in parametrira
samo s pomočjo programske opreme, ki so dobavlja
proizvajalec krmilne
enote. Tuja programska oprema
načeloma ni dovoljena. V okviru
programiranja je treba upoštevati
programsko strukturo in memoriko
spremenljivk, ki se uporablja na sistemu.
Sistemska programska oprema:
za vse zahtevane komponente
avtomatizacijske tehnike, ki v glavnem
sestoji iz:
• upravljalni sistem vklj. z vsemi zahtevanimi gradniki za celotno organizacijo in nadzor vseh funkcij SPS in strojnih komponent
• Razvojno in produkcijsko okolje za
</t>
  </si>
  <si>
    <t xml:space="preserve">Programiranje za uporabo
Upravljalna plošča: 
upravljalna plošča za vizualizacijo in upravljanje
celotnega vedenja čistilne naprave, kot
visokoločljivostni osvetljeni LED-zaslon
s polnim grafičnim prikazom in LCD-zaslonom na dotik.
Pregledno upravljanje z vodenjem uporabnikov.
Vrsta zaščite sprednje strani upravljalne plošče IP 65,
vgrajeno v sprednji del ohišja,
diagonala zaslona vsaj 17", vključno
zahtevanimi procesnimi slikami.
Tehnične lastnosti (izpolni ponudnik)
Proizvajalec '.................................................... '
Vrsta '.................................................... '
Diagonala zaslona 
'.................................................... '
Celotna preklopna naprava se
postavi v strojni hali. Pred izvedbo
preklopnih in krmilnih naprav je treba uskladiti
funkcije z naročnikom in
načrte za elektriko in sestavo mora predhodno
odobriti naročnik. Pred izvedbo
programiranja naprave je treba
natančno opisati funkcionalnost naprave,
ki jo mora odobriti naročnik
Celotna dobava, montaža na
modulu, programiranje in priključitev.
</t>
  </si>
  <si>
    <t>MERILNA TEHNIKA</t>
  </si>
  <si>
    <t>04.03.0001</t>
  </si>
  <si>
    <t>04.03.0002</t>
  </si>
  <si>
    <t>04.03.0003</t>
  </si>
  <si>
    <t>04.03.0004</t>
  </si>
  <si>
    <t>04.03.0005</t>
  </si>
  <si>
    <t>04.03.0006</t>
  </si>
  <si>
    <t>04.03.0007</t>
  </si>
  <si>
    <t>04.03.0008</t>
  </si>
  <si>
    <t>04.03.0009</t>
  </si>
  <si>
    <t>04.03.0010</t>
  </si>
  <si>
    <t xml:space="preserve">IDM DN150 
Naprava za merjenje pretoka za vgradnjo v
napeljavo za odpadno vodo, blato, sestavljena
iz sistema MID z vgrajenim ali odstavljenim
merilnim pretvornikom (po izbiri naročnika) za:
količino pretoka: 50 do 150 m³/h
Merilna natančnost:1´% merilnega območja
Po potrebi se montirajo ozemljitvene
plošče. 
Tehnične lastnosti (izpolni ponudnik)
Proizvajalec '....................................................
Model '.................................................... '
Prirobnični priključek: 
DN'.................................................... '
Merilno območje od '............ 'm³/h do '............
Maksimalno odstopanje na spodnji
meji merilnega območja: 
'...................................... '% merilne vrednosti
Dobava in strokovna montaža v cevovodz ozemljitvenimi ploščami in
pritrditvenim materialom ter vključitev
izmerjene vrednosti in avtomatizacije v skladu z navodili z zahtevami
</t>
  </si>
  <si>
    <t xml:space="preserve">O d p r t a    p o s t a v k a  
IDM DN 200  _______,__
Naprava za merjenje pretoka za vgradnjo v
napeljavo za odpadno vodo, blato, sestavljena
iz sistema MID z vgrajenim ali odstavljenim
merilnim pretvornikom (po izbiri naročnika) za: 
količino pretoka: 50 do 250 m³/h 
Merilna natančnost:1´% merilnega območja 
Po potrebi se montirajo ozemljitvene 
plošče.  
Tehnične lastnosti (izpolni ponudnik)
Proizvajalec '.................................................... '
Model '.................................................... ' 
Prirobnični priključek:  
DN'.................................................... ' 
Merilno območje od '............ 'm³/h do '............ 'm³/h
Maksimalno odstopanje na spodnji 
meji merilnega območja:  
'....................................... '% merilne vrednosti Dobava in strokovna montaža v cevovod  z ozemljitvenimi ploščami in 
pritrditvenim materialom ter vključitev
izmerjene vrednosti in avtomatizacije v skladu z navodili z zahtevami
</t>
  </si>
  <si>
    <r>
      <rPr>
        <sz val="9"/>
        <rFont val="Calibri"/>
        <family val="2"/>
        <charset val="238"/>
        <scheme val="minor"/>
      </rPr>
      <t xml:space="preserve">IDM DN 100 
1 kos naprave za merjenje pretoka za vgradnjo v
dovodno napeljavo za odpadno vodo, sestavljena
iz sistema MID z vgrajenim ali odstavljenim
merilnim pretvornikom (po izbiri naročnika) za:
količino pretoka: 50 do 120 m³/h
Merilna natančnost:1´% merilnega območja
Po potrebi se montirajo ozemljitvene
plošče. 
Tehnične lastnosti (izpolni ponudnik)
Proizvajalec '....................................................
Model '.................................................... '
Prirobnični priključek: 
DN'.................................................... '
Merilno območje od '............ 'm³/h do '............
Maksimalno odstopanje na spodnji
meji merilnega območja: '....................................... '% merilne vrednosti
Dobava in funkcionalna namestitev strokovna montaža v cevovod 
z ozemljitvenimi ploščami in 
pritrditvenim materialom ter vključitev
izmerjene vrednosti in avtomatizacije v skladu z navodili z zahtevami
</t>
    </r>
    <r>
      <rPr>
        <sz val="8"/>
        <rFont val="Calibri"/>
        <family val="2"/>
        <charset val="238"/>
        <scheme val="minor"/>
      </rPr>
      <t xml:space="preserve">
</t>
    </r>
  </si>
  <si>
    <t xml:space="preserve">Dozirne napeljave IDM  Naprava za merjenje pretoka za vgradnjo v
dozirno napeljavo za odstranjevanje fosfata(dozirni medij: železov klorid, železov sulfat
ali aluminijev klorid), sestavljena iz sistema MID
z nameščenim merilnim pretvornikom za: 
količino pretoka: 5 do 1000 l/h 
Merilna natančnost:1´% merilnega območja
Tehnične lastnosti (izpolni ponudnik)
Proizvajalec '.................................................... '
Model '.................................................... '
Prirobnični priključek:  
DN'.................................................... ' 
Merilno območje od '............ 'l/h do '............ 'l/h
Maksimalno odstopanje na spodnji 
meji merilnega območja: 
'....................................... '% merilne vrednosti
Dobava in strokovna montaža v cevovod
z ozemljitvenimi ploščami in 
pritrditvenim materialom ter vključitev
izmerjene vrednosti in avtomatizacije v skladu z navodili z zahtevami
</t>
  </si>
  <si>
    <t xml:space="preserve"> Merilna tehnika, rezervoar in doziranje 
  1 senzor puščanja 
  za lovilno posodo skladiščnega rezervoarja
 (železo/aluminijeva raztopina)
   dovoljenjem in vgrajenim
  merilnim pretvornikom  
  Tehnične lastnosti (izpolni ponudnik)
  Proizvajalec '.................................................... '
  Model '.................................................... '
  1 senzor puščanja za dozirno napeljavo z
  dovoljenjem, kot plavač v
  prestrezni posodi dozirne tabele 
  Tehnične lastnosti (izpolni ponudnik)
  Proizvajalec '.................................................... '
  Model '.................................................... '
1 Kos za merjenje pH, montirano v reaktorju/odtočnemu bazenu z merilnim pretvornikom na mestu postavitve, prikaz v dodatni izvedbi.
Tehnične lastnosti (izpolni ponudnik)
Proizvajalec '....................................................
Model '....................................................
1 ultrazvočni merilnik za skladiščni rezervoar
za električno merjenje napolnjenosti
s prikaznim elementom na stikalni omarici
(vrednost v odstotkih), je sestavljen iz
- ultrazvočnega senzorja
- vgradnih armatur za skladiščni rezervoar
- senzorja
</t>
  </si>
  <si>
    <t xml:space="preserve">Proizvajalec '....................................................
Model '....................................................
1 kos naprave za sporočanje prelivanja v obliki dvopalične sonde
V kompaktni obliki za vgradnjo v alogovnik z merilno elektrodo, naprava za vrednotenje
z izhodnim relejem in testnim priklopom ter
dokazilom WHG.
Tehnične lastnosti (izpolni ponudnik)
Proizvajalec '....................................................
Model '....................................................
</t>
  </si>
  <si>
    <t xml:space="preserve"> Merjenje kisika za biologijo 
  Digitalna kisikova sonda 
  za določanje raztopljenega kisika v
  vodni raztopini z amperometrično metodo
  merjenja z naslednjo izvedbo: 
- signal senzorja ob priključitvi na merilni pretvornik
- inteligentni senzor, vsi tehnični podatki in kalibrirane vrednosti so shranjeni v senzorju
- hitra sklopka (induktivni sistem za brezžičen prenos signala), ki je odporna na umazanijo in vlažnost, omogoča preprosto menjavo senzorja
 Amperometrični princip merjenja
 s trielektrodnim sistemom
Tri-elektrodni sistem
Merilna območja:
 0,01…100 mg/l, 0 ... 1000 %
SAT, 0 ... 2000 hPa
Merilno območje temperature: –5 °C...+50 °C
najv. dovoljeni tlak: 10 bar
Materiali: POM (steblo senzorja,
membranski pokrov)
Stopnja zaščite: IP 68
Pribor:1 nadomestna izmenjalna patrona
gotov s prednapeto
membrano
Priključitev: Pritrdilni navoj G1, NPT 3/4"
Proiz.: npr. Endress+Hauser
Tip: npr.Oxymax W COS51D
 Sondo z držalom je treba dostaviti gotovo za vgradnjo v bazen odpadne vode, jo strokovno
montirati in povezati v krmiljenje naprave v skladu z navodili z zahtevami
</t>
  </si>
  <si>
    <t xml:space="preserve">Meritev Redox, denitrifikacija Redox kombinirane elektrode,
tehnologija, diafragma: PTFE
Osnovna izvedba
Merilna površina PA: Platin
Dolžina jaška:120 mm
za neeksplozivno območje s priključkom na
merilni pretvornik za pH-meritve in
ustrezno prilagojen kabel sonde.
Sondo z držalom je treba dostaviti gotovo za vgradnjo v bazen za denitrifikacijo, jo strokovno
montirati in povezati v krmiljenje naprave v skladu
z navodili z zahtevami
</t>
  </si>
  <si>
    <t xml:space="preserve">Potek pH-merjenja 
  Celotno merilno mesto za montažo v cevovod   
ali bazen je sestavljeno iz
- pH-merilne elektrode
- pH-merilnega kabla
- pH-merilnega pretvornika
- Izmenjevalna armatura, ročna za sprejem
elektrode
pH-merilna elektroda
- pH-kombinirane elektrode s tehnologijo Memosens.
- Diafragma: PTFE
- Prenos signalov: digitalno
- Referenčni sistem: Gel
- Prevodnost: min: 50uS/cm
- Vgrajeno temperaturno tipalo
Merilno območje 1-12pH, -15...80 °C, 6 bar
Dolžina gradnje: 120 mm
Dokazilo: neeksplozivno območje
npr proizvajalec: Endress + Hauser ali enakovredno
Tip:
ph-merilni kabel
Kratek opis
Merilni kabel Memosens za digitalne senzorje
z induktivnim konektorjem Memosens.
Omejitev uporabe: maks. –20...50 °C
</t>
  </si>
  <si>
    <t xml:space="preserve">Podroben opis
Dolžina kabla 10 m,
Dokazilo: neeksplozivno območje
Kabelski priključek: ovoji kabelskih zaključkov
(stikalo M12)
pH-merilni pretvornik
Kratek opis
Večparametrski merilni pretvornik za
Analitična merilna tehnika za nadzor in
vodenje postopkovnih procesov.
Meriti je mogoče naslednje parametre:
pH, Redox, prevodnost, motnost/
vsebnost trdnih snovi, nitrat, amonij, raztopljeni
kisik
Osnovne značilnosti te serije naprav
- Digitalni prenos signala od in do senzorjev
- Samodejno zaznavanje senzorjev s prilagajanjem programske opreme
- Možnost spreminjanja parametrov brez menjave strojne opreme v času obratovanja.
</t>
  </si>
  <si>
    <t xml:space="preserve"> Samodejna kompenzacija temperature
- Koncept upravljanja z navigacijo in mehkimi tipkami
omogoča preprosto in intuitivno uporabo
- grafičen TFT zaslon (večji
kontrast tudi v svetlem okolju)
- možnost programiranja individualnega
prikaza izmerjene vrednosti
- vgrajen simulator izhodnega toka
- dodatno signaliziranje napake
z rdečim zaslonom
- Konfiguracija alarma po meri stranke
za alarmni kontakt in okvarni tok
- Funkcija beleženja dnevnikov (beleženje podatkov, dogodkov in
programov) in zapisovalnik podatkov
z zgodovino kalibriranja
- SD-kartica omogoča prenos konfiguracij v celoti,
shranjevanje podatkov in posodobitve programske opreme
Kartica SD 
- zanesljivo odvajanje toplote brez ventilatorja
- Izhodni tokovi so potencialno izolirani med seboj
in od tokokroga senzorjev
</t>
  </si>
  <si>
    <t xml:space="preserve">Izvedba:  ohišje za stensko montažo
Vhod:  2-kanalna-različica: dva zanesljiva
vhoda MEMOSENS
Izhodi: 4 x 0/4...20 mA,
Merilno območje:  odvisno od priključenega
 senzorja
Preizkusi odpornosti in oddajanja motenj
 v skladu z EN 61326-1:2006
Prenapetostna zaščita:
 v skladu z EN 6100-4-5
Pomožna energija: 100 ... 230 V AC ± 15%, 50/60 Hz
 (24VDC)
 (24VAC)
Stopnja zaščite: IP 66/67, tesnjenje in
odpornost proti koroziji v skladu z NEMA 4X
npr proizvajalec: Endress+Hauser, Vega Prominent
Tip: ali enakovreden
Izmenjevalna armatura, ročna za montažo v
cevovode
</t>
  </si>
  <si>
    <t xml:space="preserve">Tlak merjenja napolnjenosti 
  Celotno merilno mesto za montažo v cevovod    
  ali bazen je sestavljeno iz    
  - pH-merilne elektrode    
  - pH-merilnega kabla    
  - pH-merilnega pretvornika    
  - Izmenjevalna armatura, ročna za sprejem    
  elektrode    
pH-merilna elektroda
- pH-kombinirane elektrode s tehnologijo Memosens.
</t>
  </si>
  <si>
    <t xml:space="preserve"> - Diafragma: PTFE
- Prenos signalov: digitalno
- Referenčni sistem: Gel
Prevodnost: min: 50uS/cm
- Vgrajeno temperaturno tipalo
Merilno območje 1-12pH, -15...80 °C, 6 bar
Dolžina gradnje: 120 mm
Dokazilo: neeksplozivno območje
npr proizvajalec: Endress + Hauser ali enakovredno
Tip:
ph-merilni kabel
Kratek opis
Merilni kabel Memosens za digitalne senzorje
z induktivnim konektorjem Memosens.
Omejitev uporabe: maks. –20...50 °C
Podroben opis
Dolžina kabla 10 m,
Dokazilo: neeksplozivno območje
Kabelski priključek: ovoji kabelskih zaključkov
(stikalo M12)
pH-merilni pretvornik
Kratek opis
Večparametrski merilni pretvornik za
Analitična merilna tehnika za nadzor in
vodenje postopkovnih procesov.
Meriti je mogoče naslednje parametre:
pH, Redox, prevodnost, motnost/
vsebnost trdnih snovi, nitrat, amonij, raztopljeni
kisik
</t>
  </si>
  <si>
    <t xml:space="preserve">Osnovne značilnosti te serije naprav
- Digitalni prenos signala od in do senzorjev
- Samodejno zaznavanje senzorjev s prilagajanjem programske opreme
- Možnost spreminjanja parametrov brez menjave strojne opreme v času obratovanja.
- Samodejna kompenzacija temperature
- Koncept upravljanja z navigacijo in mehkimi tipkami omogoča preprosto in intuitivno uporabo
- Grafičen TFT zaslon (večji kontrast tudi v svetlem okolju)
- Možnost programiranja individualnega prikaza izmerjene vrednosti
- Vgrajen simulator izhodnega toka
- Dodatno signaliziranje napake z rdečim zaslonom
- Konfiguracija alarma po meri stranke za alarmni kontakt in okvarni tok
- Funkcija beleženja dnevnikov (beleženje podatkov, dogodkov programov) in zapisovalnik podatkov z zgodovino kalibriranja
- SD-kartica omogoča prenos konfiguracij v celoti,
</t>
  </si>
  <si>
    <r>
      <rPr>
        <sz val="9"/>
        <rFont val="Calibri"/>
        <family val="2"/>
        <charset val="238"/>
        <scheme val="minor"/>
      </rPr>
      <t xml:space="preserve">shranjevanje podatkov in posodobitve programske opreme
Kartica SD
- zanesljivo odvajanje toplote brez ventilatorja
- Izhodni tokovi so potencialno izolirani med seboj in od tokokroga senzorjev
Izvedba: ohišje za stensko montažo
Vhod: 2-kanalna-različica: dva zanesljiva
vhoda MEMOSENS
Izhodi: 4 x 0/4...20 mA,
Merilno območje:  odvisno od priključenega
senzorja
Preizkusi odpornosti in oddajanja motenj
v skladu z EN 61326-1:2006
Prenapetostna zaščita:
v skladu z EN 6100-4-5
Pomožna energija:  100 ... 230 V AC ± 15%, 50/60 Hz
(24VDC)
(24VAC)
  Stopnja zaščite: IP 66/67, tesnjenje in  
  odpornost proti koroziji v skladu z NEMA 4X  
  npr proizvajalec: Endress+Hauser, Vega Prominent  
  Tip: ali enakovreden  
  Izmenjevalna armatura, ročna za montažo v  
  cevovode in zalogovnike  </t>
    </r>
    <r>
      <rPr>
        <sz val="10"/>
        <rFont val="Calibri"/>
        <family val="2"/>
        <charset val="238"/>
        <scheme val="minor"/>
      </rPr>
      <t xml:space="preserve">
</t>
    </r>
  </si>
  <si>
    <t xml:space="preserve">Detektor nivoja napolnjenosti
4 kosi MERJENJA NAPOLNJENOSTI
Za merjenje napolnjenosti
- Zalogovnik (montaža prikaza pri regulatorju
Odvodna napeljava, območje tlaka do 400 mbar)
- Zadrževalni bazen za dež (montaža prikaza pri
črpalkah, območje tlaka do 500 mbar)
- Jašek za dovodne črpalke (območje tlaka do 500
mbar) 
- Bazen za odlaganje blatenice (prikaz na
upravljalni plošči - območje tlaka do 700 mbar)
Sonda z zanesljivo in robustno
keramično merilni celico za hidrostatično
merjenje napolnjenosti
- Gospodarska izvedba s 4…20 mA in
nalagalni protokol HART
- Natančni merilni rezultati s pomočjo
temperaturno kompenzirane korekture gostote
- Visoko varnost postopka
zagotavlja odporna keramična merilna celica
Dokazilo:   neeksplozivno območje
Posebna cev:  (material: 316L, d=42mm, (tipično
 odpadna voda)
Amperometrični princip merjenja Relativno (absolutno)
Izhod: 4…20mA
</t>
  </si>
  <si>
    <t xml:space="preserve">Električno napajanje: 10,5…35V
Referenčna natančnost: +/– 0,2 %
Življenjska doba: = 0,1 % URL/leto
Kabel sonde: 10 m
Material nosilnega kabla:  PE (polietilen)
Tesnilo: EPDM
Material merilne celice je keramika (99,9 % Al2O3)
Prikaz: na upravljalni plošči, zgolj na
rezervoarju za blatenico takojšen prikaz
Proizvajalec.:Endress + Hauser, Vega ali
enakovredno
Sondo z držalom je treba dostaviti gotovo za vgradnjo
v bazen odpadne vode, jo strokovno
montirati in povezati v krmiljenje naprave v skladu
z navodili z zahtevami
</t>
  </si>
  <si>
    <t>KABELSKI SISTEM NAPRAVE/-IZENAČITEV POTENCIALA</t>
  </si>
  <si>
    <t>04.04.0001</t>
  </si>
  <si>
    <t xml:space="preserve">Celoten kabelski sistem med že omenjeno stikalno in krmilno napravo ter med agregati in merilnimi mesti čistilne naprave (glejte tako shemo R&amp;I kot lokacijski načrt) 
vključno z zalogovnikom za dozirno sredstvo in rezervoarjem za nalaganje blata, izdelano v skladu z VDE, v
glavnem obsega naslednje elemente: 
• Strokovna dobava. namestitev in 
priključitev napeljav za energijo, krmiljenje in  merjenje pogonske tehnike oz. električnih porabnikov naprave in
krmilna in stikalna naprava 
za celoten obseg dobave. • Strokovna dobava. namestitev in 
priključitev napeljav za energijo, krmiljenje in 
merjenje med senzoriko 
čistilne naprave in preklopne in krmilne naprave za
celoten obseg dobave. 
• Celotna izravnava potenciala naprave poleg
vseh agregatov in cevovodov 
v obsegu dobave s priključitvijo
na vodilo za izravnavo potenciala. 
• Celotna izdelava zahtevanih 
kabelskih poti, vključno z zahtevanim 
drobnim in pritrdilnim materialom 
• Strokovna dobava. namestitev vseh
</t>
  </si>
  <si>
    <t xml:space="preserve">stikal za popravilo (stopnja zaščite IP 54, za vsak elektromotor).
• Strokovna dobava. namestitev šestih
(6) stikal za izhod v sili, priključitev IP 54 na stikalno in krmilno napravo.
Vsi vodniki in kabli morajo biti izvedeni v skladu 
z zadevnimi predpisi ES in določili VDE v 
UV-odporni izvedbi. Vse kabelske poti,
ki so potrebne za polaganje kablov,
sodijo v obseg dobave te točke.
Uporabljati je treba naslednje vrste napeljav:
električne napeljave NYY / Ölflex
krmilne vode NYY / Ölflex
zaslonjene merilne napeljave A2YF/LJ2Y / Ölflex
Izenačitev potencialov NYY / NYA
Krmilna mesta na mestu postavitve je treba
izračunati tako:
• Zapiralo ročno-0-avtomatika
• Tipka za vklop z lučko (obratovanje, zelena)
• Tipka za izklop z lučko (motnja, rdeče) Stikala za popravilo morajo biti izvedena za vsepolni izklop, s sporočilnim kontaktom.
</t>
  </si>
  <si>
    <t>Kabelske poti je treba izvesti kot žgano pocinkane kabelske in dvižne trase v primerni širini. Posamezne kable je treba po potrebi uvleci  v plastične ali kovinske cevi (pocinkana izvedba) (po izbiri naročnika). Kabli za merjenje in energijo je treba ločiti po trasah oz. kovinskih ogrodij znotraj ene trase. Celotna dobava in montaža ter priključitev, vključno z zahtevanim drobnim in pritrdilnim materialom.</t>
  </si>
  <si>
    <t>STAVBNE INSTALACIJE</t>
  </si>
  <si>
    <t>04.05.0001</t>
  </si>
  <si>
    <t>04.05.0002</t>
  </si>
  <si>
    <r>
      <rPr>
        <sz val="9"/>
        <rFont val="Calibri"/>
        <family val="2"/>
        <charset val="238"/>
        <scheme val="minor"/>
      </rPr>
      <t xml:space="preserve"> Stikalna naprava za hišno tehniko 
Ločena stikalna naprava za hišno tehniko, označeno v naslednji točki Stavbni razdelilnik instalacij v ločenem
polju stikalne omarice:
razdelilnik za stavbo v glavnem sestoji
iz:• dveh ločevalnikov varnostnega bremena NH00
• priklopov ogrevalnih napeljav ob ceveh
• 2 zaščitnih stikal RCD, 3-polni, 40 A
• do 20 kosov zaščitnih stikal za napeljavo
različnih velikosti, za oskrbo instalacij na stavbi • zahtevan drobni in pritrdilni material. Postaja za avtomatizacijo</t>
    </r>
    <r>
      <rPr>
        <sz val="10"/>
        <rFont val="Calibri"/>
        <family val="2"/>
        <charset val="238"/>
        <scheme val="minor"/>
      </rPr>
      <t xml:space="preserve">
</t>
    </r>
  </si>
  <si>
    <t xml:space="preserve">Komponente hišne tehnike
Hišno tehniko dobavite z naslednjimi napravami in jo montirajte in namestite tako, da bo primerna za delovanje
- štiri (4) kosi ogrevanja proti zamrzovanju v
obliki električnih radiatorjev, vsak z močjo 2 kW
- dva (2) kosa električnih radiatorjev in
eksplozijo in brizgajočo vodo ter močjo 1500 W
- bojler za vročo vodo 40 l, brezstopenjsko nastavljiv do
temperature vode 70°C s samodejnim prestavljanjem
v  način visokotlačnega delovanja.
- 6 kosov vtičnic 230 V v zunanjem območju
ter jih namestite tako, da bodo primerne za uporabo in
priključite na kable
- Dobava dvanajst (12) vtičnic po izbiri naročnika za uporabo v notranjih prostorih
za uporabo na prostem ter namestitev tako, da bodo primerne za uporabo in
in priključite
na kable
</t>
  </si>
  <si>
    <r>
      <t xml:space="preserve"> </t>
    </r>
    <r>
      <rPr>
        <sz val="9"/>
        <rFont val="Calibri"/>
        <family val="2"/>
        <charset val="238"/>
        <scheme val="minor"/>
      </rPr>
      <t xml:space="preserve">Dobava 6 stikal za vlažne prostore po izbiri naročnika za uporabo v notranjih prostorih in na prostem
ter namestitev tako, da bodo primerni za uporabo in
priključitev na kable
- dva (2) kosa stikal z zaščito proti eksploziji
Izvedba s sitom
- dva (2) kosa Vtičnice za trifazni tok (1 x 16 A
in 1 x 32 A) (1 x na
predelu
čistilnega bazena, 1 x v predelu
ohišja stroja).
- štiri (4) kosi lučk na drogovih za osvetlitev
celotnega čistilnega bazena (LED-osnova)
vključno z montažnim drogom (z
zaščito pred strelo)
- štirinajst (14) lučk, ki so primerne za vlažne prostore
/T(svetlobni trak (osnova LED)
po 23 W v toplo beli barvi s svetilnim sredstvom v
strojni hali, montaža po razporeditvi s strani
naročnika
- štiri (4) kosi svetilnih cevi za montažo
v prostore z rešetom
- deset (10) kosov LED-svetilnih cevi za
zunanji prostor s po 23 W, IP 65
- dva (2) kosa bližinskih stikal
IP 65, pod kotom 180° za samodejni vklop
 zunanje osvetlitve
vklj. z vsem pritrdilnim materialom, dobava
in montaža ter povezava vklj. z zahtevanimi
vgradnjami v stikalne omarice.
</t>
    </r>
  </si>
  <si>
    <t>03.02.0001</t>
  </si>
  <si>
    <t>03.02.0002</t>
  </si>
  <si>
    <t>3.10.</t>
  </si>
  <si>
    <t>Podrobno načrtovanje strojne opreme celotne naprave s privolitvijo vodje gradbišča. Izdelava vseh potrebnih konstrukcijskih risb, načrtov za postavitev, stikalnih načrtov, kosovnih seznamov itd. Vse detajlne načrte je treba predati do 8 tednov po dodelitvi naročila v zapisnik izdelave. Dokumentacija za načrtovanje (ozemljitveni načrt, montažni načrt, navodila z zahtevami, shema R+I, električni načrt itd.), Dokumentacijo je treba dati na razpolago v dvojni izvedbi. Med obavo spadajo:- detajlni načrti,- delavniške risbe- montažni načrti- revizijski načrti- sheme R+I. Med montažne načrte je treba dodati tudi preglednico z vsemi agregati in sestavnimi deli merilne tehnike ter ključavničarska dela, ki daje podrobne informacije o proizvajalcu, vrsti, zmogljivosti, materialu, št. naročila itd. Na podlagi podatkov iz preglednice je treba agregate in sestavne dele jasno specificirati. Z montažnimi načrti je treba pripraviti zadostno predhodno dokumentacijo. Odobritev agregatov in gradbenih delov za naročilo se izvede izključno prek odobritve montažnih načrtov. V vseh dokumentacijah za načrtovanje (montažni načrti, sheme R+I, načrt za ozemljitev, električni načrt itd.) je treba uporabiti primerne oznake. Električne in neelektrične komponente je treba označiti v dokumentaciji za načrtovanje skupaj z AKZ v skladu s sistemom za označevanje. Po uspešnem končnem prevzemu je treba predelano dokumentacijo predati naročniku v obliki ene kopije v mapah in ene kopije na CD-ROM-u,</t>
  </si>
  <si>
    <t xml:space="preserve"> morala pa bi vsebovati tudi naslednjo dokumentacijo (med drugimi):- Kazalo. - Ozemljitveni načrt v skladu z DIN VDE z vsemi uporabljenimi sestavnimi deli (trakovi, drogovi, povezovalni elementi, prehodni zaboji, priključne točke itd.), debelino materialov, materiali, dimenzijami ter fotografsko dokumentacijo ozemljitvenega sistema pred zagonom.Dokumentacija temeljev in zemljitvenega sistema v gradbenih jamah v sodelovanju z izvajalcem gradbenih del. -Vzdrževalni načrti. - Načrt za zaščito pred udarom strele.-Merilni protokoli. - Načrti za polaganje kablov.- Načrt kabelskih kanalov in zaščitnih cevi za kable. - Načrti za namestitev. - Načrti za delovanje. - Seznami nadomestnih delov.- Projekt SPS in projekt OP s komentarji 1x na CD-ROM-u. - Načrti sponk z odhodnimi kabli in napeljavami ter dolžinami.- Seznami kablov z navedbami o vrsti napeljave, premeri, številom žil, navedbo cilja, dolžinami. - Kosovni seznami naprav z navedbo proizvajalca in tipa.- Navodila za nastavitev, zagon in obratovanje.- Dokumentacija za izvedbo in montažo. - Načrti za postavitev.- Navodila z zahtevami s trenutnimi nastavitvenimi vrednostmi itd. Mapa elektrotehnika vsebuje naslednje: dokumente: – stikalni načrti/električni načrti– sestava zapornice (vrata)– sestava zapornice (notranjost)– kosovni seznam– seznam kablov– načrti sponk. Vsaki mapi je treba dodati celotno kazalo z ustreznimi oznakami dokumentacije za izbrano mapo. Odgovorna oseba izdela preglednico v Excelu kot popoln seznam celotne vsebine. dokumentacije vklj. s pripadajočimi AKZ in številko postavke v specifikaciji.</t>
  </si>
  <si>
    <t xml:space="preserve"> morala pa bi vsebovati tudi naslednjo dokumentacijo (med drugimi):– kazalo Odgovorna oseba izdela preglednico v Excelu kot popoln seznam celotne vsebine. Vsebine dokumentacije vklj. s pripadajočimi AKZ in številko postavke v specifikaciji. – ozemljitveni načrt v skladu z DIN VDE z vsemi uporabljenimi gradbenimi deli (trakovi, drogovi, povezovalni elementi, prehodni zaboji, priključne točke itd.), debelino materialov, materiali, dimenzijami ter dodanim načrtom gradbišča v tlorisu in vsemi koraki ter fotografsko dokumentacijo ozemljitvenega sistema pred zagonom. Dokumentacija temeljev in ozemljitvenega sistema v gradbenih jamah v sodelovanju z izvajalcem gradbenih del.– Vzdrževalni načrti– Načrti za polaganje kablov– Načrti za namestitev– Seznami nadomestnih delov– Projekt SPS in projekt OP s komentarji 1x na CD-ROM-u – Načrti sponk z odhodnimi kabli in napeljavami ter dolžinami – Navodila za nastavitev, zagon in obratovanje– Dokumentacija za izvedbo in montažo – Navodila z zahtevami s trenutnimi nastavitvenimi vrednostmi itd. 
</t>
  </si>
  <si>
    <t>Celoten inženirski potek projekta z vsemi storitvami, ki jih izvede izvajalec, za detajlno načrtovanje ter projektno in končno dokumentacijo v skladu s predpisi DIN VDE in CREOS. Dokumentacija za načrtovanje (ozemljitveni načrt, montažni načrt, navodila z zahtevami, shema R+I, električni načrt itd.), ki je potrebna za splošen proces odobritve se za 2 prehoda preveri brezplačno. Vsak dodaten prehod, ki ni popoln. Ozemljitveni načrt je treba predložiti najpozneje 3 tedne po dodelitvi naročila. V vseh dokumentacijah (montažni načrti, sheme R+I, ozemljitveni načrt, električni načrt itd.) se uporabijo primerne oznake. Električne in neelektrične komponente je treba označiti v dokumentaciji za načrtovanje skupaj z AKZ (glejte oznako postavk) Po uspešnem končnem prevzemu je treba predelano dokumentacijo predati naročniku v obliki ene kopije v mapah in ene kopije na CD-ROM-u,</t>
  </si>
  <si>
    <t xml:space="preserve">
Izdelava poti. Če je potrebno, izvedba poti od dovoza javnega cestišča do gradbišča  z odstavnimi pasovi za čas izvedbe gradbenih del. Vrnitev v prejšnje stanje po zaključku del. Obračuna se v skladu z uporabno širino ceste, pomnoženo z dolžino cestne osi.
</t>
  </si>
  <si>
    <t>paušal</t>
  </si>
  <si>
    <t xml:space="preserve">Vgradnja vnaprej izdelanih betonskih delov. Dobavijo in vgradijo se preverjeni betonski polizdelki v skladu s statičnimi in konstrukcijskimi zahtevami po dokumentaciji naročnika. Tehnična obdelava (načrti za elemente in polaganje) se vključi pod to postavko[TA21gradbeni del  'lijačne stenenaknadno čiščenje']] Vnaprej izdelani izdelki iz armiranega betona. Izolacija vidnih površin = izolacijske plošče. Razred trdote C35/45.[TA31 Ekspozicijski razred ['XC4, XF3, WF']][TA41 Dodatne zahteve ['Vnaprej izdelani izdelki morajo biti opremljeni s priključno ojačitvijo. Vogale je treba izvesti tako, da se ne upogibajo. </t>
  </si>
  <si>
    <t xml:space="preserve"> Dobava nanosa za gradbišče in gradbenega materiala ter izdelava kot nanos za gradbišče primerno glede na profil ter zgostitev. Obračuna se v skladu nanosnimi profili. [TA21 Nanos za ['čistilni bazen']] Skupno območje nanosa.</t>
  </si>
  <si>
    <t xml:space="preserve">Polnjenje tal – glavna 
gradbena jama ; Naložena tlasorazvidna pod postavko 2.2.30. Prenos tal in nanos v območju nanosa, primerno glede na profilter zgostitev. Obračuna se v skaldu z odnosnimi profili.
</t>
  </si>
  <si>
    <t>:01.03</t>
  </si>
  <si>
    <t>:01.02</t>
  </si>
  <si>
    <t>:01.04</t>
  </si>
  <si>
    <t xml:space="preserve">Kronske izvrtine DN 100 v betonske stene zgoraj.
Izvedba kronskih izvrtin v armiranobetonske
stene C 35/45, višina izvedbe do 6,5 m,
premer 200 mm, globina do 30 cm, skoznje izvrtine.
</t>
  </si>
  <si>
    <t xml:space="preserve">Kronske izvrtine DN 125 v betonske stene zgoraj.
Izvedba kronskih izvrtin v armiranobetonske
stene C 35/45, višina izvedbe do 6,5 m,
</t>
  </si>
  <si>
    <t xml:space="preserve">Kronske izvrtine DN 200 v betonske stene
zgoraj. Izvedba kronskih izvrtin v skladu z zgornjim opisom, vendar premera 300 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</si>
</sst>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S_I_T_-;\-* #,##0.00\ _S_I_T_-;_-* &quot;-&quot;??\ _S_I_T_-;_-@_-"/>
    <numFmt numFmtId="165" formatCode="#,##0.00_ ;\-#,##0.00\ "/>
    <numFmt numFmtId="166" formatCode="#,##0.00&quot;       &quot;;&quot;-&quot;#,##0.00&quot;       &quot;;&quot;-&quot;#&quot;       &quot;;@&quot; &quot;"/>
    <numFmt numFmtId="167" formatCode="\$#,##0\ ;\(\$#,##0\)"/>
    <numFmt numFmtId="168" formatCode="_-* #,##0.00\ _S_I_T_-;\-* #,##0.00\ _S_I_T_-;_-* \-??\ _S_I_T_-;_-@_-"/>
    <numFmt numFmtId="169" formatCode="_ * #,##0.00_)\ _S_I_T_ ;_ * \(#,##0.00\)\ _S_I_T_ ;_ * &quot;-&quot;??_)\ _S_I_T_ ;_ @_ "/>
  </numFmts>
  <fonts count="49" x14ac:knownFonts="1">
    <font>
      <sz val="11"/>
      <color theme="1"/>
      <name val="Calibri"/>
      <family val="2"/>
      <charset val="238"/>
      <scheme val="minor"/>
    </font>
    <font>
      <sz val="11"/>
      <color theme="1"/>
      <name val="Calibri"/>
      <family val="2"/>
      <charset val="238"/>
      <scheme val="minor"/>
    </font>
    <font>
      <sz val="10"/>
      <name val="Arial CE"/>
      <family val="2"/>
      <charset val="238"/>
    </font>
    <font>
      <sz val="10"/>
      <name val="Arial CE"/>
      <charset val="238"/>
    </font>
    <font>
      <sz val="10"/>
      <name val="Arial"/>
      <family val="2"/>
      <charset val="238"/>
    </font>
    <font>
      <sz val="11"/>
      <name val="Calibri"/>
      <family val="2"/>
      <charset val="238"/>
      <scheme val="minor"/>
    </font>
    <font>
      <sz val="12"/>
      <name val="Calibri"/>
      <family val="2"/>
      <charset val="238"/>
      <scheme val="minor"/>
    </font>
    <font>
      <sz val="10"/>
      <color indexed="8"/>
      <name val="Arial"/>
      <family val="2"/>
    </font>
    <font>
      <sz val="11"/>
      <name val="Times New Roman"/>
      <family val="1"/>
      <charset val="238"/>
    </font>
    <font>
      <sz val="10"/>
      <color theme="1"/>
      <name val="Arial Narrow"/>
      <family val="2"/>
      <charset val="238"/>
    </font>
    <font>
      <sz val="11"/>
      <color theme="1"/>
      <name val="Arial CE"/>
      <charset val="238"/>
    </font>
    <font>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sz val="11"/>
      <color indexed="1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12"/>
      <color theme="1"/>
      <name val="Cambria"/>
      <family val="1"/>
      <charset val="238"/>
      <scheme val="major"/>
    </font>
    <font>
      <sz val="10"/>
      <color theme="1"/>
      <name val="Courier New"/>
      <family val="3"/>
      <charset val="238"/>
    </font>
    <font>
      <sz val="11"/>
      <color indexed="8"/>
      <name val="Calibri"/>
      <family val="2"/>
      <charset val="238"/>
    </font>
    <font>
      <u/>
      <sz val="10"/>
      <color theme="10"/>
      <name val="Arial CE"/>
      <charset val="238"/>
    </font>
    <font>
      <sz val="11"/>
      <color indexed="17"/>
      <name val="Calibri"/>
      <family val="2"/>
      <charset val="238"/>
    </font>
    <font>
      <b/>
      <sz val="11"/>
      <color indexed="63"/>
      <name val="Calibri"/>
      <family val="2"/>
      <charset val="238"/>
    </font>
    <font>
      <b/>
      <sz val="18"/>
      <color indexed="56"/>
      <name val="Cambria"/>
      <family val="2"/>
      <charset val="238"/>
    </font>
    <font>
      <sz val="10"/>
      <name val="Calibri"/>
      <family val="2"/>
      <charset val="238"/>
      <scheme val="minor"/>
    </font>
    <font>
      <b/>
      <sz val="10"/>
      <name val="Calibri"/>
      <family val="2"/>
      <charset val="238"/>
      <scheme val="minor"/>
    </font>
    <font>
      <sz val="8"/>
      <color rgb="FF000000"/>
      <name val="Calibri"/>
      <family val="2"/>
      <charset val="238"/>
      <scheme val="minor"/>
    </font>
    <font>
      <sz val="10"/>
      <color theme="1"/>
      <name val="Calibri"/>
      <family val="2"/>
      <charset val="238"/>
      <scheme val="minor"/>
    </font>
    <font>
      <b/>
      <sz val="12"/>
      <name val="Calibri"/>
      <family val="2"/>
      <charset val="238"/>
      <scheme val="minor"/>
    </font>
    <font>
      <b/>
      <i/>
      <sz val="14"/>
      <name val="Calibri"/>
      <family val="2"/>
      <charset val="238"/>
      <scheme val="minor"/>
    </font>
    <font>
      <b/>
      <u/>
      <sz val="12"/>
      <name val="Calibri"/>
      <family val="2"/>
      <charset val="238"/>
      <scheme val="minor"/>
    </font>
    <font>
      <b/>
      <i/>
      <sz val="12"/>
      <name val="Calibri"/>
      <family val="2"/>
      <charset val="238"/>
      <scheme val="minor"/>
    </font>
    <font>
      <sz val="8"/>
      <color theme="1"/>
      <name val="Calibri"/>
      <family val="2"/>
      <charset val="238"/>
      <scheme val="minor"/>
    </font>
    <font>
      <sz val="8"/>
      <name val="Calibri"/>
      <family val="2"/>
      <charset val="238"/>
      <scheme val="minor"/>
    </font>
    <font>
      <sz val="12"/>
      <color theme="1"/>
      <name val="Calibri"/>
      <family val="2"/>
      <charset val="238"/>
      <scheme val="minor"/>
    </font>
    <font>
      <sz val="10"/>
      <color rgb="FFFF0000"/>
      <name val="Calibri"/>
      <family val="2"/>
      <charset val="238"/>
      <scheme val="minor"/>
    </font>
    <font>
      <sz val="9"/>
      <name val="Calibri"/>
      <family val="2"/>
      <charset val="238"/>
      <scheme val="minor"/>
    </font>
  </fonts>
  <fills count="27">
    <fill>
      <patternFill patternType="none"/>
    </fill>
    <fill>
      <patternFill patternType="gray125"/>
    </fill>
    <fill>
      <patternFill patternType="solid">
        <fgColor indexed="26"/>
      </patternFill>
    </fill>
    <fill>
      <patternFill patternType="solid">
        <fgColor indexed="4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62"/>
      </patternFill>
    </fill>
    <fill>
      <patternFill patternType="solid">
        <fgColor indexed="57"/>
      </patternFill>
    </fill>
    <fill>
      <patternFill patternType="solid">
        <fgColor indexed="36"/>
      </patternFill>
    </fill>
    <fill>
      <patternFill patternType="solid">
        <fgColor indexed="22"/>
      </patternFill>
    </fill>
    <fill>
      <patternFill patternType="solid">
        <fgColor indexed="31"/>
      </patternFill>
    </fill>
    <fill>
      <patternFill patternType="solid">
        <fgColor indexed="42"/>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30"/>
      </patternFill>
    </fill>
    <fill>
      <patternFill patternType="solid">
        <fgColor indexed="52"/>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56"/>
      </top>
      <bottom style="double">
        <color indexed="56"/>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586">
    <xf numFmtId="0" fontId="0" fillId="0" borderId="0"/>
    <xf numFmtId="164" fontId="1" fillId="0" borderId="0" applyFont="0" applyFill="0" applyBorder="0" applyAlignment="0" applyProtection="0"/>
    <xf numFmtId="0" fontId="7" fillId="0" borderId="0"/>
    <xf numFmtId="0" fontId="8" fillId="0" borderId="0"/>
    <xf numFmtId="0" fontId="9" fillId="0" borderId="0"/>
    <xf numFmtId="166" fontId="10" fillId="0" borderId="0"/>
    <xf numFmtId="0" fontId="4" fillId="0" borderId="0"/>
    <xf numFmtId="0" fontId="11" fillId="8"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1" fillId="12" borderId="0" applyNumberFormat="0" applyBorder="0" applyAlignment="0" applyProtection="0"/>
    <xf numFmtId="0" fontId="24" fillId="13" borderId="2" applyNumberFormat="0" applyAlignment="0" applyProtection="0"/>
    <xf numFmtId="0" fontId="19" fillId="14" borderId="3" applyNumberFormat="0" applyAlignment="0" applyProtection="0"/>
    <xf numFmtId="164" fontId="4" fillId="0" borderId="0" applyFont="0" applyFill="0" applyBorder="0" applyAlignment="0" applyProtection="0"/>
    <xf numFmtId="3"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17" fillId="0" borderId="0" applyNumberFormat="0" applyFill="0" applyBorder="0" applyAlignment="0" applyProtection="0"/>
    <xf numFmtId="2" fontId="4" fillId="0" borderId="0" applyFont="0" applyFill="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2" fillId="4" borderId="2" applyNumberFormat="0" applyAlignment="0" applyProtection="0"/>
    <xf numFmtId="0" fontId="16" fillId="0" borderId="7"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14" fillId="0" borderId="0" applyNumberFormat="0" applyFill="0" applyBorder="0" applyAlignment="0" applyProtection="0"/>
    <xf numFmtId="0" fontId="28" fillId="4" borderId="0" applyNumberFormat="0" applyBorder="0" applyAlignment="0" applyProtection="0"/>
    <xf numFmtId="0" fontId="15" fillId="4" borderId="0" applyNumberFormat="0" applyBorder="0" applyAlignment="0" applyProtection="0"/>
    <xf numFmtId="0" fontId="3" fillId="2" borderId="11" applyNumberFormat="0" applyFont="0" applyAlignment="0" applyProtection="0"/>
    <xf numFmtId="0" fontId="4" fillId="2" borderId="11" applyNumberFormat="0" applyFont="0" applyAlignment="0" applyProtection="0"/>
    <xf numFmtId="9" fontId="4" fillId="0" borderId="0" applyFont="0" applyFill="0" applyBorder="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0" fontId="23" fillId="0" borderId="13" applyNumberFormat="0" applyFill="0" applyAlignment="0" applyProtection="0"/>
    <xf numFmtId="0" fontId="22" fillId="3" borderId="2" applyNumberFormat="0" applyAlignment="0" applyProtection="0"/>
    <xf numFmtId="0" fontId="23" fillId="0" borderId="14" applyNumberFormat="0" applyFill="0" applyAlignment="0" applyProtection="0"/>
    <xf numFmtId="0" fontId="4" fillId="0" borderId="0"/>
    <xf numFmtId="0" fontId="4" fillId="0" borderId="0" applyFont="0" applyFill="0" applyBorder="0" applyAlignment="0" applyProtection="0"/>
    <xf numFmtId="2" fontId="4" fillId="0" borderId="0" applyFont="0" applyFill="0" applyBorder="0" applyAlignment="0" applyProtection="0"/>
    <xf numFmtId="9" fontId="4" fillId="0" borderId="0" applyFont="0" applyFill="0" applyBorder="0" applyAlignment="0" applyProtection="0"/>
    <xf numFmtId="167" fontId="4" fillId="0" borderId="0" applyFont="0" applyFill="0" applyBorder="0" applyAlignment="0" applyProtection="0"/>
    <xf numFmtId="3" fontId="4" fillId="0" borderId="0" applyFont="0" applyFill="0" applyBorder="0" applyAlignment="0" applyProtection="0"/>
    <xf numFmtId="164" fontId="4" fillId="0" borderId="0" applyFont="0" applyFill="0" applyBorder="0" applyAlignment="0" applyProtection="0"/>
    <xf numFmtId="0" fontId="4" fillId="0" borderId="0"/>
    <xf numFmtId="164" fontId="1" fillId="0" borderId="0" applyFont="0" applyFill="0" applyBorder="0" applyAlignment="0" applyProtection="0"/>
    <xf numFmtId="0" fontId="29" fillId="0" borderId="0"/>
    <xf numFmtId="165" fontId="30" fillId="0" borderId="0"/>
    <xf numFmtId="0" fontId="30"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31" fillId="0" borderId="0" applyFont="0" applyFill="0" applyBorder="0" applyAlignment="0" applyProtection="0"/>
    <xf numFmtId="164" fontId="31" fillId="0" borderId="0" applyFont="0" applyFill="0" applyBorder="0" applyAlignment="0" applyProtection="0"/>
    <xf numFmtId="0" fontId="3" fillId="0" borderId="0"/>
    <xf numFmtId="0" fontId="32" fillId="0" borderId="0" applyNumberFormat="0" applyFill="0" applyBorder="0" applyAlignment="0" applyProtection="0">
      <alignment vertical="top"/>
      <protection locked="0"/>
    </xf>
    <xf numFmtId="0" fontId="3" fillId="0" borderId="0"/>
    <xf numFmtId="164" fontId="31" fillId="0" borderId="0" applyFont="0" applyFill="0" applyBorder="0" applyAlignment="0" applyProtection="0"/>
    <xf numFmtId="0" fontId="3" fillId="0" borderId="0"/>
    <xf numFmtId="0" fontId="1" fillId="0" borderId="0"/>
    <xf numFmtId="9" fontId="3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31" fillId="19" borderId="0" applyNumberFormat="0" applyBorder="0" applyAlignment="0" applyProtection="0"/>
    <xf numFmtId="0" fontId="31" fillId="5" borderId="0" applyNumberFormat="0" applyBorder="0" applyAlignment="0" applyProtection="0"/>
    <xf numFmtId="0" fontId="31" fillId="20" borderId="0" applyNumberFormat="0" applyBorder="0" applyAlignment="0" applyProtection="0"/>
    <xf numFmtId="0" fontId="31" fillId="12" borderId="0" applyNumberFormat="0" applyBorder="0" applyAlignment="0" applyProtection="0"/>
    <xf numFmtId="0" fontId="31" fillId="21" borderId="0" applyNumberFormat="0" applyBorder="0" applyAlignment="0" applyProtection="0"/>
    <xf numFmtId="0" fontId="31" fillId="3"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12" borderId="0" applyNumberFormat="0" applyBorder="0" applyAlignment="0" applyProtection="0"/>
    <xf numFmtId="0" fontId="31" fillId="22" borderId="0" applyNumberFormat="0" applyBorder="0" applyAlignment="0" applyProtection="0"/>
    <xf numFmtId="0" fontId="31" fillId="7" borderId="0" applyNumberFormat="0" applyBorder="0" applyAlignment="0" applyProtection="0"/>
    <xf numFmtId="0" fontId="11" fillId="25"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26" borderId="0" applyNumberFormat="0" applyBorder="0" applyAlignment="0" applyProtection="0"/>
    <xf numFmtId="0" fontId="33" fillId="20" borderId="0" applyNumberFormat="0" applyBorder="0" applyAlignment="0" applyProtection="0"/>
    <xf numFmtId="0" fontId="34" fillId="18" borderId="15" applyNumberFormat="0" applyAlignment="0" applyProtection="0"/>
    <xf numFmtId="0" fontId="35" fillId="0" borderId="0" applyNumberFormat="0" applyFill="0" applyBorder="0" applyAlignment="0" applyProtection="0"/>
    <xf numFmtId="9" fontId="4" fillId="0" borderId="0" applyFont="0" applyFill="0" applyBorder="0" applyAlignment="0" applyProtection="0"/>
    <xf numFmtId="0" fontId="16" fillId="0" borderId="0" applyNumberForma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8" fontId="2" fillId="0" borderId="0" applyFill="0" applyBorder="0" applyAlignment="0" applyProtection="0"/>
    <xf numFmtId="0" fontId="4" fillId="0" borderId="0"/>
    <xf numFmtId="0" fontId="4" fillId="0" borderId="0"/>
    <xf numFmtId="0" fontId="4" fillId="0" borderId="0"/>
    <xf numFmtId="0" fontId="4" fillId="0" borderId="0"/>
    <xf numFmtId="0" fontId="1" fillId="0" borderId="0"/>
    <xf numFmtId="0" fontId="4" fillId="0" borderId="0"/>
    <xf numFmtId="0" fontId="29" fillId="0" borderId="0"/>
    <xf numFmtId="0" fontId="2" fillId="0" borderId="0"/>
    <xf numFmtId="9" fontId="3" fillId="0" borderId="0" applyFont="0" applyFill="0" applyBorder="0" applyAlignment="0" applyProtection="0"/>
    <xf numFmtId="9" fontId="4" fillId="0" borderId="0" applyFont="0" applyFill="0" applyBorder="0" applyAlignment="0" applyProtection="0"/>
    <xf numFmtId="9" fontId="31"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3"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9" fontId="4" fillId="0" borderId="0" applyFont="0" applyFill="0" applyBorder="0" applyAlignment="0" applyProtection="0"/>
    <xf numFmtId="167"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Alignment="0" applyProtection="0"/>
    <xf numFmtId="0" fontId="4" fillId="0" borderId="0" applyFont="0" applyFill="0" applyBorder="0" applyAlignment="0" applyProtection="0"/>
    <xf numFmtId="3"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xf numFmtId="0" fontId="4" fillId="0" borderId="0"/>
    <xf numFmtId="0" fontId="4" fillId="0" borderId="0" applyFont="0" applyFill="0" applyBorder="0" applyAlignment="0" applyProtection="0"/>
    <xf numFmtId="0" fontId="4" fillId="0" borderId="0"/>
    <xf numFmtId="0" fontId="11" fillId="8"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1" fillId="12" borderId="0" applyNumberFormat="0" applyBorder="0" applyAlignment="0" applyProtection="0"/>
    <xf numFmtId="0" fontId="24" fillId="13" borderId="2" applyNumberFormat="0" applyAlignment="0" applyProtection="0"/>
    <xf numFmtId="0" fontId="19" fillId="14" borderId="3" applyNumberFormat="0" applyAlignment="0" applyProtection="0"/>
    <xf numFmtId="0" fontId="17" fillId="0" borderId="0" applyNumberFormat="0" applyFill="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2" fillId="4" borderId="2" applyNumberFormat="0" applyAlignment="0" applyProtection="0"/>
    <xf numFmtId="0" fontId="16" fillId="0" borderId="7" applyNumberFormat="0" applyFill="0" applyAlignment="0" applyProtection="0"/>
    <xf numFmtId="0" fontId="28" fillId="4" borderId="0" applyNumberFormat="0" applyBorder="0" applyAlignment="0" applyProtection="0"/>
    <xf numFmtId="0" fontId="3" fillId="2" borderId="11" applyNumberFormat="0" applyFont="0" applyAlignment="0" applyProtection="0"/>
    <xf numFmtId="0" fontId="23" fillId="0" borderId="13" applyNumberFormat="0" applyFill="0" applyAlignment="0" applyProtection="0"/>
    <xf numFmtId="0" fontId="14" fillId="0" borderId="0" applyNumberFormat="0" applyFill="0" applyBorder="0" applyAlignment="0" applyProtection="0"/>
    <xf numFmtId="0" fontId="14" fillId="0" borderId="10" applyNumberFormat="0" applyFill="0" applyAlignment="0" applyProtection="0"/>
    <xf numFmtId="0" fontId="13" fillId="0" borderId="9"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2" fillId="0" borderId="8"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14" fillId="0" borderId="0" applyNumberFormat="0" applyFill="0" applyBorder="0" applyAlignment="0" applyProtection="0"/>
    <xf numFmtId="0" fontId="12" fillId="0" borderId="8" applyNumberFormat="0" applyFill="0" applyAlignment="0" applyProtection="0"/>
    <xf numFmtId="0" fontId="15" fillId="4" borderId="0" applyNumberFormat="0" applyBorder="0" applyAlignment="0" applyProtection="0"/>
    <xf numFmtId="0" fontId="13" fillId="0" borderId="9" applyNumberFormat="0" applyFill="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0" fontId="14" fillId="0" borderId="10" applyNumberFormat="0" applyFill="0" applyAlignment="0" applyProtection="0"/>
    <xf numFmtId="0" fontId="14" fillId="0" borderId="0" applyNumberFormat="0" applyFill="0" applyBorder="0" applyAlignment="0" applyProtection="0"/>
    <xf numFmtId="0" fontId="22" fillId="3" borderId="2" applyNumberFormat="0" applyAlignment="0" applyProtection="0"/>
    <xf numFmtId="0" fontId="23" fillId="0" borderId="14" applyNumberFormat="0" applyFill="0" applyAlignment="0" applyProtection="0"/>
    <xf numFmtId="0" fontId="15" fillId="4" borderId="0" applyNumberFormat="0" applyBorder="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0" fontId="22" fillId="3" borderId="2" applyNumberFormat="0" applyAlignment="0" applyProtection="0"/>
    <xf numFmtId="0" fontId="23" fillId="0" borderId="14"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0" fontId="22" fillId="3" borderId="2" applyNumberFormat="0" applyAlignment="0" applyProtection="0"/>
    <xf numFmtId="0" fontId="23" fillId="0" borderId="14" applyNumberFormat="0" applyFill="0" applyAlignment="0" applyProtection="0"/>
    <xf numFmtId="0" fontId="14" fillId="0" borderId="10"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0" fontId="14" fillId="0" borderId="0" applyNumberFormat="0" applyFill="0" applyBorder="0" applyAlignment="0" applyProtection="0"/>
    <xf numFmtId="0" fontId="14" fillId="0" borderId="10" applyNumberFormat="0" applyFill="0" applyAlignment="0" applyProtection="0"/>
    <xf numFmtId="0" fontId="22" fillId="3" borderId="2" applyNumberFormat="0" applyAlignment="0" applyProtection="0"/>
    <xf numFmtId="0" fontId="23" fillId="0" borderId="14" applyNumberFormat="0" applyFill="0" applyAlignment="0" applyProtection="0"/>
    <xf numFmtId="0" fontId="15" fillId="4" borderId="0" applyNumberFormat="0" applyBorder="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0" fontId="22" fillId="3" borderId="2" applyNumberFormat="0" applyAlignment="0" applyProtection="0"/>
    <xf numFmtId="0" fontId="23" fillId="0" borderId="14" applyNumberFormat="0" applyFill="0" applyAlignment="0" applyProtection="0"/>
    <xf numFmtId="0" fontId="13" fillId="0" borderId="9" applyNumberFormat="0" applyFill="0" applyAlignment="0" applyProtection="0"/>
    <xf numFmtId="0" fontId="12" fillId="0" borderId="8"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0" fontId="22" fillId="3" borderId="2" applyNumberFormat="0" applyAlignment="0" applyProtection="0"/>
    <xf numFmtId="0" fontId="23" fillId="0" borderId="14" applyNumberFormat="0" applyFill="0" applyAlignment="0" applyProtection="0"/>
    <xf numFmtId="0" fontId="15" fillId="4" borderId="0" applyNumberFormat="0" applyBorder="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0" fontId="22" fillId="3" borderId="2" applyNumberFormat="0" applyAlignment="0" applyProtection="0"/>
    <xf numFmtId="0" fontId="23" fillId="0" borderId="14"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0" fontId="22" fillId="3" borderId="2" applyNumberFormat="0" applyAlignment="0" applyProtection="0"/>
    <xf numFmtId="0" fontId="23" fillId="0" borderId="14" applyNumberFormat="0" applyFill="0" applyAlignment="0" applyProtection="0"/>
    <xf numFmtId="0" fontId="4" fillId="0" borderId="0"/>
    <xf numFmtId="0" fontId="12" fillId="0" borderId="8" applyNumberFormat="0" applyFill="0" applyAlignment="0" applyProtection="0"/>
    <xf numFmtId="0" fontId="13" fillId="0" borderId="9"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14" fillId="0" borderId="0" applyNumberFormat="0" applyFill="0" applyBorder="0" applyAlignment="0" applyProtection="0"/>
    <xf numFmtId="0" fontId="12" fillId="0" borderId="8" applyNumberFormat="0" applyFill="0" applyAlignment="0" applyProtection="0"/>
    <xf numFmtId="0" fontId="13" fillId="0" borderId="9"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0" fontId="22" fillId="3" borderId="2" applyNumberFormat="0" applyAlignment="0" applyProtection="0"/>
    <xf numFmtId="0" fontId="23" fillId="0" borderId="14"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14" fillId="0" borderId="0" applyNumberFormat="0" applyFill="0" applyBorder="0" applyAlignment="0" applyProtection="0"/>
    <xf numFmtId="0" fontId="12" fillId="0" borderId="8" applyNumberFormat="0" applyFill="0" applyAlignment="0" applyProtection="0"/>
    <xf numFmtId="0" fontId="13" fillId="0" borderId="9" applyNumberFormat="0" applyFill="0" applyAlignment="0" applyProtection="0"/>
    <xf numFmtId="0" fontId="15" fillId="4" borderId="0" applyNumberFormat="0" applyBorder="0" applyAlignment="0" applyProtection="0"/>
    <xf numFmtId="0" fontId="12" fillId="0" borderId="8" applyNumberFormat="0" applyFill="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0" fontId="13" fillId="0" borderId="9" applyNumberFormat="0" applyFill="0" applyAlignment="0" applyProtection="0"/>
    <xf numFmtId="0" fontId="14" fillId="0" borderId="10" applyNumberFormat="0" applyFill="0" applyAlignment="0" applyProtection="0"/>
    <xf numFmtId="0" fontId="22" fillId="3" borderId="2" applyNumberFormat="0" applyAlignment="0" applyProtection="0"/>
    <xf numFmtId="0" fontId="23" fillId="0" borderId="14" applyNumberFormat="0" applyFill="0" applyAlignment="0" applyProtection="0"/>
    <xf numFmtId="0" fontId="14" fillId="0" borderId="10" applyNumberFormat="0" applyFill="0" applyAlignment="0" applyProtection="0"/>
    <xf numFmtId="0" fontId="15" fillId="4" borderId="0" applyNumberFormat="0" applyBorder="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0" fontId="22" fillId="3" borderId="2" applyNumberFormat="0" applyAlignment="0" applyProtection="0"/>
    <xf numFmtId="0" fontId="23" fillId="0" borderId="14" applyNumberFormat="0" applyFill="0" applyAlignment="0" applyProtection="0"/>
    <xf numFmtId="0" fontId="14" fillId="0" borderId="0" applyNumberFormat="0" applyFill="0" applyBorder="0" applyAlignment="0" applyProtection="0"/>
    <xf numFmtId="0" fontId="14" fillId="0" borderId="10" applyNumberFormat="0" applyFill="0" applyAlignment="0" applyProtection="0"/>
    <xf numFmtId="0" fontId="14" fillId="0" borderId="0" applyNumberFormat="0" applyFill="0" applyBorder="0" applyAlignment="0" applyProtection="0"/>
    <xf numFmtId="0" fontId="12" fillId="0" borderId="8" applyNumberFormat="0" applyFill="0" applyAlignment="0" applyProtection="0"/>
    <xf numFmtId="0" fontId="15" fillId="4" borderId="0" applyNumberFormat="0" applyBorder="0" applyAlignment="0" applyProtection="0"/>
    <xf numFmtId="0" fontId="4" fillId="0" borderId="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0" fontId="22" fillId="3" borderId="2" applyNumberFormat="0" applyAlignment="0" applyProtection="0"/>
    <xf numFmtId="0" fontId="23" fillId="0" borderId="14" applyNumberFormat="0" applyFill="0" applyAlignment="0" applyProtection="0"/>
    <xf numFmtId="0" fontId="14" fillId="0" borderId="0" applyNumberFormat="0" applyFill="0" applyBorder="0" applyAlignment="0" applyProtection="0"/>
    <xf numFmtId="0" fontId="14" fillId="0" borderId="10"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0" fontId="22" fillId="3" borderId="2" applyNumberFormat="0" applyAlignment="0" applyProtection="0"/>
    <xf numFmtId="0" fontId="23" fillId="0" borderId="14"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15" fillId="4" borderId="0" applyNumberFormat="0" applyBorder="0" applyAlignment="0" applyProtection="0"/>
    <xf numFmtId="0" fontId="14" fillId="0" borderId="0" applyNumberFormat="0" applyFill="0" applyBorder="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0" fontId="22" fillId="3" borderId="2" applyNumberFormat="0" applyAlignment="0" applyProtection="0"/>
    <xf numFmtId="0" fontId="23" fillId="0" borderId="14" applyNumberFormat="0" applyFill="0" applyAlignment="0" applyProtection="0"/>
    <xf numFmtId="0" fontId="15" fillId="4" borderId="0" applyNumberFormat="0" applyBorder="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169" fontId="4" fillId="0" borderId="0" applyFont="0" applyFill="0" applyBorder="0" applyAlignment="0" applyProtection="0"/>
    <xf numFmtId="0" fontId="22" fillId="3" borderId="2" applyNumberFormat="0" applyAlignment="0" applyProtection="0"/>
    <xf numFmtId="0" fontId="23" fillId="0" borderId="14" applyNumberFormat="0" applyFill="0" applyAlignment="0" applyProtection="0"/>
    <xf numFmtId="0" fontId="15" fillId="4" borderId="0" applyNumberFormat="0" applyBorder="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169" fontId="4" fillId="0" borderId="0" applyFont="0" applyFill="0" applyBorder="0" applyAlignment="0" applyProtection="0"/>
    <xf numFmtId="0" fontId="22" fillId="3" borderId="2" applyNumberFormat="0" applyAlignment="0" applyProtection="0"/>
    <xf numFmtId="0" fontId="23" fillId="0" borderId="14" applyNumberFormat="0" applyFill="0" applyAlignment="0" applyProtection="0"/>
    <xf numFmtId="0" fontId="4" fillId="0" borderId="0"/>
    <xf numFmtId="0" fontId="12" fillId="0" borderId="8"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169" fontId="4" fillId="0" borderId="0" applyFont="0" applyFill="0" applyBorder="0" applyAlignment="0" applyProtection="0"/>
    <xf numFmtId="0" fontId="22" fillId="3" borderId="2" applyNumberFormat="0" applyAlignment="0" applyProtection="0"/>
    <xf numFmtId="0" fontId="23" fillId="0" borderId="14"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4" fillId="2" borderId="11" applyNumberFormat="0" applyFont="0" applyAlignment="0" applyProtection="0"/>
    <xf numFmtId="0" fontId="17" fillId="0" borderId="0" applyNumberFormat="0" applyFill="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8" fillId="0" borderId="12" applyNumberFormat="0" applyFill="0" applyAlignment="0" applyProtection="0"/>
    <xf numFmtId="0" fontId="19" fillId="14" borderId="3" applyNumberFormat="0" applyAlignment="0" applyProtection="0"/>
    <xf numFmtId="0" fontId="20" fillId="18" borderId="2" applyNumberFormat="0" applyAlignment="0" applyProtection="0"/>
    <xf numFmtId="0" fontId="21" fillId="5" borderId="0" applyNumberFormat="0" applyBorder="0" applyAlignment="0" applyProtection="0"/>
    <xf numFmtId="0" fontId="22" fillId="3" borderId="2" applyNumberFormat="0" applyAlignment="0" applyProtection="0"/>
    <xf numFmtId="0" fontId="23" fillId="0" borderId="14"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169"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1" fillId="0" borderId="0" applyFont="0" applyFill="0" applyBorder="0" applyAlignment="0" applyProtection="0"/>
    <xf numFmtId="0" fontId="3" fillId="0" borderId="0"/>
    <xf numFmtId="9" fontId="3" fillId="0" borderId="0" applyFont="0" applyFill="0" applyBorder="0" applyAlignment="0" applyProtection="0"/>
    <xf numFmtId="0" fontId="4" fillId="0" borderId="0"/>
  </cellStyleXfs>
  <cellXfs count="145">
    <xf numFmtId="0" fontId="0" fillId="0" borderId="0" xfId="0"/>
    <xf numFmtId="0" fontId="5" fillId="0" borderId="0" xfId="0" applyFont="1" applyFill="1" applyAlignment="1">
      <alignment vertical="center"/>
    </xf>
    <xf numFmtId="0" fontId="5" fillId="0" borderId="0" xfId="0" applyFont="1" applyFill="1"/>
    <xf numFmtId="0" fontId="6" fillId="0" borderId="0" xfId="0" applyFont="1" applyFill="1" applyAlignment="1">
      <alignment vertical="center"/>
    </xf>
    <xf numFmtId="0" fontId="5" fillId="0" borderId="0" xfId="0" applyFont="1" applyFill="1" applyAlignment="1">
      <alignment vertical="top" wrapText="1"/>
    </xf>
    <xf numFmtId="4" fontId="5" fillId="0" borderId="0" xfId="0" applyNumberFormat="1" applyFont="1" applyFill="1"/>
    <xf numFmtId="0" fontId="36" fillId="0" borderId="0" xfId="0" applyFont="1" applyFill="1" applyAlignment="1">
      <alignment horizontal="center" vertical="top"/>
    </xf>
    <xf numFmtId="0" fontId="6" fillId="0" borderId="0" xfId="0" applyFont="1" applyFill="1" applyAlignment="1">
      <alignment horizontal="left" vertical="center"/>
    </xf>
    <xf numFmtId="0" fontId="36" fillId="0" borderId="0" xfId="0" applyFont="1" applyFill="1" applyAlignment="1">
      <alignment horizontal="center" vertical="center"/>
    </xf>
    <xf numFmtId="0" fontId="36" fillId="0" borderId="0" xfId="0" applyFont="1" applyFill="1" applyAlignment="1">
      <alignment horizontal="left" vertical="center"/>
    </xf>
    <xf numFmtId="0" fontId="36" fillId="0" borderId="0" xfId="0" applyNumberFormat="1" applyFont="1" applyFill="1" applyAlignment="1">
      <alignment horizontal="center"/>
    </xf>
    <xf numFmtId="4" fontId="36" fillId="0" borderId="0" xfId="0" applyNumberFormat="1" applyFont="1" applyFill="1" applyAlignment="1">
      <alignment horizontal="right"/>
    </xf>
    <xf numFmtId="0" fontId="36" fillId="0" borderId="0" xfId="0" applyFont="1" applyFill="1"/>
    <xf numFmtId="4" fontId="36" fillId="0" borderId="0" xfId="0" applyNumberFormat="1" applyFont="1" applyFill="1"/>
    <xf numFmtId="4" fontId="36" fillId="0" borderId="0" xfId="0" applyNumberFormat="1" applyFont="1" applyFill="1" applyAlignment="1">
      <alignment wrapText="1"/>
    </xf>
    <xf numFmtId="0" fontId="36" fillId="0" borderId="0" xfId="0" applyFont="1" applyFill="1" applyBorder="1" applyAlignment="1">
      <alignment horizontal="center" vertical="center" wrapText="1"/>
    </xf>
    <xf numFmtId="4" fontId="37" fillId="0" borderId="0" xfId="1" applyNumberFormat="1" applyFont="1" applyFill="1" applyBorder="1" applyAlignment="1">
      <alignment horizontal="right" vertical="center" wrapText="1"/>
    </xf>
    <xf numFmtId="4" fontId="37" fillId="0" borderId="0" xfId="1" applyNumberFormat="1" applyFont="1" applyFill="1" applyBorder="1" applyAlignment="1">
      <alignment horizontal="center" vertical="center" wrapText="1"/>
    </xf>
    <xf numFmtId="4" fontId="36" fillId="0" borderId="0" xfId="1" applyNumberFormat="1" applyFont="1" applyFill="1" applyBorder="1" applyAlignment="1">
      <alignment horizontal="right" vertical="center"/>
    </xf>
    <xf numFmtId="0" fontId="36" fillId="0" borderId="0" xfId="0" applyFont="1" applyFill="1" applyAlignment="1">
      <alignment vertical="center"/>
    </xf>
    <xf numFmtId="4" fontId="36" fillId="0" borderId="0" xfId="0" applyNumberFormat="1" applyFont="1" applyFill="1" applyAlignment="1">
      <alignment vertical="center"/>
    </xf>
    <xf numFmtId="4" fontId="36" fillId="0" borderId="0" xfId="0" applyNumberFormat="1" applyFont="1" applyFill="1" applyAlignment="1">
      <alignment vertical="center" wrapText="1"/>
    </xf>
    <xf numFmtId="4" fontId="36" fillId="0" borderId="0" xfId="0" applyNumberFormat="1" applyFont="1" applyFill="1" applyBorder="1" applyAlignment="1">
      <alignment horizontal="right"/>
    </xf>
    <xf numFmtId="0" fontId="36" fillId="0" borderId="0" xfId="0" applyFont="1" applyFill="1" applyAlignment="1">
      <alignment horizontal="left" vertical="top" wrapText="1"/>
    </xf>
    <xf numFmtId="4" fontId="36" fillId="0" borderId="0" xfId="0" applyNumberFormat="1" applyFont="1" applyFill="1" applyAlignment="1"/>
    <xf numFmtId="0" fontId="36" fillId="0" borderId="0" xfId="0" applyFont="1" applyFill="1" applyAlignment="1">
      <alignment vertical="top" wrapText="1"/>
    </xf>
    <xf numFmtId="0" fontId="37" fillId="0" borderId="0" xfId="0" applyFont="1" applyFill="1" applyAlignment="1">
      <alignment horizontal="left" vertical="top"/>
    </xf>
    <xf numFmtId="4" fontId="37" fillId="0" borderId="0" xfId="1" applyNumberFormat="1" applyFont="1" applyFill="1" applyBorder="1" applyAlignment="1">
      <alignment horizontal="center" wrapText="1"/>
    </xf>
    <xf numFmtId="0" fontId="36" fillId="0" borderId="0" xfId="0" applyFont="1" applyFill="1" applyBorder="1" applyAlignment="1">
      <alignment horizontal="center" vertical="top"/>
    </xf>
    <xf numFmtId="0" fontId="36" fillId="0" borderId="0" xfId="0" applyFont="1" applyFill="1" applyBorder="1" applyAlignment="1">
      <alignment horizontal="center"/>
    </xf>
    <xf numFmtId="0" fontId="36" fillId="0" borderId="0" xfId="0" applyNumberFormat="1" applyFont="1" applyFill="1" applyBorder="1" applyAlignment="1">
      <alignment horizontal="center"/>
    </xf>
    <xf numFmtId="4" fontId="36" fillId="0" borderId="0" xfId="0" applyNumberFormat="1" applyFont="1" applyFill="1" applyBorder="1" applyAlignment="1">
      <alignment horizontal="center"/>
    </xf>
    <xf numFmtId="165" fontId="36" fillId="0" borderId="0" xfId="1" applyNumberFormat="1" applyFont="1" applyFill="1" applyBorder="1" applyAlignment="1">
      <alignment horizontal="right"/>
    </xf>
    <xf numFmtId="165" fontId="36" fillId="0" borderId="0" xfId="1" applyNumberFormat="1" applyFont="1" applyFill="1" applyAlignment="1">
      <alignment horizontal="right"/>
    </xf>
    <xf numFmtId="0" fontId="38" fillId="0" borderId="0" xfId="0" applyFont="1" applyFill="1"/>
    <xf numFmtId="4" fontId="36" fillId="0" borderId="0" xfId="0" applyNumberFormat="1" applyFont="1" applyFill="1" applyAlignment="1">
      <alignment vertical="top" wrapText="1"/>
    </xf>
    <xf numFmtId="10" fontId="36" fillId="0" borderId="0" xfId="582" applyNumberFormat="1" applyFont="1" applyFill="1" applyAlignment="1">
      <alignment wrapText="1"/>
    </xf>
    <xf numFmtId="4" fontId="36" fillId="0" borderId="0" xfId="0" applyNumberFormat="1" applyFont="1" applyFill="1" applyAlignment="1">
      <alignment horizontal="right" wrapText="1"/>
    </xf>
    <xf numFmtId="0" fontId="0" fillId="0" borderId="0" xfId="0" applyFont="1" applyFill="1"/>
    <xf numFmtId="0" fontId="36" fillId="0" borderId="0" xfId="583" applyFont="1" applyFill="1" applyAlignment="1">
      <alignment vertical="top" wrapText="1"/>
    </xf>
    <xf numFmtId="4" fontId="36" fillId="0" borderId="0" xfId="583" applyNumberFormat="1" applyFont="1" applyFill="1" applyAlignment="1">
      <alignment horizontal="right" wrapText="1"/>
    </xf>
    <xf numFmtId="0" fontId="36" fillId="0" borderId="0" xfId="0" applyFont="1" applyBorder="1" applyAlignment="1">
      <alignment horizontal="centerContinuous" vertical="center"/>
    </xf>
    <xf numFmtId="0" fontId="36" fillId="0" borderId="0" xfId="0" applyNumberFormat="1" applyFont="1" applyFill="1" applyAlignment="1">
      <alignment horizontal="left" vertical="top" wrapText="1"/>
    </xf>
    <xf numFmtId="0" fontId="39" fillId="0" borderId="0" xfId="62" applyFont="1" applyFill="1" applyAlignment="1">
      <alignment horizontal="center"/>
    </xf>
    <xf numFmtId="2" fontId="39" fillId="0" borderId="0" xfId="62" applyNumberFormat="1" applyFont="1" applyFill="1" applyAlignment="1">
      <alignment horizontal="center"/>
    </xf>
    <xf numFmtId="2" fontId="39" fillId="0" borderId="0" xfId="62" applyNumberFormat="1" applyFont="1" applyFill="1" applyAlignment="1"/>
    <xf numFmtId="4" fontId="39" fillId="0" borderId="0" xfId="62" applyNumberFormat="1" applyFont="1" applyFill="1" applyAlignment="1"/>
    <xf numFmtId="2" fontId="39" fillId="0" borderId="0" xfId="62" applyNumberFormat="1" applyFont="1" applyFill="1" applyAlignment="1">
      <alignment horizontal="right"/>
    </xf>
    <xf numFmtId="4" fontId="39" fillId="0" borderId="0" xfId="62" applyNumberFormat="1" applyFont="1" applyFill="1" applyAlignment="1">
      <alignment horizontal="right"/>
    </xf>
    <xf numFmtId="2" fontId="39" fillId="0" borderId="0" xfId="62" applyNumberFormat="1" applyFont="1" applyFill="1"/>
    <xf numFmtId="0" fontId="39" fillId="0" borderId="0" xfId="4" applyFont="1" applyFill="1"/>
    <xf numFmtId="2" fontId="39" fillId="0" borderId="0" xfId="4" applyNumberFormat="1" applyFont="1" applyFill="1"/>
    <xf numFmtId="0" fontId="39" fillId="0" borderId="0" xfId="4" applyFont="1" applyFill="1" applyAlignment="1"/>
    <xf numFmtId="0" fontId="39" fillId="0" borderId="0" xfId="4" applyFont="1" applyFill="1" applyAlignment="1">
      <alignment wrapText="1"/>
    </xf>
    <xf numFmtId="4" fontId="37" fillId="0" borderId="19" xfId="1" applyNumberFormat="1" applyFont="1" applyFill="1" applyBorder="1" applyAlignment="1">
      <alignment horizontal="center" vertical="center" wrapText="1"/>
    </xf>
    <xf numFmtId="4" fontId="37" fillId="0" borderId="19" xfId="1" applyNumberFormat="1" applyFont="1" applyFill="1" applyBorder="1" applyAlignment="1">
      <alignment horizontal="right" vertical="center"/>
    </xf>
    <xf numFmtId="4" fontId="36" fillId="0" borderId="0" xfId="0" applyNumberFormat="1" applyFont="1" applyFill="1" applyBorder="1" applyAlignment="1">
      <alignment wrapText="1"/>
    </xf>
    <xf numFmtId="0" fontId="39" fillId="0" borderId="0" xfId="62" applyFont="1" applyFill="1" applyBorder="1" applyAlignment="1">
      <alignment horizontal="center"/>
    </xf>
    <xf numFmtId="2" fontId="39" fillId="0" borderId="0" xfId="62" applyNumberFormat="1" applyFont="1" applyFill="1" applyBorder="1" applyAlignment="1">
      <alignment horizontal="right"/>
    </xf>
    <xf numFmtId="4" fontId="39" fillId="0" borderId="0" xfId="62" applyNumberFormat="1" applyFont="1" applyFill="1" applyBorder="1" applyAlignment="1">
      <alignment horizontal="right"/>
    </xf>
    <xf numFmtId="0" fontId="36" fillId="0" borderId="18" xfId="0" applyFont="1" applyFill="1" applyBorder="1" applyAlignment="1">
      <alignment horizontal="center" vertical="top"/>
    </xf>
    <xf numFmtId="4" fontId="36" fillId="0" borderId="18" xfId="0" applyNumberFormat="1" applyFont="1" applyFill="1" applyBorder="1" applyAlignment="1">
      <alignment vertical="top" wrapText="1"/>
    </xf>
    <xf numFmtId="0" fontId="39" fillId="0" borderId="18" xfId="62" applyFont="1" applyFill="1" applyBorder="1" applyAlignment="1">
      <alignment horizontal="center"/>
    </xf>
    <xf numFmtId="2" fontId="39" fillId="0" borderId="18" xfId="62" applyNumberFormat="1" applyFont="1" applyFill="1" applyBorder="1" applyAlignment="1">
      <alignment horizontal="right"/>
    </xf>
    <xf numFmtId="4" fontId="39" fillId="0" borderId="18" xfId="62" applyNumberFormat="1" applyFont="1" applyFill="1" applyBorder="1" applyAlignment="1">
      <alignment horizontal="right"/>
    </xf>
    <xf numFmtId="0" fontId="36" fillId="0" borderId="18" xfId="0" applyFont="1" applyFill="1" applyBorder="1"/>
    <xf numFmtId="0" fontId="36" fillId="0" borderId="18" xfId="0" applyFont="1" applyFill="1" applyBorder="1" applyAlignment="1">
      <alignment horizontal="center" vertical="center"/>
    </xf>
    <xf numFmtId="0" fontId="36" fillId="0" borderId="18" xfId="0" applyFont="1" applyFill="1" applyBorder="1" applyAlignment="1">
      <alignment horizontal="left" vertical="center"/>
    </xf>
    <xf numFmtId="0" fontId="36" fillId="0" borderId="18" xfId="0" applyNumberFormat="1" applyFont="1" applyFill="1" applyBorder="1" applyAlignment="1">
      <alignment horizontal="center"/>
    </xf>
    <xf numFmtId="4" fontId="36" fillId="0" borderId="18" xfId="0" applyNumberFormat="1" applyFont="1" applyFill="1" applyBorder="1" applyAlignment="1">
      <alignment horizontal="right"/>
    </xf>
    <xf numFmtId="0" fontId="40" fillId="0" borderId="0" xfId="0" applyFont="1" applyFill="1" applyAlignment="1">
      <alignment horizontal="center" vertical="center"/>
    </xf>
    <xf numFmtId="0" fontId="41" fillId="0" borderId="0" xfId="0" applyFont="1" applyFill="1" applyBorder="1" applyAlignment="1">
      <alignment horizontal="center" vertical="top" wrapText="1"/>
    </xf>
    <xf numFmtId="0" fontId="40" fillId="0" borderId="0" xfId="0" applyFont="1" applyFill="1" applyAlignment="1">
      <alignment horizontal="center"/>
    </xf>
    <xf numFmtId="4" fontId="6" fillId="0" borderId="0" xfId="1" applyNumberFormat="1" applyFont="1" applyFill="1" applyAlignment="1">
      <alignment horizontal="right" vertical="center"/>
    </xf>
    <xf numFmtId="0" fontId="42" fillId="0" borderId="0" xfId="0" applyFont="1" applyBorder="1" applyAlignment="1">
      <alignment vertical="top"/>
    </xf>
    <xf numFmtId="0" fontId="42" fillId="0" borderId="0" xfId="0" applyNumberFormat="1" applyFont="1" applyBorder="1" applyAlignment="1">
      <alignment horizontal="left"/>
    </xf>
    <xf numFmtId="1" fontId="37" fillId="0" borderId="0" xfId="0" applyNumberFormat="1" applyFont="1" applyFill="1" applyAlignment="1">
      <alignment horizontal="center" vertical="center" wrapText="1"/>
    </xf>
    <xf numFmtId="4" fontId="37" fillId="0" borderId="0" xfId="0" applyNumberFormat="1" applyFont="1" applyFill="1" applyAlignment="1">
      <alignment horizontal="right"/>
    </xf>
    <xf numFmtId="4" fontId="36" fillId="0" borderId="0" xfId="1" applyNumberFormat="1" applyFont="1" applyFill="1" applyAlignment="1">
      <alignment horizontal="right" vertical="center"/>
    </xf>
    <xf numFmtId="0" fontId="37" fillId="0" borderId="0" xfId="0" applyFont="1" applyFill="1" applyAlignment="1">
      <alignment horizontal="center" vertical="center"/>
    </xf>
    <xf numFmtId="0" fontId="43" fillId="0" borderId="0" xfId="0" applyFont="1" applyFill="1" applyBorder="1" applyAlignment="1">
      <alignment horizontal="left" vertical="center" wrapText="1"/>
    </xf>
    <xf numFmtId="4" fontId="43" fillId="0" borderId="0" xfId="1" applyNumberFormat="1" applyFont="1" applyFill="1" applyBorder="1" applyAlignment="1">
      <alignment horizontal="right" vertical="center"/>
    </xf>
    <xf numFmtId="0" fontId="40" fillId="0" borderId="16" xfId="0" applyFont="1" applyFill="1" applyBorder="1" applyAlignment="1">
      <alignment horizontal="left" vertical="center" wrapText="1"/>
    </xf>
    <xf numFmtId="1" fontId="37" fillId="0" borderId="20" xfId="0" applyNumberFormat="1" applyFont="1" applyFill="1" applyBorder="1" applyAlignment="1">
      <alignment horizontal="center" vertical="center" wrapText="1"/>
    </xf>
    <xf numFmtId="4" fontId="6" fillId="0" borderId="20" xfId="1" applyNumberFormat="1" applyFont="1" applyFill="1" applyBorder="1" applyAlignment="1">
      <alignment horizontal="right" vertical="center"/>
    </xf>
    <xf numFmtId="0" fontId="37" fillId="0" borderId="21" xfId="0" applyFont="1" applyFill="1" applyBorder="1" applyAlignment="1">
      <alignment horizontal="center" vertical="center"/>
    </xf>
    <xf numFmtId="0" fontId="40" fillId="0" borderId="20" xfId="0" applyFont="1" applyFill="1" applyBorder="1" applyAlignment="1">
      <alignment horizontal="center"/>
    </xf>
    <xf numFmtId="0" fontId="42" fillId="0" borderId="20" xfId="0" applyNumberFormat="1" applyFont="1" applyBorder="1" applyAlignment="1">
      <alignment horizontal="left"/>
    </xf>
    <xf numFmtId="0" fontId="37" fillId="0" borderId="0" xfId="0" applyFont="1" applyFill="1" applyAlignment="1">
      <alignment horizontal="left" vertical="center"/>
    </xf>
    <xf numFmtId="0" fontId="36" fillId="0" borderId="0" xfId="0" applyFont="1" applyFill="1" applyBorder="1" applyAlignment="1">
      <alignment horizontal="left" vertical="center"/>
    </xf>
    <xf numFmtId="10" fontId="36" fillId="0" borderId="0" xfId="582" applyNumberFormat="1" applyFont="1" applyFill="1" applyAlignment="1">
      <alignment horizontal="center" wrapText="1"/>
    </xf>
    <xf numFmtId="4" fontId="36" fillId="0" borderId="0" xfId="0" applyNumberFormat="1" applyFont="1" applyFill="1" applyAlignment="1">
      <alignment horizontal="center"/>
    </xf>
    <xf numFmtId="4" fontId="40" fillId="0" borderId="24" xfId="1" applyNumberFormat="1" applyFont="1" applyFill="1" applyBorder="1" applyAlignment="1">
      <alignment horizontal="right" vertical="center"/>
    </xf>
    <xf numFmtId="4" fontId="40" fillId="0" borderId="1" xfId="1" applyNumberFormat="1" applyFont="1" applyFill="1" applyBorder="1" applyAlignment="1">
      <alignment horizontal="right" vertical="center"/>
    </xf>
    <xf numFmtId="0" fontId="40" fillId="0" borderId="17" xfId="0" applyFont="1" applyFill="1" applyBorder="1" applyAlignment="1">
      <alignment horizontal="left" vertical="center" wrapText="1"/>
    </xf>
    <xf numFmtId="0" fontId="6"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37" fillId="0" borderId="0" xfId="0" applyFont="1" applyFill="1" applyBorder="1" applyAlignment="1">
      <alignment horizontal="left" vertical="center"/>
    </xf>
    <xf numFmtId="0" fontId="36" fillId="0" borderId="0" xfId="0" applyFont="1" applyFill="1" applyBorder="1" applyAlignment="1">
      <alignment horizontal="left" vertical="top" wrapText="1"/>
    </xf>
    <xf numFmtId="4" fontId="36" fillId="0" borderId="0" xfId="0" applyNumberFormat="1" applyFont="1" applyFill="1" applyBorder="1" applyAlignment="1"/>
    <xf numFmtId="4" fontId="37" fillId="0" borderId="0" xfId="1" applyNumberFormat="1" applyFont="1" applyFill="1" applyBorder="1" applyAlignment="1">
      <alignment horizontal="right" vertical="center"/>
    </xf>
    <xf numFmtId="0" fontId="37" fillId="0" borderId="0" xfId="0" applyFont="1" applyFill="1" applyBorder="1" applyAlignment="1">
      <alignment horizontal="left" vertical="top"/>
    </xf>
    <xf numFmtId="0" fontId="36" fillId="0" borderId="0" xfId="0" applyFont="1" applyFill="1" applyBorder="1"/>
    <xf numFmtId="4" fontId="36" fillId="0" borderId="0" xfId="0" applyNumberFormat="1" applyFont="1" applyFill="1" applyAlignment="1">
      <alignment horizontal="center" wrapText="1"/>
    </xf>
    <xf numFmtId="0" fontId="44" fillId="0" borderId="0" xfId="0" applyFont="1" applyAlignment="1">
      <alignment horizontal="justify" vertical="center"/>
    </xf>
    <xf numFmtId="0" fontId="44" fillId="0" borderId="0" xfId="0" applyFont="1" applyAlignment="1">
      <alignment horizontal="left" vertical="top" wrapText="1"/>
    </xf>
    <xf numFmtId="0" fontId="45" fillId="0" borderId="0" xfId="0" applyFont="1" applyFill="1" applyAlignment="1">
      <alignment horizontal="left" vertical="top" wrapText="1"/>
    </xf>
    <xf numFmtId="0" fontId="36" fillId="0" borderId="18" xfId="0" applyFont="1" applyFill="1" applyBorder="1" applyAlignment="1">
      <alignment horizontal="left" vertical="center" wrapText="1"/>
    </xf>
    <xf numFmtId="0" fontId="46" fillId="0" borderId="0" xfId="0" applyFont="1" applyAlignment="1">
      <alignment horizontal="justify" vertical="center"/>
    </xf>
    <xf numFmtId="0" fontId="45" fillId="0" borderId="0" xfId="0" applyNumberFormat="1" applyFont="1" applyFill="1" applyAlignment="1">
      <alignment horizontal="left" vertical="top" wrapText="1"/>
    </xf>
    <xf numFmtId="0" fontId="45" fillId="0" borderId="0" xfId="0" applyNumberFormat="1" applyFont="1" applyFill="1" applyAlignment="1">
      <alignment horizontal="left" wrapText="1"/>
    </xf>
    <xf numFmtId="0" fontId="36" fillId="0" borderId="0" xfId="0" applyFont="1" applyFill="1" applyAlignment="1">
      <alignment horizontal="left" vertical="center" wrapText="1"/>
    </xf>
    <xf numFmtId="0" fontId="36" fillId="0" borderId="0" xfId="0" applyFont="1" applyFill="1" applyAlignment="1">
      <alignment horizontal="center" vertical="top" textRotation="255"/>
    </xf>
    <xf numFmtId="4" fontId="48" fillId="0" borderId="18" xfId="0" applyNumberFormat="1" applyFont="1" applyFill="1" applyBorder="1" applyAlignment="1">
      <alignment vertical="top" wrapText="1"/>
    </xf>
    <xf numFmtId="0" fontId="36" fillId="0" borderId="0" xfId="0" applyFont="1" applyFill="1" applyAlignment="1">
      <alignment wrapText="1"/>
    </xf>
    <xf numFmtId="0" fontId="45" fillId="0" borderId="0" xfId="0" applyFont="1" applyFill="1" applyAlignment="1">
      <alignment wrapText="1"/>
    </xf>
    <xf numFmtId="0" fontId="48" fillId="0" borderId="0" xfId="0" applyFont="1" applyFill="1" applyAlignment="1">
      <alignment wrapText="1"/>
    </xf>
    <xf numFmtId="0" fontId="36" fillId="0" borderId="0" xfId="0" applyNumberFormat="1" applyFont="1" applyFill="1" applyBorder="1" applyAlignment="1">
      <alignment horizontal="center" vertical="center" wrapText="1"/>
    </xf>
    <xf numFmtId="4" fontId="36" fillId="0" borderId="0" xfId="0" applyNumberFormat="1" applyFont="1" applyFill="1" applyBorder="1" applyAlignment="1">
      <alignment horizontal="center" vertical="center"/>
    </xf>
    <xf numFmtId="4" fontId="36" fillId="0" borderId="0" xfId="0" applyNumberFormat="1" applyFont="1" applyFill="1" applyBorder="1" applyAlignment="1">
      <alignment horizontal="center" vertical="center" wrapText="1"/>
    </xf>
    <xf numFmtId="0" fontId="36" fillId="0" borderId="0" xfId="0" applyFont="1" applyFill="1" applyBorder="1" applyAlignment="1">
      <alignment horizontal="left" vertical="center" wrapText="1"/>
    </xf>
    <xf numFmtId="0" fontId="45" fillId="0" borderId="0" xfId="0" applyFont="1" applyFill="1" applyBorder="1" applyAlignment="1">
      <alignment horizontal="left" vertical="center" wrapText="1"/>
    </xf>
    <xf numFmtId="0" fontId="45" fillId="0" borderId="0" xfId="0" applyFont="1" applyFill="1" applyBorder="1" applyAlignment="1">
      <alignment horizontal="left" vertical="top" wrapText="1"/>
    </xf>
    <xf numFmtId="0" fontId="45" fillId="0" borderId="0" xfId="0" applyFont="1" applyFill="1" applyBorder="1" applyAlignment="1">
      <alignment horizontal="left" wrapText="1"/>
    </xf>
    <xf numFmtId="0" fontId="48" fillId="0" borderId="0" xfId="0" applyFont="1" applyFill="1" applyBorder="1" applyAlignment="1">
      <alignment horizontal="left" vertical="top" wrapText="1"/>
    </xf>
    <xf numFmtId="0" fontId="48" fillId="0" borderId="0" xfId="0" applyFont="1" applyFill="1" applyBorder="1" applyAlignment="1">
      <alignment horizontal="left" vertical="center" wrapText="1"/>
    </xf>
    <xf numFmtId="0" fontId="45" fillId="0" borderId="0" xfId="0" applyFont="1" applyFill="1" applyAlignment="1">
      <alignment vertical="center" wrapText="1"/>
    </xf>
    <xf numFmtId="0" fontId="48" fillId="0" borderId="0" xfId="0" applyNumberFormat="1" applyFont="1" applyFill="1" applyAlignment="1">
      <alignment horizontal="left" vertical="top" wrapText="1"/>
    </xf>
    <xf numFmtId="0" fontId="48" fillId="0" borderId="0" xfId="0" applyFont="1" applyFill="1" applyAlignment="1">
      <alignment horizontal="left" vertical="center" wrapText="1"/>
    </xf>
    <xf numFmtId="0" fontId="36" fillId="0" borderId="0" xfId="0" quotePrefix="1" applyFont="1" applyFill="1" applyAlignment="1">
      <alignment horizontal="left" vertical="center"/>
    </xf>
    <xf numFmtId="4" fontId="37" fillId="0" borderId="0" xfId="1" applyNumberFormat="1" applyFont="1" applyFill="1" applyAlignment="1">
      <alignment horizontal="right" vertical="center"/>
    </xf>
    <xf numFmtId="0" fontId="40" fillId="0" borderId="0" xfId="0" applyFont="1" applyAlignment="1">
      <alignment horizontal="center"/>
    </xf>
    <xf numFmtId="4" fontId="36" fillId="0" borderId="22" xfId="0" applyNumberFormat="1" applyFont="1" applyFill="1" applyBorder="1" applyAlignment="1">
      <alignment horizontal="center" vertical="center" wrapText="1"/>
    </xf>
    <xf numFmtId="4" fontId="36" fillId="0" borderId="23" xfId="0" applyNumberFormat="1" applyFont="1" applyFill="1" applyBorder="1" applyAlignment="1">
      <alignment horizontal="center" vertical="center" wrapText="1"/>
    </xf>
    <xf numFmtId="0" fontId="36" fillId="0" borderId="22" xfId="0" applyFont="1" applyFill="1" applyBorder="1" applyAlignment="1">
      <alignment horizontal="center" vertical="center" wrapText="1"/>
    </xf>
    <xf numFmtId="0" fontId="36" fillId="0" borderId="23" xfId="0" applyFont="1" applyFill="1" applyBorder="1" applyAlignment="1">
      <alignment horizontal="center" vertical="center" wrapText="1"/>
    </xf>
    <xf numFmtId="0" fontId="36" fillId="0" borderId="22" xfId="0" applyNumberFormat="1" applyFont="1" applyFill="1" applyBorder="1" applyAlignment="1">
      <alignment horizontal="center" vertical="center" wrapText="1"/>
    </xf>
    <xf numFmtId="0" fontId="36" fillId="0" borderId="23" xfId="0" applyNumberFormat="1" applyFont="1" applyFill="1" applyBorder="1" applyAlignment="1">
      <alignment horizontal="center" vertical="center" wrapText="1"/>
    </xf>
    <xf numFmtId="0" fontId="36" fillId="0" borderId="22" xfId="0" applyFont="1" applyFill="1" applyBorder="1" applyAlignment="1">
      <alignment horizontal="center" vertical="center"/>
    </xf>
    <xf numFmtId="0" fontId="36" fillId="0" borderId="23" xfId="0" applyFont="1" applyFill="1" applyBorder="1" applyAlignment="1">
      <alignment horizontal="center" vertical="center"/>
    </xf>
    <xf numFmtId="4" fontId="36" fillId="0" borderId="22" xfId="0" applyNumberFormat="1" applyFont="1" applyFill="1" applyBorder="1" applyAlignment="1">
      <alignment horizontal="center" vertical="center"/>
    </xf>
    <xf numFmtId="4" fontId="36" fillId="0" borderId="23" xfId="0" applyNumberFormat="1" applyFont="1" applyFill="1" applyBorder="1" applyAlignment="1">
      <alignment horizontal="center" vertical="center"/>
    </xf>
    <xf numFmtId="0" fontId="48" fillId="0" borderId="0" xfId="583" applyFont="1" applyFill="1" applyAlignment="1">
      <alignment vertical="top" wrapText="1"/>
    </xf>
    <xf numFmtId="16" fontId="37" fillId="0" borderId="0" xfId="0" applyNumberFormat="1" applyFont="1" applyFill="1" applyAlignment="1">
      <alignment horizontal="center" vertical="center"/>
    </xf>
    <xf numFmtId="16" fontId="37" fillId="0" borderId="0" xfId="0" applyNumberFormat="1" applyFont="1" applyFill="1" applyBorder="1" applyAlignment="1">
      <alignment horizontal="center" vertical="center"/>
    </xf>
  </cellXfs>
  <cellStyles count="586">
    <cellStyle name="20 % – Poudarek1 2" xfId="78" xr:uid="{00000000-0005-0000-0000-000000000000}"/>
    <cellStyle name="20 % – Poudarek2 2" xfId="79" xr:uid="{00000000-0005-0000-0000-000001000000}"/>
    <cellStyle name="20 % – Poudarek3 2" xfId="80" xr:uid="{00000000-0005-0000-0000-000002000000}"/>
    <cellStyle name="20 % – Poudarek4 2" xfId="81" xr:uid="{00000000-0005-0000-0000-000003000000}"/>
    <cellStyle name="20 % – Poudarek5 2" xfId="82" xr:uid="{00000000-0005-0000-0000-000004000000}"/>
    <cellStyle name="20 % – Poudarek6 2" xfId="83" xr:uid="{00000000-0005-0000-0000-000005000000}"/>
    <cellStyle name="40 % – Poudarek1 2" xfId="84" xr:uid="{00000000-0005-0000-0000-000006000000}"/>
    <cellStyle name="40 % – Poudarek2 2" xfId="85" xr:uid="{00000000-0005-0000-0000-000007000000}"/>
    <cellStyle name="40 % – Poudarek3 2" xfId="86" xr:uid="{00000000-0005-0000-0000-000008000000}"/>
    <cellStyle name="40 % – Poudarek4 2" xfId="87" xr:uid="{00000000-0005-0000-0000-000009000000}"/>
    <cellStyle name="40 % – Poudarek5 2" xfId="88" xr:uid="{00000000-0005-0000-0000-00000A000000}"/>
    <cellStyle name="40 % – Poudarek6 2" xfId="89" xr:uid="{00000000-0005-0000-0000-00000B000000}"/>
    <cellStyle name="60 % – Poudarek1 2" xfId="90" xr:uid="{00000000-0005-0000-0000-00000C000000}"/>
    <cellStyle name="60 % – Poudarek2 2" xfId="91" xr:uid="{00000000-0005-0000-0000-00000D000000}"/>
    <cellStyle name="60 % – Poudarek3 2" xfId="92" xr:uid="{00000000-0005-0000-0000-00000E000000}"/>
    <cellStyle name="60 % – Poudarek4 2" xfId="93" xr:uid="{00000000-0005-0000-0000-00000F000000}"/>
    <cellStyle name="60 % – Poudarek5 2" xfId="94" xr:uid="{00000000-0005-0000-0000-000010000000}"/>
    <cellStyle name="60 % – Poudarek6 2" xfId="95" xr:uid="{00000000-0005-0000-0000-000011000000}"/>
    <cellStyle name="Accent1" xfId="144" xr:uid="{00000000-0005-0000-0000-000012000000}"/>
    <cellStyle name="Accent1 2" xfId="7" xr:uid="{00000000-0005-0000-0000-000013000000}"/>
    <cellStyle name="Accent2" xfId="145" xr:uid="{00000000-0005-0000-0000-000014000000}"/>
    <cellStyle name="Accent2 2" xfId="8" xr:uid="{00000000-0005-0000-0000-000015000000}"/>
    <cellStyle name="Accent3" xfId="146" xr:uid="{00000000-0005-0000-0000-000016000000}"/>
    <cellStyle name="Accent3 2" xfId="9" xr:uid="{00000000-0005-0000-0000-000017000000}"/>
    <cellStyle name="Accent4" xfId="147" xr:uid="{00000000-0005-0000-0000-000018000000}"/>
    <cellStyle name="Accent4 2" xfId="10" xr:uid="{00000000-0005-0000-0000-000019000000}"/>
    <cellStyle name="Accent5" xfId="148" xr:uid="{00000000-0005-0000-0000-00001A000000}"/>
    <cellStyle name="Accent5 2" xfId="11" xr:uid="{00000000-0005-0000-0000-00001B000000}"/>
    <cellStyle name="Accent6" xfId="149" xr:uid="{00000000-0005-0000-0000-00001C000000}"/>
    <cellStyle name="Accent6 2" xfId="12" xr:uid="{00000000-0005-0000-0000-00001D000000}"/>
    <cellStyle name="Bad" xfId="150" xr:uid="{00000000-0005-0000-0000-00001E000000}"/>
    <cellStyle name="Bad 2" xfId="13" xr:uid="{00000000-0005-0000-0000-00001F000000}"/>
    <cellStyle name="Calculation" xfId="151" xr:uid="{00000000-0005-0000-0000-000020000000}"/>
    <cellStyle name="Calculation 2" xfId="14" xr:uid="{00000000-0005-0000-0000-000021000000}"/>
    <cellStyle name="cena" xfId="62" xr:uid="{00000000-0005-0000-0000-000022000000}"/>
    <cellStyle name="cena 2" xfId="61" xr:uid="{00000000-0005-0000-0000-000023000000}"/>
    <cellStyle name="Check Cell" xfId="152" xr:uid="{00000000-0005-0000-0000-000024000000}"/>
    <cellStyle name="Check Cell 2" xfId="15" xr:uid="{00000000-0005-0000-0000-000025000000}"/>
    <cellStyle name="Comma 2" xfId="16" xr:uid="{00000000-0005-0000-0000-000026000000}"/>
    <cellStyle name="Comma 2 2" xfId="64" xr:uid="{00000000-0005-0000-0000-000027000000}"/>
    <cellStyle name="Comma 2 2 2" xfId="104" xr:uid="{00000000-0005-0000-0000-000028000000}"/>
    <cellStyle name="Comma 2 3" xfId="71" xr:uid="{00000000-0005-0000-0000-000029000000}"/>
    <cellStyle name="Comma 2 3 2" xfId="102" xr:uid="{00000000-0005-0000-0000-00002A000000}"/>
    <cellStyle name="Comma 2 4" xfId="59" xr:uid="{00000000-0005-0000-0000-00002B000000}"/>
    <cellStyle name="Comma 2 5" xfId="126" xr:uid="{00000000-0005-0000-0000-00002C000000}"/>
    <cellStyle name="Comma 2 6" xfId="133" xr:uid="{00000000-0005-0000-0000-00002D000000}"/>
    <cellStyle name="Comma 3" xfId="57" xr:uid="{00000000-0005-0000-0000-00002E000000}"/>
    <cellStyle name="Comma 3 2" xfId="75" xr:uid="{00000000-0005-0000-0000-00002F000000}"/>
    <cellStyle name="Comma 3 2 2" xfId="103" xr:uid="{00000000-0005-0000-0000-000030000000}"/>
    <cellStyle name="Comma 3 3" xfId="105" xr:uid="{00000000-0005-0000-0000-000031000000}"/>
    <cellStyle name="Comma 4" xfId="101" xr:uid="{00000000-0005-0000-0000-000032000000}"/>
    <cellStyle name="Comma 4 2" xfId="106" xr:uid="{00000000-0005-0000-0000-000033000000}"/>
    <cellStyle name="Comma 5" xfId="67" xr:uid="{00000000-0005-0000-0000-000034000000}"/>
    <cellStyle name="Comma0" xfId="17" xr:uid="{00000000-0005-0000-0000-000035000000}"/>
    <cellStyle name="Comma0 2" xfId="56" xr:uid="{00000000-0005-0000-0000-000036000000}"/>
    <cellStyle name="Comma0 3" xfId="127" xr:uid="{00000000-0005-0000-0000-000037000000}"/>
    <cellStyle name="Comma0 4" xfId="137" xr:uid="{00000000-0005-0000-0000-000038000000}"/>
    <cellStyle name="Currency0" xfId="18" xr:uid="{00000000-0005-0000-0000-000039000000}"/>
    <cellStyle name="Currency0 2" xfId="55" xr:uid="{00000000-0005-0000-0000-00003A000000}"/>
    <cellStyle name="Currency0 3" xfId="128" xr:uid="{00000000-0005-0000-0000-00003B000000}"/>
    <cellStyle name="Currency0 4" xfId="132" xr:uid="{00000000-0005-0000-0000-00003C000000}"/>
    <cellStyle name="Date" xfId="19" xr:uid="{00000000-0005-0000-0000-00003D000000}"/>
    <cellStyle name="Date 2" xfId="52" xr:uid="{00000000-0005-0000-0000-00003E000000}"/>
    <cellStyle name="Date 3" xfId="129" xr:uid="{00000000-0005-0000-0000-00003F000000}"/>
    <cellStyle name="Date 4" xfId="136" xr:uid="{00000000-0005-0000-0000-000040000000}"/>
    <cellStyle name="Dobro 2" xfId="96" xr:uid="{00000000-0005-0000-0000-000041000000}"/>
    <cellStyle name="Excel Built-in Normal" xfId="2" xr:uid="{00000000-0005-0000-0000-000042000000}"/>
    <cellStyle name="Excel_BuiltIn_Comma" xfId="5" xr:uid="{00000000-0005-0000-0000-000043000000}"/>
    <cellStyle name="Explanatory Text" xfId="153" xr:uid="{00000000-0005-0000-0000-000044000000}"/>
    <cellStyle name="Explanatory Text 2" xfId="20" xr:uid="{00000000-0005-0000-0000-000045000000}"/>
    <cellStyle name="Fixed" xfId="21" xr:uid="{00000000-0005-0000-0000-000046000000}"/>
    <cellStyle name="Fixed 2" xfId="53" xr:uid="{00000000-0005-0000-0000-000047000000}"/>
    <cellStyle name="Fixed 3" xfId="130" xr:uid="{00000000-0005-0000-0000-000048000000}"/>
    <cellStyle name="Fixed 4" xfId="135" xr:uid="{00000000-0005-0000-0000-000049000000}"/>
    <cellStyle name="Heading 1" xfId="154" xr:uid="{00000000-0005-0000-0000-00004A000000}"/>
    <cellStyle name="Heading 1 2" xfId="22" xr:uid="{00000000-0005-0000-0000-00004B000000}"/>
    <cellStyle name="Heading 2" xfId="155" xr:uid="{00000000-0005-0000-0000-00004C000000}"/>
    <cellStyle name="Heading 2 2" xfId="23" xr:uid="{00000000-0005-0000-0000-00004D000000}"/>
    <cellStyle name="Heading 3" xfId="156" xr:uid="{00000000-0005-0000-0000-00004E000000}"/>
    <cellStyle name="Heading 3 2" xfId="24" xr:uid="{00000000-0005-0000-0000-00004F000000}"/>
    <cellStyle name="Heading 4" xfId="157" xr:uid="{00000000-0005-0000-0000-000050000000}"/>
    <cellStyle name="Heading 4 2" xfId="25" xr:uid="{00000000-0005-0000-0000-000051000000}"/>
    <cellStyle name="Hiperpovezava 2" xfId="69" xr:uid="{00000000-0005-0000-0000-000052000000}"/>
    <cellStyle name="Input" xfId="158" xr:uid="{00000000-0005-0000-0000-000053000000}"/>
    <cellStyle name="Input 2" xfId="26" xr:uid="{00000000-0005-0000-0000-000054000000}"/>
    <cellStyle name="Izhod 2" xfId="97" xr:uid="{00000000-0005-0000-0000-000055000000}"/>
    <cellStyle name="Linked Cell" xfId="159" xr:uid="{00000000-0005-0000-0000-000056000000}"/>
    <cellStyle name="Linked Cell 2" xfId="27" xr:uid="{00000000-0005-0000-0000-000057000000}"/>
    <cellStyle name="Naslov 1 10" xfId="296" xr:uid="{00000000-0005-0000-0000-000058000000}"/>
    <cellStyle name="Naslov 1 11" xfId="324" xr:uid="{00000000-0005-0000-0000-000059000000}"/>
    <cellStyle name="Naslov 1 12" xfId="343" xr:uid="{00000000-0005-0000-0000-00005A000000}"/>
    <cellStyle name="Naslov 1 13" xfId="318" xr:uid="{00000000-0005-0000-0000-00005B000000}"/>
    <cellStyle name="Naslov 1 14" xfId="350" xr:uid="{00000000-0005-0000-0000-00005C000000}"/>
    <cellStyle name="Naslov 1 15" xfId="322" xr:uid="{00000000-0005-0000-0000-00005D000000}"/>
    <cellStyle name="Naslov 1 16" xfId="347" xr:uid="{00000000-0005-0000-0000-00005E000000}"/>
    <cellStyle name="Naslov 1 17" xfId="316" xr:uid="{00000000-0005-0000-0000-00005F000000}"/>
    <cellStyle name="Naslov 1 18" xfId="386" xr:uid="{00000000-0005-0000-0000-000060000000}"/>
    <cellStyle name="Naslov 1 19" xfId="472" xr:uid="{00000000-0005-0000-0000-000061000000}"/>
    <cellStyle name="Naslov 1 2" xfId="28" xr:uid="{00000000-0005-0000-0000-000062000000}"/>
    <cellStyle name="Naslov 1 20" xfId="492" xr:uid="{00000000-0005-0000-0000-000063000000}"/>
    <cellStyle name="Naslov 1 3" xfId="169" xr:uid="{00000000-0005-0000-0000-000064000000}"/>
    <cellStyle name="Naslov 1 4" xfId="166" xr:uid="{00000000-0005-0000-0000-000065000000}"/>
    <cellStyle name="Naslov 1 5" xfId="207" xr:uid="{00000000-0005-0000-0000-000066000000}"/>
    <cellStyle name="Naslov 1 6" xfId="168" xr:uid="{00000000-0005-0000-0000-000067000000}"/>
    <cellStyle name="Naslov 1 7" xfId="173" xr:uid="{00000000-0005-0000-0000-000068000000}"/>
    <cellStyle name="Naslov 1 8" xfId="262" xr:uid="{00000000-0005-0000-0000-000069000000}"/>
    <cellStyle name="Naslov 1 9" xfId="261" xr:uid="{00000000-0005-0000-0000-00006A000000}"/>
    <cellStyle name="Naslov 2 10" xfId="297" xr:uid="{00000000-0005-0000-0000-00006B000000}"/>
    <cellStyle name="Naslov 2 11" xfId="325" xr:uid="{00000000-0005-0000-0000-00006C000000}"/>
    <cellStyle name="Naslov 2 12" xfId="344" xr:uid="{00000000-0005-0000-0000-00006D000000}"/>
    <cellStyle name="Naslov 2 13" xfId="319" xr:uid="{00000000-0005-0000-0000-00006E000000}"/>
    <cellStyle name="Naslov 2 14" xfId="363" xr:uid="{00000000-0005-0000-0000-00006F000000}"/>
    <cellStyle name="Naslov 2 15" xfId="323" xr:uid="{00000000-0005-0000-0000-000070000000}"/>
    <cellStyle name="Naslov 2 16" xfId="348" xr:uid="{00000000-0005-0000-0000-000071000000}"/>
    <cellStyle name="Naslov 2 17" xfId="317" xr:uid="{00000000-0005-0000-0000-000072000000}"/>
    <cellStyle name="Naslov 2 18" xfId="421" xr:uid="{00000000-0005-0000-0000-000073000000}"/>
    <cellStyle name="Naslov 2 19" xfId="473" xr:uid="{00000000-0005-0000-0000-000074000000}"/>
    <cellStyle name="Naslov 2 2" xfId="29" xr:uid="{00000000-0005-0000-0000-000075000000}"/>
    <cellStyle name="Naslov 2 20" xfId="493" xr:uid="{00000000-0005-0000-0000-000076000000}"/>
    <cellStyle name="Naslov 2 3" xfId="170" xr:uid="{00000000-0005-0000-0000-000077000000}"/>
    <cellStyle name="Naslov 2 4" xfId="165" xr:uid="{00000000-0005-0000-0000-000078000000}"/>
    <cellStyle name="Naslov 2 5" xfId="208" xr:uid="{00000000-0005-0000-0000-000079000000}"/>
    <cellStyle name="Naslov 2 6" xfId="167" xr:uid="{00000000-0005-0000-0000-00007A000000}"/>
    <cellStyle name="Naslov 2 7" xfId="175" xr:uid="{00000000-0005-0000-0000-00007B000000}"/>
    <cellStyle name="Naslov 2 8" xfId="263" xr:uid="{00000000-0005-0000-0000-00007C000000}"/>
    <cellStyle name="Naslov 2 9" xfId="260" xr:uid="{00000000-0005-0000-0000-00007D000000}"/>
    <cellStyle name="Naslov 3 10" xfId="298" xr:uid="{00000000-0005-0000-0000-00007E000000}"/>
    <cellStyle name="Naslov 3 11" xfId="326" xr:uid="{00000000-0005-0000-0000-00007F000000}"/>
    <cellStyle name="Naslov 3 12" xfId="345" xr:uid="{00000000-0005-0000-0000-000080000000}"/>
    <cellStyle name="Naslov 3 13" xfId="320" xr:uid="{00000000-0005-0000-0000-000081000000}"/>
    <cellStyle name="Naslov 3 14" xfId="364" xr:uid="{00000000-0005-0000-0000-000082000000}"/>
    <cellStyle name="Naslov 3 15" xfId="367" xr:uid="{00000000-0005-0000-0000-000083000000}"/>
    <cellStyle name="Naslov 3 16" xfId="384" xr:uid="{00000000-0005-0000-0000-000084000000}"/>
    <cellStyle name="Naslov 3 17" xfId="404" xr:uid="{00000000-0005-0000-0000-000085000000}"/>
    <cellStyle name="Naslov 3 18" xfId="422" xr:uid="{00000000-0005-0000-0000-000086000000}"/>
    <cellStyle name="Naslov 3 19" xfId="474" xr:uid="{00000000-0005-0000-0000-000087000000}"/>
    <cellStyle name="Naslov 3 2" xfId="30" xr:uid="{00000000-0005-0000-0000-000088000000}"/>
    <cellStyle name="Naslov 3 20" xfId="494" xr:uid="{00000000-0005-0000-0000-000089000000}"/>
    <cellStyle name="Naslov 3 3" xfId="171" xr:uid="{00000000-0005-0000-0000-00008A000000}"/>
    <cellStyle name="Naslov 3 4" xfId="164" xr:uid="{00000000-0005-0000-0000-00008B000000}"/>
    <cellStyle name="Naslov 3 5" xfId="209" xr:uid="{00000000-0005-0000-0000-00008C000000}"/>
    <cellStyle name="Naslov 3 6" xfId="226" xr:uid="{00000000-0005-0000-0000-00008D000000}"/>
    <cellStyle name="Naslov 3 7" xfId="188" xr:uid="{00000000-0005-0000-0000-00008E000000}"/>
    <cellStyle name="Naslov 3 8" xfId="264" xr:uid="{00000000-0005-0000-0000-00008F000000}"/>
    <cellStyle name="Naslov 3 9" xfId="242" xr:uid="{00000000-0005-0000-0000-000090000000}"/>
    <cellStyle name="Naslov 4 10" xfId="299" xr:uid="{00000000-0005-0000-0000-000091000000}"/>
    <cellStyle name="Naslov 4 11" xfId="327" xr:uid="{00000000-0005-0000-0000-000092000000}"/>
    <cellStyle name="Naslov 4 12" xfId="346" xr:uid="{00000000-0005-0000-0000-000093000000}"/>
    <cellStyle name="Naslov 4 13" xfId="321" xr:uid="{00000000-0005-0000-0000-000094000000}"/>
    <cellStyle name="Naslov 4 14" xfId="383" xr:uid="{00000000-0005-0000-0000-000095000000}"/>
    <cellStyle name="Naslov 4 15" xfId="403" xr:uid="{00000000-0005-0000-0000-000096000000}"/>
    <cellStyle name="Naslov 4 16" xfId="385" xr:uid="{00000000-0005-0000-0000-000097000000}"/>
    <cellStyle name="Naslov 4 17" xfId="405" xr:uid="{00000000-0005-0000-0000-000098000000}"/>
    <cellStyle name="Naslov 4 18" xfId="424" xr:uid="{00000000-0005-0000-0000-000099000000}"/>
    <cellStyle name="Naslov 4 19" xfId="475" xr:uid="{00000000-0005-0000-0000-00009A000000}"/>
    <cellStyle name="Naslov 4 2" xfId="31" xr:uid="{00000000-0005-0000-0000-00009B000000}"/>
    <cellStyle name="Naslov 4 20" xfId="495" xr:uid="{00000000-0005-0000-0000-00009C000000}"/>
    <cellStyle name="Naslov 4 3" xfId="172" xr:uid="{00000000-0005-0000-0000-00009D000000}"/>
    <cellStyle name="Naslov 4 4" xfId="163" xr:uid="{00000000-0005-0000-0000-00009E000000}"/>
    <cellStyle name="Naslov 4 5" xfId="210" xr:uid="{00000000-0005-0000-0000-00009F000000}"/>
    <cellStyle name="Naslov 4 6" xfId="227" xr:uid="{00000000-0005-0000-0000-0000A0000000}"/>
    <cellStyle name="Naslov 4 7" xfId="189" xr:uid="{00000000-0005-0000-0000-0000A1000000}"/>
    <cellStyle name="Naslov 4 8" xfId="265" xr:uid="{00000000-0005-0000-0000-0000A2000000}"/>
    <cellStyle name="Naslov 4 9" xfId="241" xr:uid="{00000000-0005-0000-0000-0000A3000000}"/>
    <cellStyle name="Naslov 5" xfId="98" xr:uid="{00000000-0005-0000-0000-0000A4000000}"/>
    <cellStyle name="Navadno" xfId="0" builtinId="0"/>
    <cellStyle name="Navadno 10" xfId="143" xr:uid="{00000000-0005-0000-0000-0000A6000000}"/>
    <cellStyle name="Navadno 10 2" xfId="519" xr:uid="{00000000-0005-0000-0000-0000A7000000}"/>
    <cellStyle name="Navadno 10 3" xfId="517" xr:uid="{00000000-0005-0000-0000-0000A8000000}"/>
    <cellStyle name="Navadno 11" xfId="315" xr:uid="{00000000-0005-0000-0000-0000A9000000}"/>
    <cellStyle name="Navadno 12" xfId="471" xr:uid="{00000000-0005-0000-0000-0000AA000000}"/>
    <cellStyle name="Navadno 12 2" xfId="520" xr:uid="{00000000-0005-0000-0000-0000AB000000}"/>
    <cellStyle name="Navadno 19" xfId="583" xr:uid="{00000000-0005-0000-0000-0000AC000000}"/>
    <cellStyle name="Navadno 2" xfId="58" xr:uid="{00000000-0005-0000-0000-0000AD000000}"/>
    <cellStyle name="Navadno 2 2" xfId="107" xr:uid="{00000000-0005-0000-0000-0000AE000000}"/>
    <cellStyle name="Navadno 2 3" xfId="70" xr:uid="{00000000-0005-0000-0000-0000AF000000}"/>
    <cellStyle name="Navadno 3" xfId="108" xr:uid="{00000000-0005-0000-0000-0000B0000000}"/>
    <cellStyle name="Navadno 3 2" xfId="512" xr:uid="{00000000-0005-0000-0000-0000B1000000}"/>
    <cellStyle name="Navadno 4" xfId="109" xr:uid="{00000000-0005-0000-0000-0000B2000000}"/>
    <cellStyle name="Navadno 4 2" xfId="513" xr:uid="{00000000-0005-0000-0000-0000B3000000}"/>
    <cellStyle name="Navadno 5" xfId="110" xr:uid="{00000000-0005-0000-0000-0000B4000000}"/>
    <cellStyle name="Navadno 5 2" xfId="514" xr:uid="{00000000-0005-0000-0000-0000B5000000}"/>
    <cellStyle name="Navadno 6 2" xfId="388" xr:uid="{00000000-0005-0000-0000-0000B6000000}"/>
    <cellStyle name="Navadno 6 3" xfId="577" xr:uid="{00000000-0005-0000-0000-0000B7000000}"/>
    <cellStyle name="Navadno 8" xfId="140" xr:uid="{00000000-0005-0000-0000-0000B8000000}"/>
    <cellStyle name="Navadno 8 2" xfId="515" xr:uid="{00000000-0005-0000-0000-0000B9000000}"/>
    <cellStyle name="Navadno 8 3" xfId="511" xr:uid="{00000000-0005-0000-0000-0000BA000000}"/>
    <cellStyle name="Navadno 9" xfId="141" xr:uid="{00000000-0005-0000-0000-0000BB000000}"/>
    <cellStyle name="Navadno 9 2" xfId="516" xr:uid="{00000000-0005-0000-0000-0000BC000000}"/>
    <cellStyle name="Navadno 9 3" xfId="521" xr:uid="{00000000-0005-0000-0000-0000BD000000}"/>
    <cellStyle name="Neutral" xfId="160" xr:uid="{00000000-0005-0000-0000-0000BE000000}"/>
    <cellStyle name="Neutral 2" xfId="32" xr:uid="{00000000-0005-0000-0000-0000BF000000}"/>
    <cellStyle name="Nevtralno 10" xfId="300" xr:uid="{00000000-0005-0000-0000-0000C0000000}"/>
    <cellStyle name="Nevtralno 11" xfId="328" xr:uid="{00000000-0005-0000-0000-0000C1000000}"/>
    <cellStyle name="Nevtralno 12" xfId="349" xr:uid="{00000000-0005-0000-0000-0000C2000000}"/>
    <cellStyle name="Nevtralno 13" xfId="368" xr:uid="{00000000-0005-0000-0000-0000C3000000}"/>
    <cellStyle name="Nevtralno 14" xfId="387" xr:uid="{00000000-0005-0000-0000-0000C4000000}"/>
    <cellStyle name="Nevtralno 15" xfId="406" xr:uid="{00000000-0005-0000-0000-0000C5000000}"/>
    <cellStyle name="Nevtralno 16" xfId="423" xr:uid="{00000000-0005-0000-0000-0000C6000000}"/>
    <cellStyle name="Nevtralno 17" xfId="439" xr:uid="{00000000-0005-0000-0000-0000C7000000}"/>
    <cellStyle name="Nevtralno 18" xfId="455" xr:uid="{00000000-0005-0000-0000-0000C8000000}"/>
    <cellStyle name="Nevtralno 19" xfId="476" xr:uid="{00000000-0005-0000-0000-0000C9000000}"/>
    <cellStyle name="Nevtralno 2" xfId="33" xr:uid="{00000000-0005-0000-0000-0000CA000000}"/>
    <cellStyle name="Nevtralno 20" xfId="496" xr:uid="{00000000-0005-0000-0000-0000CB000000}"/>
    <cellStyle name="Nevtralno 3" xfId="174" xr:uid="{00000000-0005-0000-0000-0000CC000000}"/>
    <cellStyle name="Nevtralno 4" xfId="192" xr:uid="{00000000-0005-0000-0000-0000CD000000}"/>
    <cellStyle name="Nevtralno 5" xfId="211" xr:uid="{00000000-0005-0000-0000-0000CE000000}"/>
    <cellStyle name="Nevtralno 6" xfId="228" xr:uid="{00000000-0005-0000-0000-0000CF000000}"/>
    <cellStyle name="Nevtralno 7" xfId="245" xr:uid="{00000000-0005-0000-0000-0000D0000000}"/>
    <cellStyle name="Nevtralno 8" xfId="266" xr:uid="{00000000-0005-0000-0000-0000D1000000}"/>
    <cellStyle name="Nevtralno 9" xfId="281" xr:uid="{00000000-0005-0000-0000-0000D2000000}"/>
    <cellStyle name="Normal 11" xfId="585" xr:uid="{00000000-0005-0000-0000-0000D3000000}"/>
    <cellStyle name="Normal 2" xfId="6" xr:uid="{00000000-0005-0000-0000-0000D4000000}"/>
    <cellStyle name="Normal 2 2" xfId="63" xr:uid="{00000000-0005-0000-0000-0000D5000000}"/>
    <cellStyle name="Normal 2 3" xfId="72" xr:uid="{00000000-0005-0000-0000-0000D6000000}"/>
    <cellStyle name="Normal 2 4" xfId="68" xr:uid="{00000000-0005-0000-0000-0000D7000000}"/>
    <cellStyle name="Normal 2 5" xfId="60" xr:uid="{00000000-0005-0000-0000-0000D8000000}"/>
    <cellStyle name="Normal 2 6" xfId="125" xr:uid="{00000000-0005-0000-0000-0000D9000000}"/>
    <cellStyle name="Normal 2 7" xfId="138" xr:uid="{00000000-0005-0000-0000-0000DA000000}"/>
    <cellStyle name="Normal 3" xfId="51" xr:uid="{00000000-0005-0000-0000-0000DB000000}"/>
    <cellStyle name="Normal 3 2" xfId="112" xr:uid="{00000000-0005-0000-0000-0000DC000000}"/>
    <cellStyle name="Normal 3 3" xfId="111" xr:uid="{00000000-0005-0000-0000-0000DD000000}"/>
    <cellStyle name="Normal 4" xfId="73" xr:uid="{00000000-0005-0000-0000-0000DE000000}"/>
    <cellStyle name="Normal 5" xfId="77" xr:uid="{00000000-0005-0000-0000-0000DF000000}"/>
    <cellStyle name="Normal 5 2" xfId="113" xr:uid="{00000000-0005-0000-0000-0000E0000000}"/>
    <cellStyle name="Normal 6" xfId="114" xr:uid="{00000000-0005-0000-0000-0000E1000000}"/>
    <cellStyle name="Normal_Sheet1" xfId="3" xr:uid="{00000000-0005-0000-0000-0000E2000000}"/>
    <cellStyle name="Note" xfId="161" xr:uid="{00000000-0005-0000-0000-0000E3000000}"/>
    <cellStyle name="Note 2" xfId="34" xr:uid="{00000000-0005-0000-0000-0000E4000000}"/>
    <cellStyle name="Odstotek" xfId="582" builtinId="5"/>
    <cellStyle name="Odstotek 4" xfId="584" xr:uid="{00000000-0005-0000-0000-0000E6000000}"/>
    <cellStyle name="Opomba 10" xfId="301" xr:uid="{00000000-0005-0000-0000-0000E7000000}"/>
    <cellStyle name="Opomba 11" xfId="329" xr:uid="{00000000-0005-0000-0000-0000E8000000}"/>
    <cellStyle name="Opomba 12" xfId="351" xr:uid="{00000000-0005-0000-0000-0000E9000000}"/>
    <cellStyle name="Opomba 13" xfId="369" xr:uid="{00000000-0005-0000-0000-0000EA000000}"/>
    <cellStyle name="Opomba 14" xfId="389" xr:uid="{00000000-0005-0000-0000-0000EB000000}"/>
    <cellStyle name="Opomba 15" xfId="407" xr:uid="{00000000-0005-0000-0000-0000EC000000}"/>
    <cellStyle name="Opomba 16" xfId="425" xr:uid="{00000000-0005-0000-0000-0000ED000000}"/>
    <cellStyle name="Opomba 17" xfId="440" xr:uid="{00000000-0005-0000-0000-0000EE000000}"/>
    <cellStyle name="Opomba 18" xfId="456" xr:uid="{00000000-0005-0000-0000-0000EF000000}"/>
    <cellStyle name="Opomba 19" xfId="477" xr:uid="{00000000-0005-0000-0000-0000F0000000}"/>
    <cellStyle name="Opomba 2" xfId="35" xr:uid="{00000000-0005-0000-0000-0000F1000000}"/>
    <cellStyle name="Opomba 20" xfId="497" xr:uid="{00000000-0005-0000-0000-0000F2000000}"/>
    <cellStyle name="Opomba 3" xfId="176" xr:uid="{00000000-0005-0000-0000-0000F3000000}"/>
    <cellStyle name="Opomba 4" xfId="193" xr:uid="{00000000-0005-0000-0000-0000F4000000}"/>
    <cellStyle name="Opomba 5" xfId="212" xr:uid="{00000000-0005-0000-0000-0000F5000000}"/>
    <cellStyle name="Opomba 6" xfId="229" xr:uid="{00000000-0005-0000-0000-0000F6000000}"/>
    <cellStyle name="Opomba 7" xfId="246" xr:uid="{00000000-0005-0000-0000-0000F7000000}"/>
    <cellStyle name="Opomba 8" xfId="267" xr:uid="{00000000-0005-0000-0000-0000F8000000}"/>
    <cellStyle name="Opomba 9" xfId="282" xr:uid="{00000000-0005-0000-0000-0000F9000000}"/>
    <cellStyle name="Opozorilo 2" xfId="100" xr:uid="{00000000-0005-0000-0000-0000FA000000}"/>
    <cellStyle name="Percent 2" xfId="36" xr:uid="{00000000-0005-0000-0000-0000FB000000}"/>
    <cellStyle name="Percent 2 2" xfId="74" xr:uid="{00000000-0005-0000-0000-0000FC000000}"/>
    <cellStyle name="Percent 2 3" xfId="115" xr:uid="{00000000-0005-0000-0000-0000FD000000}"/>
    <cellStyle name="Percent 2 4" xfId="65" xr:uid="{00000000-0005-0000-0000-0000FE000000}"/>
    <cellStyle name="Percent 2 5" xfId="131" xr:uid="{00000000-0005-0000-0000-0000FF000000}"/>
    <cellStyle name="Percent 2 6" xfId="134" xr:uid="{00000000-0005-0000-0000-000000010000}"/>
    <cellStyle name="Percent 3" xfId="54" xr:uid="{00000000-0005-0000-0000-000001010000}"/>
    <cellStyle name="Percent 3 2" xfId="76" xr:uid="{00000000-0005-0000-0000-000002010000}"/>
    <cellStyle name="Percent 3 2 2" xfId="116" xr:uid="{00000000-0005-0000-0000-000003010000}"/>
    <cellStyle name="Percent 4" xfId="99" xr:uid="{00000000-0005-0000-0000-000004010000}"/>
    <cellStyle name="Percent 4 2" xfId="117" xr:uid="{00000000-0005-0000-0000-000005010000}"/>
    <cellStyle name="Percent 5" xfId="66" xr:uid="{00000000-0005-0000-0000-000006010000}"/>
    <cellStyle name="Pojasnjevalno besedilo 10" xfId="302" xr:uid="{00000000-0005-0000-0000-000007010000}"/>
    <cellStyle name="Pojasnjevalno besedilo 11" xfId="330" xr:uid="{00000000-0005-0000-0000-000008010000}"/>
    <cellStyle name="Pojasnjevalno besedilo 12" xfId="352" xr:uid="{00000000-0005-0000-0000-000009010000}"/>
    <cellStyle name="Pojasnjevalno besedilo 13" xfId="370" xr:uid="{00000000-0005-0000-0000-00000A010000}"/>
    <cellStyle name="Pojasnjevalno besedilo 14" xfId="390" xr:uid="{00000000-0005-0000-0000-00000B010000}"/>
    <cellStyle name="Pojasnjevalno besedilo 15" xfId="408" xr:uid="{00000000-0005-0000-0000-00000C010000}"/>
    <cellStyle name="Pojasnjevalno besedilo 16" xfId="426" xr:uid="{00000000-0005-0000-0000-00000D010000}"/>
    <cellStyle name="Pojasnjevalno besedilo 17" xfId="441" xr:uid="{00000000-0005-0000-0000-00000E010000}"/>
    <cellStyle name="Pojasnjevalno besedilo 18" xfId="457" xr:uid="{00000000-0005-0000-0000-00000F010000}"/>
    <cellStyle name="Pojasnjevalno besedilo 19" xfId="478" xr:uid="{00000000-0005-0000-0000-000010010000}"/>
    <cellStyle name="Pojasnjevalno besedilo 2" xfId="37" xr:uid="{00000000-0005-0000-0000-000011010000}"/>
    <cellStyle name="Pojasnjevalno besedilo 20" xfId="498" xr:uid="{00000000-0005-0000-0000-000012010000}"/>
    <cellStyle name="Pojasnjevalno besedilo 3" xfId="177" xr:uid="{00000000-0005-0000-0000-000013010000}"/>
    <cellStyle name="Pojasnjevalno besedilo 4" xfId="194" xr:uid="{00000000-0005-0000-0000-000014010000}"/>
    <cellStyle name="Pojasnjevalno besedilo 5" xfId="213" xr:uid="{00000000-0005-0000-0000-000015010000}"/>
    <cellStyle name="Pojasnjevalno besedilo 6" xfId="230" xr:uid="{00000000-0005-0000-0000-000016010000}"/>
    <cellStyle name="Pojasnjevalno besedilo 7" xfId="247" xr:uid="{00000000-0005-0000-0000-000017010000}"/>
    <cellStyle name="Pojasnjevalno besedilo 8" xfId="268" xr:uid="{00000000-0005-0000-0000-000018010000}"/>
    <cellStyle name="Pojasnjevalno besedilo 9" xfId="283" xr:uid="{00000000-0005-0000-0000-000019010000}"/>
    <cellStyle name="popis" xfId="4" xr:uid="{00000000-0005-0000-0000-00001A010000}"/>
    <cellStyle name="Poudarek1 10" xfId="303" xr:uid="{00000000-0005-0000-0000-00001B010000}"/>
    <cellStyle name="Poudarek1 11" xfId="331" xr:uid="{00000000-0005-0000-0000-00001C010000}"/>
    <cellStyle name="Poudarek1 12" xfId="353" xr:uid="{00000000-0005-0000-0000-00001D010000}"/>
    <cellStyle name="Poudarek1 13" xfId="371" xr:uid="{00000000-0005-0000-0000-00001E010000}"/>
    <cellStyle name="Poudarek1 14" xfId="391" xr:uid="{00000000-0005-0000-0000-00001F010000}"/>
    <cellStyle name="Poudarek1 15" xfId="409" xr:uid="{00000000-0005-0000-0000-000020010000}"/>
    <cellStyle name="Poudarek1 16" xfId="427" xr:uid="{00000000-0005-0000-0000-000021010000}"/>
    <cellStyle name="Poudarek1 17" xfId="442" xr:uid="{00000000-0005-0000-0000-000022010000}"/>
    <cellStyle name="Poudarek1 18" xfId="458" xr:uid="{00000000-0005-0000-0000-000023010000}"/>
    <cellStyle name="Poudarek1 19" xfId="479" xr:uid="{00000000-0005-0000-0000-000024010000}"/>
    <cellStyle name="Poudarek1 2" xfId="38" xr:uid="{00000000-0005-0000-0000-000025010000}"/>
    <cellStyle name="Poudarek1 20" xfId="499" xr:uid="{00000000-0005-0000-0000-000026010000}"/>
    <cellStyle name="Poudarek1 3" xfId="178" xr:uid="{00000000-0005-0000-0000-000027010000}"/>
    <cellStyle name="Poudarek1 4" xfId="195" xr:uid="{00000000-0005-0000-0000-000028010000}"/>
    <cellStyle name="Poudarek1 5" xfId="214" xr:uid="{00000000-0005-0000-0000-000029010000}"/>
    <cellStyle name="Poudarek1 6" xfId="231" xr:uid="{00000000-0005-0000-0000-00002A010000}"/>
    <cellStyle name="Poudarek1 7" xfId="248" xr:uid="{00000000-0005-0000-0000-00002B010000}"/>
    <cellStyle name="Poudarek1 8" xfId="269" xr:uid="{00000000-0005-0000-0000-00002C010000}"/>
    <cellStyle name="Poudarek1 9" xfId="284" xr:uid="{00000000-0005-0000-0000-00002D010000}"/>
    <cellStyle name="Poudarek2 10" xfId="304" xr:uid="{00000000-0005-0000-0000-00002E010000}"/>
    <cellStyle name="Poudarek2 11" xfId="332" xr:uid="{00000000-0005-0000-0000-00002F010000}"/>
    <cellStyle name="Poudarek2 12" xfId="354" xr:uid="{00000000-0005-0000-0000-000030010000}"/>
    <cellStyle name="Poudarek2 13" xfId="372" xr:uid="{00000000-0005-0000-0000-000031010000}"/>
    <cellStyle name="Poudarek2 14" xfId="392" xr:uid="{00000000-0005-0000-0000-000032010000}"/>
    <cellStyle name="Poudarek2 15" xfId="410" xr:uid="{00000000-0005-0000-0000-000033010000}"/>
    <cellStyle name="Poudarek2 16" xfId="428" xr:uid="{00000000-0005-0000-0000-000034010000}"/>
    <cellStyle name="Poudarek2 17" xfId="443" xr:uid="{00000000-0005-0000-0000-000035010000}"/>
    <cellStyle name="Poudarek2 18" xfId="459" xr:uid="{00000000-0005-0000-0000-000036010000}"/>
    <cellStyle name="Poudarek2 19" xfId="480" xr:uid="{00000000-0005-0000-0000-000037010000}"/>
    <cellStyle name="Poudarek2 2" xfId="39" xr:uid="{00000000-0005-0000-0000-000038010000}"/>
    <cellStyle name="Poudarek2 20" xfId="500" xr:uid="{00000000-0005-0000-0000-000039010000}"/>
    <cellStyle name="Poudarek2 3" xfId="179" xr:uid="{00000000-0005-0000-0000-00003A010000}"/>
    <cellStyle name="Poudarek2 4" xfId="196" xr:uid="{00000000-0005-0000-0000-00003B010000}"/>
    <cellStyle name="Poudarek2 5" xfId="215" xr:uid="{00000000-0005-0000-0000-00003C010000}"/>
    <cellStyle name="Poudarek2 6" xfId="232" xr:uid="{00000000-0005-0000-0000-00003D010000}"/>
    <cellStyle name="Poudarek2 7" xfId="249" xr:uid="{00000000-0005-0000-0000-00003E010000}"/>
    <cellStyle name="Poudarek2 8" xfId="270" xr:uid="{00000000-0005-0000-0000-00003F010000}"/>
    <cellStyle name="Poudarek2 9" xfId="285" xr:uid="{00000000-0005-0000-0000-000040010000}"/>
    <cellStyle name="Poudarek3 10" xfId="305" xr:uid="{00000000-0005-0000-0000-000041010000}"/>
    <cellStyle name="Poudarek3 11" xfId="333" xr:uid="{00000000-0005-0000-0000-000042010000}"/>
    <cellStyle name="Poudarek3 12" xfId="355" xr:uid="{00000000-0005-0000-0000-000043010000}"/>
    <cellStyle name="Poudarek3 13" xfId="373" xr:uid="{00000000-0005-0000-0000-000044010000}"/>
    <cellStyle name="Poudarek3 14" xfId="393" xr:uid="{00000000-0005-0000-0000-000045010000}"/>
    <cellStyle name="Poudarek3 15" xfId="411" xr:uid="{00000000-0005-0000-0000-000046010000}"/>
    <cellStyle name="Poudarek3 16" xfId="429" xr:uid="{00000000-0005-0000-0000-000047010000}"/>
    <cellStyle name="Poudarek3 17" xfId="444" xr:uid="{00000000-0005-0000-0000-000048010000}"/>
    <cellStyle name="Poudarek3 18" xfId="460" xr:uid="{00000000-0005-0000-0000-000049010000}"/>
    <cellStyle name="Poudarek3 19" xfId="481" xr:uid="{00000000-0005-0000-0000-00004A010000}"/>
    <cellStyle name="Poudarek3 2" xfId="40" xr:uid="{00000000-0005-0000-0000-00004B010000}"/>
    <cellStyle name="Poudarek3 20" xfId="501" xr:uid="{00000000-0005-0000-0000-00004C010000}"/>
    <cellStyle name="Poudarek3 3" xfId="180" xr:uid="{00000000-0005-0000-0000-00004D010000}"/>
    <cellStyle name="Poudarek3 4" xfId="197" xr:uid="{00000000-0005-0000-0000-00004E010000}"/>
    <cellStyle name="Poudarek3 5" xfId="216" xr:uid="{00000000-0005-0000-0000-00004F010000}"/>
    <cellStyle name="Poudarek3 6" xfId="233" xr:uid="{00000000-0005-0000-0000-000050010000}"/>
    <cellStyle name="Poudarek3 7" xfId="250" xr:uid="{00000000-0005-0000-0000-000051010000}"/>
    <cellStyle name="Poudarek3 8" xfId="271" xr:uid="{00000000-0005-0000-0000-000052010000}"/>
    <cellStyle name="Poudarek3 9" xfId="286" xr:uid="{00000000-0005-0000-0000-000053010000}"/>
    <cellStyle name="Poudarek4 10" xfId="306" xr:uid="{00000000-0005-0000-0000-000054010000}"/>
    <cellStyle name="Poudarek4 11" xfId="334" xr:uid="{00000000-0005-0000-0000-000055010000}"/>
    <cellStyle name="Poudarek4 12" xfId="356" xr:uid="{00000000-0005-0000-0000-000056010000}"/>
    <cellStyle name="Poudarek4 13" xfId="374" xr:uid="{00000000-0005-0000-0000-000057010000}"/>
    <cellStyle name="Poudarek4 14" xfId="394" xr:uid="{00000000-0005-0000-0000-000058010000}"/>
    <cellStyle name="Poudarek4 15" xfId="412" xr:uid="{00000000-0005-0000-0000-000059010000}"/>
    <cellStyle name="Poudarek4 16" xfId="430" xr:uid="{00000000-0005-0000-0000-00005A010000}"/>
    <cellStyle name="Poudarek4 17" xfId="445" xr:uid="{00000000-0005-0000-0000-00005B010000}"/>
    <cellStyle name="Poudarek4 18" xfId="461" xr:uid="{00000000-0005-0000-0000-00005C010000}"/>
    <cellStyle name="Poudarek4 19" xfId="482" xr:uid="{00000000-0005-0000-0000-00005D010000}"/>
    <cellStyle name="Poudarek4 2" xfId="41" xr:uid="{00000000-0005-0000-0000-00005E010000}"/>
    <cellStyle name="Poudarek4 20" xfId="502" xr:uid="{00000000-0005-0000-0000-00005F010000}"/>
    <cellStyle name="Poudarek4 3" xfId="181" xr:uid="{00000000-0005-0000-0000-000060010000}"/>
    <cellStyle name="Poudarek4 4" xfId="198" xr:uid="{00000000-0005-0000-0000-000061010000}"/>
    <cellStyle name="Poudarek4 5" xfId="217" xr:uid="{00000000-0005-0000-0000-000062010000}"/>
    <cellStyle name="Poudarek4 6" xfId="234" xr:uid="{00000000-0005-0000-0000-000063010000}"/>
    <cellStyle name="Poudarek4 7" xfId="251" xr:uid="{00000000-0005-0000-0000-000064010000}"/>
    <cellStyle name="Poudarek4 8" xfId="272" xr:uid="{00000000-0005-0000-0000-000065010000}"/>
    <cellStyle name="Poudarek4 9" xfId="287" xr:uid="{00000000-0005-0000-0000-000066010000}"/>
    <cellStyle name="Poudarek5 10" xfId="307" xr:uid="{00000000-0005-0000-0000-000067010000}"/>
    <cellStyle name="Poudarek5 11" xfId="335" xr:uid="{00000000-0005-0000-0000-000068010000}"/>
    <cellStyle name="Poudarek5 12" xfId="357" xr:uid="{00000000-0005-0000-0000-000069010000}"/>
    <cellStyle name="Poudarek5 13" xfId="375" xr:uid="{00000000-0005-0000-0000-00006A010000}"/>
    <cellStyle name="Poudarek5 14" xfId="395" xr:uid="{00000000-0005-0000-0000-00006B010000}"/>
    <cellStyle name="Poudarek5 15" xfId="413" xr:uid="{00000000-0005-0000-0000-00006C010000}"/>
    <cellStyle name="Poudarek5 16" xfId="431" xr:uid="{00000000-0005-0000-0000-00006D010000}"/>
    <cellStyle name="Poudarek5 17" xfId="446" xr:uid="{00000000-0005-0000-0000-00006E010000}"/>
    <cellStyle name="Poudarek5 18" xfId="462" xr:uid="{00000000-0005-0000-0000-00006F010000}"/>
    <cellStyle name="Poudarek5 19" xfId="483" xr:uid="{00000000-0005-0000-0000-000070010000}"/>
    <cellStyle name="Poudarek5 2" xfId="42" xr:uid="{00000000-0005-0000-0000-000071010000}"/>
    <cellStyle name="Poudarek5 20" xfId="503" xr:uid="{00000000-0005-0000-0000-000072010000}"/>
    <cellStyle name="Poudarek5 3" xfId="182" xr:uid="{00000000-0005-0000-0000-000073010000}"/>
    <cellStyle name="Poudarek5 4" xfId="199" xr:uid="{00000000-0005-0000-0000-000074010000}"/>
    <cellStyle name="Poudarek5 5" xfId="218" xr:uid="{00000000-0005-0000-0000-000075010000}"/>
    <cellStyle name="Poudarek5 6" xfId="235" xr:uid="{00000000-0005-0000-0000-000076010000}"/>
    <cellStyle name="Poudarek5 7" xfId="252" xr:uid="{00000000-0005-0000-0000-000077010000}"/>
    <cellStyle name="Poudarek5 8" xfId="273" xr:uid="{00000000-0005-0000-0000-000078010000}"/>
    <cellStyle name="Poudarek5 9" xfId="288" xr:uid="{00000000-0005-0000-0000-000079010000}"/>
    <cellStyle name="Poudarek6 10" xfId="308" xr:uid="{00000000-0005-0000-0000-00007A010000}"/>
    <cellStyle name="Poudarek6 11" xfId="336" xr:uid="{00000000-0005-0000-0000-00007B010000}"/>
    <cellStyle name="Poudarek6 12" xfId="358" xr:uid="{00000000-0005-0000-0000-00007C010000}"/>
    <cellStyle name="Poudarek6 13" xfId="376" xr:uid="{00000000-0005-0000-0000-00007D010000}"/>
    <cellStyle name="Poudarek6 14" xfId="396" xr:uid="{00000000-0005-0000-0000-00007E010000}"/>
    <cellStyle name="Poudarek6 15" xfId="414" xr:uid="{00000000-0005-0000-0000-00007F010000}"/>
    <cellStyle name="Poudarek6 16" xfId="432" xr:uid="{00000000-0005-0000-0000-000080010000}"/>
    <cellStyle name="Poudarek6 17" xfId="447" xr:uid="{00000000-0005-0000-0000-000081010000}"/>
    <cellStyle name="Poudarek6 18" xfId="463" xr:uid="{00000000-0005-0000-0000-000082010000}"/>
    <cellStyle name="Poudarek6 19" xfId="484" xr:uid="{00000000-0005-0000-0000-000083010000}"/>
    <cellStyle name="Poudarek6 2" xfId="43" xr:uid="{00000000-0005-0000-0000-000084010000}"/>
    <cellStyle name="Poudarek6 20" xfId="504" xr:uid="{00000000-0005-0000-0000-000085010000}"/>
    <cellStyle name="Poudarek6 3" xfId="183" xr:uid="{00000000-0005-0000-0000-000086010000}"/>
    <cellStyle name="Poudarek6 4" xfId="200" xr:uid="{00000000-0005-0000-0000-000087010000}"/>
    <cellStyle name="Poudarek6 5" xfId="219" xr:uid="{00000000-0005-0000-0000-000088010000}"/>
    <cellStyle name="Poudarek6 6" xfId="236" xr:uid="{00000000-0005-0000-0000-000089010000}"/>
    <cellStyle name="Poudarek6 7" xfId="253" xr:uid="{00000000-0005-0000-0000-00008A010000}"/>
    <cellStyle name="Poudarek6 8" xfId="274" xr:uid="{00000000-0005-0000-0000-00008B010000}"/>
    <cellStyle name="Poudarek6 9" xfId="289" xr:uid="{00000000-0005-0000-0000-00008C010000}"/>
    <cellStyle name="Povezana celica 10" xfId="309" xr:uid="{00000000-0005-0000-0000-00008D010000}"/>
    <cellStyle name="Povezana celica 11" xfId="337" xr:uid="{00000000-0005-0000-0000-00008E010000}"/>
    <cellStyle name="Povezana celica 12" xfId="359" xr:uid="{00000000-0005-0000-0000-00008F010000}"/>
    <cellStyle name="Povezana celica 13" xfId="377" xr:uid="{00000000-0005-0000-0000-000090010000}"/>
    <cellStyle name="Povezana celica 14" xfId="397" xr:uid="{00000000-0005-0000-0000-000091010000}"/>
    <cellStyle name="Povezana celica 15" xfId="415" xr:uid="{00000000-0005-0000-0000-000092010000}"/>
    <cellStyle name="Povezana celica 16" xfId="433" xr:uid="{00000000-0005-0000-0000-000093010000}"/>
    <cellStyle name="Povezana celica 17" xfId="448" xr:uid="{00000000-0005-0000-0000-000094010000}"/>
    <cellStyle name="Povezana celica 18" xfId="464" xr:uid="{00000000-0005-0000-0000-000095010000}"/>
    <cellStyle name="Povezana celica 19" xfId="485" xr:uid="{00000000-0005-0000-0000-000096010000}"/>
    <cellStyle name="Povezana celica 2" xfId="44" xr:uid="{00000000-0005-0000-0000-000097010000}"/>
    <cellStyle name="Povezana celica 20" xfId="505" xr:uid="{00000000-0005-0000-0000-000098010000}"/>
    <cellStyle name="Povezana celica 3" xfId="184" xr:uid="{00000000-0005-0000-0000-000099010000}"/>
    <cellStyle name="Povezana celica 4" xfId="201" xr:uid="{00000000-0005-0000-0000-00009A010000}"/>
    <cellStyle name="Povezana celica 5" xfId="220" xr:uid="{00000000-0005-0000-0000-00009B010000}"/>
    <cellStyle name="Povezana celica 6" xfId="237" xr:uid="{00000000-0005-0000-0000-00009C010000}"/>
    <cellStyle name="Povezana celica 7" xfId="254" xr:uid="{00000000-0005-0000-0000-00009D010000}"/>
    <cellStyle name="Povezana celica 8" xfId="275" xr:uid="{00000000-0005-0000-0000-00009E010000}"/>
    <cellStyle name="Povezana celica 9" xfId="290" xr:uid="{00000000-0005-0000-0000-00009F010000}"/>
    <cellStyle name="Preveri celico 10" xfId="310" xr:uid="{00000000-0005-0000-0000-0000A0010000}"/>
    <cellStyle name="Preveri celico 11" xfId="338" xr:uid="{00000000-0005-0000-0000-0000A1010000}"/>
    <cellStyle name="Preveri celico 12" xfId="360" xr:uid="{00000000-0005-0000-0000-0000A2010000}"/>
    <cellStyle name="Preveri celico 13" xfId="378" xr:uid="{00000000-0005-0000-0000-0000A3010000}"/>
    <cellStyle name="Preveri celico 14" xfId="398" xr:uid="{00000000-0005-0000-0000-0000A4010000}"/>
    <cellStyle name="Preveri celico 15" xfId="416" xr:uid="{00000000-0005-0000-0000-0000A5010000}"/>
    <cellStyle name="Preveri celico 16" xfId="434" xr:uid="{00000000-0005-0000-0000-0000A6010000}"/>
    <cellStyle name="Preveri celico 17" xfId="449" xr:uid="{00000000-0005-0000-0000-0000A7010000}"/>
    <cellStyle name="Preveri celico 18" xfId="465" xr:uid="{00000000-0005-0000-0000-0000A8010000}"/>
    <cellStyle name="Preveri celico 19" xfId="486" xr:uid="{00000000-0005-0000-0000-0000A9010000}"/>
    <cellStyle name="Preveri celico 2" xfId="45" xr:uid="{00000000-0005-0000-0000-0000AA010000}"/>
    <cellStyle name="Preveri celico 20" xfId="506" xr:uid="{00000000-0005-0000-0000-0000AB010000}"/>
    <cellStyle name="Preveri celico 3" xfId="185" xr:uid="{00000000-0005-0000-0000-0000AC010000}"/>
    <cellStyle name="Preveri celico 4" xfId="202" xr:uid="{00000000-0005-0000-0000-0000AD010000}"/>
    <cellStyle name="Preveri celico 5" xfId="221" xr:uid="{00000000-0005-0000-0000-0000AE010000}"/>
    <cellStyle name="Preveri celico 6" xfId="238" xr:uid="{00000000-0005-0000-0000-0000AF010000}"/>
    <cellStyle name="Preveri celico 7" xfId="255" xr:uid="{00000000-0005-0000-0000-0000B0010000}"/>
    <cellStyle name="Preveri celico 8" xfId="276" xr:uid="{00000000-0005-0000-0000-0000B1010000}"/>
    <cellStyle name="Preveri celico 9" xfId="291" xr:uid="{00000000-0005-0000-0000-0000B2010000}"/>
    <cellStyle name="Računanje 10" xfId="311" xr:uid="{00000000-0005-0000-0000-0000B3010000}"/>
    <cellStyle name="Računanje 11" xfId="339" xr:uid="{00000000-0005-0000-0000-0000B4010000}"/>
    <cellStyle name="Računanje 12" xfId="361" xr:uid="{00000000-0005-0000-0000-0000B5010000}"/>
    <cellStyle name="Računanje 13" xfId="379" xr:uid="{00000000-0005-0000-0000-0000B6010000}"/>
    <cellStyle name="Računanje 14" xfId="399" xr:uid="{00000000-0005-0000-0000-0000B7010000}"/>
    <cellStyle name="Računanje 15" xfId="417" xr:uid="{00000000-0005-0000-0000-0000B8010000}"/>
    <cellStyle name="Računanje 16" xfId="435" xr:uid="{00000000-0005-0000-0000-0000B9010000}"/>
    <cellStyle name="Računanje 17" xfId="450" xr:uid="{00000000-0005-0000-0000-0000BA010000}"/>
    <cellStyle name="Računanje 18" xfId="466" xr:uid="{00000000-0005-0000-0000-0000BB010000}"/>
    <cellStyle name="Računanje 19" xfId="487" xr:uid="{00000000-0005-0000-0000-0000BC010000}"/>
    <cellStyle name="Računanje 2" xfId="46" xr:uid="{00000000-0005-0000-0000-0000BD010000}"/>
    <cellStyle name="Računanje 20" xfId="507" xr:uid="{00000000-0005-0000-0000-0000BE010000}"/>
    <cellStyle name="Računanje 3" xfId="186" xr:uid="{00000000-0005-0000-0000-0000BF010000}"/>
    <cellStyle name="Računanje 4" xfId="203" xr:uid="{00000000-0005-0000-0000-0000C0010000}"/>
    <cellStyle name="Računanje 5" xfId="222" xr:uid="{00000000-0005-0000-0000-0000C1010000}"/>
    <cellStyle name="Računanje 6" xfId="239" xr:uid="{00000000-0005-0000-0000-0000C2010000}"/>
    <cellStyle name="Računanje 7" xfId="256" xr:uid="{00000000-0005-0000-0000-0000C3010000}"/>
    <cellStyle name="Računanje 8" xfId="277" xr:uid="{00000000-0005-0000-0000-0000C4010000}"/>
    <cellStyle name="Računanje 9" xfId="292" xr:uid="{00000000-0005-0000-0000-0000C5010000}"/>
    <cellStyle name="Slabo 10" xfId="312" xr:uid="{00000000-0005-0000-0000-0000C6010000}"/>
    <cellStyle name="Slabo 11" xfId="340" xr:uid="{00000000-0005-0000-0000-0000C7010000}"/>
    <cellStyle name="Slabo 12" xfId="362" xr:uid="{00000000-0005-0000-0000-0000C8010000}"/>
    <cellStyle name="Slabo 13" xfId="380" xr:uid="{00000000-0005-0000-0000-0000C9010000}"/>
    <cellStyle name="Slabo 14" xfId="400" xr:uid="{00000000-0005-0000-0000-0000CA010000}"/>
    <cellStyle name="Slabo 15" xfId="418" xr:uid="{00000000-0005-0000-0000-0000CB010000}"/>
    <cellStyle name="Slabo 16" xfId="436" xr:uid="{00000000-0005-0000-0000-0000CC010000}"/>
    <cellStyle name="Slabo 17" xfId="451" xr:uid="{00000000-0005-0000-0000-0000CD010000}"/>
    <cellStyle name="Slabo 18" xfId="467" xr:uid="{00000000-0005-0000-0000-0000CE010000}"/>
    <cellStyle name="Slabo 19" xfId="488" xr:uid="{00000000-0005-0000-0000-0000CF010000}"/>
    <cellStyle name="Slabo 2" xfId="47" xr:uid="{00000000-0005-0000-0000-0000D0010000}"/>
    <cellStyle name="Slabo 20" xfId="508" xr:uid="{00000000-0005-0000-0000-0000D1010000}"/>
    <cellStyle name="Slabo 3" xfId="187" xr:uid="{00000000-0005-0000-0000-0000D2010000}"/>
    <cellStyle name="Slabo 4" xfId="204" xr:uid="{00000000-0005-0000-0000-0000D3010000}"/>
    <cellStyle name="Slabo 5" xfId="223" xr:uid="{00000000-0005-0000-0000-0000D4010000}"/>
    <cellStyle name="Slabo 6" xfId="240" xr:uid="{00000000-0005-0000-0000-0000D5010000}"/>
    <cellStyle name="Slabo 7" xfId="257" xr:uid="{00000000-0005-0000-0000-0000D6010000}"/>
    <cellStyle name="Slabo 8" xfId="278" xr:uid="{00000000-0005-0000-0000-0000D7010000}"/>
    <cellStyle name="Slabo 9" xfId="293" xr:uid="{00000000-0005-0000-0000-0000D8010000}"/>
    <cellStyle name="Total" xfId="162" xr:uid="{00000000-0005-0000-0000-0000D9010000}"/>
    <cellStyle name="Total 2" xfId="48" xr:uid="{00000000-0005-0000-0000-0000DA010000}"/>
    <cellStyle name="Vejica" xfId="1" builtinId="3"/>
    <cellStyle name="Vejica 10" xfId="489" xr:uid="{00000000-0005-0000-0000-0000DC010000}"/>
    <cellStyle name="Vejica 11" xfId="118" xr:uid="{00000000-0005-0000-0000-0000DD010000}"/>
    <cellStyle name="Vejica 12" xfId="119" xr:uid="{00000000-0005-0000-0000-0000DE010000}"/>
    <cellStyle name="Vejica 13" xfId="120" xr:uid="{00000000-0005-0000-0000-0000DF010000}"/>
    <cellStyle name="Vejica 6" xfId="121" xr:uid="{00000000-0005-0000-0000-0000E0010000}"/>
    <cellStyle name="Vejica 7" xfId="122" xr:uid="{00000000-0005-0000-0000-0000E1010000}"/>
    <cellStyle name="Vejica 8" xfId="123" xr:uid="{00000000-0005-0000-0000-0000E2010000}"/>
    <cellStyle name="Vejica 8 10" xfId="543" xr:uid="{00000000-0005-0000-0000-0000E3010000}"/>
    <cellStyle name="Vejica 8 11" xfId="529" xr:uid="{00000000-0005-0000-0000-0000E4010000}"/>
    <cellStyle name="Vejica 8 12" xfId="528" xr:uid="{00000000-0005-0000-0000-0000E5010000}"/>
    <cellStyle name="Vejica 8 13" xfId="552" xr:uid="{00000000-0005-0000-0000-0000E6010000}"/>
    <cellStyle name="Vejica 8 14" xfId="530" xr:uid="{00000000-0005-0000-0000-0000E7010000}"/>
    <cellStyle name="Vejica 8 15" xfId="540" xr:uid="{00000000-0005-0000-0000-0000E8010000}"/>
    <cellStyle name="Vejica 8 16" xfId="575" xr:uid="{00000000-0005-0000-0000-0000E9010000}"/>
    <cellStyle name="Vejica 8 2" xfId="139" xr:uid="{00000000-0005-0000-0000-0000EA010000}"/>
    <cellStyle name="Vejica 8 2 10" xfId="565" xr:uid="{00000000-0005-0000-0000-0000EB010000}"/>
    <cellStyle name="Vejica 8 2 11" xfId="567" xr:uid="{00000000-0005-0000-0000-0000EC010000}"/>
    <cellStyle name="Vejica 8 2 12" xfId="569" xr:uid="{00000000-0005-0000-0000-0000ED010000}"/>
    <cellStyle name="Vejica 8 2 13" xfId="571" xr:uid="{00000000-0005-0000-0000-0000EE010000}"/>
    <cellStyle name="Vejica 8 2 14" xfId="573" xr:uid="{00000000-0005-0000-0000-0000EF010000}"/>
    <cellStyle name="Vejica 8 2 15" xfId="574" xr:uid="{00000000-0005-0000-0000-0000F0010000}"/>
    <cellStyle name="Vejica 8 2 16" xfId="578" xr:uid="{00000000-0005-0000-0000-0000F1010000}"/>
    <cellStyle name="Vejica 8 2 2" xfId="452" xr:uid="{00000000-0005-0000-0000-0000F2010000}"/>
    <cellStyle name="Vejica 8 2 2 2" xfId="522" xr:uid="{00000000-0005-0000-0000-0000F3010000}"/>
    <cellStyle name="Vejica 8 2 2 3" xfId="581" xr:uid="{00000000-0005-0000-0000-0000F4010000}"/>
    <cellStyle name="Vejica 8 2 3" xfId="555" xr:uid="{00000000-0005-0000-0000-0000F5010000}"/>
    <cellStyle name="Vejica 8 2 4" xfId="557" xr:uid="{00000000-0005-0000-0000-0000F6010000}"/>
    <cellStyle name="Vejica 8 2 5" xfId="558" xr:uid="{00000000-0005-0000-0000-0000F7010000}"/>
    <cellStyle name="Vejica 8 2 6" xfId="560" xr:uid="{00000000-0005-0000-0000-0000F8010000}"/>
    <cellStyle name="Vejica 8 2 7" xfId="561" xr:uid="{00000000-0005-0000-0000-0000F9010000}"/>
    <cellStyle name="Vejica 8 2 8" xfId="562" xr:uid="{00000000-0005-0000-0000-0000FA010000}"/>
    <cellStyle name="Vejica 8 2 9" xfId="564" xr:uid="{00000000-0005-0000-0000-0000FB010000}"/>
    <cellStyle name="Vejica 8 3" xfId="546" xr:uid="{00000000-0005-0000-0000-0000FC010000}"/>
    <cellStyle name="Vejica 8 4" xfId="538" xr:uid="{00000000-0005-0000-0000-0000FD010000}"/>
    <cellStyle name="Vejica 8 5" xfId="524" xr:uid="{00000000-0005-0000-0000-0000FE010000}"/>
    <cellStyle name="Vejica 8 6" xfId="532" xr:uid="{00000000-0005-0000-0000-0000FF010000}"/>
    <cellStyle name="Vejica 8 7" xfId="535" xr:uid="{00000000-0005-0000-0000-000000020000}"/>
    <cellStyle name="Vejica 8 8" xfId="550" xr:uid="{00000000-0005-0000-0000-000001020000}"/>
    <cellStyle name="Vejica 8 9" xfId="545" xr:uid="{00000000-0005-0000-0000-000002020000}"/>
    <cellStyle name="Vejica 9" xfId="124" xr:uid="{00000000-0005-0000-0000-000003020000}"/>
    <cellStyle name="Vejica 9 10" xfId="551" xr:uid="{00000000-0005-0000-0000-000004020000}"/>
    <cellStyle name="Vejica 9 11" xfId="549" xr:uid="{00000000-0005-0000-0000-000005020000}"/>
    <cellStyle name="Vejica 9 12" xfId="537" xr:uid="{00000000-0005-0000-0000-000006020000}"/>
    <cellStyle name="Vejica 9 13" xfId="533" xr:uid="{00000000-0005-0000-0000-000007020000}"/>
    <cellStyle name="Vejica 9 14" xfId="523" xr:uid="{00000000-0005-0000-0000-000008020000}"/>
    <cellStyle name="Vejica 9 15" xfId="548" xr:uid="{00000000-0005-0000-0000-000009020000}"/>
    <cellStyle name="Vejica 9 16" xfId="576" xr:uid="{00000000-0005-0000-0000-00000A020000}"/>
    <cellStyle name="Vejica 9 2" xfId="142" xr:uid="{00000000-0005-0000-0000-00000B020000}"/>
    <cellStyle name="Vejica 9 2 10" xfId="526" xr:uid="{00000000-0005-0000-0000-00000C020000}"/>
    <cellStyle name="Vejica 9 2 11" xfId="566" xr:uid="{00000000-0005-0000-0000-00000D020000}"/>
    <cellStyle name="Vejica 9 2 12" xfId="568" xr:uid="{00000000-0005-0000-0000-00000E020000}"/>
    <cellStyle name="Vejica 9 2 13" xfId="570" xr:uid="{00000000-0005-0000-0000-00000F020000}"/>
    <cellStyle name="Vejica 9 2 14" xfId="572" xr:uid="{00000000-0005-0000-0000-000010020000}"/>
    <cellStyle name="Vejica 9 2 15" xfId="534" xr:uid="{00000000-0005-0000-0000-000011020000}"/>
    <cellStyle name="Vejica 9 2 16" xfId="579" xr:uid="{00000000-0005-0000-0000-000012020000}"/>
    <cellStyle name="Vejica 9 2 2" xfId="468" xr:uid="{00000000-0005-0000-0000-000013020000}"/>
    <cellStyle name="Vejica 9 2 2 2" xfId="518" xr:uid="{00000000-0005-0000-0000-000014020000}"/>
    <cellStyle name="Vejica 9 2 2 3" xfId="580" xr:uid="{00000000-0005-0000-0000-000015020000}"/>
    <cellStyle name="Vejica 9 2 3" xfId="554" xr:uid="{00000000-0005-0000-0000-000016020000}"/>
    <cellStyle name="Vejica 9 2 4" xfId="556" xr:uid="{00000000-0005-0000-0000-000017020000}"/>
    <cellStyle name="Vejica 9 2 5" xfId="544" xr:uid="{00000000-0005-0000-0000-000018020000}"/>
    <cellStyle name="Vejica 9 2 6" xfId="559" xr:uid="{00000000-0005-0000-0000-000019020000}"/>
    <cellStyle name="Vejica 9 2 7" xfId="531" xr:uid="{00000000-0005-0000-0000-00001A020000}"/>
    <cellStyle name="Vejica 9 2 8" xfId="541" xr:uid="{00000000-0005-0000-0000-00001B020000}"/>
    <cellStyle name="Vejica 9 2 9" xfId="563" xr:uid="{00000000-0005-0000-0000-00001C020000}"/>
    <cellStyle name="Vejica 9 3" xfId="547" xr:uid="{00000000-0005-0000-0000-00001D020000}"/>
    <cellStyle name="Vejica 9 4" xfId="539" xr:uid="{00000000-0005-0000-0000-00001E020000}"/>
    <cellStyle name="Vejica 9 5" xfId="542" xr:uid="{00000000-0005-0000-0000-00001F020000}"/>
    <cellStyle name="Vejica 9 6" xfId="525" xr:uid="{00000000-0005-0000-0000-000020020000}"/>
    <cellStyle name="Vejica 9 7" xfId="553" xr:uid="{00000000-0005-0000-0000-000021020000}"/>
    <cellStyle name="Vejica 9 8" xfId="527" xr:uid="{00000000-0005-0000-0000-000022020000}"/>
    <cellStyle name="Vejica 9 9" xfId="536" xr:uid="{00000000-0005-0000-0000-000023020000}"/>
    <cellStyle name="Vnos 10" xfId="313" xr:uid="{00000000-0005-0000-0000-000024020000}"/>
    <cellStyle name="Vnos 11" xfId="341" xr:uid="{00000000-0005-0000-0000-000025020000}"/>
    <cellStyle name="Vnos 12" xfId="365" xr:uid="{00000000-0005-0000-0000-000026020000}"/>
    <cellStyle name="Vnos 13" xfId="381" xr:uid="{00000000-0005-0000-0000-000027020000}"/>
    <cellStyle name="Vnos 14" xfId="401" xr:uid="{00000000-0005-0000-0000-000028020000}"/>
    <cellStyle name="Vnos 15" xfId="419" xr:uid="{00000000-0005-0000-0000-000029020000}"/>
    <cellStyle name="Vnos 16" xfId="437" xr:uid="{00000000-0005-0000-0000-00002A020000}"/>
    <cellStyle name="Vnos 17" xfId="453" xr:uid="{00000000-0005-0000-0000-00002B020000}"/>
    <cellStyle name="Vnos 18" xfId="469" xr:uid="{00000000-0005-0000-0000-00002C020000}"/>
    <cellStyle name="Vnos 19" xfId="490" xr:uid="{00000000-0005-0000-0000-00002D020000}"/>
    <cellStyle name="Vnos 2" xfId="49" xr:uid="{00000000-0005-0000-0000-00002E020000}"/>
    <cellStyle name="Vnos 20" xfId="509" xr:uid="{00000000-0005-0000-0000-00002F020000}"/>
    <cellStyle name="Vnos 3" xfId="190" xr:uid="{00000000-0005-0000-0000-000030020000}"/>
    <cellStyle name="Vnos 4" xfId="205" xr:uid="{00000000-0005-0000-0000-000031020000}"/>
    <cellStyle name="Vnos 5" xfId="224" xr:uid="{00000000-0005-0000-0000-000032020000}"/>
    <cellStyle name="Vnos 6" xfId="243" xr:uid="{00000000-0005-0000-0000-000033020000}"/>
    <cellStyle name="Vnos 7" xfId="258" xr:uid="{00000000-0005-0000-0000-000034020000}"/>
    <cellStyle name="Vnos 8" xfId="279" xr:uid="{00000000-0005-0000-0000-000035020000}"/>
    <cellStyle name="Vnos 9" xfId="294" xr:uid="{00000000-0005-0000-0000-000036020000}"/>
    <cellStyle name="Vsota 10" xfId="314" xr:uid="{00000000-0005-0000-0000-000037020000}"/>
    <cellStyle name="Vsota 11" xfId="342" xr:uid="{00000000-0005-0000-0000-000038020000}"/>
    <cellStyle name="Vsota 12" xfId="366" xr:uid="{00000000-0005-0000-0000-000039020000}"/>
    <cellStyle name="Vsota 13" xfId="382" xr:uid="{00000000-0005-0000-0000-00003A020000}"/>
    <cellStyle name="Vsota 14" xfId="402" xr:uid="{00000000-0005-0000-0000-00003B020000}"/>
    <cellStyle name="Vsota 15" xfId="420" xr:uid="{00000000-0005-0000-0000-00003C020000}"/>
    <cellStyle name="Vsota 16" xfId="438" xr:uid="{00000000-0005-0000-0000-00003D020000}"/>
    <cellStyle name="Vsota 17" xfId="454" xr:uid="{00000000-0005-0000-0000-00003E020000}"/>
    <cellStyle name="Vsota 18" xfId="470" xr:uid="{00000000-0005-0000-0000-00003F020000}"/>
    <cellStyle name="Vsota 19" xfId="491" xr:uid="{00000000-0005-0000-0000-000040020000}"/>
    <cellStyle name="Vsota 2" xfId="50" xr:uid="{00000000-0005-0000-0000-000041020000}"/>
    <cellStyle name="Vsota 20" xfId="510" xr:uid="{00000000-0005-0000-0000-000042020000}"/>
    <cellStyle name="Vsota 3" xfId="191" xr:uid="{00000000-0005-0000-0000-000043020000}"/>
    <cellStyle name="Vsota 4" xfId="206" xr:uid="{00000000-0005-0000-0000-000044020000}"/>
    <cellStyle name="Vsota 5" xfId="225" xr:uid="{00000000-0005-0000-0000-000045020000}"/>
    <cellStyle name="Vsota 6" xfId="244" xr:uid="{00000000-0005-0000-0000-000046020000}"/>
    <cellStyle name="Vsota 7" xfId="259" xr:uid="{00000000-0005-0000-0000-000047020000}"/>
    <cellStyle name="Vsota 8" xfId="280" xr:uid="{00000000-0005-0000-0000-000048020000}"/>
    <cellStyle name="Vsota 9" xfId="295" xr:uid="{00000000-0005-0000-0000-000049020000}"/>
  </cellStyles>
  <dxfs count="0"/>
  <tableStyles count="0" defaultTableStyle="TableStyleMedium9" defaultPivotStyle="PivotStyleLight16"/>
  <colors>
    <mruColors>
      <color rgb="FFFFABAB"/>
      <color rgb="FFB9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51"/>
  <sheetViews>
    <sheetView showGridLines="0" view="pageLayout" zoomScaleNormal="100" workbookViewId="0">
      <selection activeCell="C4" sqref="C4"/>
    </sheetView>
  </sheetViews>
  <sheetFormatPr defaultRowHeight="15.75" x14ac:dyDescent="0.25"/>
  <cols>
    <col min="1" max="1" width="5.7109375" style="72" customWidth="1"/>
    <col min="2" max="2" width="60.28515625" style="4" customWidth="1"/>
    <col min="3" max="3" width="18.28515625" style="73" customWidth="1"/>
    <col min="4" max="4" width="11.5703125" style="2" bestFit="1" customWidth="1"/>
    <col min="5" max="5" width="40.85546875" style="2" bestFit="1" customWidth="1"/>
    <col min="6" max="6" width="10.140625" style="2" bestFit="1" customWidth="1"/>
    <col min="7" max="254" width="9.140625" style="2"/>
    <col min="255" max="255" width="5" style="2" customWidth="1"/>
    <col min="256" max="256" width="5.85546875" style="2" customWidth="1"/>
    <col min="257" max="257" width="41.42578125" style="2" customWidth="1"/>
    <col min="258" max="258" width="6.5703125" style="2" customWidth="1"/>
    <col min="259" max="259" width="30.5703125" style="2" customWidth="1"/>
    <col min="260" max="260" width="9.140625" style="2"/>
    <col min="261" max="261" width="16.5703125" style="2" customWidth="1"/>
    <col min="262" max="510" width="9.140625" style="2"/>
    <col min="511" max="511" width="5" style="2" customWidth="1"/>
    <col min="512" max="512" width="5.85546875" style="2" customWidth="1"/>
    <col min="513" max="513" width="41.42578125" style="2" customWidth="1"/>
    <col min="514" max="514" width="6.5703125" style="2" customWidth="1"/>
    <col min="515" max="515" width="30.5703125" style="2" customWidth="1"/>
    <col min="516" max="516" width="9.140625" style="2"/>
    <col min="517" max="517" width="16.5703125" style="2" customWidth="1"/>
    <col min="518" max="766" width="9.140625" style="2"/>
    <col min="767" max="767" width="5" style="2" customWidth="1"/>
    <col min="768" max="768" width="5.85546875" style="2" customWidth="1"/>
    <col min="769" max="769" width="41.42578125" style="2" customWidth="1"/>
    <col min="770" max="770" width="6.5703125" style="2" customWidth="1"/>
    <col min="771" max="771" width="30.5703125" style="2" customWidth="1"/>
    <col min="772" max="772" width="9.140625" style="2"/>
    <col min="773" max="773" width="16.5703125" style="2" customWidth="1"/>
    <col min="774" max="1022" width="9.140625" style="2"/>
    <col min="1023" max="1023" width="5" style="2" customWidth="1"/>
    <col min="1024" max="1024" width="5.85546875" style="2" customWidth="1"/>
    <col min="1025" max="1025" width="41.42578125" style="2" customWidth="1"/>
    <col min="1026" max="1026" width="6.5703125" style="2" customWidth="1"/>
    <col min="1027" max="1027" width="30.5703125" style="2" customWidth="1"/>
    <col min="1028" max="1028" width="9.140625" style="2"/>
    <col min="1029" max="1029" width="16.5703125" style="2" customWidth="1"/>
    <col min="1030" max="1278" width="9.140625" style="2"/>
    <col min="1279" max="1279" width="5" style="2" customWidth="1"/>
    <col min="1280" max="1280" width="5.85546875" style="2" customWidth="1"/>
    <col min="1281" max="1281" width="41.42578125" style="2" customWidth="1"/>
    <col min="1282" max="1282" width="6.5703125" style="2" customWidth="1"/>
    <col min="1283" max="1283" width="30.5703125" style="2" customWidth="1"/>
    <col min="1284" max="1284" width="9.140625" style="2"/>
    <col min="1285" max="1285" width="16.5703125" style="2" customWidth="1"/>
    <col min="1286" max="1534" width="9.140625" style="2"/>
    <col min="1535" max="1535" width="5" style="2" customWidth="1"/>
    <col min="1536" max="1536" width="5.85546875" style="2" customWidth="1"/>
    <col min="1537" max="1537" width="41.42578125" style="2" customWidth="1"/>
    <col min="1538" max="1538" width="6.5703125" style="2" customWidth="1"/>
    <col min="1539" max="1539" width="30.5703125" style="2" customWidth="1"/>
    <col min="1540" max="1540" width="9.140625" style="2"/>
    <col min="1541" max="1541" width="16.5703125" style="2" customWidth="1"/>
    <col min="1542" max="1790" width="9.140625" style="2"/>
    <col min="1791" max="1791" width="5" style="2" customWidth="1"/>
    <col min="1792" max="1792" width="5.85546875" style="2" customWidth="1"/>
    <col min="1793" max="1793" width="41.42578125" style="2" customWidth="1"/>
    <col min="1794" max="1794" width="6.5703125" style="2" customWidth="1"/>
    <col min="1795" max="1795" width="30.5703125" style="2" customWidth="1"/>
    <col min="1796" max="1796" width="9.140625" style="2"/>
    <col min="1797" max="1797" width="16.5703125" style="2" customWidth="1"/>
    <col min="1798" max="2046" width="9.140625" style="2"/>
    <col min="2047" max="2047" width="5" style="2" customWidth="1"/>
    <col min="2048" max="2048" width="5.85546875" style="2" customWidth="1"/>
    <col min="2049" max="2049" width="41.42578125" style="2" customWidth="1"/>
    <col min="2050" max="2050" width="6.5703125" style="2" customWidth="1"/>
    <col min="2051" max="2051" width="30.5703125" style="2" customWidth="1"/>
    <col min="2052" max="2052" width="9.140625" style="2"/>
    <col min="2053" max="2053" width="16.5703125" style="2" customWidth="1"/>
    <col min="2054" max="2302" width="9.140625" style="2"/>
    <col min="2303" max="2303" width="5" style="2" customWidth="1"/>
    <col min="2304" max="2304" width="5.85546875" style="2" customWidth="1"/>
    <col min="2305" max="2305" width="41.42578125" style="2" customWidth="1"/>
    <col min="2306" max="2306" width="6.5703125" style="2" customWidth="1"/>
    <col min="2307" max="2307" width="30.5703125" style="2" customWidth="1"/>
    <col min="2308" max="2308" width="9.140625" style="2"/>
    <col min="2309" max="2309" width="16.5703125" style="2" customWidth="1"/>
    <col min="2310" max="2558" width="9.140625" style="2"/>
    <col min="2559" max="2559" width="5" style="2" customWidth="1"/>
    <col min="2560" max="2560" width="5.85546875" style="2" customWidth="1"/>
    <col min="2561" max="2561" width="41.42578125" style="2" customWidth="1"/>
    <col min="2562" max="2562" width="6.5703125" style="2" customWidth="1"/>
    <col min="2563" max="2563" width="30.5703125" style="2" customWidth="1"/>
    <col min="2564" max="2564" width="9.140625" style="2"/>
    <col min="2565" max="2565" width="16.5703125" style="2" customWidth="1"/>
    <col min="2566" max="2814" width="9.140625" style="2"/>
    <col min="2815" max="2815" width="5" style="2" customWidth="1"/>
    <col min="2816" max="2816" width="5.85546875" style="2" customWidth="1"/>
    <col min="2817" max="2817" width="41.42578125" style="2" customWidth="1"/>
    <col min="2818" max="2818" width="6.5703125" style="2" customWidth="1"/>
    <col min="2819" max="2819" width="30.5703125" style="2" customWidth="1"/>
    <col min="2820" max="2820" width="9.140625" style="2"/>
    <col min="2821" max="2821" width="16.5703125" style="2" customWidth="1"/>
    <col min="2822" max="3070" width="9.140625" style="2"/>
    <col min="3071" max="3071" width="5" style="2" customWidth="1"/>
    <col min="3072" max="3072" width="5.85546875" style="2" customWidth="1"/>
    <col min="3073" max="3073" width="41.42578125" style="2" customWidth="1"/>
    <col min="3074" max="3074" width="6.5703125" style="2" customWidth="1"/>
    <col min="3075" max="3075" width="30.5703125" style="2" customWidth="1"/>
    <col min="3076" max="3076" width="9.140625" style="2"/>
    <col min="3077" max="3077" width="16.5703125" style="2" customWidth="1"/>
    <col min="3078" max="3326" width="9.140625" style="2"/>
    <col min="3327" max="3327" width="5" style="2" customWidth="1"/>
    <col min="3328" max="3328" width="5.85546875" style="2" customWidth="1"/>
    <col min="3329" max="3329" width="41.42578125" style="2" customWidth="1"/>
    <col min="3330" max="3330" width="6.5703125" style="2" customWidth="1"/>
    <col min="3331" max="3331" width="30.5703125" style="2" customWidth="1"/>
    <col min="3332" max="3332" width="9.140625" style="2"/>
    <col min="3333" max="3333" width="16.5703125" style="2" customWidth="1"/>
    <col min="3334" max="3582" width="9.140625" style="2"/>
    <col min="3583" max="3583" width="5" style="2" customWidth="1"/>
    <col min="3584" max="3584" width="5.85546875" style="2" customWidth="1"/>
    <col min="3585" max="3585" width="41.42578125" style="2" customWidth="1"/>
    <col min="3586" max="3586" width="6.5703125" style="2" customWidth="1"/>
    <col min="3587" max="3587" width="30.5703125" style="2" customWidth="1"/>
    <col min="3588" max="3588" width="9.140625" style="2"/>
    <col min="3589" max="3589" width="16.5703125" style="2" customWidth="1"/>
    <col min="3590" max="3838" width="9.140625" style="2"/>
    <col min="3839" max="3839" width="5" style="2" customWidth="1"/>
    <col min="3840" max="3840" width="5.85546875" style="2" customWidth="1"/>
    <col min="3841" max="3841" width="41.42578125" style="2" customWidth="1"/>
    <col min="3842" max="3842" width="6.5703125" style="2" customWidth="1"/>
    <col min="3843" max="3843" width="30.5703125" style="2" customWidth="1"/>
    <col min="3844" max="3844" width="9.140625" style="2"/>
    <col min="3845" max="3845" width="16.5703125" style="2" customWidth="1"/>
    <col min="3846" max="4094" width="9.140625" style="2"/>
    <col min="4095" max="4095" width="5" style="2" customWidth="1"/>
    <col min="4096" max="4096" width="5.85546875" style="2" customWidth="1"/>
    <col min="4097" max="4097" width="41.42578125" style="2" customWidth="1"/>
    <col min="4098" max="4098" width="6.5703125" style="2" customWidth="1"/>
    <col min="4099" max="4099" width="30.5703125" style="2" customWidth="1"/>
    <col min="4100" max="4100" width="9.140625" style="2"/>
    <col min="4101" max="4101" width="16.5703125" style="2" customWidth="1"/>
    <col min="4102" max="4350" width="9.140625" style="2"/>
    <col min="4351" max="4351" width="5" style="2" customWidth="1"/>
    <col min="4352" max="4352" width="5.85546875" style="2" customWidth="1"/>
    <col min="4353" max="4353" width="41.42578125" style="2" customWidth="1"/>
    <col min="4354" max="4354" width="6.5703125" style="2" customWidth="1"/>
    <col min="4355" max="4355" width="30.5703125" style="2" customWidth="1"/>
    <col min="4356" max="4356" width="9.140625" style="2"/>
    <col min="4357" max="4357" width="16.5703125" style="2" customWidth="1"/>
    <col min="4358" max="4606" width="9.140625" style="2"/>
    <col min="4607" max="4607" width="5" style="2" customWidth="1"/>
    <col min="4608" max="4608" width="5.85546875" style="2" customWidth="1"/>
    <col min="4609" max="4609" width="41.42578125" style="2" customWidth="1"/>
    <col min="4610" max="4610" width="6.5703125" style="2" customWidth="1"/>
    <col min="4611" max="4611" width="30.5703125" style="2" customWidth="1"/>
    <col min="4612" max="4612" width="9.140625" style="2"/>
    <col min="4613" max="4613" width="16.5703125" style="2" customWidth="1"/>
    <col min="4614" max="4862" width="9.140625" style="2"/>
    <col min="4863" max="4863" width="5" style="2" customWidth="1"/>
    <col min="4864" max="4864" width="5.85546875" style="2" customWidth="1"/>
    <col min="4865" max="4865" width="41.42578125" style="2" customWidth="1"/>
    <col min="4866" max="4866" width="6.5703125" style="2" customWidth="1"/>
    <col min="4867" max="4867" width="30.5703125" style="2" customWidth="1"/>
    <col min="4868" max="4868" width="9.140625" style="2"/>
    <col min="4869" max="4869" width="16.5703125" style="2" customWidth="1"/>
    <col min="4870" max="5118" width="9.140625" style="2"/>
    <col min="5119" max="5119" width="5" style="2" customWidth="1"/>
    <col min="5120" max="5120" width="5.85546875" style="2" customWidth="1"/>
    <col min="5121" max="5121" width="41.42578125" style="2" customWidth="1"/>
    <col min="5122" max="5122" width="6.5703125" style="2" customWidth="1"/>
    <col min="5123" max="5123" width="30.5703125" style="2" customWidth="1"/>
    <col min="5124" max="5124" width="9.140625" style="2"/>
    <col min="5125" max="5125" width="16.5703125" style="2" customWidth="1"/>
    <col min="5126" max="5374" width="9.140625" style="2"/>
    <col min="5375" max="5375" width="5" style="2" customWidth="1"/>
    <col min="5376" max="5376" width="5.85546875" style="2" customWidth="1"/>
    <col min="5377" max="5377" width="41.42578125" style="2" customWidth="1"/>
    <col min="5378" max="5378" width="6.5703125" style="2" customWidth="1"/>
    <col min="5379" max="5379" width="30.5703125" style="2" customWidth="1"/>
    <col min="5380" max="5380" width="9.140625" style="2"/>
    <col min="5381" max="5381" width="16.5703125" style="2" customWidth="1"/>
    <col min="5382" max="5630" width="9.140625" style="2"/>
    <col min="5631" max="5631" width="5" style="2" customWidth="1"/>
    <col min="5632" max="5632" width="5.85546875" style="2" customWidth="1"/>
    <col min="5633" max="5633" width="41.42578125" style="2" customWidth="1"/>
    <col min="5634" max="5634" width="6.5703125" style="2" customWidth="1"/>
    <col min="5635" max="5635" width="30.5703125" style="2" customWidth="1"/>
    <col min="5636" max="5636" width="9.140625" style="2"/>
    <col min="5637" max="5637" width="16.5703125" style="2" customWidth="1"/>
    <col min="5638" max="5886" width="9.140625" style="2"/>
    <col min="5887" max="5887" width="5" style="2" customWidth="1"/>
    <col min="5888" max="5888" width="5.85546875" style="2" customWidth="1"/>
    <col min="5889" max="5889" width="41.42578125" style="2" customWidth="1"/>
    <col min="5890" max="5890" width="6.5703125" style="2" customWidth="1"/>
    <col min="5891" max="5891" width="30.5703125" style="2" customWidth="1"/>
    <col min="5892" max="5892" width="9.140625" style="2"/>
    <col min="5893" max="5893" width="16.5703125" style="2" customWidth="1"/>
    <col min="5894" max="6142" width="9.140625" style="2"/>
    <col min="6143" max="6143" width="5" style="2" customWidth="1"/>
    <col min="6144" max="6144" width="5.85546875" style="2" customWidth="1"/>
    <col min="6145" max="6145" width="41.42578125" style="2" customWidth="1"/>
    <col min="6146" max="6146" width="6.5703125" style="2" customWidth="1"/>
    <col min="6147" max="6147" width="30.5703125" style="2" customWidth="1"/>
    <col min="6148" max="6148" width="9.140625" style="2"/>
    <col min="6149" max="6149" width="16.5703125" style="2" customWidth="1"/>
    <col min="6150" max="6398" width="9.140625" style="2"/>
    <col min="6399" max="6399" width="5" style="2" customWidth="1"/>
    <col min="6400" max="6400" width="5.85546875" style="2" customWidth="1"/>
    <col min="6401" max="6401" width="41.42578125" style="2" customWidth="1"/>
    <col min="6402" max="6402" width="6.5703125" style="2" customWidth="1"/>
    <col min="6403" max="6403" width="30.5703125" style="2" customWidth="1"/>
    <col min="6404" max="6404" width="9.140625" style="2"/>
    <col min="6405" max="6405" width="16.5703125" style="2" customWidth="1"/>
    <col min="6406" max="6654" width="9.140625" style="2"/>
    <col min="6655" max="6655" width="5" style="2" customWidth="1"/>
    <col min="6656" max="6656" width="5.85546875" style="2" customWidth="1"/>
    <col min="6657" max="6657" width="41.42578125" style="2" customWidth="1"/>
    <col min="6658" max="6658" width="6.5703125" style="2" customWidth="1"/>
    <col min="6659" max="6659" width="30.5703125" style="2" customWidth="1"/>
    <col min="6660" max="6660" width="9.140625" style="2"/>
    <col min="6661" max="6661" width="16.5703125" style="2" customWidth="1"/>
    <col min="6662" max="6910" width="9.140625" style="2"/>
    <col min="6911" max="6911" width="5" style="2" customWidth="1"/>
    <col min="6912" max="6912" width="5.85546875" style="2" customWidth="1"/>
    <col min="6913" max="6913" width="41.42578125" style="2" customWidth="1"/>
    <col min="6914" max="6914" width="6.5703125" style="2" customWidth="1"/>
    <col min="6915" max="6915" width="30.5703125" style="2" customWidth="1"/>
    <col min="6916" max="6916" width="9.140625" style="2"/>
    <col min="6917" max="6917" width="16.5703125" style="2" customWidth="1"/>
    <col min="6918" max="7166" width="9.140625" style="2"/>
    <col min="7167" max="7167" width="5" style="2" customWidth="1"/>
    <col min="7168" max="7168" width="5.85546875" style="2" customWidth="1"/>
    <col min="7169" max="7169" width="41.42578125" style="2" customWidth="1"/>
    <col min="7170" max="7170" width="6.5703125" style="2" customWidth="1"/>
    <col min="7171" max="7171" width="30.5703125" style="2" customWidth="1"/>
    <col min="7172" max="7172" width="9.140625" style="2"/>
    <col min="7173" max="7173" width="16.5703125" style="2" customWidth="1"/>
    <col min="7174" max="7422" width="9.140625" style="2"/>
    <col min="7423" max="7423" width="5" style="2" customWidth="1"/>
    <col min="7424" max="7424" width="5.85546875" style="2" customWidth="1"/>
    <col min="7425" max="7425" width="41.42578125" style="2" customWidth="1"/>
    <col min="7426" max="7426" width="6.5703125" style="2" customWidth="1"/>
    <col min="7427" max="7427" width="30.5703125" style="2" customWidth="1"/>
    <col min="7428" max="7428" width="9.140625" style="2"/>
    <col min="7429" max="7429" width="16.5703125" style="2" customWidth="1"/>
    <col min="7430" max="7678" width="9.140625" style="2"/>
    <col min="7679" max="7679" width="5" style="2" customWidth="1"/>
    <col min="7680" max="7680" width="5.85546875" style="2" customWidth="1"/>
    <col min="7681" max="7681" width="41.42578125" style="2" customWidth="1"/>
    <col min="7682" max="7682" width="6.5703125" style="2" customWidth="1"/>
    <col min="7683" max="7683" width="30.5703125" style="2" customWidth="1"/>
    <col min="7684" max="7684" width="9.140625" style="2"/>
    <col min="7685" max="7685" width="16.5703125" style="2" customWidth="1"/>
    <col min="7686" max="7934" width="9.140625" style="2"/>
    <col min="7935" max="7935" width="5" style="2" customWidth="1"/>
    <col min="7936" max="7936" width="5.85546875" style="2" customWidth="1"/>
    <col min="7937" max="7937" width="41.42578125" style="2" customWidth="1"/>
    <col min="7938" max="7938" width="6.5703125" style="2" customWidth="1"/>
    <col min="7939" max="7939" width="30.5703125" style="2" customWidth="1"/>
    <col min="7940" max="7940" width="9.140625" style="2"/>
    <col min="7941" max="7941" width="16.5703125" style="2" customWidth="1"/>
    <col min="7942" max="8190" width="9.140625" style="2"/>
    <col min="8191" max="8191" width="5" style="2" customWidth="1"/>
    <col min="8192" max="8192" width="5.85546875" style="2" customWidth="1"/>
    <col min="8193" max="8193" width="41.42578125" style="2" customWidth="1"/>
    <col min="8194" max="8194" width="6.5703125" style="2" customWidth="1"/>
    <col min="8195" max="8195" width="30.5703125" style="2" customWidth="1"/>
    <col min="8196" max="8196" width="9.140625" style="2"/>
    <col min="8197" max="8197" width="16.5703125" style="2" customWidth="1"/>
    <col min="8198" max="8446" width="9.140625" style="2"/>
    <col min="8447" max="8447" width="5" style="2" customWidth="1"/>
    <col min="8448" max="8448" width="5.85546875" style="2" customWidth="1"/>
    <col min="8449" max="8449" width="41.42578125" style="2" customWidth="1"/>
    <col min="8450" max="8450" width="6.5703125" style="2" customWidth="1"/>
    <col min="8451" max="8451" width="30.5703125" style="2" customWidth="1"/>
    <col min="8452" max="8452" width="9.140625" style="2"/>
    <col min="8453" max="8453" width="16.5703125" style="2" customWidth="1"/>
    <col min="8454" max="8702" width="9.140625" style="2"/>
    <col min="8703" max="8703" width="5" style="2" customWidth="1"/>
    <col min="8704" max="8704" width="5.85546875" style="2" customWidth="1"/>
    <col min="8705" max="8705" width="41.42578125" style="2" customWidth="1"/>
    <col min="8706" max="8706" width="6.5703125" style="2" customWidth="1"/>
    <col min="8707" max="8707" width="30.5703125" style="2" customWidth="1"/>
    <col min="8708" max="8708" width="9.140625" style="2"/>
    <col min="8709" max="8709" width="16.5703125" style="2" customWidth="1"/>
    <col min="8710" max="8958" width="9.140625" style="2"/>
    <col min="8959" max="8959" width="5" style="2" customWidth="1"/>
    <col min="8960" max="8960" width="5.85546875" style="2" customWidth="1"/>
    <col min="8961" max="8961" width="41.42578125" style="2" customWidth="1"/>
    <col min="8962" max="8962" width="6.5703125" style="2" customWidth="1"/>
    <col min="8963" max="8963" width="30.5703125" style="2" customWidth="1"/>
    <col min="8964" max="8964" width="9.140625" style="2"/>
    <col min="8965" max="8965" width="16.5703125" style="2" customWidth="1"/>
    <col min="8966" max="9214" width="9.140625" style="2"/>
    <col min="9215" max="9215" width="5" style="2" customWidth="1"/>
    <col min="9216" max="9216" width="5.85546875" style="2" customWidth="1"/>
    <col min="9217" max="9217" width="41.42578125" style="2" customWidth="1"/>
    <col min="9218" max="9218" width="6.5703125" style="2" customWidth="1"/>
    <col min="9219" max="9219" width="30.5703125" style="2" customWidth="1"/>
    <col min="9220" max="9220" width="9.140625" style="2"/>
    <col min="9221" max="9221" width="16.5703125" style="2" customWidth="1"/>
    <col min="9222" max="9470" width="9.140625" style="2"/>
    <col min="9471" max="9471" width="5" style="2" customWidth="1"/>
    <col min="9472" max="9472" width="5.85546875" style="2" customWidth="1"/>
    <col min="9473" max="9473" width="41.42578125" style="2" customWidth="1"/>
    <col min="9474" max="9474" width="6.5703125" style="2" customWidth="1"/>
    <col min="9475" max="9475" width="30.5703125" style="2" customWidth="1"/>
    <col min="9476" max="9476" width="9.140625" style="2"/>
    <col min="9477" max="9477" width="16.5703125" style="2" customWidth="1"/>
    <col min="9478" max="9726" width="9.140625" style="2"/>
    <col min="9727" max="9727" width="5" style="2" customWidth="1"/>
    <col min="9728" max="9728" width="5.85546875" style="2" customWidth="1"/>
    <col min="9729" max="9729" width="41.42578125" style="2" customWidth="1"/>
    <col min="9730" max="9730" width="6.5703125" style="2" customWidth="1"/>
    <col min="9731" max="9731" width="30.5703125" style="2" customWidth="1"/>
    <col min="9732" max="9732" width="9.140625" style="2"/>
    <col min="9733" max="9733" width="16.5703125" style="2" customWidth="1"/>
    <col min="9734" max="9982" width="9.140625" style="2"/>
    <col min="9983" max="9983" width="5" style="2" customWidth="1"/>
    <col min="9984" max="9984" width="5.85546875" style="2" customWidth="1"/>
    <col min="9985" max="9985" width="41.42578125" style="2" customWidth="1"/>
    <col min="9986" max="9986" width="6.5703125" style="2" customWidth="1"/>
    <col min="9987" max="9987" width="30.5703125" style="2" customWidth="1"/>
    <col min="9988" max="9988" width="9.140625" style="2"/>
    <col min="9989" max="9989" width="16.5703125" style="2" customWidth="1"/>
    <col min="9990" max="10238" width="9.140625" style="2"/>
    <col min="10239" max="10239" width="5" style="2" customWidth="1"/>
    <col min="10240" max="10240" width="5.85546875" style="2" customWidth="1"/>
    <col min="10241" max="10241" width="41.42578125" style="2" customWidth="1"/>
    <col min="10242" max="10242" width="6.5703125" style="2" customWidth="1"/>
    <col min="10243" max="10243" width="30.5703125" style="2" customWidth="1"/>
    <col min="10244" max="10244" width="9.140625" style="2"/>
    <col min="10245" max="10245" width="16.5703125" style="2" customWidth="1"/>
    <col min="10246" max="10494" width="9.140625" style="2"/>
    <col min="10495" max="10495" width="5" style="2" customWidth="1"/>
    <col min="10496" max="10496" width="5.85546875" style="2" customWidth="1"/>
    <col min="10497" max="10497" width="41.42578125" style="2" customWidth="1"/>
    <col min="10498" max="10498" width="6.5703125" style="2" customWidth="1"/>
    <col min="10499" max="10499" width="30.5703125" style="2" customWidth="1"/>
    <col min="10500" max="10500" width="9.140625" style="2"/>
    <col min="10501" max="10501" width="16.5703125" style="2" customWidth="1"/>
    <col min="10502" max="10750" width="9.140625" style="2"/>
    <col min="10751" max="10751" width="5" style="2" customWidth="1"/>
    <col min="10752" max="10752" width="5.85546875" style="2" customWidth="1"/>
    <col min="10753" max="10753" width="41.42578125" style="2" customWidth="1"/>
    <col min="10754" max="10754" width="6.5703125" style="2" customWidth="1"/>
    <col min="10755" max="10755" width="30.5703125" style="2" customWidth="1"/>
    <col min="10756" max="10756" width="9.140625" style="2"/>
    <col min="10757" max="10757" width="16.5703125" style="2" customWidth="1"/>
    <col min="10758" max="11006" width="9.140625" style="2"/>
    <col min="11007" max="11007" width="5" style="2" customWidth="1"/>
    <col min="11008" max="11008" width="5.85546875" style="2" customWidth="1"/>
    <col min="11009" max="11009" width="41.42578125" style="2" customWidth="1"/>
    <col min="11010" max="11010" width="6.5703125" style="2" customWidth="1"/>
    <col min="11011" max="11011" width="30.5703125" style="2" customWidth="1"/>
    <col min="11012" max="11012" width="9.140625" style="2"/>
    <col min="11013" max="11013" width="16.5703125" style="2" customWidth="1"/>
    <col min="11014" max="11262" width="9.140625" style="2"/>
    <col min="11263" max="11263" width="5" style="2" customWidth="1"/>
    <col min="11264" max="11264" width="5.85546875" style="2" customWidth="1"/>
    <col min="11265" max="11265" width="41.42578125" style="2" customWidth="1"/>
    <col min="11266" max="11266" width="6.5703125" style="2" customWidth="1"/>
    <col min="11267" max="11267" width="30.5703125" style="2" customWidth="1"/>
    <col min="11268" max="11268" width="9.140625" style="2"/>
    <col min="11269" max="11269" width="16.5703125" style="2" customWidth="1"/>
    <col min="11270" max="11518" width="9.140625" style="2"/>
    <col min="11519" max="11519" width="5" style="2" customWidth="1"/>
    <col min="11520" max="11520" width="5.85546875" style="2" customWidth="1"/>
    <col min="11521" max="11521" width="41.42578125" style="2" customWidth="1"/>
    <col min="11522" max="11522" width="6.5703125" style="2" customWidth="1"/>
    <col min="11523" max="11523" width="30.5703125" style="2" customWidth="1"/>
    <col min="11524" max="11524" width="9.140625" style="2"/>
    <col min="11525" max="11525" width="16.5703125" style="2" customWidth="1"/>
    <col min="11526" max="11774" width="9.140625" style="2"/>
    <col min="11775" max="11775" width="5" style="2" customWidth="1"/>
    <col min="11776" max="11776" width="5.85546875" style="2" customWidth="1"/>
    <col min="11777" max="11777" width="41.42578125" style="2" customWidth="1"/>
    <col min="11778" max="11778" width="6.5703125" style="2" customWidth="1"/>
    <col min="11779" max="11779" width="30.5703125" style="2" customWidth="1"/>
    <col min="11780" max="11780" width="9.140625" style="2"/>
    <col min="11781" max="11781" width="16.5703125" style="2" customWidth="1"/>
    <col min="11782" max="12030" width="9.140625" style="2"/>
    <col min="12031" max="12031" width="5" style="2" customWidth="1"/>
    <col min="12032" max="12032" width="5.85546875" style="2" customWidth="1"/>
    <col min="12033" max="12033" width="41.42578125" style="2" customWidth="1"/>
    <col min="12034" max="12034" width="6.5703125" style="2" customWidth="1"/>
    <col min="12035" max="12035" width="30.5703125" style="2" customWidth="1"/>
    <col min="12036" max="12036" width="9.140625" style="2"/>
    <col min="12037" max="12037" width="16.5703125" style="2" customWidth="1"/>
    <col min="12038" max="12286" width="9.140625" style="2"/>
    <col min="12287" max="12287" width="5" style="2" customWidth="1"/>
    <col min="12288" max="12288" width="5.85546875" style="2" customWidth="1"/>
    <col min="12289" max="12289" width="41.42578125" style="2" customWidth="1"/>
    <col min="12290" max="12290" width="6.5703125" style="2" customWidth="1"/>
    <col min="12291" max="12291" width="30.5703125" style="2" customWidth="1"/>
    <col min="12292" max="12292" width="9.140625" style="2"/>
    <col min="12293" max="12293" width="16.5703125" style="2" customWidth="1"/>
    <col min="12294" max="12542" width="9.140625" style="2"/>
    <col min="12543" max="12543" width="5" style="2" customWidth="1"/>
    <col min="12544" max="12544" width="5.85546875" style="2" customWidth="1"/>
    <col min="12545" max="12545" width="41.42578125" style="2" customWidth="1"/>
    <col min="12546" max="12546" width="6.5703125" style="2" customWidth="1"/>
    <col min="12547" max="12547" width="30.5703125" style="2" customWidth="1"/>
    <col min="12548" max="12548" width="9.140625" style="2"/>
    <col min="12549" max="12549" width="16.5703125" style="2" customWidth="1"/>
    <col min="12550" max="12798" width="9.140625" style="2"/>
    <col min="12799" max="12799" width="5" style="2" customWidth="1"/>
    <col min="12800" max="12800" width="5.85546875" style="2" customWidth="1"/>
    <col min="12801" max="12801" width="41.42578125" style="2" customWidth="1"/>
    <col min="12802" max="12802" width="6.5703125" style="2" customWidth="1"/>
    <col min="12803" max="12803" width="30.5703125" style="2" customWidth="1"/>
    <col min="12804" max="12804" width="9.140625" style="2"/>
    <col min="12805" max="12805" width="16.5703125" style="2" customWidth="1"/>
    <col min="12806" max="13054" width="9.140625" style="2"/>
    <col min="13055" max="13055" width="5" style="2" customWidth="1"/>
    <col min="13056" max="13056" width="5.85546875" style="2" customWidth="1"/>
    <col min="13057" max="13057" width="41.42578125" style="2" customWidth="1"/>
    <col min="13058" max="13058" width="6.5703125" style="2" customWidth="1"/>
    <col min="13059" max="13059" width="30.5703125" style="2" customWidth="1"/>
    <col min="13060" max="13060" width="9.140625" style="2"/>
    <col min="13061" max="13061" width="16.5703125" style="2" customWidth="1"/>
    <col min="13062" max="13310" width="9.140625" style="2"/>
    <col min="13311" max="13311" width="5" style="2" customWidth="1"/>
    <col min="13312" max="13312" width="5.85546875" style="2" customWidth="1"/>
    <col min="13313" max="13313" width="41.42578125" style="2" customWidth="1"/>
    <col min="13314" max="13314" width="6.5703125" style="2" customWidth="1"/>
    <col min="13315" max="13315" width="30.5703125" style="2" customWidth="1"/>
    <col min="13316" max="13316" width="9.140625" style="2"/>
    <col min="13317" max="13317" width="16.5703125" style="2" customWidth="1"/>
    <col min="13318" max="13566" width="9.140625" style="2"/>
    <col min="13567" max="13567" width="5" style="2" customWidth="1"/>
    <col min="13568" max="13568" width="5.85546875" style="2" customWidth="1"/>
    <col min="13569" max="13569" width="41.42578125" style="2" customWidth="1"/>
    <col min="13570" max="13570" width="6.5703125" style="2" customWidth="1"/>
    <col min="13571" max="13571" width="30.5703125" style="2" customWidth="1"/>
    <col min="13572" max="13572" width="9.140625" style="2"/>
    <col min="13573" max="13573" width="16.5703125" style="2" customWidth="1"/>
    <col min="13574" max="13822" width="9.140625" style="2"/>
    <col min="13823" max="13823" width="5" style="2" customWidth="1"/>
    <col min="13824" max="13824" width="5.85546875" style="2" customWidth="1"/>
    <col min="13825" max="13825" width="41.42578125" style="2" customWidth="1"/>
    <col min="13826" max="13826" width="6.5703125" style="2" customWidth="1"/>
    <col min="13827" max="13827" width="30.5703125" style="2" customWidth="1"/>
    <col min="13828" max="13828" width="9.140625" style="2"/>
    <col min="13829" max="13829" width="16.5703125" style="2" customWidth="1"/>
    <col min="13830" max="14078" width="9.140625" style="2"/>
    <col min="14079" max="14079" width="5" style="2" customWidth="1"/>
    <col min="14080" max="14080" width="5.85546875" style="2" customWidth="1"/>
    <col min="14081" max="14081" width="41.42578125" style="2" customWidth="1"/>
    <col min="14082" max="14082" width="6.5703125" style="2" customWidth="1"/>
    <col min="14083" max="14083" width="30.5703125" style="2" customWidth="1"/>
    <col min="14084" max="14084" width="9.140625" style="2"/>
    <col min="14085" max="14085" width="16.5703125" style="2" customWidth="1"/>
    <col min="14086" max="14334" width="9.140625" style="2"/>
    <col min="14335" max="14335" width="5" style="2" customWidth="1"/>
    <col min="14336" max="14336" width="5.85546875" style="2" customWidth="1"/>
    <col min="14337" max="14337" width="41.42578125" style="2" customWidth="1"/>
    <col min="14338" max="14338" width="6.5703125" style="2" customWidth="1"/>
    <col min="14339" max="14339" width="30.5703125" style="2" customWidth="1"/>
    <col min="14340" max="14340" width="9.140625" style="2"/>
    <col min="14341" max="14341" width="16.5703125" style="2" customWidth="1"/>
    <col min="14342" max="14590" width="9.140625" style="2"/>
    <col min="14591" max="14591" width="5" style="2" customWidth="1"/>
    <col min="14592" max="14592" width="5.85546875" style="2" customWidth="1"/>
    <col min="14593" max="14593" width="41.42578125" style="2" customWidth="1"/>
    <col min="14594" max="14594" width="6.5703125" style="2" customWidth="1"/>
    <col min="14595" max="14595" width="30.5703125" style="2" customWidth="1"/>
    <col min="14596" max="14596" width="9.140625" style="2"/>
    <col min="14597" max="14597" width="16.5703125" style="2" customWidth="1"/>
    <col min="14598" max="14846" width="9.140625" style="2"/>
    <col min="14847" max="14847" width="5" style="2" customWidth="1"/>
    <col min="14848" max="14848" width="5.85546875" style="2" customWidth="1"/>
    <col min="14849" max="14849" width="41.42578125" style="2" customWidth="1"/>
    <col min="14850" max="14850" width="6.5703125" style="2" customWidth="1"/>
    <col min="14851" max="14851" width="30.5703125" style="2" customWidth="1"/>
    <col min="14852" max="14852" width="9.140625" style="2"/>
    <col min="14853" max="14853" width="16.5703125" style="2" customWidth="1"/>
    <col min="14854" max="15102" width="9.140625" style="2"/>
    <col min="15103" max="15103" width="5" style="2" customWidth="1"/>
    <col min="15104" max="15104" width="5.85546875" style="2" customWidth="1"/>
    <col min="15105" max="15105" width="41.42578125" style="2" customWidth="1"/>
    <col min="15106" max="15106" width="6.5703125" style="2" customWidth="1"/>
    <col min="15107" max="15107" width="30.5703125" style="2" customWidth="1"/>
    <col min="15108" max="15108" width="9.140625" style="2"/>
    <col min="15109" max="15109" width="16.5703125" style="2" customWidth="1"/>
    <col min="15110" max="15358" width="9.140625" style="2"/>
    <col min="15359" max="15359" width="5" style="2" customWidth="1"/>
    <col min="15360" max="15360" width="5.85546875" style="2" customWidth="1"/>
    <col min="15361" max="15361" width="41.42578125" style="2" customWidth="1"/>
    <col min="15362" max="15362" width="6.5703125" style="2" customWidth="1"/>
    <col min="15363" max="15363" width="30.5703125" style="2" customWidth="1"/>
    <col min="15364" max="15364" width="9.140625" style="2"/>
    <col min="15365" max="15365" width="16.5703125" style="2" customWidth="1"/>
    <col min="15366" max="15614" width="9.140625" style="2"/>
    <col min="15615" max="15615" width="5" style="2" customWidth="1"/>
    <col min="15616" max="15616" width="5.85546875" style="2" customWidth="1"/>
    <col min="15617" max="15617" width="41.42578125" style="2" customWidth="1"/>
    <col min="15618" max="15618" width="6.5703125" style="2" customWidth="1"/>
    <col min="15619" max="15619" width="30.5703125" style="2" customWidth="1"/>
    <col min="15620" max="15620" width="9.140625" style="2"/>
    <col min="15621" max="15621" width="16.5703125" style="2" customWidth="1"/>
    <col min="15622" max="15870" width="9.140625" style="2"/>
    <col min="15871" max="15871" width="5" style="2" customWidth="1"/>
    <col min="15872" max="15872" width="5.85546875" style="2" customWidth="1"/>
    <col min="15873" max="15873" width="41.42578125" style="2" customWidth="1"/>
    <col min="15874" max="15874" width="6.5703125" style="2" customWidth="1"/>
    <col min="15875" max="15875" width="30.5703125" style="2" customWidth="1"/>
    <col min="15876" max="15876" width="9.140625" style="2"/>
    <col min="15877" max="15877" width="16.5703125" style="2" customWidth="1"/>
    <col min="15878" max="16126" width="9.140625" style="2"/>
    <col min="16127" max="16127" width="5" style="2" customWidth="1"/>
    <col min="16128" max="16128" width="5.85546875" style="2" customWidth="1"/>
    <col min="16129" max="16129" width="41.42578125" style="2" customWidth="1"/>
    <col min="16130" max="16130" width="6.5703125" style="2" customWidth="1"/>
    <col min="16131" max="16131" width="30.5703125" style="2" customWidth="1"/>
    <col min="16132" max="16132" width="9.140625" style="2"/>
    <col min="16133" max="16133" width="16.5703125" style="2" customWidth="1"/>
    <col min="16134" max="16384" width="9.140625" style="2"/>
  </cols>
  <sheetData>
    <row r="2" spans="1:5" ht="18.75" x14ac:dyDescent="0.25">
      <c r="B2" s="131" t="s">
        <v>58</v>
      </c>
      <c r="C2" s="131"/>
      <c r="E2" s="71"/>
    </row>
    <row r="3" spans="1:5" ht="18.75" x14ac:dyDescent="0.25">
      <c r="E3" s="71"/>
    </row>
    <row r="4" spans="1:5" ht="18.75" x14ac:dyDescent="0.25">
      <c r="A4" s="70"/>
      <c r="B4" s="74"/>
      <c r="D4" s="1"/>
      <c r="E4" s="71"/>
    </row>
    <row r="5" spans="1:5" x14ac:dyDescent="0.25">
      <c r="B5" s="75"/>
    </row>
    <row r="6" spans="1:5" x14ac:dyDescent="0.25">
      <c r="A6" s="86"/>
      <c r="B6" s="87"/>
      <c r="C6" s="84"/>
    </row>
    <row r="7" spans="1:5" ht="15" x14ac:dyDescent="0.25">
      <c r="A7" s="76">
        <v>1</v>
      </c>
      <c r="B7" s="9" t="str">
        <f>'1 ZEMELJ. BETON. IN GLOBIN.'!C3</f>
        <v>ZEMELJSKE, BETONSKA IN GLOBINSKA DELA</v>
      </c>
      <c r="C7" s="77">
        <f>SUM('1 ZEMELJ. BETON. IN GLOBIN.'!G17)</f>
        <v>0</v>
      </c>
    </row>
    <row r="8" spans="1:5" ht="15" x14ac:dyDescent="0.25">
      <c r="A8" s="76"/>
      <c r="B8" s="9" t="str">
        <f>'1.2DELA Z ARMI. BET.  ČIS. BAZ.'!C3</f>
        <v>DELA Z ARMIRANIM BETONON ZA ČISTILNI BAZEN</v>
      </c>
      <c r="C8" s="77">
        <f>SUM('1.2DELA Z ARMI. BET.  ČIS. BAZ.'!G21)</f>
        <v>0</v>
      </c>
    </row>
    <row r="9" spans="1:5" ht="15" x14ac:dyDescent="0.25">
      <c r="A9" s="76"/>
      <c r="B9" s="9" t="str">
        <f>'1.3 ZEMELJSKA DELA'!C3</f>
        <v>ZEMELJSKA DELA</v>
      </c>
      <c r="C9" s="77">
        <f>SUM('1.3 ZEMELJSKA DELA'!G16)</f>
        <v>0</v>
      </c>
    </row>
    <row r="10" spans="1:5" ht="15" x14ac:dyDescent="0.25">
      <c r="A10" s="76"/>
      <c r="B10" s="9" t="str">
        <f>'1.4 SANIRANJE OBS. BAZENA'!C3</f>
        <v>SANIRANJE OBSTOJEČEGA ČISTILNEGA BAZENA</v>
      </c>
      <c r="C10" s="77">
        <f>SUM('1.4 SANIRANJE OBS. BAZENA'!G12)</f>
        <v>0</v>
      </c>
    </row>
    <row r="11" spans="1:5" ht="15" x14ac:dyDescent="0.25">
      <c r="A11" s="76"/>
      <c r="B11" s="9" t="str">
        <f>'1.5 PREOSTALA DELA'!C3</f>
        <v>PREOSTALA DELA</v>
      </c>
      <c r="C11" s="77">
        <f>SUM('1.5 PREOSTALA DELA'!G24)</f>
        <v>0</v>
      </c>
    </row>
    <row r="12" spans="1:5" x14ac:dyDescent="0.25">
      <c r="A12" s="76"/>
      <c r="B12" s="9" t="str">
        <f>'1.6DELA Z JEKLENO KONSTURUKCIJO'!C3</f>
        <v>DELA Z JEKLENO KONSTRUKCIJO, STAVBA ZA IPRAVLJANJE IN STAVBA Z REŠETKAMI</v>
      </c>
      <c r="C12" s="77">
        <f>SUM('1.6DELA Z JEKLENO KONSTURUKCIJO'!G18)</f>
        <v>0</v>
      </c>
      <c r="D12" s="3"/>
    </row>
    <row r="13" spans="1:5" x14ac:dyDescent="0.25">
      <c r="A13" s="76"/>
      <c r="B13" s="9" t="str">
        <f>'1.7 PROTIKOROZIJSKA ZAŠČITA'!C3</f>
        <v>DELA V POVEZAVI S PROTIKOROZIJSKO ZAŠČITO</v>
      </c>
      <c r="C13" s="77">
        <f>SUM('1.7 PROTIKOROZIJSKA ZAŠČITA'!G13)</f>
        <v>0</v>
      </c>
      <c r="D13" s="3"/>
    </row>
    <row r="14" spans="1:5" x14ac:dyDescent="0.25">
      <c r="A14" s="76"/>
      <c r="B14" s="9" t="str">
        <f>'1.8 DELA Z ARMIRANIM BETONOM'!C3</f>
        <v>BETONSKA DELA IN DELA Z ARMIRANIM BETONOM PRI STAVBI UPRAVLJANJE</v>
      </c>
      <c r="C14" s="77">
        <f>SUM('1.8 DELA Z ARMIRANIM BETONOM'!G15)</f>
        <v>0</v>
      </c>
      <c r="D14" s="3"/>
    </row>
    <row r="15" spans="1:5" x14ac:dyDescent="0.25">
      <c r="A15" s="76"/>
      <c r="B15" s="9" t="str">
        <f>' 1.9 PREOSTALA DELA ZA UPRAVLJ.'!C3</f>
        <v>PREOSTALA DELA STAVBE ZA UPRAVLJANJE</v>
      </c>
      <c r="C15" s="77">
        <f>SUM(' 1.9 PREOSTALA DELA ZA UPRAVLJ.'!G22)</f>
        <v>0</v>
      </c>
      <c r="D15" s="3"/>
    </row>
    <row r="16" spans="1:5" x14ac:dyDescent="0.25">
      <c r="A16" s="76"/>
      <c r="B16" s="9" t="str">
        <f>('1.10 ZEMELJSKA DELA'!C3)</f>
        <v>ZEMELJSKA DELA</v>
      </c>
      <c r="C16" s="77">
        <f>SUM('1.10 ZEMELJSKA DELA'!G10)</f>
        <v>0</v>
      </c>
      <c r="D16" s="3"/>
    </row>
    <row r="17" spans="1:4" x14ac:dyDescent="0.25">
      <c r="A17" s="76"/>
      <c r="B17" s="9" t="str">
        <f>'1.11 JAŠKI-ZEMELJSKE NAPELJAVE'!C3</f>
        <v>JAŠKI/ZEMELJSKE NAPELJAVE</v>
      </c>
      <c r="C17" s="77">
        <f>SUM('1.11 JAŠKI-ZEMELJSKE NAPELJAVE'!G28)</f>
        <v>0</v>
      </c>
      <c r="D17" s="3"/>
    </row>
    <row r="18" spans="1:4" x14ac:dyDescent="0.25">
      <c r="A18" s="76"/>
      <c r="B18" s="9" t="str">
        <f>'1.12 ZUNANJI NADZOR GRADNJE'!C3</f>
        <v>ZUNANJI NADZOR GRADNJE</v>
      </c>
      <c r="C18" s="77">
        <f>SUM('1.12 ZUNANJI NADZOR GRADNJE'!G13)</f>
        <v>0</v>
      </c>
      <c r="D18" s="3"/>
    </row>
    <row r="19" spans="1:4" x14ac:dyDescent="0.25">
      <c r="A19" s="76"/>
      <c r="B19" s="9" t="str">
        <f>'1.13 PROJEKT SPLOŠNO'!C3</f>
        <v>PROJEKT SPLOŠNO</v>
      </c>
      <c r="C19" s="77">
        <f>SUM('1.13 PROJEKT SPLOŠNO'!G15)</f>
        <v>0</v>
      </c>
      <c r="D19" s="3"/>
    </row>
    <row r="20" spans="1:4" x14ac:dyDescent="0.25">
      <c r="A20" s="76">
        <v>2</v>
      </c>
      <c r="B20" s="9" t="str">
        <f>'2. NAČRTI IN DOBAVA RISB'!C3</f>
        <v>NAČRTI IN DOBAVA RISB</v>
      </c>
      <c r="C20" s="77"/>
      <c r="D20" s="3"/>
    </row>
    <row r="21" spans="1:4" x14ac:dyDescent="0.25">
      <c r="A21" s="76"/>
      <c r="B21" s="9" t="str">
        <f>'2.1. PODROBNO NAČRT. ZA STOJN'!C3</f>
        <v>PODROBNO NAČRTOVANJE ZA STROJNO OPREMO</v>
      </c>
      <c r="C21" s="77">
        <f>SUM('2.1. PODROBNO NAČRT. ZA STOJN'!G12)</f>
        <v>0</v>
      </c>
      <c r="D21" s="3"/>
    </row>
    <row r="22" spans="1:4" x14ac:dyDescent="0.25">
      <c r="A22" s="76"/>
      <c r="B22" s="9" t="str">
        <f>'2.3 POD. NAČ. ELEK. IN KRM'!C3</f>
        <v>PODROBNO NAČRTOVANJE ELEKTRIČNIH IN KRMILNIH NAČRTOV</v>
      </c>
      <c r="C22" s="77">
        <f>SUM('2.3 POD. NAČ. ELEK. IN KRM'!G11)</f>
        <v>0</v>
      </c>
      <c r="D22" s="3"/>
    </row>
    <row r="23" spans="1:4" x14ac:dyDescent="0.25">
      <c r="A23" s="76">
        <v>3</v>
      </c>
      <c r="B23" s="129" t="str">
        <f>'03 STROJNA TEHNIKA'!C3</f>
        <v>STROJNA TEHNIKA</v>
      </c>
      <c r="C23" s="77"/>
      <c r="D23" s="3"/>
    </row>
    <row r="24" spans="1:4" x14ac:dyDescent="0.25">
      <c r="A24" s="76"/>
      <c r="B24" s="9" t="str">
        <f>'3.2 GROBO REŠETO'!C4</f>
        <v>GROBO REŠETO</v>
      </c>
      <c r="C24" s="77">
        <f>SUM('3.2 GROBO REŠETO'!G12)</f>
        <v>0</v>
      </c>
      <c r="D24" s="3"/>
    </row>
    <row r="25" spans="1:4" x14ac:dyDescent="0.25">
      <c r="A25" s="76"/>
      <c r="B25" s="9" t="str">
        <f>'3.3DOTOČNA ČRPALKA'!C3</f>
        <v>DOTOČNA ČRPALKA</v>
      </c>
      <c r="C25" s="77">
        <f>SUM('3.3DOTOČNA ČRPALKA'!G28)</f>
        <v>0</v>
      </c>
      <c r="D25" s="3"/>
    </row>
    <row r="26" spans="1:4" x14ac:dyDescent="0.25">
      <c r="A26" s="76"/>
      <c r="B26" s="9" t="str">
        <f>'3.4NAP. ZA REŠETO IN ZAJEM PES.'!C3</f>
        <v>NAPRAVA ZA REŠETO IN ZAJEM PESKA</v>
      </c>
      <c r="C26" s="77">
        <f>SUM('3.4NAP. ZA REŠETO IN ZAJEM PES.'!G25)</f>
        <v>0</v>
      </c>
      <c r="D26" s="3"/>
    </row>
    <row r="27" spans="1:4" x14ac:dyDescent="0.25">
      <c r="A27" s="76"/>
      <c r="B27" s="9" t="str">
        <f>'3.5.OPR. ZADRŽEVALNI BAZEN'!C3</f>
        <v>OPREMA ZA ZADRŽEVALNI BAZEN</v>
      </c>
      <c r="C27" s="77">
        <f>SUM('3.5.OPR. ZADRŽEVALNI BAZEN'!G8)</f>
        <v>0</v>
      </c>
      <c r="D27" s="3"/>
    </row>
    <row r="28" spans="1:4" x14ac:dyDescent="0.25">
      <c r="A28" s="76"/>
      <c r="B28" s="9" t="str">
        <f>'3.6. DENTRIFIKACIJA'!C3</f>
        <v>DENTRIFIKACIJA/BIOLOGIJA</v>
      </c>
      <c r="C28" s="77">
        <f>SUM('3.6. DENTRIFIKACIJA'!G34)</f>
        <v>0</v>
      </c>
      <c r="D28" s="3"/>
    </row>
    <row r="29" spans="1:4" x14ac:dyDescent="0.25">
      <c r="A29" s="76"/>
      <c r="B29" s="9" t="str">
        <f>'3.7. DOZIRANJE KEMIKALIJ'!C3</f>
        <v>DOZIRANJE KEMIKALIJ</v>
      </c>
      <c r="C29" s="130">
        <f>SUM('3.7. DOZIRANJE KEMIKALIJ'!G19)</f>
        <v>0</v>
      </c>
      <c r="D29" s="3"/>
    </row>
    <row r="30" spans="1:4" x14ac:dyDescent="0.25">
      <c r="A30" s="76"/>
      <c r="B30" s="9" t="str">
        <f>'3.8 NAKNADNO ČIŠČENJE'!C3</f>
        <v>NAKNADNO ČIŠČENJE</v>
      </c>
      <c r="C30" s="77">
        <f>SUM('3.8 NAKNADNO ČIŠČENJE'!G25)</f>
        <v>0</v>
      </c>
      <c r="D30" s="3"/>
    </row>
    <row r="31" spans="1:4" x14ac:dyDescent="0.25">
      <c r="A31" s="76"/>
      <c r="B31" s="2" t="str">
        <f>'3.9.FILTRACIJA ODVODA'!C3</f>
        <v>FILTRACIJA ODVODA</v>
      </c>
      <c r="C31" s="77">
        <f>SUM('3.9.FILTRACIJA ODVODA'!G14)</f>
        <v>0</v>
      </c>
      <c r="D31" s="3"/>
    </row>
    <row r="32" spans="1:4" x14ac:dyDescent="0.25">
      <c r="A32" s="76"/>
      <c r="B32" s="2" t="str">
        <f>'3.10. CEVNI SISTEM'!C3</f>
        <v>CEVNI SISTEM, VKLJUČNO Z ARMATURAMI IN MATERIALOM</v>
      </c>
      <c r="C32" s="77">
        <f>SUM('3.10. CEVNI SISTEM'!G12)</f>
        <v>0</v>
      </c>
      <c r="D32" s="3"/>
    </row>
    <row r="33" spans="1:5" x14ac:dyDescent="0.25">
      <c r="A33" s="76"/>
      <c r="B33" s="2" t="str">
        <f>'3.11. POSODE ZA BLATENICO '!C3</f>
        <v>POSODE ZA BLATENICO</v>
      </c>
      <c r="C33" s="77">
        <f>SUM('3.11. POSODE ZA BLATENICO '!G33)</f>
        <v>0</v>
      </c>
      <c r="D33" s="3"/>
    </row>
    <row r="34" spans="1:5" x14ac:dyDescent="0.25">
      <c r="A34" s="76"/>
      <c r="B34" s="2" t="str">
        <f>'3.12. ODVODNJAVANJE BLATENICE'!C3</f>
        <v>ODVODNJAVANJE BLATENICE</v>
      </c>
      <c r="C34" s="77">
        <f>SUM('3.12. ODVODNJAVANJE BLATENICE'!G43)</f>
        <v>0</v>
      </c>
      <c r="D34" s="3"/>
    </row>
    <row r="35" spans="1:5" x14ac:dyDescent="0.25">
      <c r="A35" s="76">
        <v>4</v>
      </c>
      <c r="B35" s="2" t="str">
        <f>'4. serija TEHNIKA'!C3</f>
        <v>TEHNIKA KRMILJENJA, MERJENJA IN REGULIRANJA</v>
      </c>
      <c r="C35" s="77">
        <f>SUM('4. serija TEHNIKA'!G15)</f>
        <v>0</v>
      </c>
      <c r="D35" s="3"/>
    </row>
    <row r="36" spans="1:5" x14ac:dyDescent="0.25">
      <c r="A36" s="76"/>
      <c r="B36" s="2" t="str">
        <f>'4.2 KRMILNA IN STIKALNA NAPRAVA'!C3</f>
        <v>KRMILNA IN STIKALNA NAPRAVA</v>
      </c>
      <c r="C36" s="77">
        <f>SUM('4.2 KRMILNA IN STIKALNA NAPRAVA'!G17)</f>
        <v>0</v>
      </c>
      <c r="D36" s="3"/>
    </row>
    <row r="37" spans="1:5" x14ac:dyDescent="0.25">
      <c r="A37" s="76"/>
      <c r="B37" s="2" t="str">
        <f>'4.3. MERILNA TEHNIKA'!C3</f>
        <v>MERILNA TEHNIKA</v>
      </c>
      <c r="C37" s="77">
        <f>SUM('4.3. MERILNA TEHNIKA'!G26)</f>
        <v>0</v>
      </c>
      <c r="D37" s="3"/>
    </row>
    <row r="38" spans="1:5" x14ac:dyDescent="0.25">
      <c r="A38" s="76"/>
      <c r="B38" s="2" t="str">
        <f>'4.4 KABELSKI SISTEM'!C3</f>
        <v>KABELSKI SISTEM NAPRAVE/-IZENAČITEV POTENCIALA</v>
      </c>
      <c r="C38" s="77">
        <f>SUM('4.4 KABELSKI SISTEM'!G11)</f>
        <v>0</v>
      </c>
      <c r="D38" s="3"/>
    </row>
    <row r="39" spans="1:5" x14ac:dyDescent="0.25">
      <c r="A39" s="76"/>
      <c r="B39" s="2" t="str">
        <f>'4.5. STAVBNE INSTALACIJE'!C3</f>
        <v>STAVBNE INSTALACIJE</v>
      </c>
      <c r="C39" s="77">
        <f>SUM('4.5. STAVBNE INSTALACIJE'!G11)</f>
        <v>0</v>
      </c>
      <c r="D39" s="3"/>
    </row>
    <row r="40" spans="1:5" x14ac:dyDescent="0.25">
      <c r="A40" s="76"/>
      <c r="B40" s="9"/>
      <c r="C40" s="78"/>
      <c r="D40" s="3"/>
    </row>
    <row r="41" spans="1:5" x14ac:dyDescent="0.25">
      <c r="A41" s="76"/>
      <c r="B41" s="94" t="s">
        <v>10</v>
      </c>
      <c r="C41" s="93">
        <f>SUM(C7:C39)</f>
        <v>0</v>
      </c>
      <c r="D41" s="3"/>
    </row>
    <row r="42" spans="1:5" ht="16.5" thickBot="1" x14ac:dyDescent="0.3">
      <c r="A42" s="76"/>
      <c r="B42" s="80" t="s">
        <v>9</v>
      </c>
      <c r="C42" s="81">
        <f>C41*0.22</f>
        <v>0</v>
      </c>
      <c r="D42" s="3"/>
    </row>
    <row r="43" spans="1:5" ht="16.5" thickBot="1" x14ac:dyDescent="0.3">
      <c r="A43" s="76"/>
      <c r="B43" s="82" t="s">
        <v>13</v>
      </c>
      <c r="C43" s="92">
        <f>C41+C42</f>
        <v>0</v>
      </c>
      <c r="D43" s="3"/>
    </row>
    <row r="44" spans="1:5" ht="15" x14ac:dyDescent="0.25">
      <c r="A44" s="83"/>
      <c r="B44" s="9"/>
      <c r="C44" s="9"/>
      <c r="D44" s="1"/>
    </row>
    <row r="45" spans="1:5" ht="15" x14ac:dyDescent="0.25">
      <c r="A45" s="85"/>
      <c r="B45" s="9"/>
      <c r="C45" s="9"/>
      <c r="D45" s="1"/>
    </row>
    <row r="46" spans="1:5" ht="15" x14ac:dyDescent="0.25">
      <c r="A46" s="79"/>
      <c r="B46" s="9"/>
      <c r="C46" s="9"/>
      <c r="D46" s="9"/>
      <c r="E46" s="5"/>
    </row>
    <row r="47" spans="1:5" x14ac:dyDescent="0.25">
      <c r="A47" s="70"/>
      <c r="D47" s="9"/>
    </row>
    <row r="48" spans="1:5" x14ac:dyDescent="0.25">
      <c r="A48" s="70"/>
      <c r="D48" s="9"/>
    </row>
    <row r="49" spans="1:4" x14ac:dyDescent="0.25">
      <c r="A49" s="70"/>
      <c r="D49" s="9"/>
    </row>
    <row r="50" spans="1:4" x14ac:dyDescent="0.25">
      <c r="A50" s="70"/>
      <c r="D50" s="9"/>
    </row>
    <row r="51" spans="1:4" x14ac:dyDescent="0.25">
      <c r="D51" s="9"/>
    </row>
  </sheetData>
  <mergeCells count="1">
    <mergeCell ref="B2:C2"/>
  </mergeCells>
  <pageMargins left="1.1811023622047245" right="0.39370078740157483" top="0.98425196850393704" bottom="0.59055118110236227"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53"/>
  <sheetViews>
    <sheetView showGridLines="0" view="pageLayout" topLeftCell="A19" zoomScaleNormal="100" workbookViewId="0">
      <selection activeCell="C19" sqref="C19"/>
    </sheetView>
  </sheetViews>
  <sheetFormatPr defaultColWidth="9.140625" defaultRowHeight="12.75" x14ac:dyDescent="0.25"/>
  <cols>
    <col min="1" max="1" width="1.140625" style="41" customWidth="1"/>
    <col min="2" max="2" width="9.140625" style="41"/>
    <col min="3" max="3" width="26.7109375" style="41" customWidth="1"/>
    <col min="4" max="4" width="8" style="41" customWidth="1"/>
    <col min="5" max="5" width="8.28515625" style="41" customWidth="1"/>
    <col min="6" max="6" width="10.85546875" style="41" customWidth="1"/>
    <col min="7" max="7" width="12.7109375" style="41" customWidth="1"/>
    <col min="8" max="16384" width="9.140625" style="41"/>
  </cols>
  <sheetData>
    <row r="1" spans="2:7" ht="15.75" x14ac:dyDescent="0.2">
      <c r="B1" s="6"/>
      <c r="C1" s="7" t="s">
        <v>74</v>
      </c>
      <c r="D1" s="10"/>
      <c r="E1" s="11"/>
      <c r="F1" s="11"/>
      <c r="G1" s="11"/>
    </row>
    <row r="2" spans="2:7" x14ac:dyDescent="0.25">
      <c r="B2" s="8"/>
      <c r="C2" s="9"/>
      <c r="D2" s="15"/>
      <c r="E2" s="16"/>
      <c r="F2" s="17"/>
      <c r="G2" s="18"/>
    </row>
    <row r="3" spans="2:7" x14ac:dyDescent="0.2">
      <c r="B3" s="79">
        <v>1.9</v>
      </c>
      <c r="C3" s="88" t="s">
        <v>159</v>
      </c>
      <c r="D3" s="10"/>
      <c r="E3" s="11"/>
      <c r="F3" s="22"/>
      <c r="G3" s="11"/>
    </row>
    <row r="4" spans="2:7" x14ac:dyDescent="0.2">
      <c r="B4" s="8"/>
      <c r="C4" s="9"/>
      <c r="D4" s="10"/>
      <c r="E4" s="11"/>
      <c r="F4" s="22"/>
      <c r="G4" s="11"/>
    </row>
    <row r="5" spans="2:7" x14ac:dyDescent="0.25">
      <c r="B5" s="138" t="s">
        <v>2</v>
      </c>
      <c r="C5" s="138" t="s">
        <v>3</v>
      </c>
      <c r="D5" s="136" t="s">
        <v>12</v>
      </c>
      <c r="E5" s="140" t="s">
        <v>4</v>
      </c>
      <c r="F5" s="132" t="s">
        <v>11</v>
      </c>
      <c r="G5" s="132" t="s">
        <v>14</v>
      </c>
    </row>
    <row r="6" spans="2:7" x14ac:dyDescent="0.25">
      <c r="B6" s="139"/>
      <c r="C6" s="139"/>
      <c r="D6" s="137"/>
      <c r="E6" s="141"/>
      <c r="F6" s="133"/>
      <c r="G6" s="133"/>
    </row>
    <row r="7" spans="2:7" x14ac:dyDescent="0.2">
      <c r="B7" s="8"/>
      <c r="C7" s="9"/>
      <c r="D7" s="10"/>
      <c r="E7" s="11"/>
      <c r="F7" s="22"/>
      <c r="G7" s="11"/>
    </row>
    <row r="8" spans="2:7" ht="191.25" x14ac:dyDescent="0.2">
      <c r="B8" s="6" t="s">
        <v>146</v>
      </c>
      <c r="C8" s="42" t="s">
        <v>160</v>
      </c>
      <c r="D8" s="43" t="s">
        <v>6</v>
      </c>
      <c r="E8" s="44">
        <v>140</v>
      </c>
      <c r="F8" s="45"/>
      <c r="G8" s="46">
        <f>E8*F8</f>
        <v>0</v>
      </c>
    </row>
    <row r="9" spans="2:7" ht="178.5" x14ac:dyDescent="0.2">
      <c r="B9" s="6" t="s">
        <v>147</v>
      </c>
      <c r="C9" s="42" t="s">
        <v>161</v>
      </c>
      <c r="D9" s="43" t="s">
        <v>5</v>
      </c>
      <c r="E9" s="47">
        <v>5</v>
      </c>
      <c r="F9" s="48"/>
      <c r="G9" s="46">
        <f>E9*F9</f>
        <v>0</v>
      </c>
    </row>
    <row r="10" spans="2:7" ht="165.75" x14ac:dyDescent="0.2">
      <c r="B10" s="6" t="s">
        <v>148</v>
      </c>
      <c r="C10" s="42" t="s">
        <v>162</v>
      </c>
      <c r="D10" s="43" t="s">
        <v>5</v>
      </c>
      <c r="E10" s="44">
        <v>1</v>
      </c>
      <c r="F10" s="45"/>
      <c r="G10" s="46">
        <f>E10*F10</f>
        <v>0</v>
      </c>
    </row>
    <row r="11" spans="2:7" ht="216.75" x14ac:dyDescent="0.2">
      <c r="B11" s="6" t="s">
        <v>149</v>
      </c>
      <c r="C11" s="42" t="s">
        <v>163</v>
      </c>
      <c r="D11" s="43" t="s">
        <v>5</v>
      </c>
      <c r="E11" s="44">
        <v>2</v>
      </c>
      <c r="F11" s="45"/>
      <c r="G11" s="46">
        <f t="shared" ref="G11:G19" si="0">E11*F11</f>
        <v>0</v>
      </c>
    </row>
    <row r="12" spans="2:7" ht="267.75" x14ac:dyDescent="0.2">
      <c r="B12" s="6" t="s">
        <v>150</v>
      </c>
      <c r="C12" s="25" t="s">
        <v>164</v>
      </c>
      <c r="D12" s="43" t="s">
        <v>5</v>
      </c>
      <c r="E12" s="44">
        <v>3</v>
      </c>
      <c r="F12" s="49"/>
      <c r="G12" s="46">
        <f t="shared" si="0"/>
        <v>0</v>
      </c>
    </row>
    <row r="13" spans="2:7" ht="242.25" x14ac:dyDescent="0.2">
      <c r="B13" s="6" t="s">
        <v>151</v>
      </c>
      <c r="C13" s="25" t="s">
        <v>165</v>
      </c>
      <c r="D13" s="43" t="s">
        <v>5</v>
      </c>
      <c r="E13" s="44">
        <v>2</v>
      </c>
      <c r="F13" s="49"/>
      <c r="G13" s="46">
        <f t="shared" si="0"/>
        <v>0</v>
      </c>
    </row>
    <row r="14" spans="2:7" ht="293.25" x14ac:dyDescent="0.2">
      <c r="B14" s="6" t="s">
        <v>152</v>
      </c>
      <c r="C14" s="42" t="s">
        <v>166</v>
      </c>
      <c r="D14" s="43" t="s">
        <v>5</v>
      </c>
      <c r="E14" s="44">
        <v>1</v>
      </c>
      <c r="F14" s="45"/>
      <c r="G14" s="46">
        <f t="shared" si="0"/>
        <v>0</v>
      </c>
    </row>
    <row r="15" spans="2:7" ht="165.75" x14ac:dyDescent="0.2">
      <c r="B15" s="6" t="s">
        <v>153</v>
      </c>
      <c r="C15" s="53" t="s">
        <v>167</v>
      </c>
      <c r="D15" s="50" t="s">
        <v>168</v>
      </c>
      <c r="E15" s="51">
        <v>10</v>
      </c>
      <c r="F15" s="45"/>
      <c r="G15" s="46">
        <f t="shared" si="0"/>
        <v>0</v>
      </c>
    </row>
    <row r="16" spans="2:7" ht="229.5" x14ac:dyDescent="0.2">
      <c r="B16" s="6" t="s">
        <v>154</v>
      </c>
      <c r="C16" s="42" t="s">
        <v>169</v>
      </c>
      <c r="D16" s="43" t="s">
        <v>168</v>
      </c>
      <c r="E16" s="44">
        <v>6</v>
      </c>
      <c r="F16" s="45"/>
      <c r="G16" s="46">
        <f t="shared" si="0"/>
        <v>0</v>
      </c>
    </row>
    <row r="17" spans="2:7" ht="140.25" x14ac:dyDescent="0.2">
      <c r="B17" s="6" t="s">
        <v>155</v>
      </c>
      <c r="C17" s="53" t="s">
        <v>170</v>
      </c>
      <c r="D17" s="50" t="s">
        <v>168</v>
      </c>
      <c r="E17" s="51">
        <v>35</v>
      </c>
      <c r="F17" s="45"/>
      <c r="G17" s="46">
        <f t="shared" si="0"/>
        <v>0</v>
      </c>
    </row>
    <row r="18" spans="2:7" ht="229.5" x14ac:dyDescent="0.2">
      <c r="B18" s="6" t="s">
        <v>156</v>
      </c>
      <c r="C18" s="42" t="s">
        <v>171</v>
      </c>
      <c r="D18" s="43" t="s">
        <v>168</v>
      </c>
      <c r="E18" s="44">
        <v>30</v>
      </c>
      <c r="F18" s="45"/>
      <c r="G18" s="46">
        <f t="shared" si="0"/>
        <v>0</v>
      </c>
    </row>
    <row r="19" spans="2:7" ht="409.5" x14ac:dyDescent="0.2">
      <c r="B19" s="6" t="s">
        <v>157</v>
      </c>
      <c r="C19" s="53" t="s">
        <v>172</v>
      </c>
      <c r="D19" s="50" t="s">
        <v>5</v>
      </c>
      <c r="E19" s="51">
        <v>2</v>
      </c>
      <c r="F19" s="52"/>
      <c r="G19" s="46">
        <f t="shared" si="0"/>
        <v>0</v>
      </c>
    </row>
    <row r="20" spans="2:7" ht="409.5" x14ac:dyDescent="0.2">
      <c r="B20" s="6" t="s">
        <v>158</v>
      </c>
      <c r="C20" s="42" t="s">
        <v>173</v>
      </c>
      <c r="D20" s="43" t="s">
        <v>5</v>
      </c>
      <c r="E20" s="44">
        <v>6</v>
      </c>
      <c r="F20" s="45"/>
      <c r="G20" s="46">
        <f>E20*F20</f>
        <v>0</v>
      </c>
    </row>
    <row r="21" spans="2:7" ht="13.5" thickBot="1" x14ac:dyDescent="0.25">
      <c r="B21" s="60"/>
      <c r="C21" s="61"/>
      <c r="D21" s="62"/>
      <c r="E21" s="63"/>
      <c r="F21" s="64"/>
      <c r="G21" s="65"/>
    </row>
    <row r="22" spans="2:7" ht="13.5" thickBot="1" x14ac:dyDescent="0.3">
      <c r="B22" s="8">
        <f>B3</f>
        <v>1.9</v>
      </c>
      <c r="C22" s="9" t="str">
        <f>C3</f>
        <v>PREOSTALA DELA STAVBE ZA UPRAVLJANJE</v>
      </c>
      <c r="D22" s="15"/>
      <c r="E22" s="16"/>
      <c r="F22" s="54" t="s">
        <v>1</v>
      </c>
      <c r="G22" s="55">
        <f>SUM(G8:G20)</f>
        <v>0</v>
      </c>
    </row>
    <row r="23" spans="2:7" ht="13.5" thickTop="1" x14ac:dyDescent="0.25"/>
    <row r="53" ht="43.5" customHeight="1" x14ac:dyDescent="0.25"/>
  </sheetData>
  <mergeCells count="6">
    <mergeCell ref="G5:G6"/>
    <mergeCell ref="B5:B6"/>
    <mergeCell ref="C5:C6"/>
    <mergeCell ref="D5:D6"/>
    <mergeCell ref="E5:E6"/>
    <mergeCell ref="F5:F6"/>
  </mergeCells>
  <pageMargins left="0.7" right="0.7" top="0.70833333333333337"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G41"/>
  <sheetViews>
    <sheetView showGridLines="0" tabSelected="1" view="pageLayout" zoomScaleNormal="100" workbookViewId="0">
      <selection activeCell="G9" sqref="G9"/>
    </sheetView>
  </sheetViews>
  <sheetFormatPr defaultColWidth="9.140625" defaultRowHeight="12.75" x14ac:dyDescent="0.25"/>
  <cols>
    <col min="1" max="1" width="1.140625" style="41" customWidth="1"/>
    <col min="2" max="2" width="9.140625" style="41"/>
    <col min="3" max="3" width="26.7109375" style="41" customWidth="1"/>
    <col min="4" max="4" width="8" style="41" customWidth="1"/>
    <col min="5" max="5" width="8.28515625" style="41" customWidth="1"/>
    <col min="6" max="6" width="10.85546875" style="41" customWidth="1"/>
    <col min="7" max="7" width="12.7109375" style="41" customWidth="1"/>
    <col min="8" max="16384" width="9.140625" style="41"/>
  </cols>
  <sheetData>
    <row r="1" spans="2:7" ht="15.75" x14ac:dyDescent="0.2">
      <c r="B1" s="6"/>
      <c r="C1" s="7" t="s">
        <v>74</v>
      </c>
      <c r="D1" s="10"/>
      <c r="E1" s="11"/>
      <c r="F1" s="11"/>
      <c r="G1" s="11"/>
    </row>
    <row r="2" spans="2:7" x14ac:dyDescent="0.25">
      <c r="B2" s="8"/>
      <c r="C2" s="9"/>
      <c r="D2" s="15"/>
      <c r="E2" s="16"/>
      <c r="F2" s="17"/>
      <c r="G2" s="18"/>
    </row>
    <row r="3" spans="2:7" x14ac:dyDescent="0.2">
      <c r="B3" s="79">
        <v>1.1000000000000001</v>
      </c>
      <c r="C3" s="88" t="s">
        <v>59</v>
      </c>
      <c r="D3" s="10"/>
      <c r="E3" s="11"/>
      <c r="F3" s="22"/>
      <c r="G3" s="11"/>
    </row>
    <row r="4" spans="2:7" x14ac:dyDescent="0.2">
      <c r="B4" s="8"/>
      <c r="C4" s="9"/>
      <c r="D4" s="10"/>
      <c r="E4" s="11"/>
      <c r="F4" s="22"/>
      <c r="G4" s="11"/>
    </row>
    <row r="5" spans="2:7" x14ac:dyDescent="0.25">
      <c r="B5" s="138" t="s">
        <v>2</v>
      </c>
      <c r="C5" s="138" t="s">
        <v>3</v>
      </c>
      <c r="D5" s="136" t="s">
        <v>12</v>
      </c>
      <c r="E5" s="140" t="s">
        <v>4</v>
      </c>
      <c r="F5" s="132" t="s">
        <v>11</v>
      </c>
      <c r="G5" s="132" t="s">
        <v>14</v>
      </c>
    </row>
    <row r="6" spans="2:7" x14ac:dyDescent="0.25">
      <c r="B6" s="139"/>
      <c r="C6" s="139"/>
      <c r="D6" s="137"/>
      <c r="E6" s="141"/>
      <c r="F6" s="133"/>
      <c r="G6" s="133"/>
    </row>
    <row r="7" spans="2:7" x14ac:dyDescent="0.2">
      <c r="B7" s="8"/>
      <c r="C7" s="9"/>
      <c r="D7" s="10"/>
      <c r="E7" s="11"/>
      <c r="F7" s="22"/>
      <c r="G7" s="11"/>
    </row>
    <row r="8" spans="2:7" ht="102" x14ac:dyDescent="0.2">
      <c r="B8" s="6" t="s">
        <v>174</v>
      </c>
      <c r="C8" s="42" t="s">
        <v>175</v>
      </c>
      <c r="D8" s="43" t="s">
        <v>7</v>
      </c>
      <c r="E8" s="44">
        <v>65</v>
      </c>
      <c r="F8" s="45"/>
      <c r="G8" s="46">
        <f>E8*F8</f>
        <v>0</v>
      </c>
    </row>
    <row r="9" spans="2:7" ht="13.5" thickBot="1" x14ac:dyDescent="0.25">
      <c r="B9" s="60"/>
      <c r="C9" s="61"/>
      <c r="D9" s="62"/>
      <c r="E9" s="63"/>
      <c r="F9" s="64"/>
      <c r="G9" s="65"/>
    </row>
    <row r="10" spans="2:7" ht="13.5" thickBot="1" x14ac:dyDescent="0.3">
      <c r="B10" s="8">
        <f>B3</f>
        <v>1.1000000000000001</v>
      </c>
      <c r="C10" s="9" t="str">
        <f>C3</f>
        <v>ZEMELJSKA DELA</v>
      </c>
      <c r="D10" s="15"/>
      <c r="E10" s="16"/>
      <c r="F10" s="54" t="s">
        <v>1</v>
      </c>
      <c r="G10" s="55">
        <f>SUM(G8:G8)</f>
        <v>0</v>
      </c>
    </row>
    <row r="11" spans="2:7" ht="13.5" thickTop="1" x14ac:dyDescent="0.25"/>
    <row r="41" ht="43.5" customHeight="1" x14ac:dyDescent="0.25"/>
  </sheetData>
  <mergeCells count="6">
    <mergeCell ref="G5:G6"/>
    <mergeCell ref="B5:B6"/>
    <mergeCell ref="C5:C6"/>
    <mergeCell ref="D5:D6"/>
    <mergeCell ref="E5:E6"/>
    <mergeCell ref="F5:F6"/>
  </mergeCells>
  <pageMargins left="0.7" right="0.7" top="0.70833333333333337"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G56"/>
  <sheetViews>
    <sheetView showGridLines="0" view="pageLayout" topLeftCell="A27" zoomScaleNormal="100" workbookViewId="0">
      <selection activeCell="C3" sqref="C3"/>
    </sheetView>
  </sheetViews>
  <sheetFormatPr defaultColWidth="9.140625" defaultRowHeight="12.75" x14ac:dyDescent="0.25"/>
  <cols>
    <col min="1" max="1" width="1.140625" style="41" customWidth="1"/>
    <col min="2" max="2" width="9.28515625" style="41" customWidth="1"/>
    <col min="3" max="3" width="36.42578125" style="41" customWidth="1"/>
    <col min="4" max="4" width="8" style="41" customWidth="1"/>
    <col min="5" max="5" width="8.28515625" style="41" customWidth="1"/>
    <col min="6" max="6" width="10.85546875" style="41" customWidth="1"/>
    <col min="7" max="7" width="12.7109375" style="41" customWidth="1"/>
    <col min="8" max="16384" width="9.140625" style="41"/>
  </cols>
  <sheetData>
    <row r="1" spans="2:7" ht="15.75" x14ac:dyDescent="0.2">
      <c r="B1" s="6"/>
      <c r="C1" s="7" t="s">
        <v>74</v>
      </c>
      <c r="D1" s="10"/>
      <c r="E1" s="11"/>
      <c r="F1" s="11"/>
      <c r="G1" s="11"/>
    </row>
    <row r="2" spans="2:7" x14ac:dyDescent="0.25">
      <c r="B2" s="8"/>
      <c r="C2" s="9"/>
      <c r="D2" s="15"/>
      <c r="E2" s="16"/>
      <c r="F2" s="17"/>
      <c r="G2" s="18"/>
    </row>
    <row r="3" spans="2:7" x14ac:dyDescent="0.2">
      <c r="B3" s="79">
        <v>1.1100000000000001</v>
      </c>
      <c r="C3" s="88" t="s">
        <v>176</v>
      </c>
      <c r="D3" s="10"/>
      <c r="E3" s="11"/>
      <c r="F3" s="22"/>
      <c r="G3" s="11"/>
    </row>
    <row r="4" spans="2:7" x14ac:dyDescent="0.2">
      <c r="B4" s="8"/>
      <c r="C4" s="9"/>
      <c r="D4" s="10"/>
      <c r="E4" s="11"/>
      <c r="F4" s="22"/>
      <c r="G4" s="11"/>
    </row>
    <row r="5" spans="2:7" x14ac:dyDescent="0.25">
      <c r="B5" s="138" t="s">
        <v>2</v>
      </c>
      <c r="C5" s="138" t="s">
        <v>3</v>
      </c>
      <c r="D5" s="136" t="s">
        <v>12</v>
      </c>
      <c r="E5" s="140" t="s">
        <v>4</v>
      </c>
      <c r="F5" s="132" t="s">
        <v>11</v>
      </c>
      <c r="G5" s="132" t="s">
        <v>14</v>
      </c>
    </row>
    <row r="6" spans="2:7" x14ac:dyDescent="0.25">
      <c r="B6" s="139"/>
      <c r="C6" s="139"/>
      <c r="D6" s="137"/>
      <c r="E6" s="141"/>
      <c r="F6" s="133"/>
      <c r="G6" s="133"/>
    </row>
    <row r="7" spans="2:7" x14ac:dyDescent="0.2">
      <c r="B7" s="8"/>
      <c r="C7" s="9"/>
      <c r="D7" s="10"/>
      <c r="E7" s="11"/>
      <c r="F7" s="22"/>
      <c r="G7" s="11"/>
    </row>
    <row r="8" spans="2:7" ht="408" x14ac:dyDescent="0.2">
      <c r="B8" s="6" t="s">
        <v>177</v>
      </c>
      <c r="C8" s="42" t="s">
        <v>195</v>
      </c>
      <c r="D8" s="43" t="s">
        <v>8</v>
      </c>
      <c r="E8" s="44">
        <v>35</v>
      </c>
      <c r="F8" s="45"/>
      <c r="G8" s="46">
        <f>E8*F8</f>
        <v>0</v>
      </c>
    </row>
    <row r="9" spans="2:7" ht="344.25" x14ac:dyDescent="0.2">
      <c r="B9" s="6" t="s">
        <v>178</v>
      </c>
      <c r="C9" s="42" t="s">
        <v>196</v>
      </c>
      <c r="D9" s="43" t="s">
        <v>8</v>
      </c>
      <c r="E9" s="47">
        <v>30</v>
      </c>
      <c r="F9" s="48"/>
      <c r="G9" s="46">
        <f t="shared" ref="G9:G25" si="0">E9*F9</f>
        <v>0</v>
      </c>
    </row>
    <row r="10" spans="2:7" ht="357" x14ac:dyDescent="0.2">
      <c r="B10" s="6" t="s">
        <v>179</v>
      </c>
      <c r="C10" s="42" t="s">
        <v>197</v>
      </c>
      <c r="D10" s="43" t="s">
        <v>8</v>
      </c>
      <c r="E10" s="44">
        <v>20</v>
      </c>
      <c r="F10" s="45"/>
      <c r="G10" s="46">
        <f>E10*F10</f>
        <v>0</v>
      </c>
    </row>
    <row r="11" spans="2:7" ht="409.5" x14ac:dyDescent="0.2">
      <c r="B11" s="6" t="s">
        <v>180</v>
      </c>
      <c r="C11" s="42" t="s">
        <v>198</v>
      </c>
      <c r="D11" s="43" t="s">
        <v>5</v>
      </c>
      <c r="E11" s="44">
        <v>1</v>
      </c>
      <c r="F11" s="45"/>
      <c r="G11" s="46">
        <f t="shared" si="0"/>
        <v>0</v>
      </c>
    </row>
    <row r="12" spans="2:7" ht="382.5" x14ac:dyDescent="0.2">
      <c r="B12" s="6" t="s">
        <v>181</v>
      </c>
      <c r="C12" s="25" t="s">
        <v>199</v>
      </c>
      <c r="D12" s="43" t="s">
        <v>168</v>
      </c>
      <c r="E12" s="44">
        <v>120</v>
      </c>
      <c r="F12" s="49"/>
      <c r="G12" s="46">
        <f t="shared" si="0"/>
        <v>0</v>
      </c>
    </row>
    <row r="13" spans="2:7" ht="51" x14ac:dyDescent="0.2">
      <c r="B13" s="6" t="s">
        <v>182</v>
      </c>
      <c r="C13" s="25" t="s">
        <v>200</v>
      </c>
      <c r="D13" s="43" t="s">
        <v>5</v>
      </c>
      <c r="E13" s="44">
        <v>1</v>
      </c>
      <c r="F13" s="49"/>
      <c r="G13" s="46">
        <f t="shared" si="0"/>
        <v>0</v>
      </c>
    </row>
    <row r="14" spans="2:7" ht="51" x14ac:dyDescent="0.2">
      <c r="B14" s="6" t="s">
        <v>183</v>
      </c>
      <c r="C14" s="42" t="s">
        <v>201</v>
      </c>
      <c r="D14" s="43" t="s">
        <v>5</v>
      </c>
      <c r="E14" s="44">
        <v>1</v>
      </c>
      <c r="F14" s="45"/>
      <c r="G14" s="46">
        <f t="shared" si="0"/>
        <v>0</v>
      </c>
    </row>
    <row r="15" spans="2:7" ht="102" x14ac:dyDescent="0.2">
      <c r="B15" s="6" t="s">
        <v>184</v>
      </c>
      <c r="C15" s="53" t="s">
        <v>202</v>
      </c>
      <c r="D15" s="50" t="s">
        <v>5</v>
      </c>
      <c r="E15" s="51">
        <v>2</v>
      </c>
      <c r="F15" s="45"/>
      <c r="G15" s="46">
        <f t="shared" si="0"/>
        <v>0</v>
      </c>
    </row>
    <row r="16" spans="2:7" ht="76.5" x14ac:dyDescent="0.2">
      <c r="B16" s="6" t="s">
        <v>185</v>
      </c>
      <c r="C16" s="53" t="s">
        <v>203</v>
      </c>
      <c r="D16" s="50" t="s">
        <v>16</v>
      </c>
      <c r="E16" s="51">
        <v>5</v>
      </c>
      <c r="F16" s="45"/>
      <c r="G16" s="46">
        <f t="shared" si="0"/>
        <v>0</v>
      </c>
    </row>
    <row r="17" spans="2:7" ht="409.5" x14ac:dyDescent="0.2">
      <c r="B17" s="6" t="s">
        <v>186</v>
      </c>
      <c r="C17" s="53" t="s">
        <v>204</v>
      </c>
      <c r="D17" s="50"/>
      <c r="E17" s="51"/>
      <c r="F17" s="45"/>
      <c r="G17" s="46"/>
    </row>
    <row r="18" spans="2:7" ht="165.75" x14ac:dyDescent="0.2">
      <c r="B18" s="6" t="s">
        <v>187</v>
      </c>
      <c r="C18" s="42" t="s">
        <v>205</v>
      </c>
      <c r="D18" s="43" t="s">
        <v>168</v>
      </c>
      <c r="E18" s="44">
        <v>20</v>
      </c>
      <c r="F18" s="45"/>
      <c r="G18" s="46">
        <f t="shared" si="0"/>
        <v>0</v>
      </c>
    </row>
    <row r="19" spans="2:7" ht="51" x14ac:dyDescent="0.2">
      <c r="B19" s="6" t="s">
        <v>188</v>
      </c>
      <c r="C19" s="53" t="s">
        <v>206</v>
      </c>
      <c r="D19" s="50" t="s">
        <v>5</v>
      </c>
      <c r="E19" s="51">
        <v>1</v>
      </c>
      <c r="F19" s="45"/>
      <c r="G19" s="46">
        <f t="shared" si="0"/>
        <v>0</v>
      </c>
    </row>
    <row r="20" spans="2:7" ht="51" x14ac:dyDescent="0.2">
      <c r="B20" s="6" t="s">
        <v>189</v>
      </c>
      <c r="C20" s="53" t="s">
        <v>207</v>
      </c>
      <c r="D20" s="50" t="s">
        <v>5</v>
      </c>
      <c r="E20" s="51">
        <v>1</v>
      </c>
      <c r="F20" s="45"/>
      <c r="G20" s="46">
        <f t="shared" si="0"/>
        <v>0</v>
      </c>
    </row>
    <row r="21" spans="2:7" ht="114.75" x14ac:dyDescent="0.2">
      <c r="B21" s="6" t="s">
        <v>190</v>
      </c>
      <c r="C21" s="53" t="s">
        <v>208</v>
      </c>
      <c r="D21" s="50" t="s">
        <v>5</v>
      </c>
      <c r="E21" s="51">
        <v>2</v>
      </c>
      <c r="F21" s="45"/>
      <c r="G21" s="46">
        <f>E21*F21</f>
        <v>0</v>
      </c>
    </row>
    <row r="22" spans="2:7" ht="102" x14ac:dyDescent="0.2">
      <c r="B22" s="6" t="s">
        <v>191</v>
      </c>
      <c r="C22" s="53" t="s">
        <v>209</v>
      </c>
      <c r="D22" s="50" t="s">
        <v>16</v>
      </c>
      <c r="E22" s="51">
        <v>2</v>
      </c>
      <c r="F22" s="45"/>
      <c r="G22" s="46">
        <f>E22*F22</f>
        <v>0</v>
      </c>
    </row>
    <row r="23" spans="2:7" ht="267.75" x14ac:dyDescent="0.2">
      <c r="B23" s="6" t="s">
        <v>192</v>
      </c>
      <c r="C23" s="42" t="s">
        <v>210</v>
      </c>
      <c r="D23" s="43" t="s">
        <v>168</v>
      </c>
      <c r="E23" s="44">
        <v>350</v>
      </c>
      <c r="F23" s="45"/>
      <c r="G23" s="46">
        <f t="shared" si="0"/>
        <v>0</v>
      </c>
    </row>
    <row r="24" spans="2:7" ht="382.5" x14ac:dyDescent="0.2">
      <c r="B24" s="6" t="s">
        <v>193</v>
      </c>
      <c r="C24" s="53" t="s">
        <v>211</v>
      </c>
      <c r="D24" s="50" t="s">
        <v>16</v>
      </c>
      <c r="E24" s="51">
        <v>1</v>
      </c>
      <c r="F24" s="52"/>
      <c r="G24" s="46">
        <f>E24*F24</f>
        <v>0</v>
      </c>
    </row>
    <row r="25" spans="2:7" ht="409.5" x14ac:dyDescent="0.2">
      <c r="B25" s="6" t="s">
        <v>194</v>
      </c>
      <c r="C25" s="110" t="s">
        <v>212</v>
      </c>
      <c r="D25" s="43" t="s">
        <v>16</v>
      </c>
      <c r="E25" s="44">
        <v>1</v>
      </c>
      <c r="F25" s="45"/>
      <c r="G25" s="46">
        <f t="shared" si="0"/>
        <v>0</v>
      </c>
    </row>
    <row r="26" spans="2:7" ht="409.5" x14ac:dyDescent="0.2">
      <c r="B26" s="6"/>
      <c r="C26" s="110" t="s">
        <v>212</v>
      </c>
      <c r="D26" s="43"/>
      <c r="E26" s="44"/>
      <c r="F26" s="45"/>
      <c r="G26" s="46"/>
    </row>
    <row r="27" spans="2:7" ht="13.5" thickBot="1" x14ac:dyDescent="0.25">
      <c r="B27" s="60"/>
      <c r="C27" s="60"/>
      <c r="D27" s="60"/>
      <c r="E27" s="63"/>
      <c r="F27" s="64"/>
      <c r="G27" s="65"/>
    </row>
    <row r="28" spans="2:7" ht="13.5" thickBot="1" x14ac:dyDescent="0.3">
      <c r="B28" s="8">
        <f>B3</f>
        <v>1.1100000000000001</v>
      </c>
      <c r="C28" s="42"/>
      <c r="D28" s="15"/>
      <c r="E28" s="16"/>
      <c r="F28" s="54" t="s">
        <v>1</v>
      </c>
      <c r="G28" s="55">
        <f>SUM(G8:G25)</f>
        <v>0</v>
      </c>
    </row>
    <row r="29" spans="2:7" ht="13.5" thickTop="1" x14ac:dyDescent="0.25">
      <c r="C29" s="42"/>
    </row>
    <row r="56" ht="43.5" customHeight="1" x14ac:dyDescent="0.25"/>
  </sheetData>
  <mergeCells count="6">
    <mergeCell ref="G5:G6"/>
    <mergeCell ref="B5:B6"/>
    <mergeCell ref="C5:C6"/>
    <mergeCell ref="D5:D6"/>
    <mergeCell ref="E5:E6"/>
    <mergeCell ref="F5:F6"/>
  </mergeCells>
  <pageMargins left="0.7" right="0.7" top="0.70833333333333337"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G53"/>
  <sheetViews>
    <sheetView showGridLines="0" view="pageLayout" topLeftCell="A3" zoomScaleNormal="100" workbookViewId="0">
      <selection activeCell="G12" sqref="G12"/>
    </sheetView>
  </sheetViews>
  <sheetFormatPr defaultColWidth="9.140625" defaultRowHeight="12.75" x14ac:dyDescent="0.25"/>
  <cols>
    <col min="1" max="1" width="1.140625" style="41" customWidth="1"/>
    <col min="2" max="2" width="9.140625" style="41"/>
    <col min="3" max="3" width="26.7109375" style="41" customWidth="1"/>
    <col min="4" max="4" width="8" style="41" customWidth="1"/>
    <col min="5" max="5" width="8.28515625" style="41" customWidth="1"/>
    <col min="6" max="6" width="10.85546875" style="41" customWidth="1"/>
    <col min="7" max="7" width="12.7109375" style="41" customWidth="1"/>
    <col min="8" max="16384" width="9.140625" style="41"/>
  </cols>
  <sheetData>
    <row r="1" spans="2:7" ht="15.75" x14ac:dyDescent="0.2">
      <c r="B1" s="6"/>
      <c r="C1" s="7" t="s">
        <v>74</v>
      </c>
      <c r="D1" s="10"/>
      <c r="E1" s="11"/>
      <c r="F1" s="11"/>
      <c r="G1" s="11"/>
    </row>
    <row r="2" spans="2:7" x14ac:dyDescent="0.25">
      <c r="B2" s="8"/>
      <c r="C2" s="9"/>
      <c r="D2" s="15"/>
      <c r="E2" s="16"/>
      <c r="F2" s="17"/>
      <c r="G2" s="18"/>
    </row>
    <row r="3" spans="2:7" x14ac:dyDescent="0.2">
      <c r="B3" s="79">
        <v>1.1200000000000001</v>
      </c>
      <c r="C3" s="88" t="s">
        <v>213</v>
      </c>
      <c r="D3" s="10"/>
      <c r="E3" s="11"/>
      <c r="F3" s="22"/>
      <c r="G3" s="11"/>
    </row>
    <row r="4" spans="2:7" x14ac:dyDescent="0.2">
      <c r="B4" s="8"/>
      <c r="C4" s="9"/>
      <c r="D4" s="10"/>
      <c r="E4" s="11"/>
      <c r="F4" s="22"/>
      <c r="G4" s="11"/>
    </row>
    <row r="5" spans="2:7" x14ac:dyDescent="0.25">
      <c r="B5" s="138" t="s">
        <v>2</v>
      </c>
      <c r="C5" s="138" t="s">
        <v>3</v>
      </c>
      <c r="D5" s="136" t="s">
        <v>12</v>
      </c>
      <c r="E5" s="140" t="s">
        <v>4</v>
      </c>
      <c r="F5" s="132" t="s">
        <v>11</v>
      </c>
      <c r="G5" s="132" t="s">
        <v>14</v>
      </c>
    </row>
    <row r="6" spans="2:7" x14ac:dyDescent="0.25">
      <c r="B6" s="139"/>
      <c r="C6" s="139"/>
      <c r="D6" s="137"/>
      <c r="E6" s="141"/>
      <c r="F6" s="133"/>
      <c r="G6" s="133"/>
    </row>
    <row r="7" spans="2:7" x14ac:dyDescent="0.2">
      <c r="B7" s="8"/>
      <c r="C7" s="9"/>
      <c r="D7" s="10"/>
      <c r="E7" s="11"/>
      <c r="F7" s="22"/>
      <c r="G7" s="11"/>
    </row>
    <row r="8" spans="2:7" ht="114.75" x14ac:dyDescent="0.2">
      <c r="B8" s="6" t="s">
        <v>215</v>
      </c>
      <c r="C8" s="42" t="s">
        <v>219</v>
      </c>
      <c r="D8" s="43"/>
      <c r="E8" s="44"/>
      <c r="F8" s="45"/>
      <c r="G8" s="46">
        <f>E8*F8</f>
        <v>0</v>
      </c>
    </row>
    <row r="9" spans="2:7" x14ac:dyDescent="0.2">
      <c r="B9" s="6" t="s">
        <v>216</v>
      </c>
      <c r="C9" s="42" t="s">
        <v>220</v>
      </c>
      <c r="D9" s="43" t="s">
        <v>221</v>
      </c>
      <c r="E9" s="47">
        <v>16</v>
      </c>
      <c r="F9" s="48"/>
      <c r="G9" s="46">
        <f t="shared" ref="G9" si="0">E9*F9</f>
        <v>0</v>
      </c>
    </row>
    <row r="10" spans="2:7" x14ac:dyDescent="0.2">
      <c r="B10" s="6" t="s">
        <v>217</v>
      </c>
      <c r="C10" s="42" t="s">
        <v>222</v>
      </c>
      <c r="D10" s="43" t="s">
        <v>223</v>
      </c>
      <c r="E10" s="44">
        <v>8</v>
      </c>
      <c r="F10" s="45"/>
      <c r="G10" s="46">
        <f>E10*F10</f>
        <v>0</v>
      </c>
    </row>
    <row r="11" spans="2:7" ht="114.75" x14ac:dyDescent="0.2">
      <c r="B11" s="6" t="s">
        <v>218</v>
      </c>
      <c r="C11" s="42" t="s">
        <v>224</v>
      </c>
      <c r="D11" s="43" t="s">
        <v>16</v>
      </c>
      <c r="E11" s="44">
        <v>1</v>
      </c>
      <c r="F11" s="45"/>
      <c r="G11" s="46">
        <f>E11*F11</f>
        <v>0</v>
      </c>
    </row>
    <row r="12" spans="2:7" ht="13.5" thickBot="1" x14ac:dyDescent="0.25">
      <c r="B12" s="60"/>
      <c r="C12" s="61"/>
      <c r="D12" s="62"/>
      <c r="E12" s="63"/>
      <c r="F12" s="64"/>
      <c r="G12" s="65"/>
    </row>
    <row r="13" spans="2:7" ht="13.5" thickBot="1" x14ac:dyDescent="0.3">
      <c r="B13" s="8">
        <f>B3</f>
        <v>1.1200000000000001</v>
      </c>
      <c r="C13" s="9" t="str">
        <f>C3</f>
        <v>ZUNANJI NADZOR GRADNJE</v>
      </c>
      <c r="D13" s="15"/>
      <c r="E13" s="16"/>
      <c r="F13" s="54" t="s">
        <v>1</v>
      </c>
      <c r="G13" s="55">
        <f>SUM(G8:G11)</f>
        <v>0</v>
      </c>
    </row>
    <row r="14" spans="2:7" ht="13.5" thickTop="1" x14ac:dyDescent="0.25"/>
    <row r="53" ht="43.5" customHeight="1" x14ac:dyDescent="0.25"/>
  </sheetData>
  <mergeCells count="6">
    <mergeCell ref="G5:G6"/>
    <mergeCell ref="B5:B6"/>
    <mergeCell ref="C5:C6"/>
    <mergeCell ref="D5:D6"/>
    <mergeCell ref="E5:E6"/>
    <mergeCell ref="F5:F6"/>
  </mergeCells>
  <pageMargins left="0.7" right="0.7" top="0.70833333333333337"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G53"/>
  <sheetViews>
    <sheetView showGridLines="0" view="pageLayout" topLeftCell="A13" zoomScaleNormal="100" workbookViewId="0">
      <selection activeCell="G16" sqref="G16"/>
    </sheetView>
  </sheetViews>
  <sheetFormatPr defaultColWidth="9.140625" defaultRowHeight="12.75" x14ac:dyDescent="0.25"/>
  <cols>
    <col min="1" max="1" width="1.140625" style="41" customWidth="1"/>
    <col min="2" max="2" width="9.140625" style="41"/>
    <col min="3" max="3" width="26.7109375" style="41" customWidth="1"/>
    <col min="4" max="4" width="8" style="41" customWidth="1"/>
    <col min="5" max="5" width="8.28515625" style="41" customWidth="1"/>
    <col min="6" max="6" width="10.85546875" style="41" customWidth="1"/>
    <col min="7" max="7" width="12.7109375" style="41" customWidth="1"/>
    <col min="8" max="16384" width="9.140625" style="41"/>
  </cols>
  <sheetData>
    <row r="1" spans="2:7" ht="15.75" x14ac:dyDescent="0.2">
      <c r="B1" s="6"/>
      <c r="C1" s="7" t="s">
        <v>74</v>
      </c>
      <c r="D1" s="10"/>
      <c r="E1" s="11"/>
      <c r="F1" s="11"/>
      <c r="G1" s="11"/>
    </row>
    <row r="2" spans="2:7" x14ac:dyDescent="0.25">
      <c r="B2" s="8"/>
      <c r="C2" s="9"/>
      <c r="D2" s="15"/>
      <c r="E2" s="16"/>
      <c r="F2" s="17"/>
      <c r="G2" s="18"/>
    </row>
    <row r="3" spans="2:7" x14ac:dyDescent="0.2">
      <c r="B3" s="79">
        <v>1.1299999999999999</v>
      </c>
      <c r="C3" s="88" t="s">
        <v>214</v>
      </c>
      <c r="D3" s="10"/>
      <c r="E3" s="11"/>
      <c r="F3" s="22"/>
      <c r="G3" s="11"/>
    </row>
    <row r="4" spans="2:7" x14ac:dyDescent="0.2">
      <c r="B4" s="8"/>
      <c r="C4" s="9"/>
      <c r="D4" s="10"/>
      <c r="E4" s="11"/>
      <c r="F4" s="22"/>
      <c r="G4" s="11"/>
    </row>
    <row r="5" spans="2:7" x14ac:dyDescent="0.25">
      <c r="B5" s="138" t="s">
        <v>2</v>
      </c>
      <c r="C5" s="138" t="s">
        <v>3</v>
      </c>
      <c r="D5" s="136" t="s">
        <v>12</v>
      </c>
      <c r="E5" s="140" t="s">
        <v>4</v>
      </c>
      <c r="F5" s="132" t="s">
        <v>11</v>
      </c>
      <c r="G5" s="132" t="s">
        <v>14</v>
      </c>
    </row>
    <row r="6" spans="2:7" x14ac:dyDescent="0.25">
      <c r="B6" s="139"/>
      <c r="C6" s="139"/>
      <c r="D6" s="137"/>
      <c r="E6" s="141"/>
      <c r="F6" s="133"/>
      <c r="G6" s="133"/>
    </row>
    <row r="7" spans="2:7" x14ac:dyDescent="0.2">
      <c r="B7" s="8"/>
      <c r="C7" s="9"/>
      <c r="D7" s="10"/>
      <c r="E7" s="11"/>
      <c r="F7" s="22"/>
      <c r="G7" s="11"/>
    </row>
    <row r="8" spans="2:7" ht="153" x14ac:dyDescent="0.2">
      <c r="B8" s="6" t="s">
        <v>226</v>
      </c>
      <c r="C8" s="42" t="s">
        <v>231</v>
      </c>
      <c r="D8" s="43" t="s">
        <v>16</v>
      </c>
      <c r="E8" s="44">
        <v>1</v>
      </c>
      <c r="F8" s="45"/>
      <c r="G8" s="46">
        <f>E8*F8</f>
        <v>0</v>
      </c>
    </row>
    <row r="9" spans="2:7" ht="89.25" x14ac:dyDescent="0.2">
      <c r="B9" s="6" t="s">
        <v>227</v>
      </c>
      <c r="C9" s="42" t="s">
        <v>232</v>
      </c>
      <c r="D9" s="43" t="s">
        <v>16</v>
      </c>
      <c r="E9" s="44">
        <v>1</v>
      </c>
      <c r="F9" s="48"/>
      <c r="G9" s="46">
        <f t="shared" ref="G9:G13" si="0">E9*F9</f>
        <v>0</v>
      </c>
    </row>
    <row r="10" spans="2:7" ht="405" x14ac:dyDescent="0.2">
      <c r="B10" s="6" t="s">
        <v>228</v>
      </c>
      <c r="C10" s="109" t="s">
        <v>233</v>
      </c>
      <c r="D10" s="43" t="s">
        <v>16</v>
      </c>
      <c r="E10" s="44">
        <v>1</v>
      </c>
      <c r="F10" s="45"/>
      <c r="G10" s="46">
        <f>E10*F10</f>
        <v>0</v>
      </c>
    </row>
    <row r="11" spans="2:7" ht="409.5" x14ac:dyDescent="0.2">
      <c r="B11" s="6" t="s">
        <v>229</v>
      </c>
      <c r="C11" s="109" t="s">
        <v>234</v>
      </c>
      <c r="D11" s="43" t="s">
        <v>16</v>
      </c>
      <c r="E11" s="44">
        <v>1</v>
      </c>
      <c r="F11" s="45"/>
      <c r="G11" s="46">
        <f t="shared" si="0"/>
        <v>0</v>
      </c>
    </row>
    <row r="12" spans="2:7" ht="178.5" x14ac:dyDescent="0.2">
      <c r="B12" s="6" t="s">
        <v>230</v>
      </c>
      <c r="C12" s="25" t="s">
        <v>235</v>
      </c>
      <c r="D12" s="43" t="s">
        <v>16</v>
      </c>
      <c r="E12" s="44">
        <v>1</v>
      </c>
      <c r="F12" s="49"/>
      <c r="G12" s="46">
        <f t="shared" si="0"/>
        <v>0</v>
      </c>
    </row>
    <row r="13" spans="2:7" ht="178.5" x14ac:dyDescent="0.2">
      <c r="B13" s="6" t="s">
        <v>225</v>
      </c>
      <c r="C13" s="25" t="s">
        <v>236</v>
      </c>
      <c r="D13" s="43" t="s">
        <v>16</v>
      </c>
      <c r="E13" s="44">
        <v>1</v>
      </c>
      <c r="F13" s="49"/>
      <c r="G13" s="46">
        <f t="shared" si="0"/>
        <v>0</v>
      </c>
    </row>
    <row r="14" spans="2:7" ht="13.5" thickBot="1" x14ac:dyDescent="0.25">
      <c r="B14" s="60"/>
      <c r="C14" s="61"/>
      <c r="D14" s="62"/>
      <c r="E14" s="63"/>
      <c r="F14" s="64"/>
      <c r="G14" s="65"/>
    </row>
    <row r="15" spans="2:7" ht="13.5" thickBot="1" x14ac:dyDescent="0.3">
      <c r="B15" s="8">
        <f>B3</f>
        <v>1.1299999999999999</v>
      </c>
      <c r="C15" s="9" t="str">
        <f>C3</f>
        <v>PROJEKT SPLOŠNO</v>
      </c>
      <c r="D15" s="15"/>
      <c r="E15" s="16"/>
      <c r="F15" s="54" t="s">
        <v>1</v>
      </c>
      <c r="G15" s="55">
        <f>SUM(G8:G13)</f>
        <v>0</v>
      </c>
    </row>
    <row r="16" spans="2:7" ht="13.5" thickTop="1" x14ac:dyDescent="0.25"/>
    <row r="53" ht="43.5" customHeight="1" x14ac:dyDescent="0.25"/>
  </sheetData>
  <mergeCells count="6">
    <mergeCell ref="G5:G6"/>
    <mergeCell ref="B5:B6"/>
    <mergeCell ref="C5:C6"/>
    <mergeCell ref="D5:D6"/>
    <mergeCell ref="E5:E6"/>
    <mergeCell ref="F5:F6"/>
  </mergeCells>
  <pageMargins left="0.7" right="0.7" top="0.70833333333333337"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G53"/>
  <sheetViews>
    <sheetView showGridLines="0" view="pageLayout" topLeftCell="A3" zoomScaleNormal="100" workbookViewId="0">
      <selection activeCell="G26" sqref="G26"/>
    </sheetView>
  </sheetViews>
  <sheetFormatPr defaultColWidth="9.140625" defaultRowHeight="12.75" x14ac:dyDescent="0.25"/>
  <cols>
    <col min="1" max="1" width="1.140625" style="41" customWidth="1"/>
    <col min="2" max="2" width="9.140625" style="41"/>
    <col min="3" max="3" width="26.7109375" style="41" customWidth="1"/>
    <col min="4" max="4" width="8" style="41" customWidth="1"/>
    <col min="5" max="5" width="8.28515625" style="41" customWidth="1"/>
    <col min="6" max="6" width="10.85546875" style="41" customWidth="1"/>
    <col min="7" max="7" width="12.7109375" style="41" customWidth="1"/>
    <col min="8" max="16384" width="9.140625" style="41"/>
  </cols>
  <sheetData>
    <row r="1" spans="2:7" ht="15.75" x14ac:dyDescent="0.2">
      <c r="B1" s="6"/>
      <c r="C1" s="7" t="s">
        <v>74</v>
      </c>
      <c r="D1" s="10"/>
      <c r="E1" s="11"/>
      <c r="F1" s="11"/>
      <c r="G1" s="11"/>
    </row>
    <row r="2" spans="2:7" x14ac:dyDescent="0.25">
      <c r="B2" s="8"/>
      <c r="C2" s="9"/>
      <c r="D2" s="15"/>
      <c r="E2" s="16"/>
      <c r="F2" s="17"/>
      <c r="G2" s="18"/>
    </row>
    <row r="3" spans="2:7" x14ac:dyDescent="0.2">
      <c r="B3" s="79">
        <v>2</v>
      </c>
      <c r="C3" s="88" t="s">
        <v>237</v>
      </c>
      <c r="D3" s="10"/>
      <c r="E3" s="11"/>
      <c r="F3" s="22"/>
      <c r="G3" s="11"/>
    </row>
    <row r="4" spans="2:7" ht="306" x14ac:dyDescent="0.2">
      <c r="B4" s="8"/>
      <c r="C4" s="111" t="s">
        <v>238</v>
      </c>
      <c r="D4" s="10"/>
      <c r="E4" s="11"/>
      <c r="F4" s="22"/>
      <c r="G4" s="11"/>
    </row>
    <row r="5" spans="2:7" ht="12.75" customHeight="1" x14ac:dyDescent="0.25"/>
    <row r="53" ht="43.5" customHeight="1" x14ac:dyDescent="0.25"/>
  </sheetData>
  <pageMargins left="0.7" right="0.7" top="0.70833333333333337"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54"/>
  <sheetViews>
    <sheetView showGridLines="0" view="pageLayout" topLeftCell="B12" zoomScaleNormal="100" workbookViewId="0">
      <selection activeCell="G10" sqref="G10"/>
    </sheetView>
  </sheetViews>
  <sheetFormatPr defaultColWidth="9.140625" defaultRowHeight="12.75" x14ac:dyDescent="0.25"/>
  <cols>
    <col min="1" max="1" width="1.140625" style="41" hidden="1" customWidth="1"/>
    <col min="2" max="2" width="2.140625" style="41" customWidth="1"/>
    <col min="3" max="3" width="42.42578125" style="41" customWidth="1"/>
    <col min="4" max="4" width="8" style="41" customWidth="1"/>
    <col min="5" max="5" width="8.28515625" style="41" customWidth="1"/>
    <col min="6" max="6" width="10.85546875" style="41" customWidth="1"/>
    <col min="7" max="7" width="12.7109375" style="41" customWidth="1"/>
    <col min="8" max="16384" width="9.140625" style="41"/>
  </cols>
  <sheetData>
    <row r="1" spans="2:7" ht="15.75" x14ac:dyDescent="0.2">
      <c r="B1" s="6"/>
      <c r="C1" s="7" t="s">
        <v>74</v>
      </c>
      <c r="D1" s="10"/>
      <c r="E1" s="11"/>
      <c r="F1" s="11"/>
      <c r="G1" s="11"/>
    </row>
    <row r="2" spans="2:7" x14ac:dyDescent="0.25">
      <c r="B2" s="8"/>
      <c r="C2" s="9"/>
      <c r="D2" s="15"/>
      <c r="E2" s="16"/>
      <c r="F2" s="17"/>
      <c r="G2" s="18"/>
    </row>
    <row r="3" spans="2:7" x14ac:dyDescent="0.2">
      <c r="B3" s="79">
        <v>2.1</v>
      </c>
      <c r="C3" s="88" t="s">
        <v>240</v>
      </c>
      <c r="D3" s="10"/>
      <c r="E3" s="11"/>
      <c r="F3" s="22"/>
      <c r="G3" s="11"/>
    </row>
    <row r="4" spans="2:7" x14ac:dyDescent="0.2">
      <c r="B4" s="8"/>
      <c r="C4" s="111"/>
      <c r="D4" s="10"/>
      <c r="E4" s="11"/>
      <c r="F4" s="22"/>
      <c r="G4" s="11"/>
    </row>
    <row r="5" spans="2:7" x14ac:dyDescent="0.25">
      <c r="B5" s="138" t="s">
        <v>2</v>
      </c>
      <c r="C5" s="138" t="s">
        <v>3</v>
      </c>
      <c r="D5" s="136" t="s">
        <v>12</v>
      </c>
      <c r="E5" s="140" t="s">
        <v>4</v>
      </c>
      <c r="F5" s="132" t="s">
        <v>11</v>
      </c>
      <c r="G5" s="132" t="s">
        <v>14</v>
      </c>
    </row>
    <row r="6" spans="2:7" x14ac:dyDescent="0.25">
      <c r="B6" s="139"/>
      <c r="C6" s="139"/>
      <c r="D6" s="137"/>
      <c r="E6" s="141"/>
      <c r="F6" s="133"/>
      <c r="G6" s="133"/>
    </row>
    <row r="7" spans="2:7" x14ac:dyDescent="0.2">
      <c r="B7" s="8"/>
      <c r="C7" s="9"/>
      <c r="D7" s="10"/>
      <c r="E7" s="11"/>
      <c r="F7" s="22"/>
      <c r="G7" s="11"/>
    </row>
    <row r="8" spans="2:7" x14ac:dyDescent="0.2">
      <c r="B8" s="8"/>
      <c r="C8" s="9"/>
      <c r="D8" s="10"/>
      <c r="E8" s="11"/>
      <c r="F8" s="22"/>
      <c r="G8" s="11"/>
    </row>
    <row r="9" spans="2:7" ht="303.75" x14ac:dyDescent="0.2">
      <c r="B9" s="112" t="s">
        <v>239</v>
      </c>
      <c r="C9" s="109" t="s">
        <v>535</v>
      </c>
      <c r="D9" s="43" t="s">
        <v>16</v>
      </c>
      <c r="E9" s="44">
        <v>1</v>
      </c>
      <c r="F9" s="45"/>
      <c r="G9" s="46">
        <f>E9*F9</f>
        <v>0</v>
      </c>
    </row>
    <row r="10" spans="2:7" ht="409.5" x14ac:dyDescent="0.2">
      <c r="B10" s="6"/>
      <c r="C10" s="127" t="s">
        <v>536</v>
      </c>
      <c r="D10" s="43"/>
      <c r="E10" s="47"/>
      <c r="F10" s="48"/>
      <c r="G10" s="46"/>
    </row>
    <row r="11" spans="2:7" ht="345" thickBot="1" x14ac:dyDescent="0.25">
      <c r="B11" s="60"/>
      <c r="C11" s="61" t="s">
        <v>241</v>
      </c>
      <c r="D11" s="62"/>
      <c r="E11" s="63"/>
      <c r="F11" s="64"/>
      <c r="G11" s="65"/>
    </row>
    <row r="12" spans="2:7" ht="13.5" thickBot="1" x14ac:dyDescent="0.3">
      <c r="B12" s="8">
        <f>B3</f>
        <v>2.1</v>
      </c>
      <c r="C12" s="9" t="str">
        <f>C3</f>
        <v>PODROBNO NAČRTOVANJE ZA STROJNO OPREMO</v>
      </c>
      <c r="D12" s="15"/>
      <c r="E12" s="16"/>
      <c r="F12" s="54" t="s">
        <v>1</v>
      </c>
      <c r="G12" s="55">
        <f>SUM(G9:G10)</f>
        <v>0</v>
      </c>
    </row>
    <row r="13" spans="2:7" ht="13.5" thickTop="1" x14ac:dyDescent="0.25"/>
    <row r="54" ht="43.5" customHeight="1" x14ac:dyDescent="0.25"/>
  </sheetData>
  <mergeCells count="6">
    <mergeCell ref="G5:G6"/>
    <mergeCell ref="B5:B6"/>
    <mergeCell ref="C5:C6"/>
    <mergeCell ref="D5:D6"/>
    <mergeCell ref="E5:E6"/>
    <mergeCell ref="F5:F6"/>
  </mergeCells>
  <pageMargins left="0.7" right="0.7" top="0.70833333333333337"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G54"/>
  <sheetViews>
    <sheetView showGridLines="0" view="pageLayout" topLeftCell="A11" zoomScale="80" zoomScaleNormal="100" zoomScalePageLayoutView="80" workbookViewId="0">
      <selection activeCell="G12" sqref="G12"/>
    </sheetView>
  </sheetViews>
  <sheetFormatPr defaultColWidth="9.140625" defaultRowHeight="12.75" x14ac:dyDescent="0.25"/>
  <cols>
    <col min="1" max="1" width="1.140625" style="41" customWidth="1"/>
    <col min="2" max="2" width="4.28515625" style="41" customWidth="1"/>
    <col min="3" max="3" width="41.7109375" style="41" customWidth="1"/>
    <col min="4" max="4" width="8" style="41" customWidth="1"/>
    <col min="5" max="5" width="8.28515625" style="41" customWidth="1"/>
    <col min="6" max="6" width="10.85546875" style="41" customWidth="1"/>
    <col min="7" max="7" width="12.7109375" style="41" customWidth="1"/>
    <col min="8" max="16384" width="9.140625" style="41"/>
  </cols>
  <sheetData>
    <row r="1" spans="2:7" ht="15.75" x14ac:dyDescent="0.2">
      <c r="B1" s="6"/>
      <c r="C1" s="7" t="s">
        <v>74</v>
      </c>
      <c r="D1" s="10"/>
      <c r="E1" s="11"/>
      <c r="F1" s="11"/>
      <c r="G1" s="11"/>
    </row>
    <row r="2" spans="2:7" x14ac:dyDescent="0.25">
      <c r="B2" s="8"/>
      <c r="C2" s="9"/>
      <c r="D2" s="15"/>
      <c r="E2" s="16"/>
      <c r="F2" s="17"/>
      <c r="G2" s="18"/>
    </row>
    <row r="3" spans="2:7" x14ac:dyDescent="0.2">
      <c r="B3" s="79">
        <v>2.2999999999999998</v>
      </c>
      <c r="C3" s="88" t="s">
        <v>242</v>
      </c>
      <c r="D3" s="10"/>
      <c r="E3" s="11"/>
      <c r="F3" s="22"/>
      <c r="G3" s="11"/>
    </row>
    <row r="4" spans="2:7" x14ac:dyDescent="0.2">
      <c r="B4" s="8"/>
      <c r="C4" s="9"/>
      <c r="D4" s="10"/>
      <c r="E4" s="11"/>
      <c r="F4" s="22"/>
      <c r="G4" s="11"/>
    </row>
    <row r="5" spans="2:7" x14ac:dyDescent="0.25">
      <c r="B5" s="138" t="s">
        <v>2</v>
      </c>
      <c r="C5" s="138" t="s">
        <v>3</v>
      </c>
      <c r="D5" s="136" t="s">
        <v>12</v>
      </c>
      <c r="E5" s="140" t="s">
        <v>4</v>
      </c>
      <c r="F5" s="132" t="s">
        <v>11</v>
      </c>
      <c r="G5" s="132" t="s">
        <v>14</v>
      </c>
    </row>
    <row r="6" spans="2:7" x14ac:dyDescent="0.25">
      <c r="B6" s="139"/>
      <c r="C6" s="139"/>
      <c r="D6" s="137"/>
      <c r="E6" s="141"/>
      <c r="F6" s="133"/>
      <c r="G6" s="133"/>
    </row>
    <row r="7" spans="2:7" x14ac:dyDescent="0.2">
      <c r="B7" s="8"/>
      <c r="C7" s="9"/>
      <c r="D7" s="10"/>
      <c r="E7" s="11"/>
      <c r="F7" s="22"/>
      <c r="G7" s="11"/>
    </row>
    <row r="8" spans="2:7" ht="240" x14ac:dyDescent="0.2">
      <c r="B8" s="8"/>
      <c r="C8" s="128" t="s">
        <v>538</v>
      </c>
      <c r="D8" s="10"/>
      <c r="E8" s="11"/>
      <c r="F8" s="22"/>
      <c r="G8" s="11"/>
    </row>
    <row r="9" spans="2:7" ht="288" x14ac:dyDescent="0.2">
      <c r="B9" s="112" t="s">
        <v>243</v>
      </c>
      <c r="C9" s="127" t="s">
        <v>537</v>
      </c>
      <c r="D9" s="43"/>
      <c r="E9" s="44"/>
      <c r="F9" s="45"/>
      <c r="G9" s="46"/>
    </row>
    <row r="10" spans="2:7" ht="168.75" thickBot="1" x14ac:dyDescent="0.25">
      <c r="B10" s="60"/>
      <c r="C10" s="113" t="s">
        <v>244</v>
      </c>
      <c r="D10" s="43" t="s">
        <v>16</v>
      </c>
      <c r="E10" s="63">
        <v>1</v>
      </c>
      <c r="F10" s="64"/>
      <c r="G10" s="46">
        <f>E10*F10</f>
        <v>0</v>
      </c>
    </row>
    <row r="11" spans="2:7" ht="13.5" thickBot="1" x14ac:dyDescent="0.3">
      <c r="B11" s="8">
        <f>B3</f>
        <v>2.2999999999999998</v>
      </c>
      <c r="C11" s="9" t="str">
        <f>C3</f>
        <v>PODROBNO NAČRTOVANJE ELEKTRIČNIH IN KRMILNIH NAČRTOV</v>
      </c>
      <c r="D11" s="15"/>
      <c r="E11" s="16"/>
      <c r="F11" s="54" t="s">
        <v>1</v>
      </c>
      <c r="G11" s="55">
        <f>SUM(G9:G9)</f>
        <v>0</v>
      </c>
    </row>
    <row r="12" spans="2:7" ht="13.5" thickTop="1" x14ac:dyDescent="0.25"/>
    <row r="54" ht="43.5" customHeight="1" x14ac:dyDescent="0.25"/>
  </sheetData>
  <mergeCells count="6">
    <mergeCell ref="G5:G6"/>
    <mergeCell ref="B5:B6"/>
    <mergeCell ref="C5:C6"/>
    <mergeCell ref="D5:D6"/>
    <mergeCell ref="E5:E6"/>
    <mergeCell ref="F5:F6"/>
  </mergeCells>
  <pageMargins left="0.7" right="0.7" top="0.70833333333333337"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G53"/>
  <sheetViews>
    <sheetView showGridLines="0" view="pageLayout" zoomScaleNormal="100" workbookViewId="0">
      <selection activeCell="G11" sqref="G11"/>
    </sheetView>
  </sheetViews>
  <sheetFormatPr defaultColWidth="9.140625" defaultRowHeight="12.75" x14ac:dyDescent="0.25"/>
  <cols>
    <col min="1" max="1" width="1.140625" style="41" customWidth="1"/>
    <col min="2" max="2" width="9.140625" style="41"/>
    <col min="3" max="3" width="26.7109375" style="41" customWidth="1"/>
    <col min="4" max="4" width="8" style="41" customWidth="1"/>
    <col min="5" max="5" width="8.28515625" style="41" customWidth="1"/>
    <col min="6" max="6" width="10.85546875" style="41" customWidth="1"/>
    <col min="7" max="7" width="12.7109375" style="41" customWidth="1"/>
    <col min="8" max="16384" width="9.140625" style="41"/>
  </cols>
  <sheetData>
    <row r="1" spans="2:7" ht="15.75" x14ac:dyDescent="0.2">
      <c r="B1" s="6"/>
      <c r="C1" s="7" t="s">
        <v>74</v>
      </c>
      <c r="D1" s="10"/>
      <c r="E1" s="11"/>
      <c r="F1" s="11"/>
      <c r="G1" s="11"/>
    </row>
    <row r="2" spans="2:7" x14ac:dyDescent="0.25">
      <c r="B2" s="8"/>
      <c r="C2" s="9"/>
      <c r="D2" s="15"/>
      <c r="E2" s="16"/>
      <c r="F2" s="17"/>
      <c r="G2" s="18"/>
    </row>
    <row r="3" spans="2:7" x14ac:dyDescent="0.2">
      <c r="B3" s="79">
        <v>3</v>
      </c>
      <c r="C3" s="88" t="s">
        <v>245</v>
      </c>
      <c r="D3" s="10"/>
      <c r="E3" s="11"/>
      <c r="F3" s="22"/>
      <c r="G3" s="11"/>
    </row>
    <row r="4" spans="2:7" x14ac:dyDescent="0.2">
      <c r="B4" s="8"/>
      <c r="C4" s="9"/>
      <c r="D4" s="10"/>
      <c r="E4" s="11"/>
      <c r="F4" s="22"/>
      <c r="G4" s="11"/>
    </row>
    <row r="5" spans="2:7" x14ac:dyDescent="0.25">
      <c r="B5" s="138" t="s">
        <v>2</v>
      </c>
      <c r="C5" s="138" t="s">
        <v>3</v>
      </c>
      <c r="D5" s="136" t="s">
        <v>12</v>
      </c>
      <c r="E5" s="140" t="s">
        <v>4</v>
      </c>
      <c r="F5" s="132" t="s">
        <v>11</v>
      </c>
      <c r="G5" s="132" t="s">
        <v>14</v>
      </c>
    </row>
    <row r="6" spans="2:7" x14ac:dyDescent="0.25">
      <c r="B6" s="139"/>
      <c r="C6" s="139"/>
      <c r="D6" s="137"/>
      <c r="E6" s="141"/>
      <c r="F6" s="133"/>
      <c r="G6" s="133"/>
    </row>
    <row r="7" spans="2:7" x14ac:dyDescent="0.2">
      <c r="B7" s="8"/>
      <c r="C7" s="9"/>
      <c r="D7" s="10"/>
      <c r="E7" s="11"/>
      <c r="F7" s="22"/>
      <c r="G7" s="11"/>
    </row>
    <row r="8" spans="2:7" ht="127.5" x14ac:dyDescent="0.2">
      <c r="B8" s="6" t="s">
        <v>247</v>
      </c>
      <c r="C8" s="42" t="s">
        <v>248</v>
      </c>
      <c r="D8" s="43"/>
      <c r="E8" s="44"/>
      <c r="F8" s="45"/>
      <c r="G8" s="46"/>
    </row>
    <row r="9" spans="2:7" x14ac:dyDescent="0.2">
      <c r="B9" s="6"/>
      <c r="C9" s="42"/>
      <c r="D9" s="43"/>
      <c r="E9" s="44"/>
      <c r="F9" s="48"/>
      <c r="G9" s="46"/>
    </row>
    <row r="10" spans="2:7" x14ac:dyDescent="0.2">
      <c r="B10" s="6"/>
      <c r="C10" s="109"/>
      <c r="D10" s="43"/>
      <c r="E10" s="44"/>
      <c r="F10" s="45"/>
      <c r="G10" s="46"/>
    </row>
    <row r="11" spans="2:7" x14ac:dyDescent="0.2">
      <c r="B11" s="6"/>
      <c r="C11" s="109"/>
      <c r="D11" s="43"/>
      <c r="E11" s="44"/>
      <c r="F11" s="45"/>
      <c r="G11" s="46"/>
    </row>
    <row r="12" spans="2:7" x14ac:dyDescent="0.2">
      <c r="B12" s="6"/>
      <c r="C12" s="25"/>
      <c r="D12" s="43"/>
      <c r="E12" s="44"/>
      <c r="F12" s="49"/>
      <c r="G12" s="46"/>
    </row>
    <row r="13" spans="2:7" x14ac:dyDescent="0.2">
      <c r="B13" s="6"/>
      <c r="C13" s="25"/>
      <c r="D13" s="43"/>
      <c r="E13" s="44"/>
      <c r="F13" s="49"/>
      <c r="G13" s="46"/>
    </row>
    <row r="14" spans="2:7" ht="13.5" thickBot="1" x14ac:dyDescent="0.25">
      <c r="B14" s="60"/>
      <c r="C14" s="61"/>
      <c r="D14" s="62"/>
      <c r="E14" s="63"/>
      <c r="F14" s="64"/>
      <c r="G14" s="65"/>
    </row>
    <row r="15" spans="2:7" ht="13.5" thickBot="1" x14ac:dyDescent="0.3">
      <c r="B15" s="8">
        <f>B3</f>
        <v>3</v>
      </c>
      <c r="C15" s="9" t="str">
        <f>C3</f>
        <v>STROJNA TEHNIKA</v>
      </c>
      <c r="D15" s="15"/>
      <c r="E15" s="16"/>
      <c r="F15" s="54" t="s">
        <v>1</v>
      </c>
      <c r="G15" s="55">
        <f>SUM(G8:G13)</f>
        <v>0</v>
      </c>
    </row>
    <row r="16" spans="2:7" ht="13.5" thickTop="1" x14ac:dyDescent="0.25"/>
    <row r="53" ht="43.5" customHeight="1" x14ac:dyDescent="0.25"/>
  </sheetData>
  <mergeCells count="6">
    <mergeCell ref="G5:G6"/>
    <mergeCell ref="B5:B6"/>
    <mergeCell ref="C5:C6"/>
    <mergeCell ref="D5:D6"/>
    <mergeCell ref="E5:E6"/>
    <mergeCell ref="F5:F6"/>
  </mergeCells>
  <pageMargins left="0.7" right="0.7" top="0.70833333333333337"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L16"/>
  <sheetViews>
    <sheetView showGridLines="0" view="pageLayout" topLeftCell="A10" zoomScale="90" zoomScaleNormal="100" zoomScalePageLayoutView="90" workbookViewId="0">
      <selection activeCell="C7" sqref="C7"/>
    </sheetView>
  </sheetViews>
  <sheetFormatPr defaultRowHeight="12.75" x14ac:dyDescent="0.2"/>
  <cols>
    <col min="1" max="1" width="1.140625" style="12" customWidth="1"/>
    <col min="2" max="2" width="9.140625" style="6" customWidth="1"/>
    <col min="3" max="3" width="34.570312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v>3.2</v>
      </c>
      <c r="C3" s="88" t="s">
        <v>245</v>
      </c>
      <c r="F3" s="22"/>
    </row>
    <row r="4" spans="2:12" x14ac:dyDescent="0.2">
      <c r="B4" s="8"/>
      <c r="C4" s="9" t="s">
        <v>246</v>
      </c>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ht="405" x14ac:dyDescent="0.2">
      <c r="B7" s="28" t="s">
        <v>532</v>
      </c>
      <c r="C7" s="106" t="s">
        <v>249</v>
      </c>
      <c r="D7" s="30"/>
      <c r="E7" s="22"/>
      <c r="F7" s="31"/>
      <c r="G7" s="31"/>
    </row>
    <row r="8" spans="2:12" ht="409.5" x14ac:dyDescent="0.2">
      <c r="B8" s="6" t="s">
        <v>243</v>
      </c>
      <c r="C8" s="115" t="s">
        <v>250</v>
      </c>
      <c r="E8" s="24"/>
      <c r="G8" s="32">
        <v>0</v>
      </c>
      <c r="H8" s="33"/>
      <c r="J8" s="34"/>
      <c r="K8" s="34"/>
    </row>
    <row r="9" spans="2:12" ht="405" x14ac:dyDescent="0.2">
      <c r="B9" s="6" t="s">
        <v>243</v>
      </c>
      <c r="C9" s="106" t="s">
        <v>251</v>
      </c>
      <c r="E9" s="24"/>
      <c r="G9" s="32">
        <v>0</v>
      </c>
      <c r="H9" s="33"/>
      <c r="J9" s="34"/>
      <c r="K9" s="34"/>
    </row>
    <row r="10" spans="2:12" ht="205.5" x14ac:dyDescent="0.2">
      <c r="B10" s="6" t="s">
        <v>532</v>
      </c>
      <c r="C10" s="114" t="s">
        <v>252</v>
      </c>
      <c r="D10" s="10" t="s">
        <v>16</v>
      </c>
      <c r="E10" s="11">
        <v>1</v>
      </c>
      <c r="H10" s="33"/>
      <c r="J10" s="34"/>
      <c r="K10" s="34"/>
    </row>
    <row r="11" spans="2:12" ht="63.75" x14ac:dyDescent="0.2">
      <c r="B11" s="6" t="s">
        <v>533</v>
      </c>
      <c r="C11" s="35" t="s">
        <v>253</v>
      </c>
      <c r="D11" s="36" t="s">
        <v>16</v>
      </c>
      <c r="E11" s="37">
        <v>1</v>
      </c>
      <c r="F11" s="37"/>
      <c r="G11" s="14">
        <f>E11*F11</f>
        <v>0</v>
      </c>
      <c r="H11" s="33"/>
      <c r="J11" s="34"/>
      <c r="K11" s="34"/>
    </row>
    <row r="12" spans="2:12" ht="13.5" thickBot="1" x14ac:dyDescent="0.25">
      <c r="B12" s="8">
        <f>B3</f>
        <v>3.2</v>
      </c>
      <c r="C12" s="9" t="str">
        <f>C3</f>
        <v>STROJNA TEHNIKA</v>
      </c>
      <c r="D12" s="15"/>
      <c r="E12" s="16"/>
      <c r="F12" s="54" t="s">
        <v>1</v>
      </c>
      <c r="G12" s="55">
        <f>SUM(G7:G11)</f>
        <v>0</v>
      </c>
      <c r="H12" s="33"/>
      <c r="J12" s="34"/>
      <c r="K12" s="34"/>
    </row>
    <row r="13" spans="2:12" ht="15.75" thickTop="1" x14ac:dyDescent="0.25">
      <c r="C13" s="26"/>
      <c r="F13" s="27"/>
      <c r="G13" s="22"/>
      <c r="H13" s="33"/>
      <c r="J13" s="34"/>
      <c r="K13" s="38"/>
    </row>
    <row r="14" spans="2:12" x14ac:dyDescent="0.2">
      <c r="C14" s="26"/>
      <c r="F14" s="27"/>
      <c r="G14" s="22"/>
      <c r="H14" s="33"/>
      <c r="J14" s="34"/>
      <c r="K14" s="34"/>
    </row>
    <row r="15" spans="2:12" x14ac:dyDescent="0.2">
      <c r="H15" s="33"/>
      <c r="K15" s="34"/>
    </row>
    <row r="16" spans="2:12" x14ac:dyDescent="0.2">
      <c r="H16" s="33"/>
      <c r="K16" s="34"/>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Stran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19"/>
  <sheetViews>
    <sheetView showGridLines="0" view="pageLayout" topLeftCell="A13" zoomScale="90" zoomScaleNormal="100" zoomScalePageLayoutView="90" workbookViewId="0">
      <selection activeCell="D15" sqref="D15"/>
    </sheetView>
  </sheetViews>
  <sheetFormatPr defaultRowHeight="12.75" x14ac:dyDescent="0.2"/>
  <cols>
    <col min="1" max="1" width="1.140625" style="12" customWidth="1"/>
    <col min="2" max="2" width="8.85546875" style="6" customWidth="1"/>
    <col min="3" max="3" width="30.7109375" style="12" customWidth="1"/>
    <col min="4" max="4" width="6.140625" style="10" customWidth="1"/>
    <col min="5" max="5" width="10" style="11" customWidth="1"/>
    <col min="6" max="6" width="12.7109375" style="11" customWidth="1"/>
    <col min="7" max="7" width="13.2851562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31</v>
      </c>
    </row>
    <row r="2" spans="2:12" s="19" customFormat="1" x14ac:dyDescent="0.25">
      <c r="B2" s="8"/>
      <c r="C2" s="9"/>
      <c r="D2" s="15"/>
      <c r="E2" s="16"/>
      <c r="F2" s="17"/>
      <c r="G2" s="18"/>
      <c r="I2" s="20"/>
      <c r="J2" s="21"/>
      <c r="K2" s="21"/>
      <c r="L2" s="20"/>
    </row>
    <row r="3" spans="2:12" x14ac:dyDescent="0.2">
      <c r="B3" s="79">
        <v>1</v>
      </c>
      <c r="C3" s="88" t="s">
        <v>17</v>
      </c>
      <c r="F3" s="22"/>
    </row>
    <row r="4" spans="2:12" x14ac:dyDescent="0.2">
      <c r="B4" s="8"/>
      <c r="C4" s="9"/>
      <c r="F4" s="22"/>
    </row>
    <row r="5" spans="2:12" s="19" customFormat="1" ht="12.75" customHeight="1" x14ac:dyDescent="0.25">
      <c r="B5" s="134" t="s">
        <v>2</v>
      </c>
      <c r="C5" s="134" t="s">
        <v>3</v>
      </c>
      <c r="D5" s="136" t="s">
        <v>12</v>
      </c>
      <c r="E5" s="132" t="s">
        <v>4</v>
      </c>
      <c r="F5" s="132" t="s">
        <v>11</v>
      </c>
      <c r="G5" s="132" t="s">
        <v>14</v>
      </c>
      <c r="I5" s="20"/>
      <c r="J5" s="21"/>
      <c r="K5" s="21"/>
      <c r="L5" s="20"/>
    </row>
    <row r="6" spans="2:12" s="19" customFormat="1" x14ac:dyDescent="0.25">
      <c r="B6" s="135"/>
      <c r="C6" s="135"/>
      <c r="D6" s="137"/>
      <c r="E6" s="133"/>
      <c r="F6" s="133"/>
      <c r="G6" s="133"/>
      <c r="I6" s="20"/>
      <c r="J6" s="21"/>
      <c r="K6" s="21"/>
      <c r="L6" s="20"/>
    </row>
    <row r="7" spans="2:12" x14ac:dyDescent="0.2">
      <c r="B7" s="28"/>
      <c r="C7" s="89"/>
      <c r="D7" s="30"/>
      <c r="E7" s="22"/>
      <c r="F7" s="31"/>
      <c r="G7" s="31"/>
    </row>
    <row r="8" spans="2:12" ht="41.25" customHeight="1" x14ac:dyDescent="0.2">
      <c r="C8" s="12" t="s">
        <v>18</v>
      </c>
      <c r="E8" s="91"/>
      <c r="F8" s="91"/>
      <c r="G8" s="32"/>
      <c r="H8" s="33"/>
      <c r="J8" s="34"/>
      <c r="K8" s="34"/>
    </row>
    <row r="9" spans="2:12" ht="326.25" x14ac:dyDescent="0.2">
      <c r="B9" s="6" t="s">
        <v>19</v>
      </c>
      <c r="C9" s="105" t="s">
        <v>15</v>
      </c>
      <c r="D9" s="10" t="s">
        <v>540</v>
      </c>
      <c r="E9" s="91">
        <v>1</v>
      </c>
      <c r="G9" s="37">
        <f>E9*F9</f>
        <v>0</v>
      </c>
      <c r="H9" s="33"/>
      <c r="J9" s="34"/>
      <c r="K9" s="34"/>
    </row>
    <row r="10" spans="2:12" ht="90" x14ac:dyDescent="0.2">
      <c r="B10" s="6" t="s">
        <v>21</v>
      </c>
      <c r="C10" s="106" t="s">
        <v>20</v>
      </c>
      <c r="D10" s="90" t="s">
        <v>540</v>
      </c>
      <c r="E10" s="103">
        <v>1</v>
      </c>
      <c r="F10" s="37"/>
      <c r="G10" s="37">
        <f>E10*F10</f>
        <v>0</v>
      </c>
      <c r="H10" s="33"/>
      <c r="J10" s="34"/>
      <c r="K10" s="34"/>
    </row>
    <row r="11" spans="2:12" ht="67.5" x14ac:dyDescent="0.2">
      <c r="B11" s="6" t="s">
        <v>22</v>
      </c>
      <c r="C11" s="106" t="s">
        <v>26</v>
      </c>
      <c r="D11" s="90" t="s">
        <v>27</v>
      </c>
      <c r="E11" s="103">
        <v>1</v>
      </c>
      <c r="F11" s="37"/>
      <c r="G11" s="37">
        <f t="shared" ref="G11:G16" si="0">E11*F11</f>
        <v>0</v>
      </c>
      <c r="H11" s="33"/>
      <c r="J11" s="34"/>
      <c r="K11" s="34"/>
    </row>
    <row r="12" spans="2:12" ht="33.75" x14ac:dyDescent="0.2">
      <c r="B12" s="6" t="s">
        <v>23</v>
      </c>
      <c r="C12" s="106" t="s">
        <v>28</v>
      </c>
      <c r="D12" s="90" t="s">
        <v>27</v>
      </c>
      <c r="E12" s="103">
        <v>1</v>
      </c>
      <c r="F12" s="37"/>
      <c r="G12" s="37">
        <f t="shared" si="0"/>
        <v>0</v>
      </c>
    </row>
    <row r="13" spans="2:12" ht="101.25" x14ac:dyDescent="0.2">
      <c r="B13" s="6" t="s">
        <v>24</v>
      </c>
      <c r="C13" s="106" t="s">
        <v>539</v>
      </c>
      <c r="D13" s="90" t="s">
        <v>6</v>
      </c>
      <c r="E13" s="103">
        <v>600</v>
      </c>
      <c r="F13" s="37"/>
      <c r="G13" s="37">
        <f>E13*F13</f>
        <v>0</v>
      </c>
    </row>
    <row r="14" spans="2:12" x14ac:dyDescent="0.2">
      <c r="B14" s="6" t="s">
        <v>25</v>
      </c>
      <c r="C14" s="104" t="s">
        <v>29</v>
      </c>
      <c r="D14" s="90"/>
      <c r="E14" s="103"/>
      <c r="F14" s="37"/>
      <c r="G14" s="37"/>
    </row>
    <row r="15" spans="2:12" ht="236.25" x14ac:dyDescent="0.2">
      <c r="C15" s="104" t="s">
        <v>30</v>
      </c>
      <c r="D15" s="10" t="s">
        <v>540</v>
      </c>
      <c r="E15" s="24">
        <v>1</v>
      </c>
      <c r="G15" s="37">
        <f>E15*F15</f>
        <v>0</v>
      </c>
    </row>
    <row r="16" spans="2:12" ht="13.5" thickBot="1" x14ac:dyDescent="0.25">
      <c r="B16" s="66"/>
      <c r="C16" s="67"/>
      <c r="D16" s="68"/>
      <c r="E16" s="69"/>
      <c r="F16" s="69"/>
      <c r="G16" s="37">
        <f t="shared" si="0"/>
        <v>0</v>
      </c>
    </row>
    <row r="17" spans="2:7" ht="13.5" thickBot="1" x14ac:dyDescent="0.25">
      <c r="B17" s="8">
        <f>B3</f>
        <v>1</v>
      </c>
      <c r="C17" s="9" t="str">
        <f>C3</f>
        <v>ZEMELJSKE, BETONSKA IN GLOBINSKA DELA</v>
      </c>
      <c r="D17" s="15"/>
      <c r="E17" s="16"/>
      <c r="F17" s="54" t="s">
        <v>1</v>
      </c>
      <c r="G17" s="55">
        <f>SUM(G8:G16)</f>
        <v>0</v>
      </c>
    </row>
    <row r="18" spans="2:7" ht="13.5" thickTop="1" x14ac:dyDescent="0.2">
      <c r="C18" s="26"/>
      <c r="F18" s="27"/>
      <c r="G18" s="22"/>
    </row>
    <row r="19" spans="2:7" x14ac:dyDescent="0.2">
      <c r="C19" s="26"/>
      <c r="F19" s="27"/>
      <c r="G19" s="22"/>
    </row>
  </sheetData>
  <mergeCells count="6">
    <mergeCell ref="G5:G6"/>
    <mergeCell ref="B5:B6"/>
    <mergeCell ref="C5:C6"/>
    <mergeCell ref="D5:D6"/>
    <mergeCell ref="E5:E6"/>
    <mergeCell ref="F5:F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L30"/>
  <sheetViews>
    <sheetView showGridLines="0" view="pageLayout" topLeftCell="A21" zoomScale="80" zoomScaleNormal="100" zoomScalePageLayoutView="80" workbookViewId="0">
      <selection activeCell="C25" sqref="C25"/>
    </sheetView>
  </sheetViews>
  <sheetFormatPr defaultRowHeight="12.75" x14ac:dyDescent="0.2"/>
  <cols>
    <col min="1" max="1" width="1.140625" style="12" customWidth="1"/>
    <col min="2" max="2" width="9.140625" style="6" customWidth="1"/>
    <col min="3" max="3" width="34.570312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v>3.3</v>
      </c>
      <c r="C3" s="88" t="s">
        <v>254</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ht="225" x14ac:dyDescent="0.2">
      <c r="B7" s="28" t="s">
        <v>256</v>
      </c>
      <c r="C7" s="106" t="s">
        <v>257</v>
      </c>
      <c r="D7" s="30" t="s">
        <v>16</v>
      </c>
      <c r="E7" s="22">
        <v>1</v>
      </c>
      <c r="F7" s="31"/>
      <c r="G7" s="31">
        <f>E7*F7</f>
        <v>0</v>
      </c>
    </row>
    <row r="8" spans="2:12" ht="409.5" x14ac:dyDescent="0.2">
      <c r="B8" s="6" t="s">
        <v>255</v>
      </c>
      <c r="C8" s="106" t="s">
        <v>258</v>
      </c>
      <c r="D8" s="30"/>
      <c r="E8" s="22"/>
      <c r="F8" s="31"/>
      <c r="G8" s="32">
        <v>0</v>
      </c>
      <c r="H8" s="33"/>
      <c r="J8" s="34"/>
      <c r="K8" s="34"/>
    </row>
    <row r="9" spans="2:12" ht="409.5" x14ac:dyDescent="0.2">
      <c r="B9" s="28" t="s">
        <v>255</v>
      </c>
      <c r="C9" s="106" t="s">
        <v>259</v>
      </c>
      <c r="D9" s="30"/>
      <c r="E9" s="22"/>
      <c r="F9" s="31"/>
      <c r="G9" s="32">
        <v>0</v>
      </c>
      <c r="H9" s="33"/>
      <c r="J9" s="34"/>
      <c r="K9" s="34"/>
    </row>
    <row r="10" spans="2:12" ht="315" x14ac:dyDescent="0.2">
      <c r="B10" s="28" t="s">
        <v>255</v>
      </c>
      <c r="C10" s="106" t="s">
        <v>260</v>
      </c>
      <c r="D10" s="30" t="s">
        <v>5</v>
      </c>
      <c r="E10" s="22">
        <v>2</v>
      </c>
      <c r="F10" s="31"/>
      <c r="G10" s="11">
        <f>E10*F10</f>
        <v>0</v>
      </c>
      <c r="H10" s="33"/>
      <c r="J10" s="34"/>
      <c r="K10" s="34"/>
    </row>
    <row r="11" spans="2:12" x14ac:dyDescent="0.2">
      <c r="B11" s="28"/>
      <c r="C11" s="106"/>
      <c r="D11" s="30"/>
      <c r="E11" s="22"/>
      <c r="F11" s="31"/>
      <c r="G11" s="11">
        <f t="shared" ref="G11:G26" si="0">E11*F11</f>
        <v>0</v>
      </c>
      <c r="H11" s="33"/>
      <c r="J11" s="34"/>
      <c r="K11" s="34"/>
    </row>
    <row r="12" spans="2:12" x14ac:dyDescent="0.2">
      <c r="C12" s="115"/>
      <c r="E12" s="24"/>
      <c r="G12" s="11">
        <f t="shared" si="0"/>
        <v>0</v>
      </c>
      <c r="H12" s="33"/>
      <c r="J12" s="34"/>
      <c r="K12" s="34"/>
    </row>
    <row r="13" spans="2:12" ht="33.75" x14ac:dyDescent="0.25">
      <c r="B13" s="6" t="s">
        <v>255</v>
      </c>
      <c r="C13" s="106" t="s">
        <v>261</v>
      </c>
      <c r="D13" s="10" t="s">
        <v>5</v>
      </c>
      <c r="E13" s="24">
        <v>2</v>
      </c>
      <c r="G13" s="11">
        <f t="shared" si="0"/>
        <v>0</v>
      </c>
      <c r="H13" s="33"/>
      <c r="J13" s="34"/>
      <c r="K13" s="38"/>
    </row>
    <row r="14" spans="2:12" ht="38.25" x14ac:dyDescent="0.2">
      <c r="B14" s="6" t="s">
        <v>255</v>
      </c>
      <c r="C14" s="114" t="s">
        <v>262</v>
      </c>
      <c r="D14" s="10" t="s">
        <v>5</v>
      </c>
      <c r="E14" s="11">
        <v>2</v>
      </c>
      <c r="G14" s="11">
        <f t="shared" si="0"/>
        <v>0</v>
      </c>
      <c r="H14" s="33"/>
      <c r="J14" s="34"/>
      <c r="K14" s="34"/>
    </row>
    <row r="15" spans="2:12" ht="76.5" x14ac:dyDescent="0.2">
      <c r="B15" s="6" t="s">
        <v>255</v>
      </c>
      <c r="C15" s="35" t="s">
        <v>265</v>
      </c>
      <c r="D15" s="36" t="s">
        <v>5</v>
      </c>
      <c r="E15" s="37">
        <v>2</v>
      </c>
      <c r="G15" s="11">
        <f t="shared" si="0"/>
        <v>0</v>
      </c>
      <c r="H15" s="33"/>
      <c r="K15" s="34"/>
    </row>
    <row r="16" spans="2:12" ht="89.25" x14ac:dyDescent="0.2">
      <c r="B16" s="6" t="s">
        <v>255</v>
      </c>
      <c r="C16" s="114" t="s">
        <v>266</v>
      </c>
      <c r="D16" s="10" t="s">
        <v>16</v>
      </c>
      <c r="E16" s="11">
        <v>1</v>
      </c>
      <c r="F16" s="37"/>
      <c r="G16" s="11">
        <f t="shared" si="0"/>
        <v>0</v>
      </c>
      <c r="H16" s="33"/>
      <c r="K16" s="34"/>
    </row>
    <row r="17" spans="2:11" ht="242.25" x14ac:dyDescent="0.2">
      <c r="B17" s="6" t="s">
        <v>263</v>
      </c>
      <c r="C17" s="114" t="s">
        <v>269</v>
      </c>
      <c r="D17" s="10" t="s">
        <v>16</v>
      </c>
      <c r="E17" s="11">
        <v>1</v>
      </c>
      <c r="F17" s="37"/>
      <c r="G17" s="11">
        <f t="shared" si="0"/>
        <v>0</v>
      </c>
      <c r="H17" s="33"/>
      <c r="K17" s="34"/>
    </row>
    <row r="18" spans="2:11" ht="393.75" x14ac:dyDescent="0.2">
      <c r="C18" s="115" t="s">
        <v>267</v>
      </c>
      <c r="D18" s="10" t="s">
        <v>5</v>
      </c>
      <c r="E18" s="11">
        <v>2</v>
      </c>
      <c r="F18" s="37"/>
      <c r="G18" s="11">
        <f t="shared" si="0"/>
        <v>0</v>
      </c>
    </row>
    <row r="19" spans="2:11" ht="396.75" x14ac:dyDescent="0.2">
      <c r="C19" s="114" t="s">
        <v>268</v>
      </c>
      <c r="F19" s="37"/>
      <c r="G19" s="11">
        <f t="shared" si="0"/>
        <v>0</v>
      </c>
    </row>
    <row r="20" spans="2:11" ht="351.75" x14ac:dyDescent="0.2">
      <c r="C20" s="114" t="s">
        <v>270</v>
      </c>
      <c r="F20" s="37"/>
      <c r="G20" s="11">
        <f t="shared" si="0"/>
        <v>0</v>
      </c>
    </row>
    <row r="21" spans="2:11" x14ac:dyDescent="0.2">
      <c r="C21" s="114" t="s">
        <v>271</v>
      </c>
      <c r="D21" s="10" t="s">
        <v>5</v>
      </c>
      <c r="E21" s="11">
        <v>2</v>
      </c>
      <c r="F21" s="37"/>
      <c r="G21" s="11">
        <f t="shared" si="0"/>
        <v>0</v>
      </c>
    </row>
    <row r="22" spans="2:11" ht="33.75" x14ac:dyDescent="0.2">
      <c r="B22" s="12"/>
      <c r="C22" s="115" t="s">
        <v>272</v>
      </c>
      <c r="D22" s="10" t="s">
        <v>5</v>
      </c>
      <c r="E22" s="11">
        <v>2</v>
      </c>
      <c r="F22" s="37"/>
      <c r="G22" s="11">
        <f t="shared" si="0"/>
        <v>0</v>
      </c>
    </row>
    <row r="23" spans="2:11" ht="33.75" x14ac:dyDescent="0.2">
      <c r="B23" s="12"/>
      <c r="C23" s="115" t="s">
        <v>273</v>
      </c>
      <c r="D23" s="10" t="s">
        <v>5</v>
      </c>
      <c r="E23" s="11">
        <v>2</v>
      </c>
      <c r="F23" s="37"/>
      <c r="G23" s="11">
        <f t="shared" si="0"/>
        <v>0</v>
      </c>
    </row>
    <row r="24" spans="2:11" ht="56.25" x14ac:dyDescent="0.2">
      <c r="B24" s="12"/>
      <c r="C24" s="115" t="s">
        <v>274</v>
      </c>
      <c r="D24" s="10" t="s">
        <v>5</v>
      </c>
      <c r="E24" s="11">
        <v>2</v>
      </c>
      <c r="F24" s="37"/>
      <c r="G24" s="11">
        <f t="shared" si="0"/>
        <v>0</v>
      </c>
    </row>
    <row r="25" spans="2:11" ht="63.75" x14ac:dyDescent="0.2">
      <c r="C25" s="114" t="s">
        <v>275</v>
      </c>
      <c r="D25" s="10" t="s">
        <v>16</v>
      </c>
      <c r="E25" s="11">
        <v>1</v>
      </c>
      <c r="F25" s="37"/>
      <c r="G25" s="11">
        <f t="shared" si="0"/>
        <v>0</v>
      </c>
    </row>
    <row r="26" spans="2:11" ht="157.5" x14ac:dyDescent="0.2">
      <c r="B26" s="12" t="s">
        <v>264</v>
      </c>
      <c r="C26" s="115" t="s">
        <v>276</v>
      </c>
      <c r="D26" s="10" t="s">
        <v>16</v>
      </c>
      <c r="E26" s="11">
        <v>1</v>
      </c>
      <c r="F26" s="37"/>
      <c r="G26" s="11">
        <f t="shared" si="0"/>
        <v>0</v>
      </c>
    </row>
    <row r="27" spans="2:11" x14ac:dyDescent="0.2">
      <c r="B27" s="12"/>
      <c r="D27" s="12"/>
      <c r="E27" s="12"/>
      <c r="F27" s="12"/>
    </row>
    <row r="28" spans="2:11" ht="13.5" thickBot="1" x14ac:dyDescent="0.25">
      <c r="B28" s="8">
        <f>B3</f>
        <v>3.3</v>
      </c>
      <c r="C28" s="9" t="str">
        <f>C3</f>
        <v>DOTOČNA ČRPALKA</v>
      </c>
      <c r="D28" s="15"/>
      <c r="E28" s="16"/>
      <c r="F28" s="54" t="s">
        <v>1</v>
      </c>
      <c r="G28" s="11">
        <f>SUM(G7:G26)</f>
        <v>0</v>
      </c>
    </row>
    <row r="29" spans="2:11" ht="13.5" thickTop="1" x14ac:dyDescent="0.2">
      <c r="C29" s="26"/>
      <c r="F29" s="27"/>
    </row>
    <row r="30" spans="2:11" x14ac:dyDescent="0.2">
      <c r="C30" s="26"/>
      <c r="F30" s="27"/>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&amp;CStran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L28"/>
  <sheetViews>
    <sheetView showGridLines="0" view="pageLayout" topLeftCell="A14" zoomScale="90" zoomScaleNormal="100" zoomScalePageLayoutView="90" workbookViewId="0">
      <selection activeCell="F14" sqref="F14"/>
    </sheetView>
  </sheetViews>
  <sheetFormatPr defaultRowHeight="12.75" x14ac:dyDescent="0.2"/>
  <cols>
    <col min="1" max="1" width="1.140625" style="12" customWidth="1"/>
    <col min="2" max="2" width="9.140625" style="6" customWidth="1"/>
    <col min="3" max="3" width="34.570312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v>3.4</v>
      </c>
      <c r="C3" s="88" t="s">
        <v>277</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ht="348.75" x14ac:dyDescent="0.2">
      <c r="B7" s="28" t="s">
        <v>278</v>
      </c>
      <c r="C7" s="106" t="s">
        <v>279</v>
      </c>
      <c r="D7" s="30" t="s">
        <v>5</v>
      </c>
      <c r="E7" s="22">
        <v>1</v>
      </c>
      <c r="F7" s="31"/>
      <c r="G7" s="32">
        <f>E7*F7</f>
        <v>0</v>
      </c>
    </row>
    <row r="8" spans="2:12" x14ac:dyDescent="0.2">
      <c r="C8" s="115"/>
      <c r="E8" s="24"/>
      <c r="G8" s="32">
        <f t="shared" ref="G8:G22" si="0">E8*F8</f>
        <v>0</v>
      </c>
      <c r="H8" s="33"/>
      <c r="J8" s="34"/>
      <c r="K8" s="34"/>
    </row>
    <row r="9" spans="2:12" ht="326.25" x14ac:dyDescent="0.2">
      <c r="C9" s="106" t="s">
        <v>280</v>
      </c>
      <c r="E9" s="24"/>
      <c r="G9" s="32">
        <f t="shared" si="0"/>
        <v>0</v>
      </c>
      <c r="H9" s="33"/>
      <c r="J9" s="34"/>
      <c r="K9" s="34"/>
    </row>
    <row r="10" spans="2:12" ht="409.5" x14ac:dyDescent="0.2">
      <c r="C10" s="114" t="s">
        <v>281</v>
      </c>
      <c r="G10" s="32">
        <f t="shared" si="0"/>
        <v>0</v>
      </c>
      <c r="H10" s="33"/>
      <c r="J10" s="34"/>
      <c r="K10" s="34"/>
    </row>
    <row r="11" spans="2:12" ht="382.5" x14ac:dyDescent="0.2">
      <c r="C11" s="115" t="s">
        <v>282</v>
      </c>
      <c r="G11" s="32">
        <f t="shared" si="0"/>
        <v>0</v>
      </c>
      <c r="H11" s="33"/>
      <c r="J11" s="34"/>
      <c r="K11" s="34"/>
    </row>
    <row r="12" spans="2:12" ht="409.5" x14ac:dyDescent="0.2">
      <c r="C12" s="115" t="s">
        <v>283</v>
      </c>
      <c r="G12" s="32">
        <f t="shared" si="0"/>
        <v>0</v>
      </c>
      <c r="H12" s="33"/>
      <c r="J12" s="34"/>
      <c r="K12" s="34"/>
    </row>
    <row r="13" spans="2:12" ht="409.6" x14ac:dyDescent="0.25">
      <c r="C13" s="114" t="s">
        <v>284</v>
      </c>
      <c r="G13" s="32">
        <f t="shared" si="0"/>
        <v>0</v>
      </c>
      <c r="H13" s="33"/>
      <c r="J13" s="34"/>
      <c r="K13" s="38"/>
    </row>
    <row r="14" spans="2:12" ht="300.75" x14ac:dyDescent="0.25">
      <c r="B14" s="6" t="s">
        <v>286</v>
      </c>
      <c r="C14" s="116" t="s">
        <v>285</v>
      </c>
      <c r="D14" s="10" t="s">
        <v>5</v>
      </c>
      <c r="E14" s="11">
        <v>1</v>
      </c>
      <c r="G14" s="32">
        <f t="shared" si="0"/>
        <v>0</v>
      </c>
      <c r="H14" s="33"/>
      <c r="J14" s="34"/>
      <c r="K14" s="38"/>
    </row>
    <row r="15" spans="2:12" ht="48" x14ac:dyDescent="0.2">
      <c r="B15" s="6" t="s">
        <v>287</v>
      </c>
      <c r="C15" s="116" t="s">
        <v>289</v>
      </c>
      <c r="D15" s="10" t="s">
        <v>5</v>
      </c>
      <c r="E15" s="11">
        <v>1</v>
      </c>
      <c r="G15" s="32">
        <f t="shared" si="0"/>
        <v>0</v>
      </c>
      <c r="H15" s="33"/>
      <c r="J15" s="34"/>
      <c r="K15" s="34"/>
    </row>
    <row r="16" spans="2:12" ht="409.5" x14ac:dyDescent="0.2">
      <c r="B16" s="6" t="s">
        <v>288</v>
      </c>
      <c r="C16" s="116" t="s">
        <v>290</v>
      </c>
      <c r="D16" s="10" t="s">
        <v>16</v>
      </c>
      <c r="E16" s="11">
        <v>1</v>
      </c>
      <c r="G16" s="32">
        <f t="shared" si="0"/>
        <v>0</v>
      </c>
      <c r="H16" s="33"/>
      <c r="K16" s="34"/>
    </row>
    <row r="17" spans="2:11" ht="409.5" x14ac:dyDescent="0.2">
      <c r="B17" s="8">
        <f>B3</f>
        <v>3.4</v>
      </c>
      <c r="C17" s="116" t="s">
        <v>291</v>
      </c>
      <c r="G17" s="32">
        <f t="shared" si="0"/>
        <v>0</v>
      </c>
      <c r="H17" s="33"/>
      <c r="K17" s="34"/>
    </row>
    <row r="18" spans="2:11" ht="157.5" x14ac:dyDescent="0.2">
      <c r="C18" s="115" t="s">
        <v>292</v>
      </c>
      <c r="G18" s="32">
        <f t="shared" si="0"/>
        <v>0</v>
      </c>
    </row>
    <row r="19" spans="2:11" ht="409.5" x14ac:dyDescent="0.2">
      <c r="C19" s="115" t="s">
        <v>293</v>
      </c>
      <c r="G19" s="32">
        <f t="shared" si="0"/>
        <v>0</v>
      </c>
    </row>
    <row r="20" spans="2:11" ht="360" x14ac:dyDescent="0.2">
      <c r="C20" s="115" t="s">
        <v>294</v>
      </c>
      <c r="G20" s="32">
        <f t="shared" si="0"/>
        <v>0</v>
      </c>
    </row>
    <row r="21" spans="2:11" ht="382.5" x14ac:dyDescent="0.2">
      <c r="C21" s="115" t="s">
        <v>295</v>
      </c>
      <c r="G21" s="32">
        <f t="shared" si="0"/>
        <v>0</v>
      </c>
    </row>
    <row r="22" spans="2:11" ht="324.75" x14ac:dyDescent="0.2">
      <c r="C22" s="114" t="s">
        <v>296</v>
      </c>
      <c r="G22" s="32">
        <f t="shared" si="0"/>
        <v>0</v>
      </c>
    </row>
    <row r="23" spans="2:11" x14ac:dyDescent="0.2">
      <c r="C23" s="114"/>
    </row>
    <row r="24" spans="2:11" x14ac:dyDescent="0.2">
      <c r="C24" s="114"/>
      <c r="G24" s="14"/>
    </row>
    <row r="25" spans="2:11" ht="13.5" thickBot="1" x14ac:dyDescent="0.25">
      <c r="C25" s="9" t="str">
        <f>C3</f>
        <v>NAPRAVA ZA REŠETO IN ZAJEM PESKA</v>
      </c>
      <c r="D25" s="36"/>
      <c r="E25" s="37"/>
      <c r="F25" s="54" t="s">
        <v>1</v>
      </c>
      <c r="G25" s="55">
        <f>SUM(G7:G24)</f>
        <v>0</v>
      </c>
    </row>
    <row r="26" spans="2:11" ht="13.5" thickTop="1" x14ac:dyDescent="0.2">
      <c r="D26" s="15"/>
      <c r="E26" s="16"/>
      <c r="G26" s="22"/>
    </row>
    <row r="27" spans="2:11" x14ac:dyDescent="0.2">
      <c r="C27" s="26"/>
      <c r="F27" s="27"/>
      <c r="G27" s="22"/>
    </row>
    <row r="28" spans="2:11" x14ac:dyDescent="0.2">
      <c r="C28" s="26"/>
      <c r="F28" s="27"/>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&amp;CStran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L12"/>
  <sheetViews>
    <sheetView showGridLines="0" view="pageLayout" zoomScale="90" zoomScaleNormal="100" zoomScalePageLayoutView="90" workbookViewId="0">
      <selection activeCell="E7" sqref="E7"/>
    </sheetView>
  </sheetViews>
  <sheetFormatPr defaultRowHeight="12.75" x14ac:dyDescent="0.2"/>
  <cols>
    <col min="1" max="1" width="1.140625" style="12" customWidth="1"/>
    <col min="2" max="2" width="9.140625" style="6" customWidth="1"/>
    <col min="3" max="3" width="34.570312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v>3.5</v>
      </c>
      <c r="C3" s="88" t="s">
        <v>297</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ht="281.25" x14ac:dyDescent="0.2">
      <c r="B7" s="28" t="s">
        <v>298</v>
      </c>
      <c r="C7" s="106" t="s">
        <v>299</v>
      </c>
      <c r="D7" s="30" t="s">
        <v>16</v>
      </c>
      <c r="E7" s="22">
        <v>1</v>
      </c>
      <c r="F7" s="31"/>
      <c r="G7" s="31">
        <f>E7*F7</f>
        <v>0</v>
      </c>
    </row>
    <row r="8" spans="2:12" ht="13.5" thickBot="1" x14ac:dyDescent="0.25">
      <c r="B8" s="8">
        <f>B3</f>
        <v>3.5</v>
      </c>
      <c r="C8" s="9" t="str">
        <f>C3</f>
        <v>OPREMA ZA ZADRŽEVALNI BAZEN</v>
      </c>
      <c r="D8" s="15"/>
      <c r="E8" s="16"/>
      <c r="F8" s="54" t="s">
        <v>1</v>
      </c>
      <c r="G8" s="55">
        <f>SUM(G7:G7)</f>
        <v>0</v>
      </c>
      <c r="H8" s="33"/>
      <c r="J8" s="34"/>
      <c r="K8" s="34"/>
    </row>
    <row r="9" spans="2:12" ht="15.75" thickTop="1" x14ac:dyDescent="0.25">
      <c r="C9" s="26"/>
      <c r="F9" s="27"/>
      <c r="G9" s="22"/>
      <c r="H9" s="33"/>
      <c r="J9" s="34"/>
      <c r="K9" s="38"/>
    </row>
    <row r="10" spans="2:12" x14ac:dyDescent="0.2">
      <c r="C10" s="26"/>
      <c r="F10" s="27"/>
      <c r="G10" s="22"/>
      <c r="H10" s="33"/>
      <c r="J10" s="34"/>
      <c r="K10" s="34"/>
    </row>
    <row r="11" spans="2:12" x14ac:dyDescent="0.2">
      <c r="H11" s="33"/>
      <c r="K11" s="34"/>
    </row>
    <row r="12" spans="2:12" x14ac:dyDescent="0.2">
      <c r="H12" s="33"/>
      <c r="K12" s="34"/>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Stran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L38"/>
  <sheetViews>
    <sheetView showGridLines="0" view="pageLayout" topLeftCell="A33" zoomScale="90" zoomScaleNormal="100" zoomScalePageLayoutView="90" workbookViewId="0">
      <selection activeCell="C34" sqref="C34:G34"/>
    </sheetView>
  </sheetViews>
  <sheetFormatPr defaultRowHeight="12.75" x14ac:dyDescent="0.2"/>
  <cols>
    <col min="1" max="1" width="1.140625" style="12" customWidth="1"/>
    <col min="2" max="2" width="9.140625" style="6" customWidth="1"/>
    <col min="3" max="3" width="34.570312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v>3.6</v>
      </c>
      <c r="C3" s="88" t="s">
        <v>300</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s="19" customFormat="1" ht="409.5" x14ac:dyDescent="0.25">
      <c r="B7" s="28" t="s">
        <v>301</v>
      </c>
      <c r="C7" s="121" t="s">
        <v>308</v>
      </c>
      <c r="D7" s="117"/>
      <c r="E7" s="118"/>
      <c r="F7" s="119"/>
      <c r="G7" s="119">
        <f>E7*F7</f>
        <v>0</v>
      </c>
      <c r="I7" s="20"/>
      <c r="J7" s="21"/>
      <c r="K7" s="21"/>
      <c r="L7" s="20"/>
    </row>
    <row r="8" spans="2:12" s="19" customFormat="1" ht="409.5" x14ac:dyDescent="0.25">
      <c r="C8" s="121" t="s">
        <v>309</v>
      </c>
      <c r="D8" s="117"/>
      <c r="E8" s="118"/>
      <c r="F8" s="119"/>
      <c r="G8" s="119">
        <f t="shared" ref="G8:G32" si="0">E8*F8</f>
        <v>0</v>
      </c>
      <c r="I8" s="20"/>
      <c r="J8" s="21"/>
      <c r="K8" s="21"/>
      <c r="L8" s="20"/>
    </row>
    <row r="9" spans="2:12" s="19" customFormat="1" ht="409.5" x14ac:dyDescent="0.25">
      <c r="C9" s="121" t="s">
        <v>310</v>
      </c>
      <c r="D9" s="117"/>
      <c r="E9" s="118"/>
      <c r="F9" s="119"/>
      <c r="G9" s="119">
        <f t="shared" si="0"/>
        <v>0</v>
      </c>
      <c r="I9" s="20"/>
      <c r="J9" s="21"/>
      <c r="K9" s="21"/>
      <c r="L9" s="20"/>
    </row>
    <row r="10" spans="2:12" s="19" customFormat="1" ht="360" x14ac:dyDescent="0.25">
      <c r="B10" s="28" t="s">
        <v>302</v>
      </c>
      <c r="C10" s="121" t="s">
        <v>311</v>
      </c>
      <c r="D10" s="117"/>
      <c r="E10" s="118"/>
      <c r="F10" s="119"/>
      <c r="G10" s="119">
        <f t="shared" si="0"/>
        <v>0</v>
      </c>
      <c r="I10" s="20"/>
      <c r="J10" s="21"/>
      <c r="K10" s="21"/>
      <c r="L10" s="20"/>
    </row>
    <row r="11" spans="2:12" s="19" customFormat="1" ht="393.75" x14ac:dyDescent="0.2">
      <c r="C11" s="123" t="s">
        <v>312</v>
      </c>
      <c r="D11" s="117"/>
      <c r="E11" s="118"/>
      <c r="F11" s="119"/>
      <c r="G11" s="119">
        <f t="shared" si="0"/>
        <v>0</v>
      </c>
      <c r="I11" s="20"/>
      <c r="J11" s="21"/>
      <c r="K11" s="21"/>
      <c r="L11" s="20"/>
    </row>
    <row r="12" spans="2:12" s="19" customFormat="1" ht="361.5" x14ac:dyDescent="0.25">
      <c r="C12" s="120" t="s">
        <v>313</v>
      </c>
      <c r="D12" s="117"/>
      <c r="E12" s="118"/>
      <c r="F12" s="119"/>
      <c r="G12" s="119">
        <f t="shared" si="0"/>
        <v>0</v>
      </c>
      <c r="I12" s="20"/>
      <c r="J12" s="21"/>
      <c r="K12" s="21"/>
      <c r="L12" s="20"/>
    </row>
    <row r="13" spans="2:12" s="19" customFormat="1" x14ac:dyDescent="0.25">
      <c r="C13" s="96"/>
      <c r="D13" s="117"/>
      <c r="E13" s="118"/>
      <c r="F13" s="119"/>
      <c r="G13" s="119">
        <f t="shared" si="0"/>
        <v>0</v>
      </c>
      <c r="I13" s="20"/>
      <c r="J13" s="21"/>
      <c r="K13" s="21"/>
      <c r="L13" s="20"/>
    </row>
    <row r="14" spans="2:12" s="19" customFormat="1" ht="360" x14ac:dyDescent="0.25">
      <c r="C14" s="122" t="s">
        <v>314</v>
      </c>
      <c r="D14" s="117"/>
      <c r="E14" s="118"/>
      <c r="F14" s="119"/>
      <c r="G14" s="119">
        <f t="shared" si="0"/>
        <v>0</v>
      </c>
      <c r="I14" s="20"/>
      <c r="J14" s="21"/>
      <c r="K14" s="21"/>
      <c r="L14" s="20"/>
    </row>
    <row r="15" spans="2:12" s="19" customFormat="1" ht="409.5" x14ac:dyDescent="0.25">
      <c r="B15" s="28" t="s">
        <v>303</v>
      </c>
      <c r="C15" s="122" t="s">
        <v>315</v>
      </c>
      <c r="D15" s="117"/>
      <c r="E15" s="118"/>
      <c r="F15" s="119"/>
      <c r="G15" s="119">
        <f t="shared" si="0"/>
        <v>0</v>
      </c>
      <c r="I15" s="20"/>
      <c r="J15" s="21"/>
      <c r="K15" s="21"/>
      <c r="L15" s="20"/>
    </row>
    <row r="16" spans="2:12" s="19" customFormat="1" ht="409.5" x14ac:dyDescent="0.25">
      <c r="C16" s="122" t="s">
        <v>316</v>
      </c>
      <c r="D16" s="117"/>
      <c r="E16" s="118"/>
      <c r="F16" s="119"/>
      <c r="G16" s="119">
        <f t="shared" si="0"/>
        <v>0</v>
      </c>
      <c r="I16" s="20"/>
      <c r="J16" s="21"/>
      <c r="K16" s="21"/>
      <c r="L16" s="20"/>
    </row>
    <row r="17" spans="2:12" s="19" customFormat="1" ht="409.5" x14ac:dyDescent="0.25">
      <c r="C17" s="122" t="s">
        <v>317</v>
      </c>
      <c r="D17" s="117"/>
      <c r="E17" s="118"/>
      <c r="F17" s="119"/>
      <c r="G17" s="119">
        <f t="shared" si="0"/>
        <v>0</v>
      </c>
      <c r="I17" s="20"/>
      <c r="J17" s="21"/>
      <c r="K17" s="21"/>
      <c r="L17" s="20"/>
    </row>
    <row r="18" spans="2:12" s="19" customFormat="1" x14ac:dyDescent="0.25">
      <c r="C18" s="96"/>
      <c r="D18" s="117"/>
      <c r="E18" s="118"/>
      <c r="F18" s="119"/>
      <c r="G18" s="119">
        <f t="shared" si="0"/>
        <v>0</v>
      </c>
      <c r="I18" s="20"/>
      <c r="J18" s="21"/>
      <c r="K18" s="21"/>
      <c r="L18" s="20"/>
    </row>
    <row r="19" spans="2:12" s="19" customFormat="1" ht="405" x14ac:dyDescent="0.25">
      <c r="B19" s="28" t="s">
        <v>304</v>
      </c>
      <c r="C19" s="121" t="s">
        <v>318</v>
      </c>
      <c r="D19" s="117"/>
      <c r="E19" s="118">
        <v>2</v>
      </c>
      <c r="F19" s="119"/>
      <c r="G19" s="119">
        <f t="shared" si="0"/>
        <v>0</v>
      </c>
      <c r="I19" s="20"/>
      <c r="J19" s="21"/>
      <c r="K19" s="21"/>
      <c r="L19" s="20"/>
    </row>
    <row r="20" spans="2:12" s="19" customFormat="1" ht="406.5" x14ac:dyDescent="0.25">
      <c r="B20" s="28"/>
      <c r="C20" s="120" t="s">
        <v>319</v>
      </c>
      <c r="D20" s="117"/>
      <c r="E20" s="118"/>
      <c r="F20" s="119"/>
      <c r="G20" s="119">
        <f t="shared" si="0"/>
        <v>0</v>
      </c>
      <c r="I20" s="20"/>
      <c r="J20" s="21"/>
      <c r="K20" s="21"/>
      <c r="L20" s="20"/>
    </row>
    <row r="21" spans="2:12" s="19" customFormat="1" ht="409.5" x14ac:dyDescent="0.25">
      <c r="B21" s="28"/>
      <c r="C21" s="120" t="s">
        <v>320</v>
      </c>
      <c r="D21" s="117"/>
      <c r="E21" s="118"/>
      <c r="F21" s="119"/>
      <c r="G21" s="119">
        <f t="shared" si="0"/>
        <v>0</v>
      </c>
      <c r="I21" s="20"/>
      <c r="J21" s="21"/>
      <c r="K21" s="21"/>
      <c r="L21" s="20"/>
    </row>
    <row r="22" spans="2:12" ht="157.5" x14ac:dyDescent="0.2">
      <c r="C22" s="106" t="s">
        <v>321</v>
      </c>
      <c r="D22" s="30"/>
      <c r="E22" s="22"/>
      <c r="F22" s="31"/>
      <c r="G22" s="119">
        <f t="shared" si="0"/>
        <v>0</v>
      </c>
    </row>
    <row r="23" spans="2:12" ht="409.5" x14ac:dyDescent="0.2">
      <c r="B23" s="28" t="s">
        <v>305</v>
      </c>
      <c r="C23" s="106" t="s">
        <v>322</v>
      </c>
      <c r="D23" s="10" t="s">
        <v>16</v>
      </c>
      <c r="E23" s="22">
        <v>1</v>
      </c>
      <c r="F23" s="31"/>
      <c r="G23" s="119">
        <f t="shared" si="0"/>
        <v>0</v>
      </c>
    </row>
    <row r="24" spans="2:12" ht="213.75" x14ac:dyDescent="0.2">
      <c r="B24" s="12"/>
      <c r="C24" s="106" t="s">
        <v>323</v>
      </c>
      <c r="D24" s="30"/>
      <c r="E24" s="22"/>
      <c r="F24" s="31"/>
      <c r="G24" s="119">
        <f t="shared" si="0"/>
        <v>0</v>
      </c>
    </row>
    <row r="25" spans="2:12" ht="371.25" x14ac:dyDescent="0.2">
      <c r="B25" s="12"/>
      <c r="C25" s="106" t="s">
        <v>324</v>
      </c>
      <c r="D25" s="30"/>
      <c r="E25" s="22"/>
      <c r="F25" s="31"/>
      <c r="G25" s="119">
        <f t="shared" si="0"/>
        <v>0</v>
      </c>
    </row>
    <row r="26" spans="2:12" ht="303.75" x14ac:dyDescent="0.2">
      <c r="C26" s="106" t="s">
        <v>325</v>
      </c>
      <c r="D26" s="30"/>
      <c r="E26" s="22"/>
      <c r="F26" s="31"/>
      <c r="G26" s="119">
        <f t="shared" si="0"/>
        <v>0</v>
      </c>
    </row>
    <row r="27" spans="2:12" ht="348.75" x14ac:dyDescent="0.2">
      <c r="C27" s="106" t="s">
        <v>330</v>
      </c>
      <c r="D27" s="30"/>
      <c r="E27" s="22"/>
      <c r="F27" s="31"/>
      <c r="G27" s="119">
        <f t="shared" si="0"/>
        <v>0</v>
      </c>
    </row>
    <row r="28" spans="2:12" ht="409.5" x14ac:dyDescent="0.2">
      <c r="C28" s="106" t="s">
        <v>329</v>
      </c>
      <c r="D28" s="30"/>
      <c r="E28" s="22"/>
      <c r="F28" s="31"/>
      <c r="G28" s="119">
        <f t="shared" si="0"/>
        <v>0</v>
      </c>
    </row>
    <row r="29" spans="2:12" ht="409.5" x14ac:dyDescent="0.2">
      <c r="C29" s="106" t="s">
        <v>326</v>
      </c>
      <c r="D29" s="30"/>
      <c r="E29" s="22"/>
      <c r="F29" s="31"/>
      <c r="G29" s="119">
        <f t="shared" si="0"/>
        <v>0</v>
      </c>
    </row>
    <row r="30" spans="2:12" x14ac:dyDescent="0.2">
      <c r="C30" s="106"/>
      <c r="D30" s="30"/>
      <c r="E30" s="22"/>
      <c r="F30" s="31"/>
      <c r="G30" s="119">
        <f t="shared" si="0"/>
        <v>0</v>
      </c>
    </row>
    <row r="31" spans="2:12" x14ac:dyDescent="0.2">
      <c r="B31" s="12"/>
      <c r="C31" s="115"/>
      <c r="D31" s="12"/>
      <c r="E31" s="24"/>
      <c r="G31" s="119">
        <f t="shared" si="0"/>
        <v>0</v>
      </c>
      <c r="H31" s="33"/>
      <c r="J31" s="34"/>
      <c r="K31" s="34"/>
    </row>
    <row r="32" spans="2:12" ht="281.25" x14ac:dyDescent="0.2">
      <c r="B32" s="28" t="s">
        <v>306</v>
      </c>
      <c r="C32" s="106" t="s">
        <v>327</v>
      </c>
      <c r="D32" s="10" t="s">
        <v>16</v>
      </c>
      <c r="E32" s="24">
        <v>1</v>
      </c>
      <c r="G32" s="119">
        <f t="shared" si="0"/>
        <v>0</v>
      </c>
      <c r="H32" s="33"/>
      <c r="J32" s="34"/>
      <c r="K32" s="34"/>
    </row>
    <row r="33" spans="2:11" ht="281.25" x14ac:dyDescent="0.2">
      <c r="B33" s="28" t="s">
        <v>307</v>
      </c>
      <c r="C33" s="115" t="s">
        <v>328</v>
      </c>
      <c r="D33" s="10" t="s">
        <v>168</v>
      </c>
      <c r="E33" s="11">
        <v>175</v>
      </c>
      <c r="G33" s="119">
        <f>E33*F33</f>
        <v>0</v>
      </c>
      <c r="H33" s="33"/>
      <c r="J33" s="34"/>
      <c r="K33" s="34"/>
    </row>
    <row r="34" spans="2:11" ht="13.5" thickBot="1" x14ac:dyDescent="0.25">
      <c r="B34" s="8">
        <f>B3</f>
        <v>3.6</v>
      </c>
      <c r="C34" s="9" t="str">
        <f>C3</f>
        <v>DENTRIFIKACIJA/BIOLOGIJA</v>
      </c>
      <c r="D34" s="15"/>
      <c r="E34" s="16"/>
      <c r="F34" s="54" t="s">
        <v>1</v>
      </c>
      <c r="G34" s="55">
        <f>SUM(G22:G33)</f>
        <v>0</v>
      </c>
      <c r="H34" s="33"/>
      <c r="J34" s="34"/>
      <c r="K34" s="34"/>
    </row>
    <row r="35" spans="2:11" ht="15.75" thickTop="1" x14ac:dyDescent="0.25">
      <c r="C35" s="26"/>
      <c r="F35" s="27"/>
      <c r="G35" s="22"/>
      <c r="H35" s="33"/>
      <c r="J35" s="34"/>
      <c r="K35" s="38"/>
    </row>
    <row r="36" spans="2:11" x14ac:dyDescent="0.2">
      <c r="C36" s="26"/>
      <c r="F36" s="27"/>
      <c r="G36" s="22"/>
      <c r="H36" s="33"/>
      <c r="J36" s="34"/>
      <c r="K36" s="34"/>
    </row>
    <row r="37" spans="2:11" x14ac:dyDescent="0.2">
      <c r="H37" s="33"/>
      <c r="K37" s="34"/>
    </row>
    <row r="38" spans="2:11" x14ac:dyDescent="0.2">
      <c r="H38" s="33"/>
      <c r="K38" s="34"/>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&amp;CStran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L23"/>
  <sheetViews>
    <sheetView showGridLines="0" view="pageLayout" topLeftCell="A18" zoomScale="90" zoomScaleNormal="100" zoomScalePageLayoutView="90" workbookViewId="0">
      <selection activeCell="G20" sqref="G20"/>
    </sheetView>
  </sheetViews>
  <sheetFormatPr defaultRowHeight="12.75" x14ac:dyDescent="0.2"/>
  <cols>
    <col min="1" max="1" width="1.140625" style="12" customWidth="1"/>
    <col min="2" max="2" width="9.140625" style="6" customWidth="1"/>
    <col min="3" max="3" width="34.570312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v>3.7</v>
      </c>
      <c r="C3" s="88" t="s">
        <v>331</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s="19" customFormat="1" ht="409.5" x14ac:dyDescent="0.25">
      <c r="B7" s="96" t="s">
        <v>332</v>
      </c>
      <c r="C7" s="121" t="s">
        <v>344</v>
      </c>
      <c r="D7" s="117" t="s">
        <v>5</v>
      </c>
      <c r="E7" s="118">
        <v>1</v>
      </c>
      <c r="F7" s="119"/>
      <c r="G7" s="119">
        <f>E7*F7</f>
        <v>0</v>
      </c>
      <c r="I7" s="20"/>
      <c r="J7" s="21"/>
      <c r="K7" s="21"/>
      <c r="L7" s="20"/>
    </row>
    <row r="8" spans="2:12" s="19" customFormat="1" ht="281.25" x14ac:dyDescent="0.25">
      <c r="B8" s="96" t="s">
        <v>333</v>
      </c>
      <c r="C8" s="122" t="s">
        <v>345</v>
      </c>
      <c r="D8" s="117" t="s">
        <v>5</v>
      </c>
      <c r="E8" s="118">
        <v>1</v>
      </c>
      <c r="F8" s="119"/>
      <c r="G8" s="119">
        <f t="shared" ref="G8:G18" si="0">E8*F8</f>
        <v>0</v>
      </c>
      <c r="I8" s="20"/>
      <c r="J8" s="21"/>
      <c r="K8" s="21"/>
      <c r="L8" s="20"/>
    </row>
    <row r="9" spans="2:12" s="19" customFormat="1" ht="112.5" x14ac:dyDescent="0.25">
      <c r="B9" s="96" t="s">
        <v>334</v>
      </c>
      <c r="C9" s="122" t="s">
        <v>346</v>
      </c>
      <c r="D9" s="117" t="s">
        <v>5</v>
      </c>
      <c r="E9" s="118">
        <v>1</v>
      </c>
      <c r="F9" s="119"/>
      <c r="G9" s="119">
        <f t="shared" si="0"/>
        <v>0</v>
      </c>
      <c r="I9" s="20"/>
      <c r="J9" s="21"/>
      <c r="K9" s="21"/>
      <c r="L9" s="20"/>
    </row>
    <row r="10" spans="2:12" s="19" customFormat="1" ht="67.5" x14ac:dyDescent="0.25">
      <c r="B10" s="96" t="s">
        <v>335</v>
      </c>
      <c r="C10" s="122" t="s">
        <v>347</v>
      </c>
      <c r="D10" s="117" t="s">
        <v>5</v>
      </c>
      <c r="E10" s="118">
        <v>2</v>
      </c>
      <c r="F10" s="119"/>
      <c r="G10" s="119">
        <f t="shared" si="0"/>
        <v>0</v>
      </c>
      <c r="I10" s="20"/>
      <c r="J10" s="21"/>
      <c r="K10" s="21"/>
      <c r="L10" s="20"/>
    </row>
    <row r="11" spans="2:12" s="19" customFormat="1" ht="59.25" x14ac:dyDescent="0.25">
      <c r="B11" s="96" t="s">
        <v>336</v>
      </c>
      <c r="C11" s="98" t="s">
        <v>348</v>
      </c>
      <c r="D11" s="117" t="s">
        <v>5</v>
      </c>
      <c r="E11" s="118">
        <v>1</v>
      </c>
      <c r="F11" s="119"/>
      <c r="G11" s="119">
        <f t="shared" si="0"/>
        <v>0</v>
      </c>
      <c r="I11" s="20"/>
      <c r="J11" s="21"/>
      <c r="K11" s="21"/>
      <c r="L11" s="20"/>
    </row>
    <row r="12" spans="2:12" ht="213.75" x14ac:dyDescent="0.2">
      <c r="B12" s="96" t="s">
        <v>337</v>
      </c>
      <c r="C12" s="106" t="s">
        <v>349</v>
      </c>
      <c r="D12" s="30" t="s">
        <v>5</v>
      </c>
      <c r="E12" s="22">
        <v>1</v>
      </c>
      <c r="F12" s="31"/>
      <c r="G12" s="119">
        <f t="shared" si="0"/>
        <v>0</v>
      </c>
    </row>
    <row r="13" spans="2:12" ht="236.25" x14ac:dyDescent="0.2">
      <c r="B13" s="96" t="s">
        <v>338</v>
      </c>
      <c r="C13" s="115" t="s">
        <v>350</v>
      </c>
      <c r="D13" s="10" t="s">
        <v>5</v>
      </c>
      <c r="E13" s="24">
        <v>1</v>
      </c>
      <c r="G13" s="119">
        <f t="shared" si="0"/>
        <v>0</v>
      </c>
      <c r="H13" s="33"/>
      <c r="J13" s="34"/>
      <c r="K13" s="34"/>
    </row>
    <row r="14" spans="2:12" ht="213.75" x14ac:dyDescent="0.2">
      <c r="B14" s="96" t="s">
        <v>339</v>
      </c>
      <c r="C14" s="106" t="s">
        <v>351</v>
      </c>
      <c r="D14" s="10" t="s">
        <v>5</v>
      </c>
      <c r="E14" s="24">
        <v>1</v>
      </c>
      <c r="G14" s="119">
        <f t="shared" si="0"/>
        <v>0</v>
      </c>
      <c r="H14" s="33"/>
      <c r="J14" s="34"/>
      <c r="K14" s="34"/>
    </row>
    <row r="15" spans="2:12" ht="168.75" x14ac:dyDescent="0.2">
      <c r="B15" s="96" t="s">
        <v>340</v>
      </c>
      <c r="C15" s="106" t="s">
        <v>352</v>
      </c>
      <c r="D15" s="10" t="s">
        <v>5</v>
      </c>
      <c r="E15" s="24">
        <v>1</v>
      </c>
      <c r="G15" s="119">
        <f t="shared" si="0"/>
        <v>0</v>
      </c>
      <c r="H15" s="33"/>
      <c r="J15" s="34"/>
      <c r="K15" s="34"/>
    </row>
    <row r="16" spans="2:12" ht="337.5" x14ac:dyDescent="0.2">
      <c r="B16" s="96" t="s">
        <v>341</v>
      </c>
      <c r="C16" s="106" t="s">
        <v>353</v>
      </c>
      <c r="D16" s="10" t="s">
        <v>5</v>
      </c>
      <c r="E16" s="24">
        <v>1</v>
      </c>
      <c r="G16" s="119">
        <f t="shared" si="0"/>
        <v>0</v>
      </c>
      <c r="H16" s="33"/>
      <c r="J16" s="34"/>
      <c r="K16" s="34"/>
    </row>
    <row r="17" spans="2:11" ht="409.5" x14ac:dyDescent="0.2">
      <c r="B17" s="96" t="s">
        <v>342</v>
      </c>
      <c r="C17" s="115" t="s">
        <v>354</v>
      </c>
      <c r="D17" s="10" t="s">
        <v>16</v>
      </c>
      <c r="E17" s="11">
        <v>1</v>
      </c>
      <c r="G17" s="119">
        <f t="shared" si="0"/>
        <v>0</v>
      </c>
      <c r="H17" s="33"/>
      <c r="J17" s="34"/>
      <c r="K17" s="34"/>
    </row>
    <row r="18" spans="2:11" ht="138" x14ac:dyDescent="0.2">
      <c r="B18" s="96" t="s">
        <v>343</v>
      </c>
      <c r="C18" s="35" t="s">
        <v>355</v>
      </c>
      <c r="D18" s="36" t="s">
        <v>16</v>
      </c>
      <c r="E18" s="37">
        <v>1</v>
      </c>
      <c r="F18" s="37"/>
      <c r="G18" s="119">
        <f t="shared" si="0"/>
        <v>0</v>
      </c>
      <c r="H18" s="33"/>
      <c r="J18" s="34"/>
      <c r="K18" s="34"/>
    </row>
    <row r="19" spans="2:11" ht="13.5" thickBot="1" x14ac:dyDescent="0.25">
      <c r="B19" s="8">
        <f>B3</f>
        <v>3.7</v>
      </c>
      <c r="C19" s="9" t="str">
        <f>C3</f>
        <v>DOZIRANJE KEMIKALIJ</v>
      </c>
      <c r="D19" s="15"/>
      <c r="E19" s="16"/>
      <c r="F19" s="54" t="s">
        <v>1</v>
      </c>
      <c r="G19" s="55">
        <f>SUM(G12:G18)</f>
        <v>0</v>
      </c>
      <c r="H19" s="33"/>
      <c r="J19" s="34"/>
      <c r="K19" s="34"/>
    </row>
    <row r="20" spans="2:11" ht="15.75" thickTop="1" x14ac:dyDescent="0.25">
      <c r="C20" s="26"/>
      <c r="F20" s="27"/>
      <c r="G20" s="22"/>
      <c r="H20" s="33"/>
      <c r="J20" s="34"/>
      <c r="K20" s="38"/>
    </row>
    <row r="21" spans="2:11" x14ac:dyDescent="0.2">
      <c r="C21" s="26"/>
      <c r="F21" s="27"/>
      <c r="G21" s="22"/>
      <c r="H21" s="33"/>
      <c r="J21" s="34"/>
      <c r="K21" s="34"/>
    </row>
    <row r="22" spans="2:11" x14ac:dyDescent="0.2">
      <c r="H22" s="33"/>
      <c r="K22" s="34"/>
    </row>
    <row r="23" spans="2:11" x14ac:dyDescent="0.2">
      <c r="H23" s="33"/>
      <c r="K23" s="34"/>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Stran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L27"/>
  <sheetViews>
    <sheetView showGridLines="0" view="pageLayout" topLeftCell="A23" zoomScale="90" zoomScaleNormal="100" zoomScalePageLayoutView="90" workbookViewId="0">
      <selection activeCell="G36" sqref="G36"/>
    </sheetView>
  </sheetViews>
  <sheetFormatPr defaultRowHeight="12.75" x14ac:dyDescent="0.2"/>
  <cols>
    <col min="1" max="1" width="1.140625" style="12" customWidth="1"/>
    <col min="2" max="2" width="9.140625" style="6" customWidth="1"/>
    <col min="3" max="3" width="34.570312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v>3.8</v>
      </c>
      <c r="C3" s="88" t="s">
        <v>356</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s="19" customFormat="1" ht="371.25" x14ac:dyDescent="0.25">
      <c r="B7" s="28" t="s">
        <v>357</v>
      </c>
      <c r="C7" s="121" t="s">
        <v>360</v>
      </c>
      <c r="D7" s="117" t="s">
        <v>16</v>
      </c>
      <c r="E7" s="118">
        <v>2</v>
      </c>
      <c r="F7" s="119"/>
      <c r="G7" s="119">
        <f>E7*F7</f>
        <v>0</v>
      </c>
      <c r="I7" s="20"/>
      <c r="J7" s="21"/>
      <c r="K7" s="21"/>
      <c r="L7" s="20"/>
    </row>
    <row r="8" spans="2:12" s="19" customFormat="1" ht="371.25" x14ac:dyDescent="0.25">
      <c r="B8" s="28" t="s">
        <v>358</v>
      </c>
      <c r="C8" s="122" t="s">
        <v>361</v>
      </c>
      <c r="D8" s="117" t="s">
        <v>16</v>
      </c>
      <c r="E8" s="118">
        <v>2</v>
      </c>
      <c r="F8" s="119"/>
      <c r="G8" s="119">
        <f t="shared" ref="G8:G23" si="0">E8*F8</f>
        <v>0</v>
      </c>
      <c r="I8" s="20"/>
      <c r="J8" s="21"/>
      <c r="K8" s="21"/>
      <c r="L8" s="20"/>
    </row>
    <row r="9" spans="2:12" s="19" customFormat="1" ht="270" x14ac:dyDescent="0.25">
      <c r="B9" s="96"/>
      <c r="C9" s="122" t="s">
        <v>362</v>
      </c>
      <c r="D9" s="117"/>
      <c r="E9" s="118"/>
      <c r="F9" s="119"/>
      <c r="G9" s="119">
        <f t="shared" si="0"/>
        <v>0</v>
      </c>
      <c r="I9" s="20"/>
      <c r="J9" s="21"/>
      <c r="K9" s="21"/>
      <c r="L9" s="20"/>
    </row>
    <row r="10" spans="2:12" s="19" customFormat="1" ht="382.5" x14ac:dyDescent="0.25">
      <c r="B10" s="96"/>
      <c r="C10" s="122" t="s">
        <v>363</v>
      </c>
      <c r="D10" s="117"/>
      <c r="E10" s="118"/>
      <c r="F10" s="119"/>
      <c r="G10" s="119">
        <f t="shared" si="0"/>
        <v>0</v>
      </c>
      <c r="I10" s="20"/>
      <c r="J10" s="21"/>
      <c r="K10" s="21"/>
      <c r="L10" s="20"/>
    </row>
    <row r="11" spans="2:12" s="19" customFormat="1" ht="236.25" x14ac:dyDescent="0.25">
      <c r="B11" s="96"/>
      <c r="C11" s="122" t="s">
        <v>364</v>
      </c>
      <c r="D11" s="117"/>
      <c r="E11" s="118"/>
      <c r="F11" s="119"/>
      <c r="G11" s="119">
        <f t="shared" si="0"/>
        <v>0</v>
      </c>
      <c r="I11" s="20"/>
      <c r="J11" s="21"/>
      <c r="K11" s="21"/>
      <c r="L11" s="20"/>
    </row>
    <row r="12" spans="2:12" ht="409.5" x14ac:dyDescent="0.2">
      <c r="B12" s="96"/>
      <c r="C12" s="122" t="s">
        <v>365</v>
      </c>
      <c r="D12" s="117"/>
      <c r="E12" s="118"/>
      <c r="F12" s="119"/>
      <c r="G12" s="119">
        <f t="shared" si="0"/>
        <v>0</v>
      </c>
    </row>
    <row r="13" spans="2:12" ht="405" x14ac:dyDescent="0.2">
      <c r="B13" s="96"/>
      <c r="C13" s="122" t="s">
        <v>366</v>
      </c>
      <c r="D13" s="117"/>
      <c r="E13" s="118"/>
      <c r="F13" s="119"/>
      <c r="G13" s="119">
        <f t="shared" si="0"/>
        <v>0</v>
      </c>
      <c r="H13" s="33"/>
      <c r="J13" s="34"/>
      <c r="K13" s="34"/>
    </row>
    <row r="14" spans="2:12" ht="337.5" x14ac:dyDescent="0.2">
      <c r="B14" s="96"/>
      <c r="C14" s="122" t="s">
        <v>367</v>
      </c>
      <c r="D14" s="117"/>
      <c r="E14" s="118"/>
      <c r="F14" s="119"/>
      <c r="G14" s="119">
        <f t="shared" si="0"/>
        <v>0</v>
      </c>
      <c r="H14" s="33"/>
      <c r="J14" s="34"/>
      <c r="K14" s="34"/>
    </row>
    <row r="15" spans="2:12" ht="133.5" x14ac:dyDescent="0.2">
      <c r="B15" s="96"/>
      <c r="C15" s="98" t="s">
        <v>368</v>
      </c>
      <c r="D15" s="117"/>
      <c r="E15" s="118"/>
      <c r="F15" s="119"/>
      <c r="G15" s="119">
        <f t="shared" si="0"/>
        <v>0</v>
      </c>
      <c r="H15" s="33"/>
      <c r="J15" s="34"/>
      <c r="K15" s="34"/>
    </row>
    <row r="16" spans="2:12" ht="132" x14ac:dyDescent="0.2">
      <c r="B16" s="96"/>
      <c r="C16" s="124" t="s">
        <v>369</v>
      </c>
      <c r="D16" s="117"/>
      <c r="E16" s="118"/>
      <c r="F16" s="119"/>
      <c r="G16" s="119">
        <f t="shared" si="0"/>
        <v>0</v>
      </c>
      <c r="H16" s="33"/>
      <c r="J16" s="34"/>
      <c r="K16" s="34"/>
    </row>
    <row r="17" spans="2:11" ht="110.25" x14ac:dyDescent="0.2">
      <c r="B17" s="96"/>
      <c r="C17" s="98" t="s">
        <v>370</v>
      </c>
      <c r="D17" s="117"/>
      <c r="E17" s="118"/>
      <c r="F17" s="119"/>
      <c r="G17" s="119">
        <f t="shared" si="0"/>
        <v>0</v>
      </c>
      <c r="H17" s="33"/>
      <c r="J17" s="34"/>
      <c r="K17" s="34"/>
    </row>
    <row r="18" spans="2:11" ht="144" x14ac:dyDescent="0.25">
      <c r="B18" s="96"/>
      <c r="C18" s="124" t="s">
        <v>371</v>
      </c>
      <c r="D18" s="117"/>
      <c r="E18" s="118"/>
      <c r="F18" s="119"/>
      <c r="G18" s="119">
        <f t="shared" si="0"/>
        <v>0</v>
      </c>
      <c r="H18" s="33"/>
      <c r="J18" s="34"/>
      <c r="K18" s="38"/>
    </row>
    <row r="19" spans="2:11" ht="240" x14ac:dyDescent="0.2">
      <c r="B19" s="96"/>
      <c r="C19" s="124" t="s">
        <v>372</v>
      </c>
      <c r="D19" s="117"/>
      <c r="E19" s="118"/>
      <c r="F19" s="119"/>
      <c r="G19" s="119">
        <f t="shared" si="0"/>
        <v>0</v>
      </c>
      <c r="H19" s="33"/>
      <c r="J19" s="34"/>
      <c r="K19" s="34"/>
    </row>
    <row r="20" spans="2:11" ht="202.5" x14ac:dyDescent="0.2">
      <c r="B20" s="28" t="s">
        <v>359</v>
      </c>
      <c r="C20" s="106" t="s">
        <v>373</v>
      </c>
      <c r="D20" s="30"/>
      <c r="E20" s="22">
        <v>2</v>
      </c>
      <c r="F20" s="31"/>
      <c r="G20" s="119">
        <f t="shared" si="0"/>
        <v>0</v>
      </c>
      <c r="H20" s="33"/>
      <c r="K20" s="34"/>
    </row>
    <row r="21" spans="2:11" ht="409.5" x14ac:dyDescent="0.2">
      <c r="C21" s="106" t="s">
        <v>374</v>
      </c>
      <c r="E21" s="24"/>
      <c r="G21" s="119">
        <f t="shared" si="0"/>
        <v>0</v>
      </c>
      <c r="H21" s="33"/>
      <c r="K21" s="34"/>
    </row>
    <row r="22" spans="2:11" ht="371.25" x14ac:dyDescent="0.2">
      <c r="C22" s="106" t="s">
        <v>375</v>
      </c>
      <c r="E22" s="24"/>
      <c r="G22" s="119">
        <f t="shared" si="0"/>
        <v>0</v>
      </c>
    </row>
    <row r="23" spans="2:11" ht="183" x14ac:dyDescent="0.2">
      <c r="B23" s="28"/>
      <c r="C23" s="114" t="s">
        <v>376</v>
      </c>
      <c r="G23" s="119">
        <f t="shared" si="0"/>
        <v>0</v>
      </c>
    </row>
    <row r="24" spans="2:11" x14ac:dyDescent="0.2">
      <c r="B24" s="28"/>
      <c r="C24" s="35"/>
      <c r="D24" s="36"/>
      <c r="E24" s="37"/>
      <c r="F24" s="37"/>
      <c r="G24" s="119"/>
    </row>
    <row r="25" spans="2:11" ht="13.5" thickBot="1" x14ac:dyDescent="0.25">
      <c r="B25" s="8">
        <f>B3</f>
        <v>3.8</v>
      </c>
      <c r="C25" s="9" t="str">
        <f>C3</f>
        <v>NAKNADNO ČIŠČENJE</v>
      </c>
      <c r="D25" s="15"/>
      <c r="E25" s="16"/>
      <c r="F25" s="54" t="s">
        <v>1</v>
      </c>
      <c r="G25" s="55">
        <f>SUM(G20:G24)</f>
        <v>0</v>
      </c>
    </row>
    <row r="26" spans="2:11" ht="13.5" thickTop="1" x14ac:dyDescent="0.2">
      <c r="C26" s="26"/>
      <c r="F26" s="27"/>
      <c r="G26" s="22"/>
    </row>
    <row r="27" spans="2:11" x14ac:dyDescent="0.2">
      <c r="C27" s="26"/>
      <c r="F27" s="27"/>
      <c r="G27" s="22"/>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Stran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L16"/>
  <sheetViews>
    <sheetView showGridLines="0" view="pageLayout" topLeftCell="A10" zoomScale="90" zoomScaleNormal="100" zoomScalePageLayoutView="90" workbookViewId="0">
      <selection activeCell="G12" sqref="G12:G13"/>
    </sheetView>
  </sheetViews>
  <sheetFormatPr defaultRowHeight="12.75" x14ac:dyDescent="0.2"/>
  <cols>
    <col min="1" max="1" width="1.140625" style="12" customWidth="1"/>
    <col min="2" max="2" width="9.140625" style="6" customWidth="1"/>
    <col min="3" max="3" width="34.570312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v>3.9</v>
      </c>
      <c r="C3" s="88" t="s">
        <v>377</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ht="409.5" x14ac:dyDescent="0.2">
      <c r="B7" s="28" t="s">
        <v>378</v>
      </c>
      <c r="C7" s="106" t="s">
        <v>380</v>
      </c>
      <c r="D7" s="30" t="s">
        <v>16</v>
      </c>
      <c r="E7" s="22">
        <v>1</v>
      </c>
      <c r="F7" s="31"/>
      <c r="G7" s="31">
        <f>E7*F7</f>
        <v>0</v>
      </c>
    </row>
    <row r="8" spans="2:12" ht="382.5" x14ac:dyDescent="0.2">
      <c r="C8" s="115" t="s">
        <v>381</v>
      </c>
      <c r="E8" s="24"/>
      <c r="G8" s="31">
        <f t="shared" ref="G8:G11" si="0">E8*F8</f>
        <v>0</v>
      </c>
      <c r="H8" s="33"/>
      <c r="J8" s="34"/>
      <c r="K8" s="34"/>
    </row>
    <row r="9" spans="2:12" ht="360" x14ac:dyDescent="0.2">
      <c r="C9" s="115" t="s">
        <v>382</v>
      </c>
      <c r="E9" s="24"/>
      <c r="G9" s="31">
        <f t="shared" si="0"/>
        <v>0</v>
      </c>
      <c r="H9" s="33"/>
      <c r="J9" s="34"/>
      <c r="K9" s="34"/>
    </row>
    <row r="10" spans="2:12" ht="146.25" x14ac:dyDescent="0.2">
      <c r="C10" s="115" t="s">
        <v>383</v>
      </c>
      <c r="E10" s="24"/>
      <c r="G10" s="31">
        <f t="shared" si="0"/>
        <v>0</v>
      </c>
      <c r="H10" s="33"/>
      <c r="J10" s="34"/>
      <c r="K10" s="34"/>
    </row>
    <row r="11" spans="2:12" ht="123.75" x14ac:dyDescent="0.2">
      <c r="B11" s="28" t="s">
        <v>379</v>
      </c>
      <c r="C11" s="106" t="s">
        <v>384</v>
      </c>
      <c r="D11" s="10" t="s">
        <v>16</v>
      </c>
      <c r="E11" s="24">
        <v>1</v>
      </c>
      <c r="G11" s="31">
        <f t="shared" si="0"/>
        <v>0</v>
      </c>
      <c r="H11" s="33"/>
      <c r="J11" s="34"/>
      <c r="K11" s="34"/>
    </row>
    <row r="12" spans="2:12" x14ac:dyDescent="0.2">
      <c r="C12" s="114"/>
      <c r="G12" s="31"/>
      <c r="H12" s="33"/>
      <c r="J12" s="34"/>
      <c r="K12" s="34"/>
    </row>
    <row r="13" spans="2:12" ht="15" x14ac:dyDescent="0.25">
      <c r="C13" s="35"/>
      <c r="D13" s="36"/>
      <c r="E13" s="37"/>
      <c r="F13" s="37"/>
      <c r="G13" s="31"/>
      <c r="H13" s="33"/>
      <c r="J13" s="34"/>
      <c r="K13" s="38"/>
    </row>
    <row r="14" spans="2:12" ht="13.5" thickBot="1" x14ac:dyDescent="0.25">
      <c r="B14" s="8">
        <f>B3</f>
        <v>3.9</v>
      </c>
      <c r="C14" s="9" t="str">
        <f>C3</f>
        <v>FILTRACIJA ODVODA</v>
      </c>
      <c r="D14" s="15"/>
      <c r="E14" s="16"/>
      <c r="F14" s="54" t="s">
        <v>1</v>
      </c>
      <c r="G14" s="55">
        <f>SUM(G7:G13)</f>
        <v>0</v>
      </c>
      <c r="H14" s="33"/>
      <c r="J14" s="34"/>
      <c r="K14" s="34"/>
    </row>
    <row r="15" spans="2:12" ht="13.5" thickTop="1" x14ac:dyDescent="0.2">
      <c r="C15" s="26"/>
      <c r="F15" s="27"/>
      <c r="G15" s="22"/>
      <c r="H15" s="33"/>
      <c r="K15" s="34"/>
    </row>
    <row r="16" spans="2:12" x14ac:dyDescent="0.2">
      <c r="C16" s="26"/>
      <c r="F16" s="27"/>
      <c r="G16" s="22"/>
      <c r="H16" s="33"/>
      <c r="K16" s="34"/>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&amp;CStran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L16"/>
  <sheetViews>
    <sheetView showGridLines="0" view="pageLayout" zoomScale="90" zoomScaleNormal="100" zoomScalePageLayoutView="90" workbookViewId="0">
      <selection activeCell="G8" sqref="G8"/>
    </sheetView>
  </sheetViews>
  <sheetFormatPr defaultRowHeight="12.75" x14ac:dyDescent="0.2"/>
  <cols>
    <col min="1" max="1" width="1.140625" style="12" customWidth="1"/>
    <col min="2" max="2" width="9.140625" style="6" customWidth="1"/>
    <col min="3" max="3" width="34.570312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t="s">
        <v>534</v>
      </c>
      <c r="C3" s="88" t="s">
        <v>385</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ht="258.75" x14ac:dyDescent="0.2">
      <c r="B7" s="28" t="s">
        <v>386</v>
      </c>
      <c r="C7" s="106" t="s">
        <v>387</v>
      </c>
      <c r="D7" s="30" t="s">
        <v>16</v>
      </c>
      <c r="E7" s="22">
        <v>1</v>
      </c>
      <c r="F7" s="31"/>
      <c r="G7" s="31">
        <f>E7*F7</f>
        <v>0</v>
      </c>
    </row>
    <row r="8" spans="2:12" x14ac:dyDescent="0.2">
      <c r="C8" s="115"/>
      <c r="E8" s="24"/>
      <c r="G8" s="32"/>
      <c r="H8" s="33"/>
      <c r="J8" s="34"/>
      <c r="K8" s="34"/>
    </row>
    <row r="9" spans="2:12" x14ac:dyDescent="0.2">
      <c r="C9" s="106"/>
      <c r="E9" s="24"/>
      <c r="G9" s="32"/>
      <c r="H9" s="33"/>
      <c r="J9" s="34"/>
      <c r="K9" s="34"/>
    </row>
    <row r="10" spans="2:12" x14ac:dyDescent="0.2">
      <c r="C10" s="114"/>
      <c r="H10" s="33"/>
      <c r="J10" s="34"/>
      <c r="K10" s="34"/>
    </row>
    <row r="11" spans="2:12" x14ac:dyDescent="0.2">
      <c r="C11" s="35"/>
      <c r="D11" s="36"/>
      <c r="E11" s="37"/>
      <c r="F11" s="37"/>
      <c r="G11" s="14"/>
      <c r="H11" s="33"/>
      <c r="J11" s="34"/>
      <c r="K11" s="34"/>
    </row>
    <row r="12" spans="2:12" ht="13.5" thickBot="1" x14ac:dyDescent="0.25">
      <c r="B12" s="8" t="str">
        <f>B3</f>
        <v>3.10.</v>
      </c>
      <c r="C12" s="9" t="str">
        <f>C3</f>
        <v>CEVNI SISTEM, VKLJUČNO Z ARMATURAMI IN MATERIALOM</v>
      </c>
      <c r="D12" s="15"/>
      <c r="E12" s="16"/>
      <c r="F12" s="54" t="s">
        <v>1</v>
      </c>
      <c r="G12" s="55">
        <f>SUM(G7:G11)</f>
        <v>0</v>
      </c>
      <c r="H12" s="33"/>
      <c r="J12" s="34"/>
      <c r="K12" s="34"/>
    </row>
    <row r="13" spans="2:12" ht="15.75" thickTop="1" x14ac:dyDescent="0.25">
      <c r="C13" s="26"/>
      <c r="F13" s="27"/>
      <c r="G13" s="22"/>
      <c r="H13" s="33"/>
      <c r="J13" s="34"/>
      <c r="K13" s="38"/>
    </row>
    <row r="14" spans="2:12" x14ac:dyDescent="0.2">
      <c r="C14" s="26"/>
      <c r="F14" s="27"/>
      <c r="G14" s="22"/>
      <c r="H14" s="33"/>
      <c r="J14" s="34"/>
      <c r="K14" s="34"/>
    </row>
    <row r="15" spans="2:12" x14ac:dyDescent="0.2">
      <c r="H15" s="33"/>
      <c r="K15" s="34"/>
    </row>
    <row r="16" spans="2:12" x14ac:dyDescent="0.2">
      <c r="H16" s="33"/>
      <c r="K16" s="34"/>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Stran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L37"/>
  <sheetViews>
    <sheetView showGridLines="0" view="pageLayout" topLeftCell="A30" zoomScale="90" zoomScaleNormal="100" zoomScalePageLayoutView="90" workbookViewId="0">
      <selection activeCell="G32" sqref="G32"/>
    </sheetView>
  </sheetViews>
  <sheetFormatPr defaultRowHeight="12.75" x14ac:dyDescent="0.2"/>
  <cols>
    <col min="1" max="1" width="1.140625" style="12" customWidth="1"/>
    <col min="2" max="2" width="9.140625" style="6" customWidth="1"/>
    <col min="3" max="3" width="34.570312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v>3.11</v>
      </c>
      <c r="C3" s="88" t="s">
        <v>430</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s="19" customFormat="1" x14ac:dyDescent="0.25">
      <c r="C7" s="96" t="s">
        <v>406</v>
      </c>
      <c r="D7" s="117"/>
      <c r="E7" s="118"/>
      <c r="F7" s="119"/>
      <c r="G7" s="119"/>
      <c r="I7" s="20"/>
      <c r="J7" s="21"/>
      <c r="K7" s="21"/>
      <c r="L7" s="20"/>
    </row>
    <row r="8" spans="2:12" s="19" customFormat="1" ht="409.5" x14ac:dyDescent="0.25">
      <c r="B8" s="28" t="s">
        <v>388</v>
      </c>
      <c r="C8" s="98" t="s">
        <v>407</v>
      </c>
      <c r="D8" s="117"/>
      <c r="E8" s="118"/>
      <c r="F8" s="119"/>
      <c r="G8" s="119">
        <f>E8*F8</f>
        <v>0</v>
      </c>
      <c r="I8" s="20"/>
      <c r="J8" s="21"/>
      <c r="K8" s="21"/>
      <c r="L8" s="20"/>
    </row>
    <row r="9" spans="2:12" s="19" customFormat="1" ht="366" x14ac:dyDescent="0.25">
      <c r="C9" s="120" t="s">
        <v>408</v>
      </c>
      <c r="D9" s="117"/>
      <c r="E9" s="118"/>
      <c r="F9" s="119"/>
      <c r="G9" s="119">
        <f t="shared" ref="G9:G31" si="0">E9*F9</f>
        <v>0</v>
      </c>
      <c r="I9" s="20"/>
      <c r="J9" s="21"/>
      <c r="K9" s="21"/>
      <c r="L9" s="20"/>
    </row>
    <row r="10" spans="2:12" s="19" customFormat="1" ht="409.5" x14ac:dyDescent="0.25">
      <c r="C10" s="121" t="s">
        <v>409</v>
      </c>
      <c r="D10" s="117"/>
      <c r="E10" s="118"/>
      <c r="F10" s="119"/>
      <c r="G10" s="119">
        <f t="shared" si="0"/>
        <v>0</v>
      </c>
      <c r="I10" s="20"/>
      <c r="J10" s="21"/>
      <c r="K10" s="21"/>
      <c r="L10" s="20"/>
    </row>
    <row r="11" spans="2:12" s="19" customFormat="1" ht="409.5" x14ac:dyDescent="0.25">
      <c r="B11" s="28" t="s">
        <v>389</v>
      </c>
      <c r="C11" s="125" t="s">
        <v>410</v>
      </c>
      <c r="D11" s="117"/>
      <c r="E11" s="118"/>
      <c r="F11" s="119">
        <v>1</v>
      </c>
      <c r="G11" s="119">
        <f t="shared" si="0"/>
        <v>0</v>
      </c>
      <c r="I11" s="20"/>
      <c r="J11" s="21"/>
      <c r="K11" s="21"/>
      <c r="L11" s="20"/>
    </row>
    <row r="12" spans="2:12" s="19" customFormat="1" ht="348" x14ac:dyDescent="0.25">
      <c r="B12" s="28" t="s">
        <v>390</v>
      </c>
      <c r="C12" s="125" t="s">
        <v>411</v>
      </c>
      <c r="D12" s="117"/>
      <c r="E12" s="118"/>
      <c r="F12" s="119">
        <v>1</v>
      </c>
      <c r="G12" s="119">
        <f t="shared" si="0"/>
        <v>0</v>
      </c>
      <c r="I12" s="20"/>
      <c r="J12" s="21"/>
      <c r="K12" s="21"/>
      <c r="L12" s="20"/>
    </row>
    <row r="13" spans="2:12" s="19" customFormat="1" ht="85.5" x14ac:dyDescent="0.25">
      <c r="B13" s="28" t="s">
        <v>391</v>
      </c>
      <c r="C13" s="120" t="s">
        <v>412</v>
      </c>
      <c r="D13" s="117"/>
      <c r="E13" s="118"/>
      <c r="F13" s="119">
        <v>1</v>
      </c>
      <c r="G13" s="119">
        <f t="shared" si="0"/>
        <v>0</v>
      </c>
      <c r="I13" s="20"/>
      <c r="J13" s="21"/>
      <c r="K13" s="21"/>
      <c r="L13" s="20"/>
    </row>
    <row r="14" spans="2:12" s="19" customFormat="1" ht="180" x14ac:dyDescent="0.25">
      <c r="B14" s="28" t="s">
        <v>392</v>
      </c>
      <c r="C14" s="125" t="s">
        <v>413</v>
      </c>
      <c r="D14" s="117"/>
      <c r="E14" s="118"/>
      <c r="F14" s="119">
        <v>1</v>
      </c>
      <c r="G14" s="119">
        <f t="shared" si="0"/>
        <v>0</v>
      </c>
      <c r="I14" s="20"/>
      <c r="J14" s="21"/>
      <c r="K14" s="21"/>
      <c r="L14" s="20"/>
    </row>
    <row r="15" spans="2:12" s="19" customFormat="1" ht="85.5" x14ac:dyDescent="0.25">
      <c r="B15" s="28" t="s">
        <v>393</v>
      </c>
      <c r="C15" s="120" t="s">
        <v>414</v>
      </c>
      <c r="D15" s="117"/>
      <c r="E15" s="118"/>
      <c r="F15" s="119">
        <v>1</v>
      </c>
      <c r="G15" s="119">
        <f t="shared" si="0"/>
        <v>0</v>
      </c>
      <c r="I15" s="20"/>
      <c r="J15" s="21"/>
      <c r="K15" s="21"/>
      <c r="L15" s="20"/>
    </row>
    <row r="16" spans="2:12" s="19" customFormat="1" ht="276" x14ac:dyDescent="0.25">
      <c r="B16" s="28" t="s">
        <v>394</v>
      </c>
      <c r="C16" s="125" t="s">
        <v>415</v>
      </c>
      <c r="D16" s="117"/>
      <c r="E16" s="118"/>
      <c r="F16" s="119">
        <v>2</v>
      </c>
      <c r="G16" s="119">
        <f t="shared" si="0"/>
        <v>0</v>
      </c>
      <c r="I16" s="20"/>
      <c r="J16" s="21"/>
      <c r="K16" s="21"/>
      <c r="L16" s="20"/>
    </row>
    <row r="17" spans="2:12" s="19" customFormat="1" ht="288" x14ac:dyDescent="0.25">
      <c r="B17" s="28" t="s">
        <v>395</v>
      </c>
      <c r="C17" s="125" t="s">
        <v>416</v>
      </c>
      <c r="D17" s="117"/>
      <c r="E17" s="118"/>
      <c r="F17" s="119">
        <v>1</v>
      </c>
      <c r="G17" s="119">
        <f t="shared" si="0"/>
        <v>0</v>
      </c>
      <c r="I17" s="20"/>
      <c r="J17" s="21"/>
      <c r="K17" s="21"/>
      <c r="L17" s="20"/>
    </row>
    <row r="18" spans="2:12" s="19" customFormat="1" ht="73.5" x14ac:dyDescent="0.25">
      <c r="B18" s="28" t="s">
        <v>396</v>
      </c>
      <c r="C18" s="120" t="s">
        <v>417</v>
      </c>
      <c r="D18" s="117"/>
      <c r="E18" s="118"/>
      <c r="F18" s="119">
        <v>1</v>
      </c>
      <c r="G18" s="119">
        <f t="shared" si="0"/>
        <v>0</v>
      </c>
      <c r="I18" s="20"/>
      <c r="J18" s="21"/>
      <c r="K18" s="21"/>
      <c r="L18" s="20"/>
    </row>
    <row r="19" spans="2:12" s="19" customFormat="1" ht="120" x14ac:dyDescent="0.25">
      <c r="B19" s="28" t="s">
        <v>397</v>
      </c>
      <c r="C19" s="125" t="s">
        <v>418</v>
      </c>
      <c r="D19" s="117"/>
      <c r="E19" s="118"/>
      <c r="F19" s="119">
        <v>1</v>
      </c>
      <c r="G19" s="119">
        <f t="shared" si="0"/>
        <v>0</v>
      </c>
      <c r="I19" s="20"/>
      <c r="J19" s="21"/>
      <c r="K19" s="21"/>
      <c r="L19" s="20"/>
    </row>
    <row r="20" spans="2:12" s="19" customFormat="1" ht="156" x14ac:dyDescent="0.25">
      <c r="B20" s="28" t="s">
        <v>398</v>
      </c>
      <c r="C20" s="125" t="s">
        <v>419</v>
      </c>
      <c r="D20" s="117"/>
      <c r="E20" s="118"/>
      <c r="F20" s="119">
        <v>1</v>
      </c>
      <c r="G20" s="119">
        <f t="shared" si="0"/>
        <v>0</v>
      </c>
      <c r="I20" s="20"/>
      <c r="J20" s="21"/>
      <c r="K20" s="21"/>
      <c r="L20" s="20"/>
    </row>
    <row r="21" spans="2:12" s="19" customFormat="1" ht="84" x14ac:dyDescent="0.25">
      <c r="B21" s="28" t="s">
        <v>399</v>
      </c>
      <c r="C21" s="125" t="s">
        <v>420</v>
      </c>
      <c r="D21" s="117"/>
      <c r="E21" s="118"/>
      <c r="F21" s="119">
        <v>1</v>
      </c>
      <c r="G21" s="119">
        <f t="shared" si="0"/>
        <v>0</v>
      </c>
      <c r="I21" s="20"/>
      <c r="J21" s="21"/>
      <c r="K21" s="21"/>
      <c r="L21" s="20"/>
    </row>
    <row r="22" spans="2:12" s="19" customFormat="1" ht="49.5" x14ac:dyDescent="0.25">
      <c r="B22" s="28" t="s">
        <v>400</v>
      </c>
      <c r="C22" s="120" t="s">
        <v>421</v>
      </c>
      <c r="D22" s="117"/>
      <c r="E22" s="118"/>
      <c r="F22" s="119">
        <v>1</v>
      </c>
      <c r="G22" s="119">
        <f t="shared" si="0"/>
        <v>0</v>
      </c>
      <c r="I22" s="20"/>
      <c r="J22" s="21"/>
      <c r="K22" s="21"/>
      <c r="L22" s="20"/>
    </row>
    <row r="23" spans="2:12" s="19" customFormat="1" ht="127.5" x14ac:dyDescent="0.25">
      <c r="B23" s="28" t="s">
        <v>401</v>
      </c>
      <c r="C23" s="120" t="s">
        <v>422</v>
      </c>
      <c r="D23" s="117"/>
      <c r="E23" s="118"/>
      <c r="F23" s="119">
        <v>1</v>
      </c>
      <c r="G23" s="119">
        <f t="shared" si="0"/>
        <v>0</v>
      </c>
      <c r="I23" s="20"/>
      <c r="J23" s="21"/>
      <c r="K23" s="21"/>
      <c r="L23" s="20"/>
    </row>
    <row r="24" spans="2:12" s="19" customFormat="1" ht="121.5" x14ac:dyDescent="0.25">
      <c r="B24" s="28" t="s">
        <v>402</v>
      </c>
      <c r="C24" s="120" t="s">
        <v>423</v>
      </c>
      <c r="D24" s="117"/>
      <c r="E24" s="118"/>
      <c r="F24" s="119">
        <v>1</v>
      </c>
      <c r="G24" s="119">
        <f t="shared" si="0"/>
        <v>0</v>
      </c>
      <c r="I24" s="20"/>
      <c r="J24" s="21"/>
      <c r="K24" s="21"/>
      <c r="L24" s="20"/>
    </row>
    <row r="25" spans="2:12" s="19" customFormat="1" ht="157.5" x14ac:dyDescent="0.25">
      <c r="B25" s="28" t="s">
        <v>403</v>
      </c>
      <c r="C25" s="120" t="s">
        <v>424</v>
      </c>
      <c r="D25" s="117"/>
      <c r="E25" s="118"/>
      <c r="F25" s="119">
        <v>1</v>
      </c>
      <c r="G25" s="119">
        <f t="shared" si="0"/>
        <v>0</v>
      </c>
      <c r="I25" s="20"/>
      <c r="J25" s="21"/>
      <c r="K25" s="21"/>
      <c r="L25" s="20"/>
    </row>
    <row r="26" spans="2:12" s="19" customFormat="1" ht="228" x14ac:dyDescent="0.25">
      <c r="B26" s="28" t="s">
        <v>404</v>
      </c>
      <c r="C26" s="125" t="s">
        <v>425</v>
      </c>
      <c r="D26" s="117"/>
      <c r="E26" s="118"/>
      <c r="F26" s="119">
        <v>1</v>
      </c>
      <c r="G26" s="119">
        <f t="shared" si="0"/>
        <v>0</v>
      </c>
      <c r="I26" s="20"/>
      <c r="J26" s="21"/>
      <c r="K26" s="21"/>
      <c r="L26" s="20"/>
    </row>
    <row r="27" spans="2:12" s="19" customFormat="1" ht="409.5" x14ac:dyDescent="0.25">
      <c r="B27" s="28" t="s">
        <v>405</v>
      </c>
      <c r="C27" s="125" t="s">
        <v>426</v>
      </c>
      <c r="D27" s="117"/>
      <c r="E27" s="118"/>
      <c r="F27" s="119">
        <v>1</v>
      </c>
      <c r="G27" s="119">
        <f t="shared" si="0"/>
        <v>0</v>
      </c>
      <c r="I27" s="20"/>
      <c r="J27" s="21"/>
      <c r="K27" s="21"/>
      <c r="L27" s="20"/>
    </row>
    <row r="28" spans="2:12" s="19" customFormat="1" ht="409.5" x14ac:dyDescent="0.25">
      <c r="C28" s="121" t="s">
        <v>427</v>
      </c>
      <c r="D28" s="117"/>
      <c r="E28" s="118"/>
      <c r="F28" s="119"/>
      <c r="G28" s="119">
        <f t="shared" si="0"/>
        <v>0</v>
      </c>
      <c r="I28" s="20"/>
      <c r="J28" s="21"/>
      <c r="K28" s="21"/>
      <c r="L28" s="20"/>
    </row>
    <row r="29" spans="2:12" s="19" customFormat="1" ht="408" x14ac:dyDescent="0.25">
      <c r="C29" s="125" t="s">
        <v>428</v>
      </c>
      <c r="D29" s="117"/>
      <c r="E29" s="118"/>
      <c r="F29" s="119"/>
      <c r="G29" s="119">
        <f t="shared" si="0"/>
        <v>0</v>
      </c>
      <c r="I29" s="20"/>
      <c r="J29" s="21"/>
      <c r="K29" s="21"/>
      <c r="L29" s="20"/>
    </row>
    <row r="30" spans="2:12" s="19" customFormat="1" ht="409.5" x14ac:dyDescent="0.25">
      <c r="C30" s="121" t="s">
        <v>429</v>
      </c>
      <c r="D30" s="117"/>
      <c r="E30" s="118"/>
      <c r="F30" s="119"/>
      <c r="G30" s="119">
        <f t="shared" si="0"/>
        <v>0</v>
      </c>
      <c r="I30" s="20"/>
      <c r="J30" s="21"/>
      <c r="K30" s="21"/>
      <c r="L30" s="20"/>
    </row>
    <row r="31" spans="2:12" s="19" customFormat="1" x14ac:dyDescent="0.25">
      <c r="C31" s="89"/>
      <c r="D31" s="117"/>
      <c r="E31" s="118"/>
      <c r="F31" s="119"/>
      <c r="G31" s="119">
        <f t="shared" si="0"/>
        <v>0</v>
      </c>
      <c r="I31" s="20"/>
      <c r="J31" s="21"/>
      <c r="K31" s="21"/>
      <c r="L31" s="20"/>
    </row>
    <row r="32" spans="2:12" x14ac:dyDescent="0.2">
      <c r="C32" s="89"/>
      <c r="D32" s="36"/>
      <c r="E32" s="37"/>
      <c r="F32" s="37"/>
      <c r="G32" s="119"/>
      <c r="H32" s="33"/>
      <c r="J32" s="34"/>
      <c r="K32" s="34"/>
    </row>
    <row r="33" spans="2:11" ht="13.5" thickBot="1" x14ac:dyDescent="0.25">
      <c r="B33" s="8">
        <f>B3</f>
        <v>3.11</v>
      </c>
      <c r="C33" s="9" t="str">
        <f>C3</f>
        <v>POSODE ZA BLATENICO</v>
      </c>
      <c r="D33" s="15"/>
      <c r="E33" s="16"/>
      <c r="F33" s="54" t="s">
        <v>1</v>
      </c>
      <c r="G33" s="55">
        <f>SUM(G7:G32)</f>
        <v>0</v>
      </c>
      <c r="H33" s="33"/>
      <c r="J33" s="34"/>
      <c r="K33" s="34"/>
    </row>
    <row r="34" spans="2:11" ht="15.75" thickTop="1" x14ac:dyDescent="0.25">
      <c r="C34" s="26"/>
      <c r="F34" s="27"/>
      <c r="G34" s="22"/>
      <c r="H34" s="33"/>
      <c r="J34" s="34"/>
      <c r="K34" s="38"/>
    </row>
    <row r="35" spans="2:11" x14ac:dyDescent="0.2">
      <c r="C35" s="26"/>
      <c r="F35" s="27"/>
      <c r="G35" s="22"/>
      <c r="H35" s="33"/>
      <c r="J35" s="34"/>
      <c r="K35" s="34"/>
    </row>
    <row r="36" spans="2:11" x14ac:dyDescent="0.2">
      <c r="H36" s="33"/>
      <c r="K36" s="34"/>
    </row>
    <row r="37" spans="2:11" x14ac:dyDescent="0.2">
      <c r="H37" s="33"/>
      <c r="K37" s="34"/>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Stran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L45"/>
  <sheetViews>
    <sheetView showGridLines="0" view="pageLayout" topLeftCell="A42" zoomScale="90" zoomScaleNormal="100" zoomScalePageLayoutView="90" workbookViewId="0">
      <selection activeCell="G44" sqref="G44"/>
    </sheetView>
  </sheetViews>
  <sheetFormatPr defaultRowHeight="12.75" x14ac:dyDescent="0.2"/>
  <cols>
    <col min="1" max="1" width="1.140625" style="12" customWidth="1"/>
    <col min="2" max="2" width="9.140625" style="6" customWidth="1"/>
    <col min="3" max="3" width="34.570312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v>3.12</v>
      </c>
      <c r="C3" s="88" t="s">
        <v>431</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s="19" customFormat="1" x14ac:dyDescent="0.25">
      <c r="C7" s="96"/>
      <c r="D7" s="117"/>
      <c r="E7" s="118"/>
      <c r="F7" s="119"/>
      <c r="G7" s="119"/>
      <c r="I7" s="20"/>
      <c r="J7" s="21"/>
      <c r="K7" s="21"/>
      <c r="L7" s="20"/>
    </row>
    <row r="8" spans="2:12" s="19" customFormat="1" ht="409.5" x14ac:dyDescent="0.25">
      <c r="B8" s="28" t="s">
        <v>432</v>
      </c>
      <c r="C8" s="122" t="s">
        <v>439</v>
      </c>
      <c r="D8" s="117"/>
      <c r="E8" s="118">
        <v>1</v>
      </c>
      <c r="F8" s="119"/>
      <c r="G8" s="119">
        <f>E8*F8</f>
        <v>0</v>
      </c>
      <c r="I8" s="20"/>
      <c r="J8" s="21"/>
      <c r="K8" s="21"/>
      <c r="L8" s="20"/>
    </row>
    <row r="9" spans="2:12" s="19" customFormat="1" x14ac:dyDescent="0.25">
      <c r="C9" s="120"/>
      <c r="D9" s="117"/>
      <c r="E9" s="118"/>
      <c r="F9" s="119"/>
      <c r="G9" s="119">
        <f t="shared" ref="G9:G42" si="0">E9*F9</f>
        <v>0</v>
      </c>
      <c r="I9" s="20"/>
      <c r="J9" s="21"/>
      <c r="K9" s="21"/>
      <c r="L9" s="20"/>
    </row>
    <row r="10" spans="2:12" s="19" customFormat="1" ht="409.5" x14ac:dyDescent="0.25">
      <c r="C10" s="121" t="s">
        <v>440</v>
      </c>
      <c r="D10" s="117"/>
      <c r="E10" s="118"/>
      <c r="F10" s="119"/>
      <c r="G10" s="119">
        <f t="shared" si="0"/>
        <v>0</v>
      </c>
      <c r="I10" s="20"/>
      <c r="J10" s="21"/>
      <c r="K10" s="21"/>
      <c r="L10" s="20"/>
    </row>
    <row r="11" spans="2:12" s="19" customFormat="1" ht="396" x14ac:dyDescent="0.25">
      <c r="C11" s="125" t="s">
        <v>441</v>
      </c>
      <c r="D11" s="117"/>
      <c r="E11" s="118"/>
      <c r="F11" s="119"/>
      <c r="G11" s="119">
        <f t="shared" si="0"/>
        <v>0</v>
      </c>
      <c r="I11" s="20"/>
      <c r="J11" s="21"/>
      <c r="K11" s="21"/>
      <c r="L11" s="20"/>
    </row>
    <row r="12" spans="2:12" s="19" customFormat="1" ht="408" x14ac:dyDescent="0.25">
      <c r="C12" s="125" t="s">
        <v>442</v>
      </c>
      <c r="D12" s="117"/>
      <c r="E12" s="118"/>
      <c r="F12" s="119"/>
      <c r="G12" s="119">
        <f t="shared" si="0"/>
        <v>0</v>
      </c>
      <c r="I12" s="20"/>
      <c r="J12" s="21"/>
      <c r="K12" s="21"/>
      <c r="L12" s="20"/>
    </row>
    <row r="13" spans="2:12" s="19" customFormat="1" ht="324" x14ac:dyDescent="0.25">
      <c r="C13" s="125" t="s">
        <v>443</v>
      </c>
      <c r="D13" s="117"/>
      <c r="E13" s="118"/>
      <c r="F13" s="119"/>
      <c r="G13" s="119">
        <f t="shared" si="0"/>
        <v>0</v>
      </c>
      <c r="I13" s="20"/>
      <c r="J13" s="21"/>
      <c r="K13" s="21"/>
      <c r="L13" s="20"/>
    </row>
    <row r="14" spans="2:12" s="19" customFormat="1" ht="312" x14ac:dyDescent="0.25">
      <c r="C14" s="125" t="s">
        <v>444</v>
      </c>
      <c r="D14" s="117"/>
      <c r="E14" s="118"/>
      <c r="F14" s="119"/>
      <c r="G14" s="119">
        <f t="shared" si="0"/>
        <v>0</v>
      </c>
      <c r="I14" s="20"/>
      <c r="J14" s="21"/>
      <c r="K14" s="21"/>
      <c r="L14" s="20"/>
    </row>
    <row r="15" spans="2:12" s="19" customFormat="1" ht="408.75" x14ac:dyDescent="0.25">
      <c r="C15" s="120" t="s">
        <v>445</v>
      </c>
      <c r="D15" s="117"/>
      <c r="E15" s="118"/>
      <c r="F15" s="119"/>
      <c r="G15" s="119">
        <f t="shared" si="0"/>
        <v>0</v>
      </c>
      <c r="I15" s="20"/>
      <c r="J15" s="21"/>
      <c r="K15" s="21"/>
      <c r="L15" s="20"/>
    </row>
    <row r="16" spans="2:12" s="19" customFormat="1" ht="204" x14ac:dyDescent="0.25">
      <c r="C16" s="125" t="s">
        <v>446</v>
      </c>
      <c r="D16" s="117"/>
      <c r="E16" s="118"/>
      <c r="F16" s="119"/>
      <c r="G16" s="119">
        <f t="shared" si="0"/>
        <v>0</v>
      </c>
      <c r="I16" s="20"/>
      <c r="J16" s="21"/>
      <c r="K16" s="21"/>
      <c r="L16" s="20"/>
    </row>
    <row r="17" spans="2:12" s="19" customFormat="1" ht="409.5" x14ac:dyDescent="0.25">
      <c r="C17" s="120" t="s">
        <v>448</v>
      </c>
      <c r="D17" s="117"/>
      <c r="E17" s="118"/>
      <c r="F17" s="119"/>
      <c r="G17" s="119">
        <f t="shared" si="0"/>
        <v>0</v>
      </c>
      <c r="I17" s="20"/>
      <c r="J17" s="21"/>
      <c r="K17" s="21"/>
      <c r="L17" s="20"/>
    </row>
    <row r="18" spans="2:12" s="19" customFormat="1" ht="336" x14ac:dyDescent="0.25">
      <c r="C18" s="125" t="s">
        <v>447</v>
      </c>
      <c r="D18" s="117"/>
      <c r="E18" s="118"/>
      <c r="F18" s="119"/>
      <c r="G18" s="119">
        <f t="shared" si="0"/>
        <v>0</v>
      </c>
      <c r="I18" s="20"/>
      <c r="J18" s="21"/>
      <c r="K18" s="21"/>
      <c r="L18" s="20"/>
    </row>
    <row r="19" spans="2:12" s="19" customFormat="1" ht="384" x14ac:dyDescent="0.25">
      <c r="C19" s="125" t="s">
        <v>449</v>
      </c>
      <c r="D19" s="117"/>
      <c r="E19" s="118"/>
      <c r="F19" s="119"/>
      <c r="G19" s="119">
        <f t="shared" si="0"/>
        <v>0</v>
      </c>
      <c r="I19" s="20"/>
      <c r="J19" s="21"/>
      <c r="K19" s="21"/>
      <c r="L19" s="20"/>
    </row>
    <row r="20" spans="2:12" s="19" customFormat="1" x14ac:dyDescent="0.25">
      <c r="C20" s="120"/>
      <c r="D20" s="117"/>
      <c r="E20" s="118"/>
      <c r="F20" s="119"/>
      <c r="G20" s="119">
        <f t="shared" si="0"/>
        <v>0</v>
      </c>
      <c r="I20" s="20"/>
      <c r="J20" s="21"/>
      <c r="K20" s="21"/>
      <c r="L20" s="20"/>
    </row>
    <row r="21" spans="2:12" s="19" customFormat="1" ht="216" x14ac:dyDescent="0.25">
      <c r="C21" s="125" t="s">
        <v>450</v>
      </c>
      <c r="D21" s="117"/>
      <c r="E21" s="118"/>
      <c r="F21" s="119"/>
      <c r="G21" s="119">
        <f t="shared" si="0"/>
        <v>0</v>
      </c>
      <c r="I21" s="20"/>
      <c r="J21" s="21"/>
      <c r="K21" s="21"/>
      <c r="L21" s="20"/>
    </row>
    <row r="22" spans="2:12" s="19" customFormat="1" ht="252" x14ac:dyDescent="0.25">
      <c r="B22" s="28" t="s">
        <v>433</v>
      </c>
      <c r="C22" s="125" t="s">
        <v>451</v>
      </c>
      <c r="D22" s="117" t="s">
        <v>5</v>
      </c>
      <c r="E22" s="118">
        <v>1</v>
      </c>
      <c r="F22" s="119"/>
      <c r="G22" s="119">
        <f t="shared" si="0"/>
        <v>0</v>
      </c>
      <c r="I22" s="20"/>
      <c r="J22" s="21"/>
      <c r="K22" s="21"/>
      <c r="L22" s="20"/>
    </row>
    <row r="23" spans="2:12" s="19" customFormat="1" ht="292.5" x14ac:dyDescent="0.25">
      <c r="B23" s="28" t="s">
        <v>434</v>
      </c>
      <c r="C23" s="126" t="s">
        <v>457</v>
      </c>
      <c r="D23" s="117" t="s">
        <v>5</v>
      </c>
      <c r="E23" s="118">
        <v>1</v>
      </c>
      <c r="F23" s="119"/>
      <c r="G23" s="119">
        <f t="shared" si="0"/>
        <v>0</v>
      </c>
      <c r="I23" s="20"/>
      <c r="J23" s="21"/>
      <c r="K23" s="21"/>
      <c r="L23" s="20"/>
    </row>
    <row r="24" spans="2:12" s="19" customFormat="1" ht="236.25" x14ac:dyDescent="0.25">
      <c r="B24" s="28"/>
      <c r="C24" s="126" t="s">
        <v>458</v>
      </c>
      <c r="D24" s="117"/>
      <c r="E24" s="118"/>
      <c r="F24" s="119"/>
      <c r="G24" s="119">
        <f t="shared" si="0"/>
        <v>0</v>
      </c>
      <c r="I24" s="20"/>
      <c r="J24" s="21"/>
      <c r="K24" s="21"/>
      <c r="L24" s="20"/>
    </row>
    <row r="25" spans="2:12" s="19" customFormat="1" ht="409.5" x14ac:dyDescent="0.25">
      <c r="B25" s="28" t="s">
        <v>435</v>
      </c>
      <c r="C25" s="125" t="s">
        <v>452</v>
      </c>
      <c r="D25" s="117"/>
      <c r="E25" s="118"/>
      <c r="F25" s="119"/>
      <c r="G25" s="119">
        <f t="shared" si="0"/>
        <v>0</v>
      </c>
      <c r="I25" s="20"/>
      <c r="J25" s="21"/>
      <c r="K25" s="21"/>
      <c r="L25" s="20"/>
    </row>
    <row r="26" spans="2:12" s="19" customFormat="1" ht="276" x14ac:dyDescent="0.25">
      <c r="B26" s="28"/>
      <c r="C26" s="125" t="s">
        <v>453</v>
      </c>
      <c r="D26" s="117"/>
      <c r="E26" s="118"/>
      <c r="F26" s="119"/>
      <c r="G26" s="119">
        <f t="shared" si="0"/>
        <v>0</v>
      </c>
      <c r="I26" s="20"/>
      <c r="J26" s="21"/>
      <c r="K26" s="21"/>
      <c r="L26" s="20"/>
    </row>
    <row r="27" spans="2:12" s="19" customFormat="1" ht="409.5" x14ac:dyDescent="0.25">
      <c r="B27" s="28"/>
      <c r="C27" s="121" t="s">
        <v>454</v>
      </c>
      <c r="D27" s="117"/>
      <c r="E27" s="118"/>
      <c r="F27" s="119"/>
      <c r="G27" s="119">
        <f t="shared" si="0"/>
        <v>0</v>
      </c>
      <c r="I27" s="20"/>
      <c r="J27" s="21"/>
      <c r="K27" s="21"/>
      <c r="L27" s="20"/>
    </row>
    <row r="28" spans="2:12" s="19" customFormat="1" ht="156" x14ac:dyDescent="0.25">
      <c r="B28" s="28"/>
      <c r="C28" s="125" t="s">
        <v>455</v>
      </c>
      <c r="D28" s="117"/>
      <c r="E28" s="118"/>
      <c r="F28" s="119"/>
      <c r="G28" s="119">
        <f t="shared" si="0"/>
        <v>0</v>
      </c>
      <c r="I28" s="20"/>
      <c r="J28" s="21"/>
      <c r="K28" s="21"/>
      <c r="L28" s="20"/>
    </row>
    <row r="29" spans="2:12" s="19" customFormat="1" ht="409.5" x14ac:dyDescent="0.25">
      <c r="C29" s="121" t="s">
        <v>456</v>
      </c>
      <c r="D29" s="117" t="s">
        <v>5</v>
      </c>
      <c r="E29" s="118">
        <v>1</v>
      </c>
      <c r="F29" s="119"/>
      <c r="G29" s="119">
        <f t="shared" si="0"/>
        <v>0</v>
      </c>
      <c r="I29" s="20"/>
      <c r="J29" s="21"/>
      <c r="K29" s="21"/>
      <c r="L29" s="20"/>
    </row>
    <row r="30" spans="2:12" s="19" customFormat="1" ht="371.25" x14ac:dyDescent="0.25">
      <c r="C30" s="121" t="s">
        <v>459</v>
      </c>
      <c r="D30" s="117"/>
      <c r="E30" s="118"/>
      <c r="F30" s="119"/>
      <c r="G30" s="119">
        <f t="shared" si="0"/>
        <v>0</v>
      </c>
      <c r="I30" s="20"/>
      <c r="J30" s="21"/>
      <c r="K30" s="21"/>
      <c r="L30" s="20"/>
    </row>
    <row r="31" spans="2:12" s="19" customFormat="1" ht="146.25" x14ac:dyDescent="0.25">
      <c r="C31" s="121" t="s">
        <v>461</v>
      </c>
      <c r="D31" s="117"/>
      <c r="E31" s="118"/>
      <c r="F31" s="119"/>
      <c r="G31" s="119">
        <f t="shared" si="0"/>
        <v>0</v>
      </c>
      <c r="I31" s="20"/>
      <c r="J31" s="21"/>
      <c r="K31" s="21"/>
      <c r="L31" s="20"/>
    </row>
    <row r="32" spans="2:12" s="19" customFormat="1" ht="114.75" x14ac:dyDescent="0.25">
      <c r="C32" s="120" t="s">
        <v>460</v>
      </c>
      <c r="D32" s="117" t="s">
        <v>8</v>
      </c>
      <c r="E32" s="118">
        <v>50</v>
      </c>
      <c r="F32" s="119"/>
      <c r="G32" s="119">
        <f t="shared" si="0"/>
        <v>0</v>
      </c>
      <c r="I32" s="20"/>
      <c r="J32" s="21"/>
      <c r="K32" s="21"/>
      <c r="L32" s="20"/>
    </row>
    <row r="33" spans="2:12" s="19" customFormat="1" ht="192" x14ac:dyDescent="0.25">
      <c r="B33" s="28"/>
      <c r="C33" s="125" t="s">
        <v>463</v>
      </c>
      <c r="D33" s="117" t="s">
        <v>5</v>
      </c>
      <c r="E33" s="118">
        <v>1</v>
      </c>
      <c r="F33" s="119"/>
      <c r="G33" s="119">
        <f t="shared" si="0"/>
        <v>0</v>
      </c>
      <c r="I33" s="20"/>
      <c r="J33" s="21"/>
      <c r="K33" s="21"/>
      <c r="L33" s="20"/>
    </row>
    <row r="34" spans="2:12" s="19" customFormat="1" ht="72" x14ac:dyDescent="0.25">
      <c r="C34" s="125" t="s">
        <v>464</v>
      </c>
      <c r="D34" s="117" t="s">
        <v>462</v>
      </c>
      <c r="E34" s="118">
        <v>2</v>
      </c>
      <c r="F34" s="119"/>
      <c r="G34" s="119">
        <f t="shared" si="0"/>
        <v>0</v>
      </c>
      <c r="I34" s="20"/>
      <c r="J34" s="21"/>
      <c r="K34" s="21"/>
      <c r="L34" s="20"/>
    </row>
    <row r="35" spans="2:12" s="19" customFormat="1" ht="96" x14ac:dyDescent="0.25">
      <c r="C35" s="125" t="s">
        <v>465</v>
      </c>
      <c r="D35" s="117" t="s">
        <v>5</v>
      </c>
      <c r="E35" s="118">
        <v>1</v>
      </c>
      <c r="F35" s="119"/>
      <c r="G35" s="119">
        <f t="shared" si="0"/>
        <v>0</v>
      </c>
      <c r="I35" s="20"/>
      <c r="J35" s="21"/>
      <c r="K35" s="21"/>
      <c r="L35" s="20"/>
    </row>
    <row r="36" spans="2:12" s="19" customFormat="1" ht="405" x14ac:dyDescent="0.25">
      <c r="B36" s="28" t="s">
        <v>436</v>
      </c>
      <c r="C36" s="121" t="s">
        <v>466</v>
      </c>
      <c r="D36" s="117" t="s">
        <v>5</v>
      </c>
      <c r="E36" s="118">
        <v>1</v>
      </c>
      <c r="F36" s="119"/>
      <c r="G36" s="119">
        <f t="shared" si="0"/>
        <v>0</v>
      </c>
      <c r="I36" s="20"/>
      <c r="J36" s="21"/>
      <c r="K36" s="21"/>
      <c r="L36" s="20"/>
    </row>
    <row r="37" spans="2:12" s="19" customFormat="1" ht="409.5" x14ac:dyDescent="0.25">
      <c r="C37" s="121" t="s">
        <v>468</v>
      </c>
      <c r="D37" s="117"/>
      <c r="E37" s="118"/>
      <c r="F37" s="119"/>
      <c r="G37" s="119">
        <f t="shared" si="0"/>
        <v>0</v>
      </c>
      <c r="I37" s="20"/>
      <c r="J37" s="21"/>
      <c r="K37" s="21"/>
      <c r="L37" s="20"/>
    </row>
    <row r="38" spans="2:12" s="19" customFormat="1" ht="123.75" x14ac:dyDescent="0.25">
      <c r="C38" s="121" t="s">
        <v>467</v>
      </c>
      <c r="D38" s="117"/>
      <c r="E38" s="118"/>
      <c r="F38" s="119"/>
      <c r="G38" s="119">
        <f t="shared" si="0"/>
        <v>0</v>
      </c>
      <c r="I38" s="20"/>
      <c r="J38" s="21"/>
      <c r="K38" s="21"/>
      <c r="L38" s="20"/>
    </row>
    <row r="39" spans="2:12" s="19" customFormat="1" ht="292.5" x14ac:dyDescent="0.25">
      <c r="C39" s="121" t="s">
        <v>469</v>
      </c>
      <c r="D39" s="117"/>
      <c r="E39" s="118"/>
      <c r="F39" s="119"/>
      <c r="G39" s="119">
        <f t="shared" si="0"/>
        <v>0</v>
      </c>
      <c r="I39" s="20"/>
      <c r="J39" s="21"/>
      <c r="K39" s="21"/>
      <c r="L39" s="20"/>
    </row>
    <row r="40" spans="2:12" s="19" customFormat="1" ht="168.75" x14ac:dyDescent="0.25">
      <c r="C40" s="121" t="s">
        <v>470</v>
      </c>
      <c r="D40" s="117"/>
      <c r="E40" s="118"/>
      <c r="F40" s="119"/>
      <c r="G40" s="119">
        <f t="shared" si="0"/>
        <v>0</v>
      </c>
      <c r="I40" s="20"/>
      <c r="J40" s="21"/>
      <c r="K40" s="21"/>
      <c r="L40" s="20"/>
    </row>
    <row r="41" spans="2:12" s="19" customFormat="1" ht="160.5" x14ac:dyDescent="0.25">
      <c r="B41" s="28" t="s">
        <v>437</v>
      </c>
      <c r="C41" s="120" t="s">
        <v>471</v>
      </c>
      <c r="D41" s="117" t="s">
        <v>16</v>
      </c>
      <c r="E41" s="118">
        <v>1</v>
      </c>
      <c r="F41" s="119"/>
      <c r="G41" s="119">
        <f t="shared" si="0"/>
        <v>0</v>
      </c>
      <c r="I41" s="20"/>
      <c r="J41" s="21"/>
      <c r="K41" s="21"/>
      <c r="L41" s="20"/>
    </row>
    <row r="42" spans="2:12" s="19" customFormat="1" ht="264" x14ac:dyDescent="0.25">
      <c r="B42" s="28" t="s">
        <v>438</v>
      </c>
      <c r="C42" s="125" t="s">
        <v>472</v>
      </c>
      <c r="D42" s="117" t="s">
        <v>16</v>
      </c>
      <c r="E42" s="118">
        <v>1</v>
      </c>
      <c r="F42" s="119"/>
      <c r="G42" s="119">
        <f t="shared" si="0"/>
        <v>0</v>
      </c>
      <c r="I42" s="20"/>
      <c r="J42" s="21"/>
      <c r="K42" s="21"/>
      <c r="L42" s="20"/>
    </row>
    <row r="43" spans="2:12" ht="13.5" thickBot="1" x14ac:dyDescent="0.25">
      <c r="B43" s="8">
        <f>B3</f>
        <v>3.12</v>
      </c>
      <c r="C43" s="9" t="str">
        <f>C3</f>
        <v>ODVODNJAVANJE BLATENICE</v>
      </c>
      <c r="D43" s="15"/>
      <c r="E43" s="16"/>
      <c r="F43" s="54" t="s">
        <v>1</v>
      </c>
      <c r="G43" s="55">
        <f>SUM(G7:G42)</f>
        <v>0</v>
      </c>
      <c r="H43" s="33"/>
      <c r="K43" s="34"/>
    </row>
    <row r="44" spans="2:12" ht="13.5" thickTop="1" x14ac:dyDescent="0.2">
      <c r="C44" s="26"/>
      <c r="F44" s="27"/>
      <c r="G44" s="22"/>
      <c r="H44" s="33"/>
      <c r="K44" s="34"/>
    </row>
    <row r="45" spans="2:12" x14ac:dyDescent="0.2">
      <c r="C45" s="26"/>
      <c r="F45" s="27"/>
      <c r="G45" s="22"/>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&amp;CStran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23"/>
  <sheetViews>
    <sheetView showGridLines="0" view="pageLayout" topLeftCell="A4" zoomScale="90" zoomScaleNormal="100" zoomScalePageLayoutView="90" workbookViewId="0">
      <selection activeCell="B4" sqref="B4"/>
    </sheetView>
  </sheetViews>
  <sheetFormatPr defaultRowHeight="12.75" x14ac:dyDescent="0.2"/>
  <cols>
    <col min="1" max="1" width="1.28515625" style="12" customWidth="1"/>
    <col min="2" max="2" width="9.85546875" style="6" customWidth="1"/>
    <col min="3" max="3" width="30.7109375" style="12" customWidth="1"/>
    <col min="4" max="4" width="6.140625" style="10" customWidth="1"/>
    <col min="5" max="5" width="11.28515625" style="11" customWidth="1"/>
    <col min="6" max="6" width="12.7109375" style="11" customWidth="1"/>
    <col min="7" max="7" width="12.855468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t="s">
        <v>545</v>
      </c>
      <c r="C3" s="88" t="s">
        <v>83</v>
      </c>
      <c r="F3" s="22"/>
    </row>
    <row r="4" spans="2:12" x14ac:dyDescent="0.2">
      <c r="B4" s="8"/>
      <c r="C4" s="9"/>
      <c r="F4" s="22"/>
    </row>
    <row r="5" spans="2:12" s="19" customFormat="1" ht="12.75" customHeight="1" x14ac:dyDescent="0.25">
      <c r="B5" s="134" t="s">
        <v>2</v>
      </c>
      <c r="C5" s="134" t="s">
        <v>3</v>
      </c>
      <c r="D5" s="136" t="s">
        <v>12</v>
      </c>
      <c r="E5" s="132" t="s">
        <v>4</v>
      </c>
      <c r="F5" s="132" t="s">
        <v>11</v>
      </c>
      <c r="G5" s="132" t="s">
        <v>14</v>
      </c>
      <c r="I5" s="20"/>
      <c r="J5" s="21"/>
      <c r="K5" s="21"/>
      <c r="L5" s="20"/>
    </row>
    <row r="6" spans="2:12" s="19" customFormat="1" x14ac:dyDescent="0.25">
      <c r="B6" s="135"/>
      <c r="C6" s="135"/>
      <c r="D6" s="137"/>
      <c r="E6" s="133"/>
      <c r="F6" s="133"/>
      <c r="G6" s="133"/>
      <c r="I6" s="20"/>
      <c r="J6" s="21"/>
      <c r="K6" s="21"/>
      <c r="L6" s="20"/>
    </row>
    <row r="7" spans="2:12" x14ac:dyDescent="0.2">
      <c r="B7" s="28"/>
      <c r="C7" s="29"/>
      <c r="D7" s="30"/>
      <c r="E7" s="22"/>
      <c r="F7" s="31"/>
      <c r="G7" s="31"/>
    </row>
    <row r="8" spans="2:12" ht="153" x14ac:dyDescent="0.2">
      <c r="B8" s="6" t="s">
        <v>32</v>
      </c>
      <c r="C8" s="23" t="s">
        <v>45</v>
      </c>
      <c r="D8" s="10" t="s">
        <v>7</v>
      </c>
      <c r="E8" s="24">
        <v>250</v>
      </c>
      <c r="G8" s="32">
        <f>E8*F8</f>
        <v>0</v>
      </c>
      <c r="H8" s="33"/>
      <c r="J8" s="34"/>
      <c r="K8" s="34"/>
    </row>
    <row r="9" spans="2:12" ht="51" x14ac:dyDescent="0.2">
      <c r="B9" s="6" t="s">
        <v>33</v>
      </c>
      <c r="C9" s="23" t="s">
        <v>46</v>
      </c>
      <c r="D9" s="10" t="s">
        <v>7</v>
      </c>
      <c r="E9" s="24">
        <v>220</v>
      </c>
      <c r="G9" s="32">
        <f t="shared" ref="G9:G18" si="0">E9*F9</f>
        <v>0</v>
      </c>
      <c r="H9" s="33"/>
      <c r="J9" s="34"/>
      <c r="K9" s="34"/>
    </row>
    <row r="10" spans="2:12" ht="89.25" x14ac:dyDescent="0.2">
      <c r="B10" s="6" t="s">
        <v>34</v>
      </c>
      <c r="C10" s="35" t="s">
        <v>47</v>
      </c>
      <c r="D10" s="90" t="s">
        <v>8</v>
      </c>
      <c r="E10" s="37">
        <v>236</v>
      </c>
      <c r="F10" s="37"/>
      <c r="G10" s="32">
        <f t="shared" si="0"/>
        <v>0</v>
      </c>
      <c r="H10" s="33"/>
      <c r="J10" s="34"/>
      <c r="K10" s="34"/>
    </row>
    <row r="11" spans="2:12" ht="76.5" x14ac:dyDescent="0.2">
      <c r="B11" s="6" t="s">
        <v>35</v>
      </c>
      <c r="C11" s="23" t="s">
        <v>48</v>
      </c>
      <c r="D11" s="10" t="s">
        <v>6</v>
      </c>
      <c r="E11" s="24">
        <v>676</v>
      </c>
      <c r="G11" s="32">
        <f t="shared" si="0"/>
        <v>0</v>
      </c>
      <c r="H11" s="33"/>
      <c r="J11" s="34"/>
      <c r="K11" s="34"/>
    </row>
    <row r="12" spans="2:12" ht="153" x14ac:dyDescent="0.2">
      <c r="B12" s="6" t="s">
        <v>36</v>
      </c>
      <c r="C12" s="35" t="s">
        <v>49</v>
      </c>
      <c r="D12" s="90" t="s">
        <v>7</v>
      </c>
      <c r="E12" s="37">
        <v>467</v>
      </c>
      <c r="F12" s="37"/>
      <c r="G12" s="32">
        <f t="shared" si="0"/>
        <v>0</v>
      </c>
      <c r="H12" s="33"/>
      <c r="J12" s="34"/>
      <c r="K12" s="34"/>
    </row>
    <row r="13" spans="2:12" ht="89.25" x14ac:dyDescent="0.25">
      <c r="B13" s="6" t="s">
        <v>37</v>
      </c>
      <c r="C13" s="35" t="s">
        <v>50</v>
      </c>
      <c r="D13" s="90" t="s">
        <v>7</v>
      </c>
      <c r="E13" s="37">
        <v>2.4</v>
      </c>
      <c r="F13" s="37"/>
      <c r="G13" s="32">
        <f t="shared" si="0"/>
        <v>0</v>
      </c>
      <c r="H13" s="33"/>
      <c r="J13" s="34"/>
      <c r="K13" s="38"/>
    </row>
    <row r="14" spans="2:12" ht="140.25" x14ac:dyDescent="0.2">
      <c r="B14" s="6" t="s">
        <v>38</v>
      </c>
      <c r="C14" s="39" t="s">
        <v>51</v>
      </c>
      <c r="D14" s="90" t="s">
        <v>52</v>
      </c>
      <c r="E14" s="40">
        <v>52</v>
      </c>
      <c r="F14" s="40"/>
      <c r="G14" s="32">
        <f t="shared" si="0"/>
        <v>0</v>
      </c>
      <c r="H14" s="33"/>
      <c r="J14" s="34"/>
      <c r="K14" s="34"/>
    </row>
    <row r="15" spans="2:12" ht="127.5" x14ac:dyDescent="0.2">
      <c r="B15" s="6" t="s">
        <v>39</v>
      </c>
      <c r="C15" s="35" t="s">
        <v>53</v>
      </c>
      <c r="D15" s="90" t="s">
        <v>52</v>
      </c>
      <c r="E15" s="37">
        <v>67</v>
      </c>
      <c r="F15" s="37"/>
      <c r="G15" s="32">
        <f t="shared" si="0"/>
        <v>0</v>
      </c>
      <c r="H15" s="33"/>
      <c r="K15" s="34"/>
    </row>
    <row r="16" spans="2:12" ht="228" x14ac:dyDescent="0.2">
      <c r="B16" s="6" t="s">
        <v>40</v>
      </c>
      <c r="C16" s="142" t="s">
        <v>541</v>
      </c>
      <c r="D16" s="90" t="s">
        <v>7</v>
      </c>
      <c r="E16" s="40">
        <v>8</v>
      </c>
      <c r="F16" s="40"/>
      <c r="G16" s="32">
        <f t="shared" si="0"/>
        <v>0</v>
      </c>
      <c r="H16" s="33"/>
      <c r="K16" s="34"/>
    </row>
    <row r="17" spans="2:7" ht="48" x14ac:dyDescent="0.2">
      <c r="B17" s="6" t="s">
        <v>41</v>
      </c>
      <c r="C17" s="142" t="s">
        <v>54</v>
      </c>
      <c r="D17" s="90" t="s">
        <v>7</v>
      </c>
      <c r="E17" s="40">
        <v>5</v>
      </c>
      <c r="F17" s="40"/>
      <c r="G17" s="32">
        <f t="shared" si="0"/>
        <v>0</v>
      </c>
    </row>
    <row r="18" spans="2:7" ht="102" x14ac:dyDescent="0.2">
      <c r="B18" s="6" t="s">
        <v>42</v>
      </c>
      <c r="C18" s="39" t="s">
        <v>55</v>
      </c>
      <c r="D18" s="90" t="s">
        <v>52</v>
      </c>
      <c r="E18" s="40">
        <v>7</v>
      </c>
      <c r="F18" s="40"/>
      <c r="G18" s="32">
        <f t="shared" si="0"/>
        <v>0</v>
      </c>
    </row>
    <row r="19" spans="2:7" ht="178.5" x14ac:dyDescent="0.2">
      <c r="B19" s="6" t="s">
        <v>43</v>
      </c>
      <c r="C19" s="39" t="s">
        <v>56</v>
      </c>
      <c r="D19" s="90" t="s">
        <v>16</v>
      </c>
      <c r="E19" s="40">
        <v>1</v>
      </c>
      <c r="F19" s="40"/>
      <c r="G19" s="32">
        <f>E19*F19</f>
        <v>0</v>
      </c>
    </row>
    <row r="20" spans="2:7" ht="230.25" thickBot="1" x14ac:dyDescent="0.25">
      <c r="B20" s="6" t="s">
        <v>44</v>
      </c>
      <c r="C20" s="107" t="s">
        <v>57</v>
      </c>
      <c r="D20" s="68" t="s">
        <v>16</v>
      </c>
      <c r="E20" s="69">
        <v>1</v>
      </c>
      <c r="F20" s="69"/>
      <c r="G20" s="32">
        <v>0</v>
      </c>
    </row>
    <row r="21" spans="2:7" ht="13.5" thickBot="1" x14ac:dyDescent="0.25">
      <c r="B21" s="8" t="str">
        <f>B3</f>
        <v>:01.02</v>
      </c>
      <c r="C21" s="9" t="str">
        <f>C3</f>
        <v>DELA Z ARMIRANIM BETONON ZA ČISTILNI BAZEN</v>
      </c>
      <c r="D21" s="15"/>
      <c r="E21" s="16"/>
      <c r="F21" s="54" t="s">
        <v>1</v>
      </c>
      <c r="G21" s="55">
        <f>SUM(G7:G20)</f>
        <v>0</v>
      </c>
    </row>
    <row r="22" spans="2:7" ht="13.5" thickTop="1" x14ac:dyDescent="0.2">
      <c r="C22" s="26"/>
      <c r="F22" s="27"/>
      <c r="G22" s="22"/>
    </row>
    <row r="23" spans="2:7" x14ac:dyDescent="0.2">
      <c r="C23" s="26"/>
      <c r="F23" s="27"/>
      <c r="G23" s="22"/>
    </row>
  </sheetData>
  <mergeCells count="6">
    <mergeCell ref="G5:G6"/>
    <mergeCell ref="B5:B6"/>
    <mergeCell ref="C5:C6"/>
    <mergeCell ref="D5:D6"/>
    <mergeCell ref="E5:E6"/>
    <mergeCell ref="F5:F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L41"/>
  <sheetViews>
    <sheetView showGridLines="0" view="pageLayout" topLeftCell="A13" zoomScale="90" zoomScaleNormal="100" zoomScalePageLayoutView="90" workbookViewId="0">
      <selection activeCell="C15" sqref="C15"/>
    </sheetView>
  </sheetViews>
  <sheetFormatPr defaultRowHeight="12.75" x14ac:dyDescent="0.2"/>
  <cols>
    <col min="1" max="1" width="1.140625" style="12" customWidth="1"/>
    <col min="2" max="2" width="9.140625" style="6" customWidth="1"/>
    <col min="3" max="3" width="34.570312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v>4</v>
      </c>
      <c r="C3" s="88" t="s">
        <v>473</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s="19" customFormat="1" x14ac:dyDescent="0.25">
      <c r="C7" s="96" t="s">
        <v>475</v>
      </c>
      <c r="D7" s="117"/>
      <c r="E7" s="118"/>
      <c r="F7" s="119"/>
      <c r="G7" s="119"/>
      <c r="I7" s="20"/>
      <c r="J7" s="21"/>
      <c r="K7" s="21"/>
      <c r="L7" s="20"/>
    </row>
    <row r="8" spans="2:12" s="19" customFormat="1" ht="264" x14ac:dyDescent="0.25">
      <c r="B8" s="28" t="s">
        <v>474</v>
      </c>
      <c r="C8" s="124" t="s">
        <v>477</v>
      </c>
      <c r="D8" s="117"/>
      <c r="E8" s="118"/>
      <c r="F8" s="119"/>
      <c r="G8" s="119">
        <f>E8*F8</f>
        <v>0</v>
      </c>
      <c r="I8" s="20"/>
      <c r="J8" s="21"/>
      <c r="K8" s="21"/>
      <c r="L8" s="20"/>
    </row>
    <row r="9" spans="2:12" s="19" customFormat="1" ht="409.5" x14ac:dyDescent="0.25">
      <c r="C9" s="120" t="s">
        <v>478</v>
      </c>
      <c r="D9" s="117"/>
      <c r="E9" s="118"/>
      <c r="F9" s="119"/>
      <c r="G9" s="119">
        <f t="shared" ref="G9:G13" si="0">E9*F9</f>
        <v>0</v>
      </c>
      <c r="I9" s="20"/>
      <c r="J9" s="21"/>
      <c r="K9" s="21"/>
      <c r="L9" s="20"/>
    </row>
    <row r="10" spans="2:12" s="19" customFormat="1" ht="240" x14ac:dyDescent="0.25">
      <c r="C10" s="121" t="s">
        <v>479</v>
      </c>
      <c r="D10" s="117"/>
      <c r="E10" s="118"/>
      <c r="F10" s="119"/>
      <c r="G10" s="119">
        <f t="shared" si="0"/>
        <v>0</v>
      </c>
      <c r="I10" s="20"/>
      <c r="J10" s="21"/>
      <c r="K10" s="21"/>
      <c r="L10" s="20"/>
    </row>
    <row r="11" spans="2:12" s="19" customFormat="1" ht="409.5" x14ac:dyDescent="0.25">
      <c r="B11" s="28"/>
      <c r="C11" s="125" t="s">
        <v>480</v>
      </c>
      <c r="D11" s="117"/>
      <c r="E11" s="118"/>
      <c r="F11" s="119"/>
      <c r="G11" s="119">
        <f t="shared" si="0"/>
        <v>0</v>
      </c>
      <c r="I11" s="20"/>
      <c r="J11" s="21"/>
      <c r="K11" s="21"/>
      <c r="L11" s="20"/>
    </row>
    <row r="12" spans="2:12" s="19" customFormat="1" ht="408" x14ac:dyDescent="0.25">
      <c r="B12" s="28"/>
      <c r="C12" s="125" t="s">
        <v>481</v>
      </c>
      <c r="D12" s="117"/>
      <c r="E12" s="118"/>
      <c r="F12" s="119"/>
      <c r="G12" s="119">
        <f t="shared" si="0"/>
        <v>0</v>
      </c>
      <c r="I12" s="20"/>
      <c r="J12" s="21"/>
      <c r="K12" s="21"/>
      <c r="L12" s="20"/>
    </row>
    <row r="13" spans="2:12" s="19" customFormat="1" ht="229.5" x14ac:dyDescent="0.25">
      <c r="B13" s="28"/>
      <c r="C13" s="120" t="s">
        <v>476</v>
      </c>
      <c r="D13" s="117"/>
      <c r="E13" s="118"/>
      <c r="F13" s="119"/>
      <c r="G13" s="119">
        <f t="shared" si="0"/>
        <v>0</v>
      </c>
      <c r="I13" s="20"/>
      <c r="J13" s="21"/>
      <c r="K13" s="21"/>
      <c r="L13" s="20"/>
    </row>
    <row r="14" spans="2:12" s="19" customFormat="1" x14ac:dyDescent="0.2">
      <c r="B14" s="28"/>
      <c r="D14" s="36"/>
      <c r="E14" s="37"/>
      <c r="F14" s="37"/>
      <c r="G14" s="119"/>
      <c r="I14" s="20"/>
      <c r="J14" s="21"/>
      <c r="K14" s="21"/>
      <c r="L14" s="20"/>
    </row>
    <row r="15" spans="2:12" s="19" customFormat="1" ht="13.5" thickBot="1" x14ac:dyDescent="0.3">
      <c r="B15" s="28"/>
      <c r="C15" s="9" t="str">
        <f>C3</f>
        <v>TEHNIKA KRMILJENJA, MERJENJA IN REGULIRANJA</v>
      </c>
      <c r="D15" s="15"/>
      <c r="E15" s="16"/>
      <c r="F15" s="54" t="s">
        <v>1</v>
      </c>
      <c r="G15" s="55">
        <f>SUM(G8:G14)</f>
        <v>0</v>
      </c>
      <c r="I15" s="20"/>
      <c r="J15" s="21"/>
      <c r="K15" s="21"/>
      <c r="L15" s="20"/>
    </row>
    <row r="16" spans="2:12" s="19" customFormat="1" ht="13.5" thickTop="1" x14ac:dyDescent="0.2">
      <c r="B16" s="28"/>
      <c r="C16" s="26"/>
      <c r="D16" s="10"/>
      <c r="E16" s="11"/>
      <c r="F16" s="27"/>
      <c r="G16" s="22"/>
      <c r="I16" s="20"/>
      <c r="J16" s="21"/>
      <c r="K16" s="21"/>
      <c r="L16" s="20"/>
    </row>
    <row r="17" spans="2:12" s="19" customFormat="1" x14ac:dyDescent="0.2">
      <c r="B17" s="28"/>
      <c r="C17" s="12"/>
      <c r="D17" s="10"/>
      <c r="E17" s="11"/>
      <c r="F17" s="27"/>
      <c r="G17" s="22"/>
      <c r="I17" s="20"/>
      <c r="J17" s="21"/>
      <c r="K17" s="21"/>
      <c r="L17" s="20"/>
    </row>
    <row r="18" spans="2:12" s="19" customFormat="1" x14ac:dyDescent="0.2">
      <c r="B18" s="28"/>
      <c r="C18" s="12"/>
      <c r="D18" s="10"/>
      <c r="E18" s="11"/>
      <c r="F18" s="11"/>
      <c r="G18" s="11"/>
      <c r="I18" s="20"/>
      <c r="J18" s="21"/>
      <c r="K18" s="21"/>
      <c r="L18" s="20"/>
    </row>
    <row r="19" spans="2:12" s="19" customFormat="1" x14ac:dyDescent="0.2">
      <c r="B19" s="28"/>
      <c r="C19" s="12"/>
      <c r="D19" s="10"/>
      <c r="E19" s="11"/>
      <c r="F19" s="11"/>
      <c r="G19" s="11"/>
      <c r="I19" s="20"/>
      <c r="J19" s="21"/>
      <c r="K19" s="21"/>
      <c r="L19" s="20"/>
    </row>
    <row r="20" spans="2:12" s="19" customFormat="1" x14ac:dyDescent="0.2">
      <c r="B20" s="28"/>
      <c r="C20" s="12"/>
      <c r="D20" s="10"/>
      <c r="E20" s="11"/>
      <c r="F20" s="11"/>
      <c r="G20" s="11"/>
      <c r="I20" s="20"/>
      <c r="J20" s="21"/>
      <c r="K20" s="21"/>
      <c r="L20" s="20"/>
    </row>
    <row r="21" spans="2:12" s="19" customFormat="1" x14ac:dyDescent="0.2">
      <c r="C21" s="12"/>
      <c r="D21" s="10"/>
      <c r="E21" s="11"/>
      <c r="F21" s="11"/>
      <c r="G21" s="11"/>
      <c r="I21" s="20"/>
      <c r="J21" s="21"/>
      <c r="K21" s="21"/>
      <c r="L21" s="20"/>
    </row>
    <row r="22" spans="2:12" s="19" customFormat="1" x14ac:dyDescent="0.2">
      <c r="C22" s="12"/>
      <c r="D22" s="10"/>
      <c r="E22" s="11"/>
      <c r="F22" s="11"/>
      <c r="G22" s="11"/>
      <c r="I22" s="20"/>
      <c r="J22" s="21"/>
      <c r="K22" s="21"/>
      <c r="L22" s="20"/>
    </row>
    <row r="23" spans="2:12" s="19" customFormat="1" x14ac:dyDescent="0.2">
      <c r="C23" s="12"/>
      <c r="D23" s="10"/>
      <c r="E23" s="11"/>
      <c r="F23" s="11"/>
      <c r="G23" s="11"/>
      <c r="I23" s="20"/>
      <c r="J23" s="21"/>
      <c r="K23" s="21"/>
      <c r="L23" s="20"/>
    </row>
    <row r="24" spans="2:12" s="19" customFormat="1" x14ac:dyDescent="0.2">
      <c r="C24" s="12"/>
      <c r="D24" s="10"/>
      <c r="E24" s="11"/>
      <c r="F24" s="11"/>
      <c r="G24" s="11"/>
      <c r="I24" s="20"/>
      <c r="J24" s="21"/>
      <c r="K24" s="21"/>
      <c r="L24" s="20"/>
    </row>
    <row r="25" spans="2:12" s="19" customFormat="1" x14ac:dyDescent="0.2">
      <c r="C25" s="12"/>
      <c r="D25" s="10"/>
      <c r="E25" s="11"/>
      <c r="F25" s="11"/>
      <c r="G25" s="11"/>
      <c r="I25" s="20"/>
      <c r="J25" s="21"/>
      <c r="K25" s="21"/>
      <c r="L25" s="20"/>
    </row>
    <row r="26" spans="2:12" s="19" customFormat="1" x14ac:dyDescent="0.2">
      <c r="C26" s="12"/>
      <c r="D26" s="10"/>
      <c r="E26" s="11"/>
      <c r="F26" s="11"/>
      <c r="G26" s="11"/>
      <c r="I26" s="20"/>
      <c r="J26" s="21"/>
      <c r="K26" s="21"/>
      <c r="L26" s="20"/>
    </row>
    <row r="27" spans="2:12" s="19" customFormat="1" x14ac:dyDescent="0.2">
      <c r="C27" s="12"/>
      <c r="D27" s="10"/>
      <c r="E27" s="11"/>
      <c r="F27" s="11"/>
      <c r="G27" s="11"/>
      <c r="I27" s="20"/>
      <c r="J27" s="21"/>
      <c r="K27" s="21"/>
      <c r="L27" s="20"/>
    </row>
    <row r="28" spans="2:12" s="19" customFormat="1" x14ac:dyDescent="0.2">
      <c r="C28" s="12"/>
      <c r="D28" s="10"/>
      <c r="E28" s="11"/>
      <c r="F28" s="11"/>
      <c r="G28" s="11"/>
      <c r="I28" s="20"/>
      <c r="J28" s="21"/>
      <c r="K28" s="21"/>
      <c r="L28" s="20"/>
    </row>
    <row r="29" spans="2:12" s="19" customFormat="1" x14ac:dyDescent="0.2">
      <c r="C29" s="12"/>
      <c r="D29" s="10"/>
      <c r="E29" s="11"/>
      <c r="F29" s="11"/>
      <c r="G29" s="11"/>
      <c r="I29" s="20"/>
      <c r="J29" s="21"/>
      <c r="K29" s="21"/>
      <c r="L29" s="20"/>
    </row>
    <row r="30" spans="2:12" s="19" customFormat="1" x14ac:dyDescent="0.2">
      <c r="C30" s="12"/>
      <c r="D30" s="10"/>
      <c r="E30" s="11"/>
      <c r="F30" s="11"/>
      <c r="G30" s="11"/>
      <c r="I30" s="20"/>
      <c r="J30" s="21"/>
      <c r="K30" s="21"/>
      <c r="L30" s="20"/>
    </row>
    <row r="31" spans="2:12" s="19" customFormat="1" x14ac:dyDescent="0.2">
      <c r="C31" s="12"/>
      <c r="D31" s="10"/>
      <c r="E31" s="11"/>
      <c r="F31" s="11"/>
      <c r="G31" s="11"/>
      <c r="I31" s="20"/>
      <c r="J31" s="21"/>
      <c r="K31" s="21"/>
      <c r="L31" s="20"/>
    </row>
    <row r="33" spans="2:11" x14ac:dyDescent="0.2">
      <c r="H33" s="33"/>
      <c r="J33" s="34"/>
      <c r="K33" s="34"/>
    </row>
    <row r="34" spans="2:11" x14ac:dyDescent="0.2">
      <c r="H34" s="33"/>
      <c r="J34" s="34"/>
      <c r="K34" s="34"/>
    </row>
    <row r="35" spans="2:11" x14ac:dyDescent="0.2">
      <c r="H35" s="33"/>
      <c r="J35" s="34"/>
      <c r="K35" s="34"/>
    </row>
    <row r="36" spans="2:11" x14ac:dyDescent="0.2">
      <c r="H36" s="33"/>
      <c r="J36" s="34"/>
      <c r="K36" s="34"/>
    </row>
    <row r="37" spans="2:11" x14ac:dyDescent="0.2">
      <c r="B37" s="8">
        <f>B3</f>
        <v>4</v>
      </c>
      <c r="H37" s="33"/>
      <c r="J37" s="34"/>
      <c r="K37" s="34"/>
    </row>
    <row r="38" spans="2:11" ht="15" x14ac:dyDescent="0.25">
      <c r="H38" s="33"/>
      <c r="J38" s="34"/>
      <c r="K38" s="38"/>
    </row>
    <row r="39" spans="2:11" x14ac:dyDescent="0.2">
      <c r="H39" s="33"/>
      <c r="J39" s="34"/>
      <c r="K39" s="34"/>
    </row>
    <row r="40" spans="2:11" x14ac:dyDescent="0.2">
      <c r="H40" s="33"/>
      <c r="K40" s="34"/>
    </row>
    <row r="41" spans="2:11" x14ac:dyDescent="0.2">
      <c r="H41" s="33"/>
      <c r="K41" s="34"/>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&amp;CStran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L27"/>
  <sheetViews>
    <sheetView showGridLines="0" view="pageLayout" topLeftCell="A15" zoomScale="90" zoomScaleNormal="100" zoomScalePageLayoutView="90" workbookViewId="0">
      <selection activeCell="G16" sqref="G16"/>
    </sheetView>
  </sheetViews>
  <sheetFormatPr defaultRowHeight="12.75" x14ac:dyDescent="0.2"/>
  <cols>
    <col min="1" max="1" width="1.140625" style="12" customWidth="1"/>
    <col min="2" max="2" width="9.140625" style="6" customWidth="1"/>
    <col min="3" max="3" width="34.570312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v>4.2</v>
      </c>
      <c r="C3" s="88" t="s">
        <v>482</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s="19" customFormat="1" x14ac:dyDescent="0.25">
      <c r="C7" s="96"/>
      <c r="D7" s="117"/>
      <c r="E7" s="118"/>
      <c r="F7" s="119"/>
      <c r="G7" s="119"/>
      <c r="I7" s="20"/>
      <c r="J7" s="21"/>
      <c r="K7" s="21"/>
      <c r="L7" s="20"/>
    </row>
    <row r="8" spans="2:12" s="19" customFormat="1" ht="384" x14ac:dyDescent="0.25">
      <c r="B8" s="28" t="s">
        <v>483</v>
      </c>
      <c r="C8" s="124" t="s">
        <v>484</v>
      </c>
      <c r="D8" s="117"/>
      <c r="E8" s="118">
        <v>1</v>
      </c>
      <c r="F8" s="119"/>
      <c r="G8" s="119">
        <f>E8*F8</f>
        <v>0</v>
      </c>
      <c r="I8" s="20"/>
      <c r="J8" s="21"/>
      <c r="K8" s="21"/>
      <c r="L8" s="20"/>
    </row>
    <row r="9" spans="2:12" s="19" customFormat="1" ht="409.5" x14ac:dyDescent="0.25">
      <c r="C9" s="125" t="s">
        <v>485</v>
      </c>
      <c r="D9" s="117"/>
      <c r="E9" s="118"/>
      <c r="F9" s="119"/>
      <c r="G9" s="119">
        <f t="shared" ref="G9:G15" si="0">E9*F9</f>
        <v>0</v>
      </c>
      <c r="I9" s="20"/>
      <c r="J9" s="21"/>
      <c r="K9" s="21"/>
      <c r="L9" s="20"/>
    </row>
    <row r="10" spans="2:12" s="19" customFormat="1" ht="409.5" x14ac:dyDescent="0.25">
      <c r="C10" s="121" t="s">
        <v>486</v>
      </c>
      <c r="D10" s="117"/>
      <c r="E10" s="118"/>
      <c r="F10" s="119"/>
      <c r="G10" s="119">
        <f t="shared" si="0"/>
        <v>0</v>
      </c>
      <c r="I10" s="20"/>
      <c r="J10" s="21"/>
      <c r="K10" s="21"/>
      <c r="L10" s="20"/>
    </row>
    <row r="11" spans="2:12" s="19" customFormat="1" ht="408" x14ac:dyDescent="0.25">
      <c r="B11" s="28"/>
      <c r="C11" s="125" t="s">
        <v>487</v>
      </c>
      <c r="D11" s="117"/>
      <c r="E11" s="118"/>
      <c r="F11" s="119"/>
      <c r="G11" s="119">
        <f t="shared" si="0"/>
        <v>0</v>
      </c>
      <c r="I11" s="20"/>
      <c r="J11" s="21"/>
      <c r="K11" s="21"/>
      <c r="L11" s="20"/>
    </row>
    <row r="12" spans="2:12" s="19" customFormat="1" ht="409.5" x14ac:dyDescent="0.25">
      <c r="B12" s="28"/>
      <c r="C12" s="125" t="s">
        <v>488</v>
      </c>
      <c r="D12" s="117"/>
      <c r="E12" s="118"/>
      <c r="F12" s="119"/>
      <c r="G12" s="119">
        <f t="shared" si="0"/>
        <v>0</v>
      </c>
      <c r="I12" s="20"/>
      <c r="J12" s="21"/>
      <c r="K12" s="21"/>
      <c r="L12" s="20"/>
    </row>
    <row r="13" spans="2:12" s="19" customFormat="1" ht="408" x14ac:dyDescent="0.25">
      <c r="B13" s="28"/>
      <c r="C13" s="125" t="s">
        <v>489</v>
      </c>
      <c r="D13" s="117"/>
      <c r="E13" s="118"/>
      <c r="F13" s="119"/>
      <c r="G13" s="119">
        <f t="shared" si="0"/>
        <v>0</v>
      </c>
      <c r="I13" s="20"/>
      <c r="J13" s="21"/>
      <c r="K13" s="21"/>
      <c r="L13" s="20"/>
    </row>
    <row r="14" spans="2:12" s="19" customFormat="1" ht="360" x14ac:dyDescent="0.25">
      <c r="B14" s="28"/>
      <c r="C14" s="125" t="s">
        <v>490</v>
      </c>
      <c r="D14" s="117"/>
      <c r="E14" s="118"/>
      <c r="F14" s="119"/>
      <c r="G14" s="119">
        <f t="shared" si="0"/>
        <v>0</v>
      </c>
      <c r="I14" s="20"/>
      <c r="J14" s="21"/>
      <c r="K14" s="21"/>
      <c r="L14" s="20"/>
    </row>
    <row r="15" spans="2:12" s="19" customFormat="1" ht="409.5" x14ac:dyDescent="0.25">
      <c r="B15" s="28"/>
      <c r="C15" s="125" t="s">
        <v>491</v>
      </c>
      <c r="D15" s="117"/>
      <c r="E15" s="118"/>
      <c r="F15" s="119"/>
      <c r="G15" s="119">
        <f t="shared" si="0"/>
        <v>0</v>
      </c>
      <c r="I15" s="20"/>
      <c r="J15" s="21"/>
      <c r="K15" s="21"/>
      <c r="L15" s="20"/>
    </row>
    <row r="16" spans="2:12" s="19" customFormat="1" x14ac:dyDescent="0.2">
      <c r="B16" s="28"/>
      <c r="C16" s="89"/>
      <c r="D16" s="36"/>
      <c r="E16" s="37"/>
      <c r="F16" s="37"/>
      <c r="G16" s="119"/>
      <c r="I16" s="20"/>
      <c r="J16" s="21"/>
      <c r="K16" s="21"/>
      <c r="L16" s="20"/>
    </row>
    <row r="17" spans="2:12" s="19" customFormat="1" ht="13.5" thickBot="1" x14ac:dyDescent="0.3">
      <c r="C17" s="9" t="str">
        <f>C3</f>
        <v>KRMILNA IN STIKALNA NAPRAVA</v>
      </c>
      <c r="D17" s="15"/>
      <c r="E17" s="16"/>
      <c r="F17" s="54" t="s">
        <v>1</v>
      </c>
      <c r="G17" s="55">
        <f>SUM(G8:G16)</f>
        <v>0</v>
      </c>
      <c r="I17" s="20"/>
      <c r="J17" s="21"/>
      <c r="K17" s="21"/>
      <c r="L17" s="20"/>
    </row>
    <row r="18" spans="2:12" ht="13.5" thickTop="1" x14ac:dyDescent="0.2">
      <c r="C18" s="26"/>
      <c r="F18" s="27"/>
      <c r="G18" s="22"/>
    </row>
    <row r="19" spans="2:12" x14ac:dyDescent="0.2">
      <c r="C19" s="26"/>
      <c r="F19" s="27"/>
      <c r="G19" s="22"/>
      <c r="H19" s="33"/>
      <c r="J19" s="34"/>
      <c r="K19" s="34"/>
    </row>
    <row r="20" spans="2:12" x14ac:dyDescent="0.2">
      <c r="H20" s="33"/>
      <c r="J20" s="34"/>
      <c r="K20" s="34"/>
    </row>
    <row r="21" spans="2:12" x14ac:dyDescent="0.2">
      <c r="H21" s="33"/>
      <c r="J21" s="34"/>
      <c r="K21" s="34"/>
    </row>
    <row r="22" spans="2:12" x14ac:dyDescent="0.2">
      <c r="H22" s="33"/>
      <c r="J22" s="34"/>
      <c r="K22" s="34"/>
    </row>
    <row r="23" spans="2:12" x14ac:dyDescent="0.2">
      <c r="B23" s="8">
        <f>B3</f>
        <v>4.2</v>
      </c>
      <c r="H23" s="33"/>
      <c r="J23" s="34"/>
      <c r="K23" s="34"/>
    </row>
    <row r="24" spans="2:12" ht="15" x14ac:dyDescent="0.25">
      <c r="H24" s="33"/>
      <c r="J24" s="34"/>
      <c r="K24" s="38"/>
    </row>
    <row r="25" spans="2:12" x14ac:dyDescent="0.2">
      <c r="H25" s="33"/>
      <c r="J25" s="34"/>
      <c r="K25" s="34"/>
    </row>
    <row r="26" spans="2:12" x14ac:dyDescent="0.2">
      <c r="H26" s="33"/>
      <c r="K26" s="34"/>
    </row>
    <row r="27" spans="2:12" x14ac:dyDescent="0.2">
      <c r="H27" s="33"/>
      <c r="K27" s="34"/>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Stran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L35"/>
  <sheetViews>
    <sheetView showGridLines="0" view="pageLayout" topLeftCell="A25" zoomScale="90" zoomScaleNormal="100" zoomScalePageLayoutView="90" workbookViewId="0">
      <selection activeCell="G27" sqref="G27"/>
    </sheetView>
  </sheetViews>
  <sheetFormatPr defaultRowHeight="12.75" x14ac:dyDescent="0.2"/>
  <cols>
    <col min="1" max="1" width="1.140625" style="12" customWidth="1"/>
    <col min="2" max="2" width="9.140625" style="6" customWidth="1"/>
    <col min="3" max="3" width="34.570312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v>4.3</v>
      </c>
      <c r="C3" s="88" t="s">
        <v>492</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s="19" customFormat="1" x14ac:dyDescent="0.25">
      <c r="C7" s="96"/>
      <c r="D7" s="117"/>
      <c r="E7" s="118"/>
      <c r="F7" s="119"/>
      <c r="G7" s="119"/>
      <c r="I7" s="20"/>
      <c r="J7" s="21"/>
      <c r="K7" s="21"/>
      <c r="L7" s="20"/>
    </row>
    <row r="8" spans="2:12" s="19" customFormat="1" ht="409.5" x14ac:dyDescent="0.25">
      <c r="B8" s="28" t="s">
        <v>493</v>
      </c>
      <c r="C8" s="98" t="s">
        <v>503</v>
      </c>
      <c r="D8" s="117"/>
      <c r="E8" s="118">
        <v>2</v>
      </c>
      <c r="F8" s="119"/>
      <c r="G8" s="119">
        <f>E8*F8</f>
        <v>0</v>
      </c>
      <c r="I8" s="20"/>
      <c r="J8" s="21"/>
      <c r="K8" s="21"/>
      <c r="L8" s="20"/>
    </row>
    <row r="9" spans="2:12" s="19" customFormat="1" ht="408" x14ac:dyDescent="0.25">
      <c r="B9" s="28" t="s">
        <v>494</v>
      </c>
      <c r="C9" s="120" t="s">
        <v>504</v>
      </c>
      <c r="D9" s="117"/>
      <c r="E9" s="118">
        <v>1</v>
      </c>
      <c r="F9" s="119"/>
      <c r="G9" s="119">
        <f t="shared" ref="G9:G25" si="0">E9*F9</f>
        <v>0</v>
      </c>
      <c r="I9" s="20"/>
      <c r="J9" s="21"/>
      <c r="K9" s="21"/>
      <c r="L9" s="20"/>
    </row>
    <row r="10" spans="2:12" s="19" customFormat="1" ht="394.5" x14ac:dyDescent="0.25">
      <c r="B10" s="28" t="s">
        <v>495</v>
      </c>
      <c r="C10" s="121" t="s">
        <v>505</v>
      </c>
      <c r="D10" s="117"/>
      <c r="E10" s="118">
        <v>1</v>
      </c>
      <c r="F10" s="119"/>
      <c r="G10" s="119">
        <f t="shared" si="0"/>
        <v>0</v>
      </c>
      <c r="I10" s="20"/>
      <c r="J10" s="21"/>
      <c r="K10" s="21"/>
      <c r="L10" s="20"/>
    </row>
    <row r="11" spans="2:12" s="19" customFormat="1" ht="360" x14ac:dyDescent="0.25">
      <c r="B11" s="28" t="s">
        <v>496</v>
      </c>
      <c r="C11" s="125" t="s">
        <v>506</v>
      </c>
      <c r="D11" s="117"/>
      <c r="E11" s="118">
        <v>2</v>
      </c>
      <c r="F11" s="119"/>
      <c r="G11" s="119">
        <f t="shared" si="0"/>
        <v>0</v>
      </c>
      <c r="I11" s="20"/>
      <c r="J11" s="21"/>
      <c r="K11" s="21"/>
      <c r="L11" s="20"/>
    </row>
    <row r="12" spans="2:12" s="19" customFormat="1" ht="409.5" x14ac:dyDescent="0.25">
      <c r="B12" s="28" t="s">
        <v>497</v>
      </c>
      <c r="C12" s="125" t="s">
        <v>507</v>
      </c>
      <c r="D12" s="117"/>
      <c r="E12" s="118">
        <v>1</v>
      </c>
      <c r="F12" s="119"/>
      <c r="G12" s="119">
        <f t="shared" si="0"/>
        <v>0</v>
      </c>
      <c r="I12" s="20"/>
      <c r="J12" s="21"/>
      <c r="K12" s="21"/>
      <c r="L12" s="20"/>
    </row>
    <row r="13" spans="2:12" s="19" customFormat="1" ht="255" x14ac:dyDescent="0.25">
      <c r="C13" s="120" t="s">
        <v>508</v>
      </c>
      <c r="D13" s="117"/>
      <c r="E13" s="118"/>
      <c r="F13" s="119"/>
      <c r="G13" s="119">
        <f t="shared" si="0"/>
        <v>0</v>
      </c>
      <c r="I13" s="20"/>
      <c r="J13" s="21"/>
      <c r="K13" s="21"/>
      <c r="L13" s="20"/>
    </row>
    <row r="14" spans="2:12" s="19" customFormat="1" ht="409.5" x14ac:dyDescent="0.25">
      <c r="B14" s="19" t="s">
        <v>498</v>
      </c>
      <c r="C14" s="125" t="s">
        <v>509</v>
      </c>
      <c r="D14" s="117"/>
      <c r="E14" s="118">
        <v>2</v>
      </c>
      <c r="F14" s="119"/>
      <c r="G14" s="119">
        <f t="shared" si="0"/>
        <v>0</v>
      </c>
      <c r="I14" s="20"/>
      <c r="J14" s="21"/>
      <c r="K14" s="21"/>
      <c r="L14" s="20"/>
    </row>
    <row r="15" spans="2:12" s="19" customFormat="1" ht="229.5" x14ac:dyDescent="0.25">
      <c r="B15" s="28" t="s">
        <v>499</v>
      </c>
      <c r="C15" s="120" t="s">
        <v>510</v>
      </c>
      <c r="D15" s="117"/>
      <c r="E15" s="118">
        <v>1</v>
      </c>
      <c r="F15" s="119"/>
      <c r="G15" s="119">
        <f t="shared" si="0"/>
        <v>0</v>
      </c>
      <c r="I15" s="20"/>
      <c r="J15" s="21"/>
      <c r="K15" s="21"/>
      <c r="L15" s="20"/>
    </row>
    <row r="16" spans="2:12" s="19" customFormat="1" ht="372" x14ac:dyDescent="0.25">
      <c r="B16" s="28" t="s">
        <v>500</v>
      </c>
      <c r="C16" s="125" t="s">
        <v>511</v>
      </c>
      <c r="D16" s="117"/>
      <c r="E16" s="118">
        <v>1</v>
      </c>
      <c r="F16" s="119"/>
      <c r="G16" s="119">
        <f t="shared" si="0"/>
        <v>0</v>
      </c>
      <c r="I16" s="20"/>
      <c r="J16" s="21"/>
      <c r="K16" s="21"/>
      <c r="L16" s="20"/>
    </row>
    <row r="17" spans="2:12" s="19" customFormat="1" ht="324" x14ac:dyDescent="0.25">
      <c r="C17" s="125" t="s">
        <v>512</v>
      </c>
      <c r="D17" s="117"/>
      <c r="E17" s="118"/>
      <c r="F17" s="119"/>
      <c r="G17" s="119">
        <f t="shared" si="0"/>
        <v>0</v>
      </c>
      <c r="I17" s="20"/>
      <c r="J17" s="21"/>
      <c r="K17" s="21"/>
      <c r="L17" s="20"/>
    </row>
    <row r="18" spans="2:12" s="19" customFormat="1" ht="336" x14ac:dyDescent="0.25">
      <c r="C18" s="125" t="s">
        <v>513</v>
      </c>
      <c r="D18" s="117"/>
      <c r="E18" s="118"/>
      <c r="F18" s="119"/>
      <c r="G18" s="119">
        <f t="shared" si="0"/>
        <v>0</v>
      </c>
      <c r="I18" s="20"/>
      <c r="J18" s="21"/>
      <c r="K18" s="21"/>
      <c r="L18" s="20"/>
    </row>
    <row r="19" spans="2:12" s="19" customFormat="1" ht="344.25" x14ac:dyDescent="0.25">
      <c r="C19" s="120" t="s">
        <v>514</v>
      </c>
      <c r="D19" s="117"/>
      <c r="E19" s="118"/>
      <c r="F19" s="119"/>
      <c r="G19" s="119">
        <f t="shared" si="0"/>
        <v>0</v>
      </c>
      <c r="I19" s="20"/>
      <c r="J19" s="21"/>
      <c r="K19" s="21"/>
      <c r="L19" s="20"/>
    </row>
    <row r="20" spans="2:12" s="19" customFormat="1" ht="168" x14ac:dyDescent="0.25">
      <c r="B20" s="28" t="s">
        <v>501</v>
      </c>
      <c r="C20" s="125" t="s">
        <v>515</v>
      </c>
      <c r="D20" s="117"/>
      <c r="E20" s="118">
        <v>4</v>
      </c>
      <c r="F20" s="119"/>
      <c r="G20" s="119">
        <f t="shared" si="0"/>
        <v>0</v>
      </c>
      <c r="I20" s="20"/>
      <c r="J20" s="21"/>
      <c r="K20" s="21"/>
      <c r="L20" s="20"/>
    </row>
    <row r="21" spans="2:12" s="19" customFormat="1" ht="408" x14ac:dyDescent="0.25">
      <c r="C21" s="125" t="s">
        <v>516</v>
      </c>
      <c r="D21" s="117"/>
      <c r="E21" s="118"/>
      <c r="F21" s="119"/>
      <c r="G21" s="119">
        <f t="shared" si="0"/>
        <v>0</v>
      </c>
      <c r="I21" s="20"/>
      <c r="J21" s="21"/>
      <c r="K21" s="21"/>
      <c r="L21" s="20"/>
    </row>
    <row r="22" spans="2:12" s="19" customFormat="1" ht="360" x14ac:dyDescent="0.25">
      <c r="B22" s="28"/>
      <c r="C22" s="125" t="s">
        <v>517</v>
      </c>
      <c r="D22" s="117"/>
      <c r="E22" s="118"/>
      <c r="F22" s="119"/>
      <c r="G22" s="119">
        <f t="shared" si="0"/>
        <v>0</v>
      </c>
      <c r="I22" s="20"/>
      <c r="J22" s="21"/>
      <c r="K22" s="21"/>
      <c r="L22" s="20"/>
    </row>
    <row r="23" spans="2:12" s="19" customFormat="1" ht="409.5" x14ac:dyDescent="0.25">
      <c r="B23" s="28"/>
      <c r="C23" s="120" t="s">
        <v>518</v>
      </c>
      <c r="D23" s="117"/>
      <c r="E23" s="118"/>
      <c r="F23" s="119"/>
      <c r="G23" s="119">
        <f t="shared" si="0"/>
        <v>0</v>
      </c>
      <c r="I23" s="20"/>
      <c r="J23" s="21"/>
      <c r="K23" s="21"/>
      <c r="L23" s="20"/>
    </row>
    <row r="24" spans="2:12" s="19" customFormat="1" ht="409.5" x14ac:dyDescent="0.25">
      <c r="B24" s="28" t="s">
        <v>502</v>
      </c>
      <c r="C24" s="125" t="s">
        <v>519</v>
      </c>
      <c r="D24" s="117"/>
      <c r="E24" s="118">
        <v>1</v>
      </c>
      <c r="F24" s="119"/>
      <c r="G24" s="119">
        <f t="shared" si="0"/>
        <v>0</v>
      </c>
      <c r="I24" s="20"/>
      <c r="J24" s="21"/>
      <c r="K24" s="21"/>
      <c r="L24" s="20"/>
    </row>
    <row r="25" spans="2:12" s="19" customFormat="1" ht="288" x14ac:dyDescent="0.25">
      <c r="B25" s="28"/>
      <c r="C25" s="125" t="s">
        <v>520</v>
      </c>
      <c r="D25" s="117"/>
      <c r="E25" s="118"/>
      <c r="F25" s="119"/>
      <c r="G25" s="119">
        <f t="shared" si="0"/>
        <v>0</v>
      </c>
      <c r="I25" s="20"/>
      <c r="J25" s="21"/>
      <c r="K25" s="21"/>
      <c r="L25" s="20"/>
    </row>
    <row r="26" spans="2:12" ht="13.5" thickBot="1" x14ac:dyDescent="0.25">
      <c r="C26" s="9" t="str">
        <f>C3</f>
        <v>MERILNA TEHNIKA</v>
      </c>
      <c r="D26" s="15"/>
      <c r="E26" s="16"/>
      <c r="F26" s="54" t="s">
        <v>1</v>
      </c>
      <c r="G26" s="55">
        <f>SUM(G7:G25)</f>
        <v>0</v>
      </c>
    </row>
    <row r="27" spans="2:12" ht="13.5" thickTop="1" x14ac:dyDescent="0.2">
      <c r="C27" s="26"/>
      <c r="F27" s="27"/>
      <c r="G27" s="22"/>
      <c r="H27" s="33"/>
      <c r="J27" s="34"/>
      <c r="K27" s="34"/>
    </row>
    <row r="28" spans="2:12" x14ac:dyDescent="0.2">
      <c r="C28" s="26"/>
      <c r="F28" s="27"/>
      <c r="G28" s="22"/>
      <c r="H28" s="33"/>
      <c r="J28" s="34"/>
      <c r="K28" s="34"/>
    </row>
    <row r="29" spans="2:12" x14ac:dyDescent="0.2">
      <c r="H29" s="33"/>
      <c r="J29" s="34"/>
      <c r="K29" s="34"/>
    </row>
    <row r="30" spans="2:12" x14ac:dyDescent="0.2">
      <c r="H30" s="33"/>
      <c r="J30" s="34"/>
      <c r="K30" s="34"/>
    </row>
    <row r="31" spans="2:12" x14ac:dyDescent="0.2">
      <c r="B31" s="8">
        <f>B3</f>
        <v>4.3</v>
      </c>
      <c r="H31" s="33"/>
      <c r="J31" s="34"/>
      <c r="K31" s="34"/>
    </row>
    <row r="32" spans="2:12" ht="15" x14ac:dyDescent="0.25">
      <c r="H32" s="33"/>
      <c r="J32" s="34"/>
      <c r="K32" s="38"/>
    </row>
    <row r="33" spans="8:11" x14ac:dyDescent="0.2">
      <c r="H33" s="33"/>
      <c r="J33" s="34"/>
      <c r="K33" s="34"/>
    </row>
    <row r="34" spans="8:11" x14ac:dyDescent="0.2">
      <c r="H34" s="33"/>
      <c r="K34" s="34"/>
    </row>
    <row r="35" spans="8:11" x14ac:dyDescent="0.2">
      <c r="H35" s="33"/>
      <c r="K35" s="34"/>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&amp;CStran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L44"/>
  <sheetViews>
    <sheetView showGridLines="0" view="pageLayout" zoomScale="90" zoomScaleNormal="100" zoomScalePageLayoutView="90" workbookViewId="0">
      <selection activeCell="F8" sqref="F8"/>
    </sheetView>
  </sheetViews>
  <sheetFormatPr defaultRowHeight="12.75" x14ac:dyDescent="0.2"/>
  <cols>
    <col min="1" max="1" width="1.140625" style="12" customWidth="1"/>
    <col min="2" max="2" width="9.140625" style="6" customWidth="1"/>
    <col min="3" max="3" width="34.570312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v>4.4000000000000004</v>
      </c>
      <c r="C3" s="88" t="s">
        <v>521</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s="19" customFormat="1" x14ac:dyDescent="0.25">
      <c r="C7" s="96"/>
      <c r="D7" s="117"/>
      <c r="E7" s="118"/>
      <c r="F7" s="119"/>
      <c r="G7" s="119"/>
      <c r="I7" s="20"/>
      <c r="J7" s="21"/>
      <c r="K7" s="21"/>
      <c r="L7" s="20"/>
    </row>
    <row r="8" spans="2:12" s="19" customFormat="1" ht="408" x14ac:dyDescent="0.25">
      <c r="B8" s="28" t="s">
        <v>522</v>
      </c>
      <c r="C8" s="98" t="s">
        <v>523</v>
      </c>
      <c r="D8" s="117"/>
      <c r="E8" s="118"/>
      <c r="F8" s="119"/>
      <c r="G8" s="119">
        <f>E8*F8</f>
        <v>0</v>
      </c>
      <c r="I8" s="20"/>
      <c r="J8" s="21"/>
      <c r="K8" s="21"/>
      <c r="L8" s="20"/>
    </row>
    <row r="9" spans="2:12" s="19" customFormat="1" ht="369.75" x14ac:dyDescent="0.25">
      <c r="C9" s="120" t="s">
        <v>524</v>
      </c>
      <c r="D9" s="117"/>
      <c r="E9" s="118">
        <v>1</v>
      </c>
      <c r="F9" s="119"/>
      <c r="G9" s="119">
        <f t="shared" ref="G9:G10" si="0">E9*F9</f>
        <v>0</v>
      </c>
      <c r="I9" s="20"/>
      <c r="J9" s="21"/>
      <c r="K9" s="21"/>
      <c r="L9" s="20"/>
    </row>
    <row r="10" spans="2:12" s="19" customFormat="1" ht="140.25" x14ac:dyDescent="0.25">
      <c r="C10" s="120" t="s">
        <v>525</v>
      </c>
      <c r="D10" s="117"/>
      <c r="E10" s="118"/>
      <c r="F10" s="119"/>
      <c r="G10" s="119">
        <f t="shared" si="0"/>
        <v>0</v>
      </c>
      <c r="I10" s="20"/>
      <c r="J10" s="21"/>
      <c r="K10" s="21"/>
      <c r="L10" s="20"/>
    </row>
    <row r="11" spans="2:12" s="19" customFormat="1" ht="13.5" thickBot="1" x14ac:dyDescent="0.3">
      <c r="B11" s="8">
        <f>B3</f>
        <v>4.4000000000000004</v>
      </c>
      <c r="C11" s="9" t="str">
        <f>C3</f>
        <v>KABELSKI SISTEM NAPRAVE/-IZENAČITEV POTENCIALA</v>
      </c>
      <c r="D11" s="15"/>
      <c r="E11" s="16"/>
      <c r="F11" s="54" t="s">
        <v>1</v>
      </c>
      <c r="G11" s="55">
        <f>SUM(G8:G10)</f>
        <v>0</v>
      </c>
      <c r="I11" s="20"/>
      <c r="J11" s="21"/>
      <c r="K11" s="21"/>
      <c r="L11" s="20"/>
    </row>
    <row r="12" spans="2:12" s="19" customFormat="1" ht="13.5" thickTop="1" x14ac:dyDescent="0.2">
      <c r="B12" s="28"/>
      <c r="C12" s="26"/>
      <c r="D12" s="10"/>
      <c r="E12" s="11"/>
      <c r="F12" s="27"/>
      <c r="G12" s="22"/>
      <c r="I12" s="20"/>
      <c r="J12" s="21"/>
      <c r="K12" s="21"/>
      <c r="L12" s="20"/>
    </row>
    <row r="13" spans="2:12" s="19" customFormat="1" x14ac:dyDescent="0.2">
      <c r="B13" s="28"/>
      <c r="C13" s="26"/>
      <c r="D13" s="10"/>
      <c r="E13" s="11"/>
      <c r="F13" s="27"/>
      <c r="G13" s="22"/>
      <c r="I13" s="20"/>
      <c r="J13" s="21"/>
      <c r="K13" s="21"/>
      <c r="L13" s="20"/>
    </row>
    <row r="14" spans="2:12" s="19" customFormat="1" x14ac:dyDescent="0.2">
      <c r="B14" s="28"/>
      <c r="C14" s="12"/>
      <c r="D14" s="10"/>
      <c r="E14" s="11"/>
      <c r="F14" s="11"/>
      <c r="G14" s="11"/>
      <c r="I14" s="20"/>
      <c r="J14" s="21"/>
      <c r="K14" s="21"/>
      <c r="L14" s="20"/>
    </row>
    <row r="15" spans="2:12" s="19" customFormat="1" x14ac:dyDescent="0.2">
      <c r="B15" s="28"/>
      <c r="C15" s="12"/>
      <c r="D15" s="10"/>
      <c r="E15" s="11"/>
      <c r="F15" s="11"/>
      <c r="G15" s="11"/>
      <c r="I15" s="20"/>
      <c r="J15" s="21"/>
      <c r="K15" s="21"/>
      <c r="L15" s="20"/>
    </row>
    <row r="16" spans="2:12" s="19" customFormat="1" x14ac:dyDescent="0.2">
      <c r="B16" s="28"/>
      <c r="C16" s="12"/>
      <c r="D16" s="10"/>
      <c r="E16" s="11"/>
      <c r="F16" s="11"/>
      <c r="G16" s="11"/>
      <c r="I16" s="20"/>
      <c r="J16" s="21"/>
      <c r="K16" s="21"/>
      <c r="L16" s="20"/>
    </row>
    <row r="17" spans="2:12" s="19" customFormat="1" x14ac:dyDescent="0.2">
      <c r="B17" s="28"/>
      <c r="C17" s="12"/>
      <c r="D17" s="10"/>
      <c r="E17" s="11"/>
      <c r="F17" s="11"/>
      <c r="G17" s="11"/>
      <c r="I17" s="20"/>
      <c r="J17" s="21"/>
      <c r="K17" s="21"/>
      <c r="L17" s="20"/>
    </row>
    <row r="18" spans="2:12" s="19" customFormat="1" x14ac:dyDescent="0.2">
      <c r="B18" s="28"/>
      <c r="C18" s="12"/>
      <c r="D18" s="10"/>
      <c r="E18" s="11"/>
      <c r="F18" s="11"/>
      <c r="G18" s="11"/>
      <c r="I18" s="20"/>
      <c r="J18" s="21"/>
      <c r="K18" s="21"/>
      <c r="L18" s="20"/>
    </row>
    <row r="19" spans="2:12" s="19" customFormat="1" x14ac:dyDescent="0.2">
      <c r="B19" s="28"/>
      <c r="C19" s="12"/>
      <c r="D19" s="10"/>
      <c r="E19" s="11"/>
      <c r="F19" s="11"/>
      <c r="G19" s="11"/>
      <c r="I19" s="20"/>
      <c r="J19" s="21"/>
      <c r="K19" s="21"/>
      <c r="L19" s="20"/>
    </row>
    <row r="20" spans="2:12" s="19" customFormat="1" x14ac:dyDescent="0.2">
      <c r="B20" s="28"/>
      <c r="C20" s="12"/>
      <c r="D20" s="10"/>
      <c r="E20" s="11"/>
      <c r="F20" s="11"/>
      <c r="G20" s="11"/>
      <c r="I20" s="20"/>
      <c r="J20" s="21"/>
      <c r="K20" s="21"/>
      <c r="L20" s="20"/>
    </row>
    <row r="21" spans="2:12" s="19" customFormat="1" x14ac:dyDescent="0.2">
      <c r="B21" s="28"/>
      <c r="C21" s="12"/>
      <c r="D21" s="10"/>
      <c r="E21" s="11"/>
      <c r="F21" s="11"/>
      <c r="G21" s="11"/>
      <c r="I21" s="20"/>
      <c r="J21" s="21"/>
      <c r="K21" s="21"/>
      <c r="L21" s="20"/>
    </row>
    <row r="22" spans="2:12" s="19" customFormat="1" x14ac:dyDescent="0.2">
      <c r="B22" s="28"/>
      <c r="C22" s="12"/>
      <c r="D22" s="10"/>
      <c r="E22" s="11"/>
      <c r="F22" s="11"/>
      <c r="G22" s="11"/>
      <c r="I22" s="20"/>
      <c r="J22" s="21"/>
      <c r="K22" s="21"/>
      <c r="L22" s="20"/>
    </row>
    <row r="23" spans="2:12" s="19" customFormat="1" x14ac:dyDescent="0.2">
      <c r="B23" s="28"/>
      <c r="C23" s="12"/>
      <c r="D23" s="10"/>
      <c r="E23" s="11"/>
      <c r="F23" s="11"/>
      <c r="G23" s="11"/>
      <c r="I23" s="20"/>
      <c r="J23" s="21"/>
      <c r="K23" s="21"/>
      <c r="L23" s="20"/>
    </row>
    <row r="24" spans="2:12" s="19" customFormat="1" x14ac:dyDescent="0.2">
      <c r="C24" s="12"/>
      <c r="D24" s="10"/>
      <c r="E24" s="11"/>
      <c r="F24" s="11"/>
      <c r="G24" s="11"/>
      <c r="I24" s="20"/>
      <c r="J24" s="21"/>
      <c r="K24" s="21"/>
      <c r="L24" s="20"/>
    </row>
    <row r="25" spans="2:12" s="19" customFormat="1" x14ac:dyDescent="0.2">
      <c r="C25" s="12"/>
      <c r="D25" s="10"/>
      <c r="E25" s="11"/>
      <c r="F25" s="11"/>
      <c r="G25" s="11"/>
      <c r="I25" s="20"/>
      <c r="J25" s="21"/>
      <c r="K25" s="21"/>
      <c r="L25" s="20"/>
    </row>
    <row r="26" spans="2:12" s="19" customFormat="1" x14ac:dyDescent="0.2">
      <c r="C26" s="12"/>
      <c r="D26" s="10"/>
      <c r="E26" s="11"/>
      <c r="F26" s="11"/>
      <c r="G26" s="11"/>
      <c r="I26" s="20"/>
      <c r="J26" s="21"/>
      <c r="K26" s="21"/>
      <c r="L26" s="20"/>
    </row>
    <row r="27" spans="2:12" s="19" customFormat="1" x14ac:dyDescent="0.2">
      <c r="C27" s="12"/>
      <c r="D27" s="10"/>
      <c r="E27" s="11"/>
      <c r="F27" s="11"/>
      <c r="G27" s="11"/>
      <c r="I27" s="20"/>
      <c r="J27" s="21"/>
      <c r="K27" s="21"/>
      <c r="L27" s="20"/>
    </row>
    <row r="28" spans="2:12" s="19" customFormat="1" x14ac:dyDescent="0.2">
      <c r="C28" s="12"/>
      <c r="D28" s="10"/>
      <c r="E28" s="11"/>
      <c r="F28" s="11"/>
      <c r="G28" s="11"/>
      <c r="I28" s="20"/>
      <c r="J28" s="21"/>
      <c r="K28" s="21"/>
      <c r="L28" s="20"/>
    </row>
    <row r="29" spans="2:12" s="19" customFormat="1" x14ac:dyDescent="0.2">
      <c r="C29" s="12"/>
      <c r="D29" s="10"/>
      <c r="E29" s="11"/>
      <c r="F29" s="11"/>
      <c r="G29" s="11"/>
      <c r="I29" s="20"/>
      <c r="J29" s="21"/>
      <c r="K29" s="21"/>
      <c r="L29" s="20"/>
    </row>
    <row r="30" spans="2:12" s="19" customFormat="1" x14ac:dyDescent="0.2">
      <c r="C30" s="12"/>
      <c r="D30" s="10"/>
      <c r="E30" s="11"/>
      <c r="F30" s="11"/>
      <c r="G30" s="11"/>
      <c r="I30" s="20"/>
      <c r="J30" s="21"/>
      <c r="K30" s="21"/>
      <c r="L30" s="20"/>
    </row>
    <row r="31" spans="2:12" s="19" customFormat="1" x14ac:dyDescent="0.2">
      <c r="C31" s="12"/>
      <c r="D31" s="10"/>
      <c r="E31" s="11"/>
      <c r="F31" s="11"/>
      <c r="G31" s="11"/>
      <c r="I31" s="20"/>
      <c r="J31" s="21"/>
      <c r="K31" s="21"/>
      <c r="L31" s="20"/>
    </row>
    <row r="32" spans="2:12" s="19" customFormat="1" x14ac:dyDescent="0.2">
      <c r="C32" s="12"/>
      <c r="D32" s="10"/>
      <c r="E32" s="11"/>
      <c r="F32" s="11"/>
      <c r="G32" s="11"/>
      <c r="I32" s="20"/>
      <c r="J32" s="21"/>
      <c r="K32" s="21"/>
      <c r="L32" s="20"/>
    </row>
    <row r="33" spans="3:12" s="19" customFormat="1" x14ac:dyDescent="0.2">
      <c r="C33" s="12"/>
      <c r="D33" s="10"/>
      <c r="E33" s="11"/>
      <c r="F33" s="11"/>
      <c r="G33" s="11"/>
      <c r="I33" s="20"/>
      <c r="J33" s="21"/>
      <c r="K33" s="21"/>
      <c r="L33" s="20"/>
    </row>
    <row r="34" spans="3:12" s="19" customFormat="1" x14ac:dyDescent="0.2">
      <c r="C34" s="12"/>
      <c r="D34" s="10"/>
      <c r="E34" s="11"/>
      <c r="F34" s="11"/>
      <c r="G34" s="11"/>
      <c r="I34" s="20"/>
      <c r="J34" s="21"/>
      <c r="K34" s="21"/>
      <c r="L34" s="20"/>
    </row>
    <row r="36" spans="3:12" x14ac:dyDescent="0.2">
      <c r="H36" s="33"/>
      <c r="J36" s="34"/>
      <c r="K36" s="34"/>
    </row>
    <row r="37" spans="3:12" x14ac:dyDescent="0.2">
      <c r="H37" s="33"/>
      <c r="J37" s="34"/>
      <c r="K37" s="34"/>
    </row>
    <row r="38" spans="3:12" x14ac:dyDescent="0.2">
      <c r="H38" s="33"/>
      <c r="J38" s="34"/>
      <c r="K38" s="34"/>
    </row>
    <row r="39" spans="3:12" x14ac:dyDescent="0.2">
      <c r="H39" s="33"/>
      <c r="J39" s="34"/>
      <c r="K39" s="34"/>
    </row>
    <row r="40" spans="3:12" x14ac:dyDescent="0.2">
      <c r="H40" s="33"/>
      <c r="J40" s="34"/>
      <c r="K40" s="34"/>
    </row>
    <row r="41" spans="3:12" ht="15" x14ac:dyDescent="0.25">
      <c r="H41" s="33"/>
      <c r="J41" s="34"/>
      <c r="K41" s="38"/>
    </row>
    <row r="42" spans="3:12" x14ac:dyDescent="0.2">
      <c r="H42" s="33"/>
      <c r="J42" s="34"/>
      <c r="K42" s="34"/>
    </row>
    <row r="43" spans="3:12" x14ac:dyDescent="0.2">
      <c r="H43" s="33"/>
      <c r="K43" s="34"/>
    </row>
    <row r="44" spans="3:12" x14ac:dyDescent="0.2">
      <c r="H44" s="33"/>
      <c r="K44" s="34"/>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Stran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L48"/>
  <sheetViews>
    <sheetView showGridLines="0" view="pageLayout" topLeftCell="A10" zoomScale="90" zoomScaleNormal="100" zoomScalePageLayoutView="90" workbookViewId="0">
      <selection activeCell="C13" sqref="C13"/>
    </sheetView>
  </sheetViews>
  <sheetFormatPr defaultRowHeight="12.75" x14ac:dyDescent="0.2"/>
  <cols>
    <col min="1" max="1" width="1.140625" style="12" customWidth="1"/>
    <col min="2" max="2" width="9.140625" style="6" customWidth="1"/>
    <col min="3" max="3" width="34.570312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v>4.5</v>
      </c>
      <c r="C3" s="88" t="s">
        <v>526</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s="19" customFormat="1" x14ac:dyDescent="0.25">
      <c r="C7" s="96"/>
      <c r="D7" s="117"/>
      <c r="E7" s="118"/>
      <c r="F7" s="119"/>
      <c r="G7" s="119"/>
      <c r="I7" s="20"/>
      <c r="J7" s="21"/>
      <c r="K7" s="21"/>
      <c r="L7" s="20"/>
    </row>
    <row r="8" spans="2:12" s="19" customFormat="1" ht="193.5" x14ac:dyDescent="0.25">
      <c r="B8" s="28" t="s">
        <v>527</v>
      </c>
      <c r="C8" s="98" t="s">
        <v>529</v>
      </c>
      <c r="D8" s="117" t="s">
        <v>16</v>
      </c>
      <c r="E8" s="118">
        <v>1</v>
      </c>
      <c r="F8" s="119"/>
      <c r="G8" s="119">
        <f>E8*F8</f>
        <v>0</v>
      </c>
      <c r="I8" s="20"/>
      <c r="J8" s="21"/>
      <c r="K8" s="21"/>
      <c r="L8" s="20"/>
    </row>
    <row r="9" spans="2:12" s="19" customFormat="1" ht="336" x14ac:dyDescent="0.25">
      <c r="B9" s="28" t="s">
        <v>528</v>
      </c>
      <c r="C9" s="125" t="s">
        <v>530</v>
      </c>
      <c r="D9" s="117"/>
      <c r="E9" s="118">
        <v>1</v>
      </c>
      <c r="F9" s="119"/>
      <c r="G9" s="119">
        <f t="shared" ref="G9:G10" si="0">E9*F9</f>
        <v>0</v>
      </c>
      <c r="I9" s="20"/>
      <c r="J9" s="21"/>
      <c r="K9" s="21"/>
      <c r="L9" s="20"/>
    </row>
    <row r="10" spans="2:12" s="19" customFormat="1" ht="409.5" x14ac:dyDescent="0.25">
      <c r="C10" s="120" t="s">
        <v>531</v>
      </c>
      <c r="D10" s="117"/>
      <c r="E10" s="118"/>
      <c r="F10" s="119"/>
      <c r="G10" s="119">
        <f t="shared" si="0"/>
        <v>0</v>
      </c>
      <c r="I10" s="20"/>
      <c r="J10" s="21"/>
      <c r="K10" s="21"/>
      <c r="L10" s="20"/>
    </row>
    <row r="11" spans="2:12" s="19" customFormat="1" ht="13.5" thickBot="1" x14ac:dyDescent="0.3">
      <c r="B11" s="8">
        <f>B3</f>
        <v>4.5</v>
      </c>
      <c r="C11" s="9" t="str">
        <f>C3</f>
        <v>STAVBNE INSTALACIJE</v>
      </c>
      <c r="D11" s="15"/>
      <c r="E11" s="16"/>
      <c r="F11" s="54" t="s">
        <v>1</v>
      </c>
      <c r="G11" s="55">
        <f>SUM(G8:G10)</f>
        <v>0</v>
      </c>
      <c r="I11" s="20"/>
      <c r="J11" s="21"/>
      <c r="K11" s="21"/>
      <c r="L11" s="20"/>
    </row>
    <row r="12" spans="2:12" s="19" customFormat="1" ht="13.5" thickTop="1" x14ac:dyDescent="0.2">
      <c r="B12" s="28"/>
      <c r="C12" s="26"/>
      <c r="D12" s="10"/>
      <c r="E12" s="11"/>
      <c r="F12" s="27"/>
      <c r="G12" s="22"/>
      <c r="I12" s="20"/>
      <c r="J12" s="21"/>
      <c r="K12" s="21"/>
      <c r="L12" s="20"/>
    </row>
    <row r="13" spans="2:12" s="19" customFormat="1" x14ac:dyDescent="0.2">
      <c r="B13" s="28"/>
      <c r="C13" s="26"/>
      <c r="D13" s="10"/>
      <c r="E13" s="11"/>
      <c r="F13" s="27"/>
      <c r="G13" s="22"/>
      <c r="I13" s="20"/>
      <c r="J13" s="21"/>
      <c r="K13" s="21"/>
      <c r="L13" s="20"/>
    </row>
    <row r="14" spans="2:12" s="19" customFormat="1" x14ac:dyDescent="0.2">
      <c r="B14" s="28"/>
      <c r="C14" s="12"/>
      <c r="D14" s="10"/>
      <c r="E14" s="11"/>
      <c r="F14" s="11"/>
      <c r="G14" s="11"/>
      <c r="I14" s="20"/>
      <c r="J14" s="21"/>
      <c r="K14" s="21"/>
      <c r="L14" s="20"/>
    </row>
    <row r="15" spans="2:12" s="19" customFormat="1" x14ac:dyDescent="0.2">
      <c r="C15" s="12"/>
      <c r="D15" s="10"/>
      <c r="E15" s="11"/>
      <c r="F15" s="11"/>
      <c r="G15" s="11"/>
      <c r="I15" s="20"/>
      <c r="J15" s="21"/>
      <c r="K15" s="21"/>
      <c r="L15" s="20"/>
    </row>
    <row r="16" spans="2:12" s="19" customFormat="1" x14ac:dyDescent="0.2">
      <c r="B16" s="28"/>
      <c r="C16" s="12"/>
      <c r="D16" s="10"/>
      <c r="E16" s="11"/>
      <c r="F16" s="11"/>
      <c r="G16" s="11"/>
      <c r="I16" s="20"/>
      <c r="J16" s="21"/>
      <c r="K16" s="21"/>
      <c r="L16" s="20"/>
    </row>
    <row r="17" spans="2:12" s="19" customFormat="1" x14ac:dyDescent="0.2">
      <c r="B17" s="28"/>
      <c r="C17" s="12"/>
      <c r="D17" s="10"/>
      <c r="E17" s="11"/>
      <c r="F17" s="11"/>
      <c r="G17" s="11"/>
      <c r="I17" s="20"/>
      <c r="J17" s="21"/>
      <c r="K17" s="21"/>
      <c r="L17" s="20"/>
    </row>
    <row r="18" spans="2:12" s="19" customFormat="1" x14ac:dyDescent="0.2">
      <c r="B18" s="28"/>
      <c r="C18" s="12"/>
      <c r="D18" s="10"/>
      <c r="E18" s="11"/>
      <c r="F18" s="11"/>
      <c r="G18" s="11"/>
      <c r="I18" s="20"/>
      <c r="J18" s="21"/>
      <c r="K18" s="21"/>
      <c r="L18" s="20"/>
    </row>
    <row r="19" spans="2:12" s="19" customFormat="1" x14ac:dyDescent="0.2">
      <c r="B19" s="28"/>
      <c r="C19" s="12"/>
      <c r="D19" s="10"/>
      <c r="E19" s="11"/>
      <c r="F19" s="11"/>
      <c r="G19" s="11"/>
      <c r="I19" s="20"/>
      <c r="J19" s="21"/>
      <c r="K19" s="21"/>
      <c r="L19" s="20"/>
    </row>
    <row r="20" spans="2:12" s="19" customFormat="1" x14ac:dyDescent="0.2">
      <c r="B20" s="28"/>
      <c r="C20" s="12"/>
      <c r="D20" s="10"/>
      <c r="E20" s="11"/>
      <c r="F20" s="11"/>
      <c r="G20" s="11"/>
      <c r="I20" s="20"/>
      <c r="J20" s="21"/>
      <c r="K20" s="21"/>
      <c r="L20" s="20"/>
    </row>
    <row r="21" spans="2:12" s="19" customFormat="1" x14ac:dyDescent="0.2">
      <c r="B21" s="28"/>
      <c r="C21" s="12"/>
      <c r="D21" s="10"/>
      <c r="E21" s="11"/>
      <c r="F21" s="11"/>
      <c r="G21" s="11"/>
      <c r="I21" s="20"/>
      <c r="J21" s="21"/>
      <c r="K21" s="21"/>
      <c r="L21" s="20"/>
    </row>
    <row r="22" spans="2:12" s="19" customFormat="1" x14ac:dyDescent="0.2">
      <c r="B22" s="28"/>
      <c r="C22" s="12"/>
      <c r="D22" s="10"/>
      <c r="E22" s="11"/>
      <c r="F22" s="11"/>
      <c r="G22" s="11"/>
      <c r="I22" s="20"/>
      <c r="J22" s="21"/>
      <c r="K22" s="21"/>
      <c r="L22" s="20"/>
    </row>
    <row r="23" spans="2:12" s="19" customFormat="1" x14ac:dyDescent="0.2">
      <c r="B23" s="28"/>
      <c r="C23" s="12"/>
      <c r="D23" s="10"/>
      <c r="E23" s="11"/>
      <c r="F23" s="11"/>
      <c r="G23" s="11"/>
      <c r="I23" s="20"/>
      <c r="J23" s="21"/>
      <c r="K23" s="21"/>
      <c r="L23" s="20"/>
    </row>
    <row r="24" spans="2:12" s="19" customFormat="1" x14ac:dyDescent="0.2">
      <c r="B24" s="28"/>
      <c r="C24" s="12"/>
      <c r="D24" s="10"/>
      <c r="E24" s="11"/>
      <c r="F24" s="11"/>
      <c r="G24" s="11"/>
      <c r="I24" s="20"/>
      <c r="J24" s="21"/>
      <c r="K24" s="21"/>
      <c r="L24" s="20"/>
    </row>
    <row r="25" spans="2:12" s="19" customFormat="1" x14ac:dyDescent="0.2">
      <c r="B25" s="28"/>
      <c r="C25" s="12"/>
      <c r="D25" s="10"/>
      <c r="E25" s="11"/>
      <c r="F25" s="11"/>
      <c r="G25" s="11"/>
      <c r="I25" s="20"/>
      <c r="J25" s="21"/>
      <c r="K25" s="21"/>
      <c r="L25" s="20"/>
    </row>
    <row r="26" spans="2:12" s="19" customFormat="1" x14ac:dyDescent="0.2">
      <c r="B26" s="28"/>
      <c r="C26" s="12"/>
      <c r="D26" s="10"/>
      <c r="E26" s="11"/>
      <c r="F26" s="11"/>
      <c r="G26" s="11"/>
      <c r="I26" s="20"/>
      <c r="J26" s="21"/>
      <c r="K26" s="21"/>
      <c r="L26" s="20"/>
    </row>
    <row r="27" spans="2:12" s="19" customFormat="1" x14ac:dyDescent="0.2">
      <c r="B27" s="28"/>
      <c r="C27" s="12"/>
      <c r="D27" s="10"/>
      <c r="E27" s="11"/>
      <c r="F27" s="11"/>
      <c r="G27" s="11"/>
      <c r="I27" s="20"/>
      <c r="J27" s="21"/>
      <c r="K27" s="21"/>
      <c r="L27" s="20"/>
    </row>
    <row r="28" spans="2:12" s="19" customFormat="1" x14ac:dyDescent="0.2">
      <c r="C28" s="12"/>
      <c r="D28" s="10"/>
      <c r="E28" s="11"/>
      <c r="F28" s="11"/>
      <c r="G28" s="11"/>
      <c r="I28" s="20"/>
      <c r="J28" s="21"/>
      <c r="K28" s="21"/>
      <c r="L28" s="20"/>
    </row>
    <row r="29" spans="2:12" s="19" customFormat="1" x14ac:dyDescent="0.2">
      <c r="C29" s="12"/>
      <c r="D29" s="10"/>
      <c r="E29" s="11"/>
      <c r="F29" s="11"/>
      <c r="G29" s="11"/>
      <c r="I29" s="20"/>
      <c r="J29" s="21"/>
      <c r="K29" s="21"/>
      <c r="L29" s="20"/>
    </row>
    <row r="30" spans="2:12" s="19" customFormat="1" x14ac:dyDescent="0.2">
      <c r="C30" s="12"/>
      <c r="D30" s="10"/>
      <c r="E30" s="11"/>
      <c r="F30" s="11"/>
      <c r="G30" s="11"/>
      <c r="I30" s="20"/>
      <c r="J30" s="21"/>
      <c r="K30" s="21"/>
      <c r="L30" s="20"/>
    </row>
    <row r="31" spans="2:12" s="19" customFormat="1" x14ac:dyDescent="0.2">
      <c r="C31" s="12"/>
      <c r="D31" s="10"/>
      <c r="E31" s="11"/>
      <c r="F31" s="11"/>
      <c r="G31" s="11"/>
      <c r="I31" s="20"/>
      <c r="J31" s="21"/>
      <c r="K31" s="21"/>
      <c r="L31" s="20"/>
    </row>
    <row r="32" spans="2:12" s="19" customFormat="1" x14ac:dyDescent="0.2">
      <c r="C32" s="12"/>
      <c r="D32" s="10"/>
      <c r="E32" s="11"/>
      <c r="F32" s="11"/>
      <c r="G32" s="11"/>
      <c r="I32" s="20"/>
      <c r="J32" s="21"/>
      <c r="K32" s="21"/>
      <c r="L32" s="20"/>
    </row>
    <row r="33" spans="3:12" s="19" customFormat="1" x14ac:dyDescent="0.2">
      <c r="C33" s="12"/>
      <c r="D33" s="10"/>
      <c r="E33" s="11"/>
      <c r="F33" s="11"/>
      <c r="G33" s="11"/>
      <c r="I33" s="20"/>
      <c r="J33" s="21"/>
      <c r="K33" s="21"/>
      <c r="L33" s="20"/>
    </row>
    <row r="34" spans="3:12" s="19" customFormat="1" x14ac:dyDescent="0.2">
      <c r="C34" s="12"/>
      <c r="D34" s="10"/>
      <c r="E34" s="11"/>
      <c r="F34" s="11"/>
      <c r="G34" s="11"/>
      <c r="I34" s="20"/>
      <c r="J34" s="21"/>
      <c r="K34" s="21"/>
      <c r="L34" s="20"/>
    </row>
    <row r="35" spans="3:12" s="19" customFormat="1" x14ac:dyDescent="0.2">
      <c r="C35" s="12"/>
      <c r="D35" s="10"/>
      <c r="E35" s="11"/>
      <c r="F35" s="11"/>
      <c r="G35" s="11"/>
      <c r="I35" s="20"/>
      <c r="J35" s="21"/>
      <c r="K35" s="21"/>
      <c r="L35" s="20"/>
    </row>
    <row r="36" spans="3:12" s="19" customFormat="1" x14ac:dyDescent="0.2">
      <c r="C36" s="12"/>
      <c r="D36" s="10"/>
      <c r="E36" s="11"/>
      <c r="F36" s="11"/>
      <c r="G36" s="11"/>
      <c r="I36" s="20"/>
      <c r="J36" s="21"/>
      <c r="K36" s="21"/>
      <c r="L36" s="20"/>
    </row>
    <row r="37" spans="3:12" s="19" customFormat="1" x14ac:dyDescent="0.2">
      <c r="C37" s="12"/>
      <c r="D37" s="10"/>
      <c r="E37" s="11"/>
      <c r="F37" s="11"/>
      <c r="G37" s="11"/>
      <c r="I37" s="20"/>
      <c r="J37" s="21"/>
      <c r="K37" s="21"/>
      <c r="L37" s="20"/>
    </row>
    <row r="38" spans="3:12" s="19" customFormat="1" x14ac:dyDescent="0.2">
      <c r="C38" s="12"/>
      <c r="D38" s="10"/>
      <c r="E38" s="11"/>
      <c r="F38" s="11"/>
      <c r="G38" s="11"/>
      <c r="I38" s="20"/>
      <c r="J38" s="21"/>
      <c r="K38" s="21"/>
      <c r="L38" s="20"/>
    </row>
    <row r="40" spans="3:12" x14ac:dyDescent="0.2">
      <c r="H40" s="33"/>
      <c r="J40" s="34"/>
      <c r="K40" s="34"/>
    </row>
    <row r="41" spans="3:12" x14ac:dyDescent="0.2">
      <c r="H41" s="33"/>
      <c r="J41" s="34"/>
      <c r="K41" s="34"/>
    </row>
    <row r="42" spans="3:12" x14ac:dyDescent="0.2">
      <c r="H42" s="33"/>
      <c r="J42" s="34"/>
      <c r="K42" s="34"/>
    </row>
    <row r="43" spans="3:12" x14ac:dyDescent="0.2">
      <c r="H43" s="33"/>
      <c r="J43" s="34"/>
      <c r="K43" s="34"/>
    </row>
    <row r="44" spans="3:12" x14ac:dyDescent="0.2">
      <c r="H44" s="33"/>
      <c r="J44" s="34"/>
      <c r="K44" s="34"/>
    </row>
    <row r="45" spans="3:12" ht="15" x14ac:dyDescent="0.25">
      <c r="H45" s="33"/>
      <c r="J45" s="34"/>
      <c r="K45" s="38"/>
    </row>
    <row r="46" spans="3:12" x14ac:dyDescent="0.2">
      <c r="H46" s="33"/>
      <c r="J46" s="34"/>
      <c r="K46" s="34"/>
    </row>
    <row r="47" spans="3:12" x14ac:dyDescent="0.2">
      <c r="H47" s="33"/>
      <c r="K47" s="34"/>
    </row>
    <row r="48" spans="3:12" x14ac:dyDescent="0.2">
      <c r="H48" s="33"/>
      <c r="K48" s="34"/>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Stran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24"/>
  <sheetViews>
    <sheetView showGridLines="0" view="pageLayout" zoomScaleNormal="100" workbookViewId="0">
      <selection activeCell="B4" sqref="B4"/>
    </sheetView>
  </sheetViews>
  <sheetFormatPr defaultRowHeight="12.75" x14ac:dyDescent="0.2"/>
  <cols>
    <col min="1" max="1" width="1.140625" style="12" customWidth="1"/>
    <col min="2" max="2" width="8.42578125" style="6" customWidth="1"/>
    <col min="3" max="3" width="30.7109375" style="12" customWidth="1"/>
    <col min="4" max="4" width="6.140625" style="10" customWidth="1"/>
    <col min="5" max="5" width="11.2851562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B1" s="28"/>
      <c r="C1" s="95" t="s">
        <v>58</v>
      </c>
      <c r="D1" s="30"/>
      <c r="E1" s="22"/>
      <c r="F1" s="22"/>
      <c r="G1" s="22"/>
    </row>
    <row r="2" spans="2:12" s="19" customFormat="1" x14ac:dyDescent="0.25">
      <c r="B2" s="96"/>
      <c r="C2" s="89"/>
      <c r="D2" s="15"/>
      <c r="E2" s="16"/>
      <c r="F2" s="17"/>
      <c r="G2" s="18"/>
      <c r="I2" s="20"/>
      <c r="J2" s="21"/>
      <c r="K2" s="21"/>
      <c r="L2" s="20"/>
    </row>
    <row r="3" spans="2:12" x14ac:dyDescent="0.2">
      <c r="B3" s="144" t="s">
        <v>544</v>
      </c>
      <c r="C3" s="97" t="s">
        <v>59</v>
      </c>
      <c r="D3" s="30"/>
      <c r="E3" s="22"/>
      <c r="F3" s="22"/>
      <c r="G3" s="22"/>
    </row>
    <row r="4" spans="2:12" x14ac:dyDescent="0.2">
      <c r="B4" s="96"/>
      <c r="C4" s="89"/>
      <c r="D4" s="30"/>
      <c r="E4" s="22"/>
      <c r="F4" s="22"/>
      <c r="G4" s="22"/>
    </row>
    <row r="5" spans="2:12" ht="12.75" customHeight="1" x14ac:dyDescent="0.2">
      <c r="B5" s="138" t="s">
        <v>2</v>
      </c>
      <c r="C5" s="138" t="s">
        <v>3</v>
      </c>
      <c r="D5" s="136" t="s">
        <v>12</v>
      </c>
      <c r="E5" s="140" t="s">
        <v>4</v>
      </c>
      <c r="F5" s="132" t="s">
        <v>11</v>
      </c>
      <c r="G5" s="132" t="s">
        <v>14</v>
      </c>
    </row>
    <row r="6" spans="2:12" x14ac:dyDescent="0.2">
      <c r="B6" s="139"/>
      <c r="C6" s="139"/>
      <c r="D6" s="137"/>
      <c r="E6" s="141"/>
      <c r="F6" s="133"/>
      <c r="G6" s="133"/>
    </row>
    <row r="7" spans="2:12" x14ac:dyDescent="0.2">
      <c r="B7" s="96"/>
      <c r="C7" s="89"/>
      <c r="D7" s="30"/>
      <c r="E7" s="22"/>
      <c r="F7" s="22"/>
      <c r="G7" s="22"/>
    </row>
    <row r="8" spans="2:12" ht="165.75" x14ac:dyDescent="0.2">
      <c r="B8" s="28" t="s">
        <v>60</v>
      </c>
      <c r="C8" s="98" t="s">
        <v>68</v>
      </c>
      <c r="D8" s="30" t="s">
        <v>7</v>
      </c>
      <c r="E8" s="99">
        <v>1</v>
      </c>
      <c r="F8" s="22"/>
      <c r="G8" s="56">
        <f>E8*F8</f>
        <v>0</v>
      </c>
    </row>
    <row r="9" spans="2:12" ht="216.75" x14ac:dyDescent="0.2">
      <c r="B9" s="28" t="s">
        <v>61</v>
      </c>
      <c r="C9" s="98" t="s">
        <v>69</v>
      </c>
      <c r="D9" s="30" t="s">
        <v>7</v>
      </c>
      <c r="E9" s="99">
        <v>4100</v>
      </c>
      <c r="F9" s="22"/>
      <c r="G9" s="56">
        <f t="shared" ref="G9:G14" si="0">E9*F9</f>
        <v>0</v>
      </c>
    </row>
    <row r="10" spans="2:12" ht="127.5" x14ac:dyDescent="0.2">
      <c r="B10" s="28" t="s">
        <v>62</v>
      </c>
      <c r="C10" s="98" t="s">
        <v>70</v>
      </c>
      <c r="D10" s="30" t="s">
        <v>7</v>
      </c>
      <c r="E10" s="99">
        <v>4100</v>
      </c>
      <c r="F10" s="22"/>
      <c r="G10" s="56">
        <f t="shared" si="0"/>
        <v>0</v>
      </c>
    </row>
    <row r="11" spans="2:12" ht="114.75" x14ac:dyDescent="0.2">
      <c r="B11" s="28" t="s">
        <v>63</v>
      </c>
      <c r="C11" s="98" t="s">
        <v>71</v>
      </c>
      <c r="D11" s="30" t="s">
        <v>7</v>
      </c>
      <c r="E11" s="99">
        <v>2800</v>
      </c>
      <c r="F11" s="22"/>
      <c r="G11" s="56">
        <f t="shared" si="0"/>
        <v>0</v>
      </c>
    </row>
    <row r="12" spans="2:12" ht="63.75" x14ac:dyDescent="0.2">
      <c r="B12" s="28" t="s">
        <v>64</v>
      </c>
      <c r="C12" s="98" t="s">
        <v>72</v>
      </c>
      <c r="D12" s="30" t="s">
        <v>7</v>
      </c>
      <c r="E12" s="99">
        <v>2800</v>
      </c>
      <c r="F12" s="22"/>
      <c r="G12" s="56">
        <f t="shared" si="0"/>
        <v>0</v>
      </c>
    </row>
    <row r="13" spans="2:12" ht="63.75" x14ac:dyDescent="0.2">
      <c r="B13" s="28" t="s">
        <v>65</v>
      </c>
      <c r="C13" s="98" t="s">
        <v>73</v>
      </c>
      <c r="D13" s="30" t="s">
        <v>7</v>
      </c>
      <c r="E13" s="99">
        <v>236</v>
      </c>
      <c r="F13" s="22"/>
      <c r="G13" s="56">
        <f t="shared" si="0"/>
        <v>0</v>
      </c>
    </row>
    <row r="14" spans="2:12" ht="84.75" customHeight="1" x14ac:dyDescent="0.2">
      <c r="B14" s="28" t="s">
        <v>66</v>
      </c>
      <c r="C14" s="124" t="s">
        <v>543</v>
      </c>
      <c r="D14" s="30" t="s">
        <v>7</v>
      </c>
      <c r="E14" s="99">
        <v>378</v>
      </c>
      <c r="F14" s="22"/>
      <c r="G14" s="56">
        <f t="shared" si="0"/>
        <v>0</v>
      </c>
    </row>
    <row r="15" spans="2:12" ht="89.25" x14ac:dyDescent="0.2">
      <c r="B15" s="28" t="s">
        <v>67</v>
      </c>
      <c r="C15" s="98" t="s">
        <v>542</v>
      </c>
      <c r="D15" s="30" t="s">
        <v>7</v>
      </c>
      <c r="E15" s="99">
        <v>190</v>
      </c>
      <c r="F15" s="22"/>
      <c r="G15" s="56">
        <f>E15*F15</f>
        <v>0</v>
      </c>
    </row>
    <row r="16" spans="2:12" x14ac:dyDescent="0.2">
      <c r="B16" s="96" t="s">
        <v>0</v>
      </c>
      <c r="C16" s="89" t="str">
        <f>C3</f>
        <v>ZEMELJSKA DELA</v>
      </c>
      <c r="D16" s="15"/>
      <c r="E16" s="16"/>
      <c r="F16" s="17" t="s">
        <v>1</v>
      </c>
      <c r="G16" s="100">
        <f>SUM(G7:G15)</f>
        <v>0</v>
      </c>
    </row>
    <row r="17" spans="2:7" x14ac:dyDescent="0.2">
      <c r="B17" s="28"/>
      <c r="C17" s="101"/>
      <c r="D17" s="30"/>
      <c r="E17" s="22"/>
      <c r="F17" s="27"/>
      <c r="G17" s="22"/>
    </row>
    <row r="18" spans="2:7" x14ac:dyDescent="0.2">
      <c r="B18" s="28"/>
      <c r="C18" s="101"/>
      <c r="D18" s="30"/>
      <c r="E18" s="22"/>
      <c r="F18" s="27"/>
      <c r="G18" s="22"/>
    </row>
    <row r="19" spans="2:7" x14ac:dyDescent="0.2">
      <c r="B19" s="28"/>
      <c r="C19" s="102"/>
      <c r="D19" s="30"/>
      <c r="E19" s="22"/>
      <c r="F19" s="22"/>
      <c r="G19" s="22"/>
    </row>
    <row r="20" spans="2:7" x14ac:dyDescent="0.2">
      <c r="B20" s="28"/>
      <c r="C20" s="102"/>
      <c r="D20" s="30"/>
      <c r="E20" s="22"/>
      <c r="F20" s="22"/>
      <c r="G20" s="22"/>
    </row>
    <row r="21" spans="2:7" x14ac:dyDescent="0.2">
      <c r="B21" s="28"/>
      <c r="C21" s="102"/>
      <c r="D21" s="30"/>
      <c r="E21" s="22"/>
      <c r="F21" s="22"/>
      <c r="G21" s="22"/>
    </row>
    <row r="22" spans="2:7" x14ac:dyDescent="0.2">
      <c r="B22" s="28"/>
      <c r="C22" s="102"/>
      <c r="D22" s="30"/>
      <c r="E22" s="22"/>
      <c r="F22" s="22"/>
      <c r="G22" s="22"/>
    </row>
    <row r="23" spans="2:7" x14ac:dyDescent="0.2">
      <c r="B23" s="28"/>
      <c r="C23" s="102"/>
      <c r="D23" s="30"/>
      <c r="E23" s="22"/>
      <c r="F23" s="22"/>
      <c r="G23" s="22"/>
    </row>
    <row r="24" spans="2:7" x14ac:dyDescent="0.2">
      <c r="B24" s="28"/>
      <c r="C24" s="102"/>
      <c r="D24" s="30"/>
      <c r="E24" s="22"/>
      <c r="F24" s="22"/>
      <c r="G24" s="22"/>
    </row>
  </sheetData>
  <mergeCells count="6">
    <mergeCell ref="G5:G6"/>
    <mergeCell ref="B5:B6"/>
    <mergeCell ref="C5:C6"/>
    <mergeCell ref="D5:D6"/>
    <mergeCell ref="E5:E6"/>
    <mergeCell ref="F5:F6"/>
  </mergeCells>
  <pageMargins left="0.78740157480314965" right="0.19685039370078741" top="0.72916666666666663" bottom="0.59055118110236227" header="0" footer="0.19685039370078741"/>
  <pageSetup paperSize="9" orientation="portrait" r:id="rId1"/>
  <headerFooter>
    <oddFooter>Stran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16"/>
  <sheetViews>
    <sheetView showGridLines="0" view="pageLayout" topLeftCell="B4" zoomScaleNormal="100" workbookViewId="0">
      <selection activeCell="B4" sqref="B4"/>
    </sheetView>
  </sheetViews>
  <sheetFormatPr defaultRowHeight="12.75" x14ac:dyDescent="0.2"/>
  <cols>
    <col min="1" max="1" width="1.140625" style="12" customWidth="1"/>
    <col min="2" max="2" width="9.140625" style="6" customWidth="1"/>
    <col min="3" max="3" width="30.710937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143" t="s">
        <v>546</v>
      </c>
      <c r="C3" s="88" t="s">
        <v>75</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x14ac:dyDescent="0.2">
      <c r="B7" s="28"/>
      <c r="C7" s="29"/>
      <c r="D7" s="30"/>
      <c r="E7" s="22"/>
      <c r="F7" s="31"/>
      <c r="G7" s="31"/>
    </row>
    <row r="8" spans="2:12" ht="102" x14ac:dyDescent="0.2">
      <c r="B8" s="6" t="s">
        <v>76</v>
      </c>
      <c r="C8" s="23" t="s">
        <v>79</v>
      </c>
      <c r="D8" s="10" t="s">
        <v>16</v>
      </c>
      <c r="E8" s="24">
        <v>1</v>
      </c>
      <c r="G8" s="32">
        <f>E8*F8</f>
        <v>0</v>
      </c>
      <c r="H8" s="33"/>
      <c r="J8" s="34"/>
      <c r="K8" s="34"/>
    </row>
    <row r="9" spans="2:12" ht="140.25" x14ac:dyDescent="0.2">
      <c r="B9" s="6" t="s">
        <v>77</v>
      </c>
      <c r="C9" s="23" t="s">
        <v>80</v>
      </c>
      <c r="D9" s="10" t="s">
        <v>16</v>
      </c>
      <c r="E9" s="24">
        <v>1</v>
      </c>
      <c r="G9" s="32">
        <f t="shared" ref="G9:G10" si="0">E9*F9</f>
        <v>0</v>
      </c>
      <c r="H9" s="33"/>
      <c r="J9" s="34"/>
      <c r="K9" s="34"/>
    </row>
    <row r="10" spans="2:12" ht="89.25" x14ac:dyDescent="0.2">
      <c r="B10" s="6" t="s">
        <v>78</v>
      </c>
      <c r="C10" s="35" t="s">
        <v>81</v>
      </c>
      <c r="D10" s="36" t="s">
        <v>6</v>
      </c>
      <c r="E10" s="37">
        <v>200</v>
      </c>
      <c r="F10" s="37"/>
      <c r="G10" s="32">
        <f t="shared" si="0"/>
        <v>0</v>
      </c>
      <c r="H10" s="33"/>
      <c r="J10" s="34"/>
      <c r="K10" s="34"/>
    </row>
    <row r="11" spans="2:12" ht="13.5" thickBot="1" x14ac:dyDescent="0.25">
      <c r="B11" s="66"/>
      <c r="C11" s="67"/>
      <c r="D11" s="68"/>
      <c r="E11" s="69"/>
      <c r="F11" s="69"/>
      <c r="G11" s="69"/>
      <c r="H11" s="33"/>
      <c r="J11" s="34"/>
      <c r="K11" s="34"/>
    </row>
    <row r="12" spans="2:12" ht="13.5" thickBot="1" x14ac:dyDescent="0.25">
      <c r="B12" s="8" t="str">
        <f>B3</f>
        <v>:01.04</v>
      </c>
      <c r="C12" s="9" t="str">
        <f>C3</f>
        <v>SANIRANJE OBSTOJEČEGA ČISTILNEGA BAZENA</v>
      </c>
      <c r="D12" s="15"/>
      <c r="E12" s="16"/>
      <c r="F12" s="54" t="s">
        <v>1</v>
      </c>
      <c r="G12" s="55">
        <f>SUM(G7:G10)</f>
        <v>0</v>
      </c>
      <c r="H12" s="33"/>
      <c r="J12" s="34"/>
      <c r="K12" s="34"/>
    </row>
    <row r="13" spans="2:12" ht="15.75" thickTop="1" x14ac:dyDescent="0.25">
      <c r="C13" s="26"/>
      <c r="F13" s="27"/>
      <c r="G13" s="22"/>
      <c r="H13" s="33"/>
      <c r="J13" s="34"/>
      <c r="K13" s="38"/>
    </row>
    <row r="14" spans="2:12" x14ac:dyDescent="0.2">
      <c r="C14" s="26"/>
      <c r="F14" s="27"/>
      <c r="G14" s="22"/>
      <c r="H14" s="33"/>
      <c r="J14" s="34"/>
      <c r="K14" s="34"/>
    </row>
    <row r="15" spans="2:12" x14ac:dyDescent="0.2">
      <c r="H15" s="33"/>
      <c r="K15" s="34"/>
    </row>
    <row r="16" spans="2:12" x14ac:dyDescent="0.2">
      <c r="H16" s="33"/>
      <c r="K16" s="34"/>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Stran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26"/>
  <sheetViews>
    <sheetView showGridLines="0" view="pageLayout" topLeftCell="A28" zoomScaleNormal="100" workbookViewId="0">
      <selection activeCell="E11" sqref="E11"/>
    </sheetView>
  </sheetViews>
  <sheetFormatPr defaultRowHeight="12.75" x14ac:dyDescent="0.2"/>
  <cols>
    <col min="1" max="1" width="1.140625" style="12" customWidth="1"/>
    <col min="2" max="2" width="9.5703125" style="6" customWidth="1"/>
    <col min="3" max="3" width="30.710937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74</v>
      </c>
    </row>
    <row r="2" spans="2:12" s="19" customFormat="1" x14ac:dyDescent="0.25">
      <c r="B2" s="8"/>
      <c r="C2" s="9"/>
      <c r="D2" s="15"/>
      <c r="E2" s="16"/>
      <c r="F2" s="17"/>
      <c r="G2" s="18"/>
      <c r="I2" s="20"/>
      <c r="J2" s="21"/>
      <c r="K2" s="21"/>
      <c r="L2" s="20"/>
    </row>
    <row r="3" spans="2:12" x14ac:dyDescent="0.2">
      <c r="B3" s="79">
        <v>1.5</v>
      </c>
      <c r="C3" s="88" t="s">
        <v>82</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x14ac:dyDescent="0.2">
      <c r="B7" s="28"/>
      <c r="C7" s="29"/>
      <c r="D7" s="30"/>
      <c r="E7" s="22"/>
      <c r="F7" s="31"/>
      <c r="G7" s="31"/>
    </row>
    <row r="8" spans="2:12" ht="114.75" x14ac:dyDescent="0.2">
      <c r="B8" s="6" t="s">
        <v>84</v>
      </c>
      <c r="C8" s="23" t="s">
        <v>547</v>
      </c>
      <c r="D8" s="10" t="s">
        <v>5</v>
      </c>
      <c r="E8" s="24">
        <v>3</v>
      </c>
      <c r="G8" s="32">
        <f>E8*F8</f>
        <v>0</v>
      </c>
      <c r="H8" s="33"/>
      <c r="J8" s="34"/>
      <c r="K8" s="34"/>
    </row>
    <row r="9" spans="2:12" ht="89.25" x14ac:dyDescent="0.2">
      <c r="B9" s="6" t="s">
        <v>85</v>
      </c>
      <c r="C9" s="23" t="s">
        <v>548</v>
      </c>
      <c r="D9" s="10" t="s">
        <v>5</v>
      </c>
      <c r="E9" s="24">
        <v>1</v>
      </c>
      <c r="G9" s="32">
        <f t="shared" ref="G9:G23" si="0">E9*F9</f>
        <v>0</v>
      </c>
      <c r="H9" s="33"/>
      <c r="J9" s="34"/>
      <c r="K9" s="34"/>
    </row>
    <row r="10" spans="2:12" ht="76.5" x14ac:dyDescent="0.2">
      <c r="B10" s="6" t="s">
        <v>86</v>
      </c>
      <c r="C10" s="35" t="s">
        <v>92</v>
      </c>
      <c r="D10" s="10" t="s">
        <v>5</v>
      </c>
      <c r="E10" s="37">
        <v>3</v>
      </c>
      <c r="F10" s="37"/>
      <c r="G10" s="32">
        <f t="shared" si="0"/>
        <v>0</v>
      </c>
      <c r="H10" s="33"/>
      <c r="J10" s="34"/>
      <c r="K10" s="34"/>
    </row>
    <row r="11" spans="2:12" ht="76.5" x14ac:dyDescent="0.2">
      <c r="B11" s="6" t="s">
        <v>87</v>
      </c>
      <c r="C11" s="23" t="s">
        <v>549</v>
      </c>
      <c r="D11" s="10" t="s">
        <v>5</v>
      </c>
      <c r="E11" s="24">
        <v>2</v>
      </c>
      <c r="G11" s="32">
        <f t="shared" si="0"/>
        <v>0</v>
      </c>
      <c r="H11" s="33"/>
      <c r="J11" s="34"/>
      <c r="K11" s="34"/>
    </row>
    <row r="12" spans="2:12" ht="76.5" x14ac:dyDescent="0.2">
      <c r="B12" s="6" t="s">
        <v>88</v>
      </c>
      <c r="C12" s="35" t="s">
        <v>93</v>
      </c>
      <c r="D12" s="10" t="s">
        <v>5</v>
      </c>
      <c r="E12" s="37">
        <v>1</v>
      </c>
      <c r="F12" s="37"/>
      <c r="G12" s="32">
        <f t="shared" si="0"/>
        <v>0</v>
      </c>
      <c r="H12" s="33"/>
      <c r="J12" s="34"/>
      <c r="K12" s="34"/>
    </row>
    <row r="13" spans="2:12" ht="89.25" x14ac:dyDescent="0.25">
      <c r="B13" s="6" t="s">
        <v>89</v>
      </c>
      <c r="C13" s="35" t="s">
        <v>94</v>
      </c>
      <c r="D13" s="10" t="s">
        <v>5</v>
      </c>
      <c r="E13" s="37">
        <v>2</v>
      </c>
      <c r="F13" s="37"/>
      <c r="G13" s="32">
        <f t="shared" si="0"/>
        <v>0</v>
      </c>
      <c r="H13" s="33"/>
      <c r="J13" s="34"/>
      <c r="K13" s="38"/>
    </row>
    <row r="14" spans="2:12" ht="51" x14ac:dyDescent="0.2">
      <c r="B14" s="6" t="s">
        <v>90</v>
      </c>
      <c r="C14" s="39" t="s">
        <v>95</v>
      </c>
      <c r="D14" s="10" t="s">
        <v>5</v>
      </c>
      <c r="E14" s="40">
        <v>1</v>
      </c>
      <c r="F14" s="40"/>
      <c r="G14" s="32">
        <f t="shared" si="0"/>
        <v>0</v>
      </c>
      <c r="H14" s="33"/>
      <c r="J14" s="34"/>
      <c r="K14" s="34"/>
    </row>
    <row r="15" spans="2:12" ht="51" x14ac:dyDescent="0.2">
      <c r="B15" s="6" t="s">
        <v>91</v>
      </c>
      <c r="C15" s="35" t="s">
        <v>96</v>
      </c>
      <c r="D15" s="10" t="s">
        <v>5</v>
      </c>
      <c r="E15" s="37">
        <v>1</v>
      </c>
      <c r="F15" s="37"/>
      <c r="G15" s="32">
        <f t="shared" si="0"/>
        <v>0</v>
      </c>
      <c r="H15" s="33"/>
      <c r="K15" s="34"/>
    </row>
    <row r="16" spans="2:12" ht="127.5" x14ac:dyDescent="0.2">
      <c r="B16" s="6" t="s">
        <v>97</v>
      </c>
      <c r="C16" s="35" t="s">
        <v>105</v>
      </c>
      <c r="D16" s="10" t="s">
        <v>5</v>
      </c>
      <c r="E16" s="37">
        <v>2</v>
      </c>
      <c r="F16" s="37"/>
      <c r="G16" s="32">
        <f t="shared" si="0"/>
        <v>0</v>
      </c>
      <c r="H16" s="33"/>
      <c r="K16" s="34"/>
    </row>
    <row r="17" spans="2:7" ht="127.5" x14ac:dyDescent="0.2">
      <c r="B17" s="6" t="s">
        <v>98</v>
      </c>
      <c r="C17" s="35" t="s">
        <v>106</v>
      </c>
      <c r="D17" s="10" t="s">
        <v>5</v>
      </c>
      <c r="E17" s="37">
        <v>1</v>
      </c>
      <c r="F17" s="37"/>
      <c r="G17" s="32">
        <f t="shared" si="0"/>
        <v>0</v>
      </c>
    </row>
    <row r="18" spans="2:7" ht="76.5" x14ac:dyDescent="0.2">
      <c r="B18" s="6" t="s">
        <v>99</v>
      </c>
      <c r="C18" s="35" t="s">
        <v>107</v>
      </c>
      <c r="D18" s="10" t="s">
        <v>5</v>
      </c>
      <c r="E18" s="37">
        <v>2</v>
      </c>
      <c r="F18" s="37"/>
      <c r="G18" s="32">
        <f t="shared" si="0"/>
        <v>0</v>
      </c>
    </row>
    <row r="19" spans="2:7" ht="76.5" x14ac:dyDescent="0.2">
      <c r="B19" s="6" t="s">
        <v>100</v>
      </c>
      <c r="C19" s="35" t="s">
        <v>108</v>
      </c>
      <c r="D19" s="10" t="s">
        <v>5</v>
      </c>
      <c r="E19" s="37">
        <v>1</v>
      </c>
      <c r="F19" s="37"/>
      <c r="G19" s="32">
        <f t="shared" si="0"/>
        <v>0</v>
      </c>
    </row>
    <row r="20" spans="2:7" ht="76.5" x14ac:dyDescent="0.2">
      <c r="B20" s="6" t="s">
        <v>101</v>
      </c>
      <c r="C20" s="35" t="s">
        <v>109</v>
      </c>
      <c r="D20" s="10" t="s">
        <v>5</v>
      </c>
      <c r="E20" s="37">
        <v>1</v>
      </c>
      <c r="F20" s="37"/>
      <c r="G20" s="32">
        <f t="shared" si="0"/>
        <v>0</v>
      </c>
    </row>
    <row r="21" spans="2:7" ht="76.5" x14ac:dyDescent="0.2">
      <c r="B21" s="6" t="s">
        <v>102</v>
      </c>
      <c r="C21" s="35" t="s">
        <v>110</v>
      </c>
      <c r="D21" s="10" t="s">
        <v>5</v>
      </c>
      <c r="E21" s="37">
        <v>1</v>
      </c>
      <c r="F21" s="37"/>
      <c r="G21" s="32">
        <f t="shared" si="0"/>
        <v>0</v>
      </c>
    </row>
    <row r="22" spans="2:7" ht="51" x14ac:dyDescent="0.2">
      <c r="B22" s="6" t="s">
        <v>103</v>
      </c>
      <c r="C22" s="39" t="s">
        <v>111</v>
      </c>
      <c r="D22" s="36" t="s">
        <v>5</v>
      </c>
      <c r="E22" s="40">
        <v>1</v>
      </c>
      <c r="F22" s="40"/>
      <c r="G22" s="32">
        <f t="shared" si="0"/>
        <v>0</v>
      </c>
    </row>
    <row r="23" spans="2:7" ht="77.25" thickBot="1" x14ac:dyDescent="0.25">
      <c r="B23" s="6" t="s">
        <v>104</v>
      </c>
      <c r="C23" s="107" t="s">
        <v>112</v>
      </c>
      <c r="D23" s="68" t="s">
        <v>5</v>
      </c>
      <c r="E23" s="69">
        <v>1</v>
      </c>
      <c r="F23" s="69"/>
      <c r="G23" s="32">
        <f t="shared" si="0"/>
        <v>0</v>
      </c>
    </row>
    <row r="24" spans="2:7" ht="13.5" thickBot="1" x14ac:dyDescent="0.25">
      <c r="B24" s="8">
        <f>B3</f>
        <v>1.5</v>
      </c>
      <c r="C24" s="9" t="s">
        <v>82</v>
      </c>
      <c r="D24" s="15"/>
      <c r="E24" s="16"/>
      <c r="F24" s="54" t="s">
        <v>1</v>
      </c>
      <c r="G24" s="55">
        <f>SUM(G8:G23)</f>
        <v>0</v>
      </c>
    </row>
    <row r="25" spans="2:7" ht="13.5" thickTop="1" x14ac:dyDescent="0.2">
      <c r="C25" s="26"/>
      <c r="F25" s="27"/>
      <c r="G25" s="22"/>
    </row>
    <row r="26" spans="2:7" x14ac:dyDescent="0.2">
      <c r="C26" s="26"/>
      <c r="F26" s="27"/>
      <c r="G26" s="22"/>
    </row>
  </sheetData>
  <mergeCells count="6">
    <mergeCell ref="G5:G6"/>
    <mergeCell ref="B5:B6"/>
    <mergeCell ref="C5:C6"/>
    <mergeCell ref="D5:D6"/>
    <mergeCell ref="E5:E6"/>
    <mergeCell ref="F5:F6"/>
  </mergeCells>
  <pageMargins left="0.78740157480314965" right="0.19685039370078741" top="0.70833333333333337" bottom="0.59055118110236227" header="0" footer="0.19685039370078741"/>
  <pageSetup paperSize="9" orientation="portrait" r:id="rId1"/>
  <headerFooter>
    <oddFooter>Stran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20"/>
  <sheetViews>
    <sheetView showGridLines="0" view="pageLayout" topLeftCell="A14" zoomScaleNormal="100" workbookViewId="0">
      <selection activeCell="E14" sqref="E14"/>
    </sheetView>
  </sheetViews>
  <sheetFormatPr defaultRowHeight="12.75" x14ac:dyDescent="0.2"/>
  <cols>
    <col min="1" max="1" width="1.140625" style="12" customWidth="1"/>
    <col min="2" max="2" width="8.28515625" style="6" customWidth="1"/>
    <col min="3" max="3" width="30.7109375" style="12" customWidth="1"/>
    <col min="4" max="4" width="6.140625" style="10" customWidth="1"/>
    <col min="5" max="5" width="10.85546875" style="11" customWidth="1"/>
    <col min="6" max="6" width="12.7109375" style="11" customWidth="1"/>
    <col min="7" max="7" width="14.7109375" style="11" customWidth="1"/>
    <col min="8" max="8" width="7.85546875" style="12" customWidth="1"/>
    <col min="9" max="9" width="9.5703125" style="13" customWidth="1"/>
    <col min="10" max="10" width="25.42578125" style="14" customWidth="1"/>
    <col min="11" max="11" width="33.7109375" style="14" customWidth="1"/>
    <col min="12" max="12" width="7.42578125" style="13" customWidth="1"/>
    <col min="13" max="256" width="9.140625" style="12"/>
    <col min="257" max="257" width="4.7109375" style="12" customWidth="1"/>
    <col min="258" max="258" width="30.7109375" style="12" customWidth="1"/>
    <col min="259" max="259" width="4.7109375" style="12" customWidth="1"/>
    <col min="260" max="260" width="13.7109375" style="12" customWidth="1"/>
    <col min="261" max="263" width="12.7109375" style="12" customWidth="1"/>
    <col min="264" max="264" width="0" style="12" hidden="1" customWidth="1"/>
    <col min="265" max="265" width="9.140625" style="12"/>
    <col min="266" max="266" width="22.85546875" style="12" customWidth="1"/>
    <col min="267" max="267" width="7.28515625" style="12" customWidth="1"/>
    <col min="268" max="268" width="14.7109375" style="12" customWidth="1"/>
    <col min="269" max="512" width="9.140625" style="12"/>
    <col min="513" max="513" width="4.7109375" style="12" customWidth="1"/>
    <col min="514" max="514" width="30.7109375" style="12" customWidth="1"/>
    <col min="515" max="515" width="4.7109375" style="12" customWidth="1"/>
    <col min="516" max="516" width="13.7109375" style="12" customWidth="1"/>
    <col min="517" max="519" width="12.7109375" style="12" customWidth="1"/>
    <col min="520" max="520" width="0" style="12" hidden="1" customWidth="1"/>
    <col min="521" max="521" width="9.140625" style="12"/>
    <col min="522" max="522" width="22.85546875" style="12" customWidth="1"/>
    <col min="523" max="523" width="7.28515625" style="12" customWidth="1"/>
    <col min="524" max="524" width="14.7109375" style="12" customWidth="1"/>
    <col min="525" max="768" width="9.140625" style="12"/>
    <col min="769" max="769" width="4.7109375" style="12" customWidth="1"/>
    <col min="770" max="770" width="30.7109375" style="12" customWidth="1"/>
    <col min="771" max="771" width="4.7109375" style="12" customWidth="1"/>
    <col min="772" max="772" width="13.7109375" style="12" customWidth="1"/>
    <col min="773" max="775" width="12.7109375" style="12" customWidth="1"/>
    <col min="776" max="776" width="0" style="12" hidden="1" customWidth="1"/>
    <col min="777" max="777" width="9.140625" style="12"/>
    <col min="778" max="778" width="22.85546875" style="12" customWidth="1"/>
    <col min="779" max="779" width="7.28515625" style="12" customWidth="1"/>
    <col min="780" max="780" width="14.7109375" style="12" customWidth="1"/>
    <col min="781" max="1024" width="9.140625" style="12"/>
    <col min="1025" max="1025" width="4.7109375" style="12" customWidth="1"/>
    <col min="1026" max="1026" width="30.7109375" style="12" customWidth="1"/>
    <col min="1027" max="1027" width="4.7109375" style="12" customWidth="1"/>
    <col min="1028" max="1028" width="13.7109375" style="12" customWidth="1"/>
    <col min="1029" max="1031" width="12.7109375" style="12" customWidth="1"/>
    <col min="1032" max="1032" width="0" style="12" hidden="1" customWidth="1"/>
    <col min="1033" max="1033" width="9.140625" style="12"/>
    <col min="1034" max="1034" width="22.85546875" style="12" customWidth="1"/>
    <col min="1035" max="1035" width="7.28515625" style="12" customWidth="1"/>
    <col min="1036" max="1036" width="14.7109375" style="12" customWidth="1"/>
    <col min="1037" max="1280" width="9.140625" style="12"/>
    <col min="1281" max="1281" width="4.7109375" style="12" customWidth="1"/>
    <col min="1282" max="1282" width="30.7109375" style="12" customWidth="1"/>
    <col min="1283" max="1283" width="4.7109375" style="12" customWidth="1"/>
    <col min="1284" max="1284" width="13.7109375" style="12" customWidth="1"/>
    <col min="1285" max="1287" width="12.7109375" style="12" customWidth="1"/>
    <col min="1288" max="1288" width="0" style="12" hidden="1" customWidth="1"/>
    <col min="1289" max="1289" width="9.140625" style="12"/>
    <col min="1290" max="1290" width="22.85546875" style="12" customWidth="1"/>
    <col min="1291" max="1291" width="7.28515625" style="12" customWidth="1"/>
    <col min="1292" max="1292" width="14.7109375" style="12" customWidth="1"/>
    <col min="1293" max="1536" width="9.140625" style="12"/>
    <col min="1537" max="1537" width="4.7109375" style="12" customWidth="1"/>
    <col min="1538" max="1538" width="30.7109375" style="12" customWidth="1"/>
    <col min="1539" max="1539" width="4.7109375" style="12" customWidth="1"/>
    <col min="1540" max="1540" width="13.7109375" style="12" customWidth="1"/>
    <col min="1541" max="1543" width="12.7109375" style="12" customWidth="1"/>
    <col min="1544" max="1544" width="0" style="12" hidden="1" customWidth="1"/>
    <col min="1545" max="1545" width="9.140625" style="12"/>
    <col min="1546" max="1546" width="22.85546875" style="12" customWidth="1"/>
    <col min="1547" max="1547" width="7.28515625" style="12" customWidth="1"/>
    <col min="1548" max="1548" width="14.7109375" style="12" customWidth="1"/>
    <col min="1549" max="1792" width="9.140625" style="12"/>
    <col min="1793" max="1793" width="4.7109375" style="12" customWidth="1"/>
    <col min="1794" max="1794" width="30.7109375" style="12" customWidth="1"/>
    <col min="1795" max="1795" width="4.7109375" style="12" customWidth="1"/>
    <col min="1796" max="1796" width="13.7109375" style="12" customWidth="1"/>
    <col min="1797" max="1799" width="12.7109375" style="12" customWidth="1"/>
    <col min="1800" max="1800" width="0" style="12" hidden="1" customWidth="1"/>
    <col min="1801" max="1801" width="9.140625" style="12"/>
    <col min="1802" max="1802" width="22.85546875" style="12" customWidth="1"/>
    <col min="1803" max="1803" width="7.28515625" style="12" customWidth="1"/>
    <col min="1804" max="1804" width="14.7109375" style="12" customWidth="1"/>
    <col min="1805" max="2048" width="9.140625" style="12"/>
    <col min="2049" max="2049" width="4.7109375" style="12" customWidth="1"/>
    <col min="2050" max="2050" width="30.7109375" style="12" customWidth="1"/>
    <col min="2051" max="2051" width="4.7109375" style="12" customWidth="1"/>
    <col min="2052" max="2052" width="13.7109375" style="12" customWidth="1"/>
    <col min="2053" max="2055" width="12.7109375" style="12" customWidth="1"/>
    <col min="2056" max="2056" width="0" style="12" hidden="1" customWidth="1"/>
    <col min="2057" max="2057" width="9.140625" style="12"/>
    <col min="2058" max="2058" width="22.85546875" style="12" customWidth="1"/>
    <col min="2059" max="2059" width="7.28515625" style="12" customWidth="1"/>
    <col min="2060" max="2060" width="14.7109375" style="12" customWidth="1"/>
    <col min="2061" max="2304" width="9.140625" style="12"/>
    <col min="2305" max="2305" width="4.7109375" style="12" customWidth="1"/>
    <col min="2306" max="2306" width="30.7109375" style="12" customWidth="1"/>
    <col min="2307" max="2307" width="4.7109375" style="12" customWidth="1"/>
    <col min="2308" max="2308" width="13.7109375" style="12" customWidth="1"/>
    <col min="2309" max="2311" width="12.7109375" style="12" customWidth="1"/>
    <col min="2312" max="2312" width="0" style="12" hidden="1" customWidth="1"/>
    <col min="2313" max="2313" width="9.140625" style="12"/>
    <col min="2314" max="2314" width="22.85546875" style="12" customWidth="1"/>
    <col min="2315" max="2315" width="7.28515625" style="12" customWidth="1"/>
    <col min="2316" max="2316" width="14.7109375" style="12" customWidth="1"/>
    <col min="2317" max="2560" width="9.140625" style="12"/>
    <col min="2561" max="2561" width="4.7109375" style="12" customWidth="1"/>
    <col min="2562" max="2562" width="30.7109375" style="12" customWidth="1"/>
    <col min="2563" max="2563" width="4.7109375" style="12" customWidth="1"/>
    <col min="2564" max="2564" width="13.7109375" style="12" customWidth="1"/>
    <col min="2565" max="2567" width="12.7109375" style="12" customWidth="1"/>
    <col min="2568" max="2568" width="0" style="12" hidden="1" customWidth="1"/>
    <col min="2569" max="2569" width="9.140625" style="12"/>
    <col min="2570" max="2570" width="22.85546875" style="12" customWidth="1"/>
    <col min="2571" max="2571" width="7.28515625" style="12" customWidth="1"/>
    <col min="2572" max="2572" width="14.7109375" style="12" customWidth="1"/>
    <col min="2573" max="2816" width="9.140625" style="12"/>
    <col min="2817" max="2817" width="4.7109375" style="12" customWidth="1"/>
    <col min="2818" max="2818" width="30.7109375" style="12" customWidth="1"/>
    <col min="2819" max="2819" width="4.7109375" style="12" customWidth="1"/>
    <col min="2820" max="2820" width="13.7109375" style="12" customWidth="1"/>
    <col min="2821" max="2823" width="12.7109375" style="12" customWidth="1"/>
    <col min="2824" max="2824" width="0" style="12" hidden="1" customWidth="1"/>
    <col min="2825" max="2825" width="9.140625" style="12"/>
    <col min="2826" max="2826" width="22.85546875" style="12" customWidth="1"/>
    <col min="2827" max="2827" width="7.28515625" style="12" customWidth="1"/>
    <col min="2828" max="2828" width="14.7109375" style="12" customWidth="1"/>
    <col min="2829" max="3072" width="9.140625" style="12"/>
    <col min="3073" max="3073" width="4.7109375" style="12" customWidth="1"/>
    <col min="3074" max="3074" width="30.7109375" style="12" customWidth="1"/>
    <col min="3075" max="3075" width="4.7109375" style="12" customWidth="1"/>
    <col min="3076" max="3076" width="13.7109375" style="12" customWidth="1"/>
    <col min="3077" max="3079" width="12.7109375" style="12" customWidth="1"/>
    <col min="3080" max="3080" width="0" style="12" hidden="1" customWidth="1"/>
    <col min="3081" max="3081" width="9.140625" style="12"/>
    <col min="3082" max="3082" width="22.85546875" style="12" customWidth="1"/>
    <col min="3083" max="3083" width="7.28515625" style="12" customWidth="1"/>
    <col min="3084" max="3084" width="14.7109375" style="12" customWidth="1"/>
    <col min="3085" max="3328" width="9.140625" style="12"/>
    <col min="3329" max="3329" width="4.7109375" style="12" customWidth="1"/>
    <col min="3330" max="3330" width="30.7109375" style="12" customWidth="1"/>
    <col min="3331" max="3331" width="4.7109375" style="12" customWidth="1"/>
    <col min="3332" max="3332" width="13.7109375" style="12" customWidth="1"/>
    <col min="3333" max="3335" width="12.7109375" style="12" customWidth="1"/>
    <col min="3336" max="3336" width="0" style="12" hidden="1" customWidth="1"/>
    <col min="3337" max="3337" width="9.140625" style="12"/>
    <col min="3338" max="3338" width="22.85546875" style="12" customWidth="1"/>
    <col min="3339" max="3339" width="7.28515625" style="12" customWidth="1"/>
    <col min="3340" max="3340" width="14.7109375" style="12" customWidth="1"/>
    <col min="3341" max="3584" width="9.140625" style="12"/>
    <col min="3585" max="3585" width="4.7109375" style="12" customWidth="1"/>
    <col min="3586" max="3586" width="30.7109375" style="12" customWidth="1"/>
    <col min="3587" max="3587" width="4.7109375" style="12" customWidth="1"/>
    <col min="3588" max="3588" width="13.7109375" style="12" customWidth="1"/>
    <col min="3589" max="3591" width="12.7109375" style="12" customWidth="1"/>
    <col min="3592" max="3592" width="0" style="12" hidden="1" customWidth="1"/>
    <col min="3593" max="3593" width="9.140625" style="12"/>
    <col min="3594" max="3594" width="22.85546875" style="12" customWidth="1"/>
    <col min="3595" max="3595" width="7.28515625" style="12" customWidth="1"/>
    <col min="3596" max="3596" width="14.7109375" style="12" customWidth="1"/>
    <col min="3597" max="3840" width="9.140625" style="12"/>
    <col min="3841" max="3841" width="4.7109375" style="12" customWidth="1"/>
    <col min="3842" max="3842" width="30.7109375" style="12" customWidth="1"/>
    <col min="3843" max="3843" width="4.7109375" style="12" customWidth="1"/>
    <col min="3844" max="3844" width="13.7109375" style="12" customWidth="1"/>
    <col min="3845" max="3847" width="12.7109375" style="12" customWidth="1"/>
    <col min="3848" max="3848" width="0" style="12" hidden="1" customWidth="1"/>
    <col min="3849" max="3849" width="9.140625" style="12"/>
    <col min="3850" max="3850" width="22.85546875" style="12" customWidth="1"/>
    <col min="3851" max="3851" width="7.28515625" style="12" customWidth="1"/>
    <col min="3852" max="3852" width="14.7109375" style="12" customWidth="1"/>
    <col min="3853" max="4096" width="9.140625" style="12"/>
    <col min="4097" max="4097" width="4.7109375" style="12" customWidth="1"/>
    <col min="4098" max="4098" width="30.7109375" style="12" customWidth="1"/>
    <col min="4099" max="4099" width="4.7109375" style="12" customWidth="1"/>
    <col min="4100" max="4100" width="13.7109375" style="12" customWidth="1"/>
    <col min="4101" max="4103" width="12.7109375" style="12" customWidth="1"/>
    <col min="4104" max="4104" width="0" style="12" hidden="1" customWidth="1"/>
    <col min="4105" max="4105" width="9.140625" style="12"/>
    <col min="4106" max="4106" width="22.85546875" style="12" customWidth="1"/>
    <col min="4107" max="4107" width="7.28515625" style="12" customWidth="1"/>
    <col min="4108" max="4108" width="14.7109375" style="12" customWidth="1"/>
    <col min="4109" max="4352" width="9.140625" style="12"/>
    <col min="4353" max="4353" width="4.7109375" style="12" customWidth="1"/>
    <col min="4354" max="4354" width="30.7109375" style="12" customWidth="1"/>
    <col min="4355" max="4355" width="4.7109375" style="12" customWidth="1"/>
    <col min="4356" max="4356" width="13.7109375" style="12" customWidth="1"/>
    <col min="4357" max="4359" width="12.7109375" style="12" customWidth="1"/>
    <col min="4360" max="4360" width="0" style="12" hidden="1" customWidth="1"/>
    <col min="4361" max="4361" width="9.140625" style="12"/>
    <col min="4362" max="4362" width="22.85546875" style="12" customWidth="1"/>
    <col min="4363" max="4363" width="7.28515625" style="12" customWidth="1"/>
    <col min="4364" max="4364" width="14.7109375" style="12" customWidth="1"/>
    <col min="4365" max="4608" width="9.140625" style="12"/>
    <col min="4609" max="4609" width="4.7109375" style="12" customWidth="1"/>
    <col min="4610" max="4610" width="30.7109375" style="12" customWidth="1"/>
    <col min="4611" max="4611" width="4.7109375" style="12" customWidth="1"/>
    <col min="4612" max="4612" width="13.7109375" style="12" customWidth="1"/>
    <col min="4613" max="4615" width="12.7109375" style="12" customWidth="1"/>
    <col min="4616" max="4616" width="0" style="12" hidden="1" customWidth="1"/>
    <col min="4617" max="4617" width="9.140625" style="12"/>
    <col min="4618" max="4618" width="22.85546875" style="12" customWidth="1"/>
    <col min="4619" max="4619" width="7.28515625" style="12" customWidth="1"/>
    <col min="4620" max="4620" width="14.7109375" style="12" customWidth="1"/>
    <col min="4621" max="4864" width="9.140625" style="12"/>
    <col min="4865" max="4865" width="4.7109375" style="12" customWidth="1"/>
    <col min="4866" max="4866" width="30.7109375" style="12" customWidth="1"/>
    <col min="4867" max="4867" width="4.7109375" style="12" customWidth="1"/>
    <col min="4868" max="4868" width="13.7109375" style="12" customWidth="1"/>
    <col min="4869" max="4871" width="12.7109375" style="12" customWidth="1"/>
    <col min="4872" max="4872" width="0" style="12" hidden="1" customWidth="1"/>
    <col min="4873" max="4873" width="9.140625" style="12"/>
    <col min="4874" max="4874" width="22.85546875" style="12" customWidth="1"/>
    <col min="4875" max="4875" width="7.28515625" style="12" customWidth="1"/>
    <col min="4876" max="4876" width="14.7109375" style="12" customWidth="1"/>
    <col min="4877" max="5120" width="9.140625" style="12"/>
    <col min="5121" max="5121" width="4.7109375" style="12" customWidth="1"/>
    <col min="5122" max="5122" width="30.7109375" style="12" customWidth="1"/>
    <col min="5123" max="5123" width="4.7109375" style="12" customWidth="1"/>
    <col min="5124" max="5124" width="13.7109375" style="12" customWidth="1"/>
    <col min="5125" max="5127" width="12.7109375" style="12" customWidth="1"/>
    <col min="5128" max="5128" width="0" style="12" hidden="1" customWidth="1"/>
    <col min="5129" max="5129" width="9.140625" style="12"/>
    <col min="5130" max="5130" width="22.85546875" style="12" customWidth="1"/>
    <col min="5131" max="5131" width="7.28515625" style="12" customWidth="1"/>
    <col min="5132" max="5132" width="14.7109375" style="12" customWidth="1"/>
    <col min="5133" max="5376" width="9.140625" style="12"/>
    <col min="5377" max="5377" width="4.7109375" style="12" customWidth="1"/>
    <col min="5378" max="5378" width="30.7109375" style="12" customWidth="1"/>
    <col min="5379" max="5379" width="4.7109375" style="12" customWidth="1"/>
    <col min="5380" max="5380" width="13.7109375" style="12" customWidth="1"/>
    <col min="5381" max="5383" width="12.7109375" style="12" customWidth="1"/>
    <col min="5384" max="5384" width="0" style="12" hidden="1" customWidth="1"/>
    <col min="5385" max="5385" width="9.140625" style="12"/>
    <col min="5386" max="5386" width="22.85546875" style="12" customWidth="1"/>
    <col min="5387" max="5387" width="7.28515625" style="12" customWidth="1"/>
    <col min="5388" max="5388" width="14.7109375" style="12" customWidth="1"/>
    <col min="5389" max="5632" width="9.140625" style="12"/>
    <col min="5633" max="5633" width="4.7109375" style="12" customWidth="1"/>
    <col min="5634" max="5634" width="30.7109375" style="12" customWidth="1"/>
    <col min="5635" max="5635" width="4.7109375" style="12" customWidth="1"/>
    <col min="5636" max="5636" width="13.7109375" style="12" customWidth="1"/>
    <col min="5637" max="5639" width="12.7109375" style="12" customWidth="1"/>
    <col min="5640" max="5640" width="0" style="12" hidden="1" customWidth="1"/>
    <col min="5641" max="5641" width="9.140625" style="12"/>
    <col min="5642" max="5642" width="22.85546875" style="12" customWidth="1"/>
    <col min="5643" max="5643" width="7.28515625" style="12" customWidth="1"/>
    <col min="5644" max="5644" width="14.7109375" style="12" customWidth="1"/>
    <col min="5645" max="5888" width="9.140625" style="12"/>
    <col min="5889" max="5889" width="4.7109375" style="12" customWidth="1"/>
    <col min="5890" max="5890" width="30.7109375" style="12" customWidth="1"/>
    <col min="5891" max="5891" width="4.7109375" style="12" customWidth="1"/>
    <col min="5892" max="5892" width="13.7109375" style="12" customWidth="1"/>
    <col min="5893" max="5895" width="12.7109375" style="12" customWidth="1"/>
    <col min="5896" max="5896" width="0" style="12" hidden="1" customWidth="1"/>
    <col min="5897" max="5897" width="9.140625" style="12"/>
    <col min="5898" max="5898" width="22.85546875" style="12" customWidth="1"/>
    <col min="5899" max="5899" width="7.28515625" style="12" customWidth="1"/>
    <col min="5900" max="5900" width="14.7109375" style="12" customWidth="1"/>
    <col min="5901" max="6144" width="9.140625" style="12"/>
    <col min="6145" max="6145" width="4.7109375" style="12" customWidth="1"/>
    <col min="6146" max="6146" width="30.7109375" style="12" customWidth="1"/>
    <col min="6147" max="6147" width="4.7109375" style="12" customWidth="1"/>
    <col min="6148" max="6148" width="13.7109375" style="12" customWidth="1"/>
    <col min="6149" max="6151" width="12.7109375" style="12" customWidth="1"/>
    <col min="6152" max="6152" width="0" style="12" hidden="1" customWidth="1"/>
    <col min="6153" max="6153" width="9.140625" style="12"/>
    <col min="6154" max="6154" width="22.85546875" style="12" customWidth="1"/>
    <col min="6155" max="6155" width="7.28515625" style="12" customWidth="1"/>
    <col min="6156" max="6156" width="14.7109375" style="12" customWidth="1"/>
    <col min="6157" max="6400" width="9.140625" style="12"/>
    <col min="6401" max="6401" width="4.7109375" style="12" customWidth="1"/>
    <col min="6402" max="6402" width="30.7109375" style="12" customWidth="1"/>
    <col min="6403" max="6403" width="4.7109375" style="12" customWidth="1"/>
    <col min="6404" max="6404" width="13.7109375" style="12" customWidth="1"/>
    <col min="6405" max="6407" width="12.7109375" style="12" customWidth="1"/>
    <col min="6408" max="6408" width="0" style="12" hidden="1" customWidth="1"/>
    <col min="6409" max="6409" width="9.140625" style="12"/>
    <col min="6410" max="6410" width="22.85546875" style="12" customWidth="1"/>
    <col min="6411" max="6411" width="7.28515625" style="12" customWidth="1"/>
    <col min="6412" max="6412" width="14.7109375" style="12" customWidth="1"/>
    <col min="6413" max="6656" width="9.140625" style="12"/>
    <col min="6657" max="6657" width="4.7109375" style="12" customWidth="1"/>
    <col min="6658" max="6658" width="30.7109375" style="12" customWidth="1"/>
    <col min="6659" max="6659" width="4.7109375" style="12" customWidth="1"/>
    <col min="6660" max="6660" width="13.7109375" style="12" customWidth="1"/>
    <col min="6661" max="6663" width="12.7109375" style="12" customWidth="1"/>
    <col min="6664" max="6664" width="0" style="12" hidden="1" customWidth="1"/>
    <col min="6665" max="6665" width="9.140625" style="12"/>
    <col min="6666" max="6666" width="22.85546875" style="12" customWidth="1"/>
    <col min="6667" max="6667" width="7.28515625" style="12" customWidth="1"/>
    <col min="6668" max="6668" width="14.7109375" style="12" customWidth="1"/>
    <col min="6669" max="6912" width="9.140625" style="12"/>
    <col min="6913" max="6913" width="4.7109375" style="12" customWidth="1"/>
    <col min="6914" max="6914" width="30.7109375" style="12" customWidth="1"/>
    <col min="6915" max="6915" width="4.7109375" style="12" customWidth="1"/>
    <col min="6916" max="6916" width="13.7109375" style="12" customWidth="1"/>
    <col min="6917" max="6919" width="12.7109375" style="12" customWidth="1"/>
    <col min="6920" max="6920" width="0" style="12" hidden="1" customWidth="1"/>
    <col min="6921" max="6921" width="9.140625" style="12"/>
    <col min="6922" max="6922" width="22.85546875" style="12" customWidth="1"/>
    <col min="6923" max="6923" width="7.28515625" style="12" customWidth="1"/>
    <col min="6924" max="6924" width="14.7109375" style="12" customWidth="1"/>
    <col min="6925" max="7168" width="9.140625" style="12"/>
    <col min="7169" max="7169" width="4.7109375" style="12" customWidth="1"/>
    <col min="7170" max="7170" width="30.7109375" style="12" customWidth="1"/>
    <col min="7171" max="7171" width="4.7109375" style="12" customWidth="1"/>
    <col min="7172" max="7172" width="13.7109375" style="12" customWidth="1"/>
    <col min="7173" max="7175" width="12.7109375" style="12" customWidth="1"/>
    <col min="7176" max="7176" width="0" style="12" hidden="1" customWidth="1"/>
    <col min="7177" max="7177" width="9.140625" style="12"/>
    <col min="7178" max="7178" width="22.85546875" style="12" customWidth="1"/>
    <col min="7179" max="7179" width="7.28515625" style="12" customWidth="1"/>
    <col min="7180" max="7180" width="14.7109375" style="12" customWidth="1"/>
    <col min="7181" max="7424" width="9.140625" style="12"/>
    <col min="7425" max="7425" width="4.7109375" style="12" customWidth="1"/>
    <col min="7426" max="7426" width="30.7109375" style="12" customWidth="1"/>
    <col min="7427" max="7427" width="4.7109375" style="12" customWidth="1"/>
    <col min="7428" max="7428" width="13.7109375" style="12" customWidth="1"/>
    <col min="7429" max="7431" width="12.7109375" style="12" customWidth="1"/>
    <col min="7432" max="7432" width="0" style="12" hidden="1" customWidth="1"/>
    <col min="7433" max="7433" width="9.140625" style="12"/>
    <col min="7434" max="7434" width="22.85546875" style="12" customWidth="1"/>
    <col min="7435" max="7435" width="7.28515625" style="12" customWidth="1"/>
    <col min="7436" max="7436" width="14.7109375" style="12" customWidth="1"/>
    <col min="7437" max="7680" width="9.140625" style="12"/>
    <col min="7681" max="7681" width="4.7109375" style="12" customWidth="1"/>
    <col min="7682" max="7682" width="30.7109375" style="12" customWidth="1"/>
    <col min="7683" max="7683" width="4.7109375" style="12" customWidth="1"/>
    <col min="7684" max="7684" width="13.7109375" style="12" customWidth="1"/>
    <col min="7685" max="7687" width="12.7109375" style="12" customWidth="1"/>
    <col min="7688" max="7688" width="0" style="12" hidden="1" customWidth="1"/>
    <col min="7689" max="7689" width="9.140625" style="12"/>
    <col min="7690" max="7690" width="22.85546875" style="12" customWidth="1"/>
    <col min="7691" max="7691" width="7.28515625" style="12" customWidth="1"/>
    <col min="7692" max="7692" width="14.7109375" style="12" customWidth="1"/>
    <col min="7693" max="7936" width="9.140625" style="12"/>
    <col min="7937" max="7937" width="4.7109375" style="12" customWidth="1"/>
    <col min="7938" max="7938" width="30.7109375" style="12" customWidth="1"/>
    <col min="7939" max="7939" width="4.7109375" style="12" customWidth="1"/>
    <col min="7940" max="7940" width="13.7109375" style="12" customWidth="1"/>
    <col min="7941" max="7943" width="12.7109375" style="12" customWidth="1"/>
    <col min="7944" max="7944" width="0" style="12" hidden="1" customWidth="1"/>
    <col min="7945" max="7945" width="9.140625" style="12"/>
    <col min="7946" max="7946" width="22.85546875" style="12" customWidth="1"/>
    <col min="7947" max="7947" width="7.28515625" style="12" customWidth="1"/>
    <col min="7948" max="7948" width="14.7109375" style="12" customWidth="1"/>
    <col min="7949" max="8192" width="9.140625" style="12"/>
    <col min="8193" max="8193" width="4.7109375" style="12" customWidth="1"/>
    <col min="8194" max="8194" width="30.7109375" style="12" customWidth="1"/>
    <col min="8195" max="8195" width="4.7109375" style="12" customWidth="1"/>
    <col min="8196" max="8196" width="13.7109375" style="12" customWidth="1"/>
    <col min="8197" max="8199" width="12.7109375" style="12" customWidth="1"/>
    <col min="8200" max="8200" width="0" style="12" hidden="1" customWidth="1"/>
    <col min="8201" max="8201" width="9.140625" style="12"/>
    <col min="8202" max="8202" width="22.85546875" style="12" customWidth="1"/>
    <col min="8203" max="8203" width="7.28515625" style="12" customWidth="1"/>
    <col min="8204" max="8204" width="14.7109375" style="12" customWidth="1"/>
    <col min="8205" max="8448" width="9.140625" style="12"/>
    <col min="8449" max="8449" width="4.7109375" style="12" customWidth="1"/>
    <col min="8450" max="8450" width="30.7109375" style="12" customWidth="1"/>
    <col min="8451" max="8451" width="4.7109375" style="12" customWidth="1"/>
    <col min="8452" max="8452" width="13.7109375" style="12" customWidth="1"/>
    <col min="8453" max="8455" width="12.7109375" style="12" customWidth="1"/>
    <col min="8456" max="8456" width="0" style="12" hidden="1" customWidth="1"/>
    <col min="8457" max="8457" width="9.140625" style="12"/>
    <col min="8458" max="8458" width="22.85546875" style="12" customWidth="1"/>
    <col min="8459" max="8459" width="7.28515625" style="12" customWidth="1"/>
    <col min="8460" max="8460" width="14.7109375" style="12" customWidth="1"/>
    <col min="8461" max="8704" width="9.140625" style="12"/>
    <col min="8705" max="8705" width="4.7109375" style="12" customWidth="1"/>
    <col min="8706" max="8706" width="30.7109375" style="12" customWidth="1"/>
    <col min="8707" max="8707" width="4.7109375" style="12" customWidth="1"/>
    <col min="8708" max="8708" width="13.7109375" style="12" customWidth="1"/>
    <col min="8709" max="8711" width="12.7109375" style="12" customWidth="1"/>
    <col min="8712" max="8712" width="0" style="12" hidden="1" customWidth="1"/>
    <col min="8713" max="8713" width="9.140625" style="12"/>
    <col min="8714" max="8714" width="22.85546875" style="12" customWidth="1"/>
    <col min="8715" max="8715" width="7.28515625" style="12" customWidth="1"/>
    <col min="8716" max="8716" width="14.7109375" style="12" customWidth="1"/>
    <col min="8717" max="8960" width="9.140625" style="12"/>
    <col min="8961" max="8961" width="4.7109375" style="12" customWidth="1"/>
    <col min="8962" max="8962" width="30.7109375" style="12" customWidth="1"/>
    <col min="8963" max="8963" width="4.7109375" style="12" customWidth="1"/>
    <col min="8964" max="8964" width="13.7109375" style="12" customWidth="1"/>
    <col min="8965" max="8967" width="12.7109375" style="12" customWidth="1"/>
    <col min="8968" max="8968" width="0" style="12" hidden="1" customWidth="1"/>
    <col min="8969" max="8969" width="9.140625" style="12"/>
    <col min="8970" max="8970" width="22.85546875" style="12" customWidth="1"/>
    <col min="8971" max="8971" width="7.28515625" style="12" customWidth="1"/>
    <col min="8972" max="8972" width="14.7109375" style="12" customWidth="1"/>
    <col min="8973" max="9216" width="9.140625" style="12"/>
    <col min="9217" max="9217" width="4.7109375" style="12" customWidth="1"/>
    <col min="9218" max="9218" width="30.7109375" style="12" customWidth="1"/>
    <col min="9219" max="9219" width="4.7109375" style="12" customWidth="1"/>
    <col min="9220" max="9220" width="13.7109375" style="12" customWidth="1"/>
    <col min="9221" max="9223" width="12.7109375" style="12" customWidth="1"/>
    <col min="9224" max="9224" width="0" style="12" hidden="1" customWidth="1"/>
    <col min="9225" max="9225" width="9.140625" style="12"/>
    <col min="9226" max="9226" width="22.85546875" style="12" customWidth="1"/>
    <col min="9227" max="9227" width="7.28515625" style="12" customWidth="1"/>
    <col min="9228" max="9228" width="14.7109375" style="12" customWidth="1"/>
    <col min="9229" max="9472" width="9.140625" style="12"/>
    <col min="9473" max="9473" width="4.7109375" style="12" customWidth="1"/>
    <col min="9474" max="9474" width="30.7109375" style="12" customWidth="1"/>
    <col min="9475" max="9475" width="4.7109375" style="12" customWidth="1"/>
    <col min="9476" max="9476" width="13.7109375" style="12" customWidth="1"/>
    <col min="9477" max="9479" width="12.7109375" style="12" customWidth="1"/>
    <col min="9480" max="9480" width="0" style="12" hidden="1" customWidth="1"/>
    <col min="9481" max="9481" width="9.140625" style="12"/>
    <col min="9482" max="9482" width="22.85546875" style="12" customWidth="1"/>
    <col min="9483" max="9483" width="7.28515625" style="12" customWidth="1"/>
    <col min="9484" max="9484" width="14.7109375" style="12" customWidth="1"/>
    <col min="9485" max="9728" width="9.140625" style="12"/>
    <col min="9729" max="9729" width="4.7109375" style="12" customWidth="1"/>
    <col min="9730" max="9730" width="30.7109375" style="12" customWidth="1"/>
    <col min="9731" max="9731" width="4.7109375" style="12" customWidth="1"/>
    <col min="9732" max="9732" width="13.7109375" style="12" customWidth="1"/>
    <col min="9733" max="9735" width="12.7109375" style="12" customWidth="1"/>
    <col min="9736" max="9736" width="0" style="12" hidden="1" customWidth="1"/>
    <col min="9737" max="9737" width="9.140625" style="12"/>
    <col min="9738" max="9738" width="22.85546875" style="12" customWidth="1"/>
    <col min="9739" max="9739" width="7.28515625" style="12" customWidth="1"/>
    <col min="9740" max="9740" width="14.7109375" style="12" customWidth="1"/>
    <col min="9741" max="9984" width="9.140625" style="12"/>
    <col min="9985" max="9985" width="4.7109375" style="12" customWidth="1"/>
    <col min="9986" max="9986" width="30.7109375" style="12" customWidth="1"/>
    <col min="9987" max="9987" width="4.7109375" style="12" customWidth="1"/>
    <col min="9988" max="9988" width="13.7109375" style="12" customWidth="1"/>
    <col min="9989" max="9991" width="12.7109375" style="12" customWidth="1"/>
    <col min="9992" max="9992" width="0" style="12" hidden="1" customWidth="1"/>
    <col min="9993" max="9993" width="9.140625" style="12"/>
    <col min="9994" max="9994" width="22.85546875" style="12" customWidth="1"/>
    <col min="9995" max="9995" width="7.28515625" style="12" customWidth="1"/>
    <col min="9996" max="9996" width="14.7109375" style="12" customWidth="1"/>
    <col min="9997" max="10240" width="9.140625" style="12"/>
    <col min="10241" max="10241" width="4.7109375" style="12" customWidth="1"/>
    <col min="10242" max="10242" width="30.7109375" style="12" customWidth="1"/>
    <col min="10243" max="10243" width="4.7109375" style="12" customWidth="1"/>
    <col min="10244" max="10244" width="13.7109375" style="12" customWidth="1"/>
    <col min="10245" max="10247" width="12.7109375" style="12" customWidth="1"/>
    <col min="10248" max="10248" width="0" style="12" hidden="1" customWidth="1"/>
    <col min="10249" max="10249" width="9.140625" style="12"/>
    <col min="10250" max="10250" width="22.85546875" style="12" customWidth="1"/>
    <col min="10251" max="10251" width="7.28515625" style="12" customWidth="1"/>
    <col min="10252" max="10252" width="14.7109375" style="12" customWidth="1"/>
    <col min="10253" max="10496" width="9.140625" style="12"/>
    <col min="10497" max="10497" width="4.7109375" style="12" customWidth="1"/>
    <col min="10498" max="10498" width="30.7109375" style="12" customWidth="1"/>
    <col min="10499" max="10499" width="4.7109375" style="12" customWidth="1"/>
    <col min="10500" max="10500" width="13.7109375" style="12" customWidth="1"/>
    <col min="10501" max="10503" width="12.7109375" style="12" customWidth="1"/>
    <col min="10504" max="10504" width="0" style="12" hidden="1" customWidth="1"/>
    <col min="10505" max="10505" width="9.140625" style="12"/>
    <col min="10506" max="10506" width="22.85546875" style="12" customWidth="1"/>
    <col min="10507" max="10507" width="7.28515625" style="12" customWidth="1"/>
    <col min="10508" max="10508" width="14.7109375" style="12" customWidth="1"/>
    <col min="10509" max="10752" width="9.140625" style="12"/>
    <col min="10753" max="10753" width="4.7109375" style="12" customWidth="1"/>
    <col min="10754" max="10754" width="30.7109375" style="12" customWidth="1"/>
    <col min="10755" max="10755" width="4.7109375" style="12" customWidth="1"/>
    <col min="10756" max="10756" width="13.7109375" style="12" customWidth="1"/>
    <col min="10757" max="10759" width="12.7109375" style="12" customWidth="1"/>
    <col min="10760" max="10760" width="0" style="12" hidden="1" customWidth="1"/>
    <col min="10761" max="10761" width="9.140625" style="12"/>
    <col min="10762" max="10762" width="22.85546875" style="12" customWidth="1"/>
    <col min="10763" max="10763" width="7.28515625" style="12" customWidth="1"/>
    <col min="10764" max="10764" width="14.7109375" style="12" customWidth="1"/>
    <col min="10765" max="11008" width="9.140625" style="12"/>
    <col min="11009" max="11009" width="4.7109375" style="12" customWidth="1"/>
    <col min="11010" max="11010" width="30.7109375" style="12" customWidth="1"/>
    <col min="11011" max="11011" width="4.7109375" style="12" customWidth="1"/>
    <col min="11012" max="11012" width="13.7109375" style="12" customWidth="1"/>
    <col min="11013" max="11015" width="12.7109375" style="12" customWidth="1"/>
    <col min="11016" max="11016" width="0" style="12" hidden="1" customWidth="1"/>
    <col min="11017" max="11017" width="9.140625" style="12"/>
    <col min="11018" max="11018" width="22.85546875" style="12" customWidth="1"/>
    <col min="11019" max="11019" width="7.28515625" style="12" customWidth="1"/>
    <col min="11020" max="11020" width="14.7109375" style="12" customWidth="1"/>
    <col min="11021" max="11264" width="9.140625" style="12"/>
    <col min="11265" max="11265" width="4.7109375" style="12" customWidth="1"/>
    <col min="11266" max="11266" width="30.7109375" style="12" customWidth="1"/>
    <col min="11267" max="11267" width="4.7109375" style="12" customWidth="1"/>
    <col min="11268" max="11268" width="13.7109375" style="12" customWidth="1"/>
    <col min="11269" max="11271" width="12.7109375" style="12" customWidth="1"/>
    <col min="11272" max="11272" width="0" style="12" hidden="1" customWidth="1"/>
    <col min="11273" max="11273" width="9.140625" style="12"/>
    <col min="11274" max="11274" width="22.85546875" style="12" customWidth="1"/>
    <col min="11275" max="11275" width="7.28515625" style="12" customWidth="1"/>
    <col min="11276" max="11276" width="14.7109375" style="12" customWidth="1"/>
    <col min="11277" max="11520" width="9.140625" style="12"/>
    <col min="11521" max="11521" width="4.7109375" style="12" customWidth="1"/>
    <col min="11522" max="11522" width="30.7109375" style="12" customWidth="1"/>
    <col min="11523" max="11523" width="4.7109375" style="12" customWidth="1"/>
    <col min="11524" max="11524" width="13.7109375" style="12" customWidth="1"/>
    <col min="11525" max="11527" width="12.7109375" style="12" customWidth="1"/>
    <col min="11528" max="11528" width="0" style="12" hidden="1" customWidth="1"/>
    <col min="11529" max="11529" width="9.140625" style="12"/>
    <col min="11530" max="11530" width="22.85546875" style="12" customWidth="1"/>
    <col min="11531" max="11531" width="7.28515625" style="12" customWidth="1"/>
    <col min="11532" max="11532" width="14.7109375" style="12" customWidth="1"/>
    <col min="11533" max="11776" width="9.140625" style="12"/>
    <col min="11777" max="11777" width="4.7109375" style="12" customWidth="1"/>
    <col min="11778" max="11778" width="30.7109375" style="12" customWidth="1"/>
    <col min="11779" max="11779" width="4.7109375" style="12" customWidth="1"/>
    <col min="11780" max="11780" width="13.7109375" style="12" customWidth="1"/>
    <col min="11781" max="11783" width="12.7109375" style="12" customWidth="1"/>
    <col min="11784" max="11784" width="0" style="12" hidden="1" customWidth="1"/>
    <col min="11785" max="11785" width="9.140625" style="12"/>
    <col min="11786" max="11786" width="22.85546875" style="12" customWidth="1"/>
    <col min="11787" max="11787" width="7.28515625" style="12" customWidth="1"/>
    <col min="11788" max="11788" width="14.7109375" style="12" customWidth="1"/>
    <col min="11789" max="12032" width="9.140625" style="12"/>
    <col min="12033" max="12033" width="4.7109375" style="12" customWidth="1"/>
    <col min="12034" max="12034" width="30.7109375" style="12" customWidth="1"/>
    <col min="12035" max="12035" width="4.7109375" style="12" customWidth="1"/>
    <col min="12036" max="12036" width="13.7109375" style="12" customWidth="1"/>
    <col min="12037" max="12039" width="12.7109375" style="12" customWidth="1"/>
    <col min="12040" max="12040" width="0" style="12" hidden="1" customWidth="1"/>
    <col min="12041" max="12041" width="9.140625" style="12"/>
    <col min="12042" max="12042" width="22.85546875" style="12" customWidth="1"/>
    <col min="12043" max="12043" width="7.28515625" style="12" customWidth="1"/>
    <col min="12044" max="12044" width="14.7109375" style="12" customWidth="1"/>
    <col min="12045" max="12288" width="9.140625" style="12"/>
    <col min="12289" max="12289" width="4.7109375" style="12" customWidth="1"/>
    <col min="12290" max="12290" width="30.7109375" style="12" customWidth="1"/>
    <col min="12291" max="12291" width="4.7109375" style="12" customWidth="1"/>
    <col min="12292" max="12292" width="13.7109375" style="12" customWidth="1"/>
    <col min="12293" max="12295" width="12.7109375" style="12" customWidth="1"/>
    <col min="12296" max="12296" width="0" style="12" hidden="1" customWidth="1"/>
    <col min="12297" max="12297" width="9.140625" style="12"/>
    <col min="12298" max="12298" width="22.85546875" style="12" customWidth="1"/>
    <col min="12299" max="12299" width="7.28515625" style="12" customWidth="1"/>
    <col min="12300" max="12300" width="14.7109375" style="12" customWidth="1"/>
    <col min="12301" max="12544" width="9.140625" style="12"/>
    <col min="12545" max="12545" width="4.7109375" style="12" customWidth="1"/>
    <col min="12546" max="12546" width="30.7109375" style="12" customWidth="1"/>
    <col min="12547" max="12547" width="4.7109375" style="12" customWidth="1"/>
    <col min="12548" max="12548" width="13.7109375" style="12" customWidth="1"/>
    <col min="12549" max="12551" width="12.7109375" style="12" customWidth="1"/>
    <col min="12552" max="12552" width="0" style="12" hidden="1" customWidth="1"/>
    <col min="12553" max="12553" width="9.140625" style="12"/>
    <col min="12554" max="12554" width="22.85546875" style="12" customWidth="1"/>
    <col min="12555" max="12555" width="7.28515625" style="12" customWidth="1"/>
    <col min="12556" max="12556" width="14.7109375" style="12" customWidth="1"/>
    <col min="12557" max="12800" width="9.140625" style="12"/>
    <col min="12801" max="12801" width="4.7109375" style="12" customWidth="1"/>
    <col min="12802" max="12802" width="30.7109375" style="12" customWidth="1"/>
    <col min="12803" max="12803" width="4.7109375" style="12" customWidth="1"/>
    <col min="12804" max="12804" width="13.7109375" style="12" customWidth="1"/>
    <col min="12805" max="12807" width="12.7109375" style="12" customWidth="1"/>
    <col min="12808" max="12808" width="0" style="12" hidden="1" customWidth="1"/>
    <col min="12809" max="12809" width="9.140625" style="12"/>
    <col min="12810" max="12810" width="22.85546875" style="12" customWidth="1"/>
    <col min="12811" max="12811" width="7.28515625" style="12" customWidth="1"/>
    <col min="12812" max="12812" width="14.7109375" style="12" customWidth="1"/>
    <col min="12813" max="13056" width="9.140625" style="12"/>
    <col min="13057" max="13057" width="4.7109375" style="12" customWidth="1"/>
    <col min="13058" max="13058" width="30.7109375" style="12" customWidth="1"/>
    <col min="13059" max="13059" width="4.7109375" style="12" customWidth="1"/>
    <col min="13060" max="13060" width="13.7109375" style="12" customWidth="1"/>
    <col min="13061" max="13063" width="12.7109375" style="12" customWidth="1"/>
    <col min="13064" max="13064" width="0" style="12" hidden="1" customWidth="1"/>
    <col min="13065" max="13065" width="9.140625" style="12"/>
    <col min="13066" max="13066" width="22.85546875" style="12" customWidth="1"/>
    <col min="13067" max="13067" width="7.28515625" style="12" customWidth="1"/>
    <col min="13068" max="13068" width="14.7109375" style="12" customWidth="1"/>
    <col min="13069" max="13312" width="9.140625" style="12"/>
    <col min="13313" max="13313" width="4.7109375" style="12" customWidth="1"/>
    <col min="13314" max="13314" width="30.7109375" style="12" customWidth="1"/>
    <col min="13315" max="13315" width="4.7109375" style="12" customWidth="1"/>
    <col min="13316" max="13316" width="13.7109375" style="12" customWidth="1"/>
    <col min="13317" max="13319" width="12.7109375" style="12" customWidth="1"/>
    <col min="13320" max="13320" width="0" style="12" hidden="1" customWidth="1"/>
    <col min="13321" max="13321" width="9.140625" style="12"/>
    <col min="13322" max="13322" width="22.85546875" style="12" customWidth="1"/>
    <col min="13323" max="13323" width="7.28515625" style="12" customWidth="1"/>
    <col min="13324" max="13324" width="14.7109375" style="12" customWidth="1"/>
    <col min="13325" max="13568" width="9.140625" style="12"/>
    <col min="13569" max="13569" width="4.7109375" style="12" customWidth="1"/>
    <col min="13570" max="13570" width="30.7109375" style="12" customWidth="1"/>
    <col min="13571" max="13571" width="4.7109375" style="12" customWidth="1"/>
    <col min="13572" max="13572" width="13.7109375" style="12" customWidth="1"/>
    <col min="13573" max="13575" width="12.7109375" style="12" customWidth="1"/>
    <col min="13576" max="13576" width="0" style="12" hidden="1" customWidth="1"/>
    <col min="13577" max="13577" width="9.140625" style="12"/>
    <col min="13578" max="13578" width="22.85546875" style="12" customWidth="1"/>
    <col min="13579" max="13579" width="7.28515625" style="12" customWidth="1"/>
    <col min="13580" max="13580" width="14.7109375" style="12" customWidth="1"/>
    <col min="13581" max="13824" width="9.140625" style="12"/>
    <col min="13825" max="13825" width="4.7109375" style="12" customWidth="1"/>
    <col min="13826" max="13826" width="30.7109375" style="12" customWidth="1"/>
    <col min="13827" max="13827" width="4.7109375" style="12" customWidth="1"/>
    <col min="13828" max="13828" width="13.7109375" style="12" customWidth="1"/>
    <col min="13829" max="13831" width="12.7109375" style="12" customWidth="1"/>
    <col min="13832" max="13832" width="0" style="12" hidden="1" customWidth="1"/>
    <col min="13833" max="13833" width="9.140625" style="12"/>
    <col min="13834" max="13834" width="22.85546875" style="12" customWidth="1"/>
    <col min="13835" max="13835" width="7.28515625" style="12" customWidth="1"/>
    <col min="13836" max="13836" width="14.7109375" style="12" customWidth="1"/>
    <col min="13837" max="14080" width="9.140625" style="12"/>
    <col min="14081" max="14081" width="4.7109375" style="12" customWidth="1"/>
    <col min="14082" max="14082" width="30.7109375" style="12" customWidth="1"/>
    <col min="14083" max="14083" width="4.7109375" style="12" customWidth="1"/>
    <col min="14084" max="14084" width="13.7109375" style="12" customWidth="1"/>
    <col min="14085" max="14087" width="12.7109375" style="12" customWidth="1"/>
    <col min="14088" max="14088" width="0" style="12" hidden="1" customWidth="1"/>
    <col min="14089" max="14089" width="9.140625" style="12"/>
    <col min="14090" max="14090" width="22.85546875" style="12" customWidth="1"/>
    <col min="14091" max="14091" width="7.28515625" style="12" customWidth="1"/>
    <col min="14092" max="14092" width="14.7109375" style="12" customWidth="1"/>
    <col min="14093" max="14336" width="9.140625" style="12"/>
    <col min="14337" max="14337" width="4.7109375" style="12" customWidth="1"/>
    <col min="14338" max="14338" width="30.7109375" style="12" customWidth="1"/>
    <col min="14339" max="14339" width="4.7109375" style="12" customWidth="1"/>
    <col min="14340" max="14340" width="13.7109375" style="12" customWidth="1"/>
    <col min="14341" max="14343" width="12.7109375" style="12" customWidth="1"/>
    <col min="14344" max="14344" width="0" style="12" hidden="1" customWidth="1"/>
    <col min="14345" max="14345" width="9.140625" style="12"/>
    <col min="14346" max="14346" width="22.85546875" style="12" customWidth="1"/>
    <col min="14347" max="14347" width="7.28515625" style="12" customWidth="1"/>
    <col min="14348" max="14348" width="14.7109375" style="12" customWidth="1"/>
    <col min="14349" max="14592" width="9.140625" style="12"/>
    <col min="14593" max="14593" width="4.7109375" style="12" customWidth="1"/>
    <col min="14594" max="14594" width="30.7109375" style="12" customWidth="1"/>
    <col min="14595" max="14595" width="4.7109375" style="12" customWidth="1"/>
    <col min="14596" max="14596" width="13.7109375" style="12" customWidth="1"/>
    <col min="14597" max="14599" width="12.7109375" style="12" customWidth="1"/>
    <col min="14600" max="14600" width="0" style="12" hidden="1" customWidth="1"/>
    <col min="14601" max="14601" width="9.140625" style="12"/>
    <col min="14602" max="14602" width="22.85546875" style="12" customWidth="1"/>
    <col min="14603" max="14603" width="7.28515625" style="12" customWidth="1"/>
    <col min="14604" max="14604" width="14.7109375" style="12" customWidth="1"/>
    <col min="14605" max="14848" width="9.140625" style="12"/>
    <col min="14849" max="14849" width="4.7109375" style="12" customWidth="1"/>
    <col min="14850" max="14850" width="30.7109375" style="12" customWidth="1"/>
    <col min="14851" max="14851" width="4.7109375" style="12" customWidth="1"/>
    <col min="14852" max="14852" width="13.7109375" style="12" customWidth="1"/>
    <col min="14853" max="14855" width="12.7109375" style="12" customWidth="1"/>
    <col min="14856" max="14856" width="0" style="12" hidden="1" customWidth="1"/>
    <col min="14857" max="14857" width="9.140625" style="12"/>
    <col min="14858" max="14858" width="22.85546875" style="12" customWidth="1"/>
    <col min="14859" max="14859" width="7.28515625" style="12" customWidth="1"/>
    <col min="14860" max="14860" width="14.7109375" style="12" customWidth="1"/>
    <col min="14861" max="15104" width="9.140625" style="12"/>
    <col min="15105" max="15105" width="4.7109375" style="12" customWidth="1"/>
    <col min="15106" max="15106" width="30.7109375" style="12" customWidth="1"/>
    <col min="15107" max="15107" width="4.7109375" style="12" customWidth="1"/>
    <col min="15108" max="15108" width="13.7109375" style="12" customWidth="1"/>
    <col min="15109" max="15111" width="12.7109375" style="12" customWidth="1"/>
    <col min="15112" max="15112" width="0" style="12" hidden="1" customWidth="1"/>
    <col min="15113" max="15113" width="9.140625" style="12"/>
    <col min="15114" max="15114" width="22.85546875" style="12" customWidth="1"/>
    <col min="15115" max="15115" width="7.28515625" style="12" customWidth="1"/>
    <col min="15116" max="15116" width="14.7109375" style="12" customWidth="1"/>
    <col min="15117" max="15360" width="9.140625" style="12"/>
    <col min="15361" max="15361" width="4.7109375" style="12" customWidth="1"/>
    <col min="15362" max="15362" width="30.7109375" style="12" customWidth="1"/>
    <col min="15363" max="15363" width="4.7109375" style="12" customWidth="1"/>
    <col min="15364" max="15364" width="13.7109375" style="12" customWidth="1"/>
    <col min="15365" max="15367" width="12.7109375" style="12" customWidth="1"/>
    <col min="15368" max="15368" width="0" style="12" hidden="1" customWidth="1"/>
    <col min="15369" max="15369" width="9.140625" style="12"/>
    <col min="15370" max="15370" width="22.85546875" style="12" customWidth="1"/>
    <col min="15371" max="15371" width="7.28515625" style="12" customWidth="1"/>
    <col min="15372" max="15372" width="14.7109375" style="12" customWidth="1"/>
    <col min="15373" max="15616" width="9.140625" style="12"/>
    <col min="15617" max="15617" width="4.7109375" style="12" customWidth="1"/>
    <col min="15618" max="15618" width="30.7109375" style="12" customWidth="1"/>
    <col min="15619" max="15619" width="4.7109375" style="12" customWidth="1"/>
    <col min="15620" max="15620" width="13.7109375" style="12" customWidth="1"/>
    <col min="15621" max="15623" width="12.7109375" style="12" customWidth="1"/>
    <col min="15624" max="15624" width="0" style="12" hidden="1" customWidth="1"/>
    <col min="15625" max="15625" width="9.140625" style="12"/>
    <col min="15626" max="15626" width="22.85546875" style="12" customWidth="1"/>
    <col min="15627" max="15627" width="7.28515625" style="12" customWidth="1"/>
    <col min="15628" max="15628" width="14.7109375" style="12" customWidth="1"/>
    <col min="15629" max="15872" width="9.140625" style="12"/>
    <col min="15873" max="15873" width="4.7109375" style="12" customWidth="1"/>
    <col min="15874" max="15874" width="30.7109375" style="12" customWidth="1"/>
    <col min="15875" max="15875" width="4.7109375" style="12" customWidth="1"/>
    <col min="15876" max="15876" width="13.7109375" style="12" customWidth="1"/>
    <col min="15877" max="15879" width="12.7109375" style="12" customWidth="1"/>
    <col min="15880" max="15880" width="0" style="12" hidden="1" customWidth="1"/>
    <col min="15881" max="15881" width="9.140625" style="12"/>
    <col min="15882" max="15882" width="22.85546875" style="12" customWidth="1"/>
    <col min="15883" max="15883" width="7.28515625" style="12" customWidth="1"/>
    <col min="15884" max="15884" width="14.7109375" style="12" customWidth="1"/>
    <col min="15885" max="16128" width="9.140625" style="12"/>
    <col min="16129" max="16129" width="4.7109375" style="12" customWidth="1"/>
    <col min="16130" max="16130" width="30.7109375" style="12" customWidth="1"/>
    <col min="16131" max="16131" width="4.7109375" style="12" customWidth="1"/>
    <col min="16132" max="16132" width="13.7109375" style="12" customWidth="1"/>
    <col min="16133" max="16135" width="12.7109375" style="12" customWidth="1"/>
    <col min="16136" max="16136" width="0" style="12" hidden="1" customWidth="1"/>
    <col min="16137" max="16137" width="9.140625" style="12"/>
    <col min="16138" max="16138" width="22.85546875" style="12" customWidth="1"/>
    <col min="16139" max="16139" width="7.28515625" style="12" customWidth="1"/>
    <col min="16140" max="16140" width="14.7109375" style="12" customWidth="1"/>
    <col min="16141" max="16384" width="9.140625" style="12"/>
  </cols>
  <sheetData>
    <row r="1" spans="2:12" ht="15.75" x14ac:dyDescent="0.2">
      <c r="C1" s="7" t="s">
        <v>113</v>
      </c>
    </row>
    <row r="2" spans="2:12" s="19" customFormat="1" x14ac:dyDescent="0.25">
      <c r="B2" s="8"/>
      <c r="C2" s="9"/>
      <c r="D2" s="15"/>
      <c r="E2" s="16"/>
      <c r="F2" s="17"/>
      <c r="G2" s="18"/>
      <c r="I2" s="20"/>
      <c r="J2" s="21"/>
      <c r="K2" s="21"/>
      <c r="L2" s="20"/>
    </row>
    <row r="3" spans="2:12" x14ac:dyDescent="0.2">
      <c r="B3" s="79">
        <v>1.6</v>
      </c>
      <c r="C3" s="88" t="s">
        <v>114</v>
      </c>
      <c r="F3" s="22"/>
    </row>
    <row r="4" spans="2:12" x14ac:dyDescent="0.2">
      <c r="B4" s="8"/>
      <c r="C4" s="9"/>
      <c r="F4" s="22"/>
    </row>
    <row r="5" spans="2:12" s="19" customFormat="1" x14ac:dyDescent="0.25">
      <c r="B5" s="138" t="s">
        <v>2</v>
      </c>
      <c r="C5" s="138" t="s">
        <v>3</v>
      </c>
      <c r="D5" s="136" t="s">
        <v>12</v>
      </c>
      <c r="E5" s="140" t="s">
        <v>4</v>
      </c>
      <c r="F5" s="132" t="s">
        <v>11</v>
      </c>
      <c r="G5" s="132" t="s">
        <v>14</v>
      </c>
      <c r="I5" s="20"/>
      <c r="J5" s="21"/>
      <c r="K5" s="21"/>
      <c r="L5" s="20"/>
    </row>
    <row r="6" spans="2:12" s="19" customFormat="1" x14ac:dyDescent="0.25">
      <c r="B6" s="139"/>
      <c r="C6" s="139"/>
      <c r="D6" s="137"/>
      <c r="E6" s="141"/>
      <c r="F6" s="133"/>
      <c r="G6" s="133"/>
      <c r="I6" s="20"/>
      <c r="J6" s="21"/>
      <c r="K6" s="21"/>
      <c r="L6" s="20"/>
    </row>
    <row r="7" spans="2:12" ht="78.75" x14ac:dyDescent="0.2">
      <c r="B7" s="28"/>
      <c r="C7" s="108" t="s">
        <v>122</v>
      </c>
      <c r="D7" s="30"/>
      <c r="E7" s="22"/>
      <c r="F7" s="31"/>
      <c r="G7" s="31"/>
    </row>
    <row r="8" spans="2:12" ht="63.75" x14ac:dyDescent="0.2">
      <c r="B8" s="6" t="s">
        <v>115</v>
      </c>
      <c r="C8" s="23" t="s">
        <v>123</v>
      </c>
      <c r="D8" s="10" t="s">
        <v>52</v>
      </c>
      <c r="E8" s="24">
        <v>9</v>
      </c>
      <c r="G8" s="32">
        <f>E8*F8</f>
        <v>0</v>
      </c>
      <c r="H8" s="33"/>
      <c r="J8" s="34"/>
      <c r="K8" s="34"/>
    </row>
    <row r="9" spans="2:12" ht="191.25" x14ac:dyDescent="0.2">
      <c r="B9" s="6" t="s">
        <v>116</v>
      </c>
      <c r="C9" s="23" t="s">
        <v>124</v>
      </c>
      <c r="D9" s="10" t="s">
        <v>52</v>
      </c>
      <c r="E9" s="24">
        <v>9</v>
      </c>
      <c r="G9" s="32">
        <f t="shared" ref="G9:G13" si="0">E9*F9</f>
        <v>0</v>
      </c>
      <c r="H9" s="33"/>
      <c r="J9" s="34"/>
      <c r="K9" s="34"/>
    </row>
    <row r="10" spans="2:12" ht="255" x14ac:dyDescent="0.2">
      <c r="B10" s="6" t="s">
        <v>117</v>
      </c>
      <c r="C10" s="35" t="s">
        <v>125</v>
      </c>
      <c r="D10" s="36" t="s">
        <v>8</v>
      </c>
      <c r="E10" s="37">
        <v>245</v>
      </c>
      <c r="F10" s="37"/>
      <c r="G10" s="32">
        <f t="shared" si="0"/>
        <v>0</v>
      </c>
      <c r="H10" s="33"/>
      <c r="J10" s="34"/>
      <c r="K10" s="34"/>
    </row>
    <row r="11" spans="2:12" ht="369.75" x14ac:dyDescent="0.2">
      <c r="B11" s="6" t="s">
        <v>118</v>
      </c>
      <c r="C11" s="23" t="s">
        <v>126</v>
      </c>
      <c r="D11" s="10" t="s">
        <v>8</v>
      </c>
      <c r="E11" s="24">
        <v>311</v>
      </c>
      <c r="G11" s="32">
        <f t="shared" si="0"/>
        <v>0</v>
      </c>
      <c r="H11" s="33"/>
      <c r="J11" s="34"/>
      <c r="K11" s="34"/>
    </row>
    <row r="12" spans="2:12" ht="344.25" x14ac:dyDescent="0.2">
      <c r="B12" s="6" t="s">
        <v>119</v>
      </c>
      <c r="C12" s="35" t="s">
        <v>127</v>
      </c>
      <c r="D12" s="36" t="s">
        <v>8</v>
      </c>
      <c r="E12" s="37">
        <v>71</v>
      </c>
      <c r="F12" s="37"/>
      <c r="G12" s="32">
        <f t="shared" si="0"/>
        <v>0</v>
      </c>
      <c r="H12" s="33"/>
      <c r="J12" s="34"/>
      <c r="K12" s="34"/>
    </row>
    <row r="13" spans="2:12" ht="280.5" x14ac:dyDescent="0.25">
      <c r="B13" s="6" t="s">
        <v>120</v>
      </c>
      <c r="C13" s="35" t="s">
        <v>128</v>
      </c>
      <c r="D13" s="36" t="s">
        <v>6</v>
      </c>
      <c r="E13" s="37">
        <v>240</v>
      </c>
      <c r="F13" s="37"/>
      <c r="G13" s="32">
        <f t="shared" si="0"/>
        <v>0</v>
      </c>
      <c r="H13" s="33"/>
      <c r="J13" s="34"/>
      <c r="K13" s="38"/>
    </row>
    <row r="14" spans="2:12" ht="318.75" x14ac:dyDescent="0.2">
      <c r="B14" s="6" t="s">
        <v>121</v>
      </c>
      <c r="C14" s="39" t="s">
        <v>129</v>
      </c>
      <c r="D14" s="36" t="s">
        <v>6</v>
      </c>
      <c r="E14" s="40">
        <v>335</v>
      </c>
      <c r="F14" s="40"/>
      <c r="G14" s="32">
        <f>E14*F14</f>
        <v>0</v>
      </c>
      <c r="H14" s="33"/>
      <c r="J14" s="34"/>
      <c r="K14" s="34"/>
    </row>
    <row r="15" spans="2:12" x14ac:dyDescent="0.2">
      <c r="C15" s="35"/>
      <c r="D15" s="36"/>
      <c r="E15" s="37"/>
      <c r="F15" s="37"/>
      <c r="G15" s="14"/>
      <c r="H15" s="33"/>
      <c r="K15" s="34"/>
    </row>
    <row r="16" spans="2:12" x14ac:dyDescent="0.2">
      <c r="C16" s="39"/>
      <c r="D16" s="36"/>
      <c r="E16" s="40"/>
      <c r="F16" s="40"/>
      <c r="G16" s="14"/>
      <c r="H16" s="33"/>
      <c r="K16" s="34"/>
    </row>
    <row r="17" spans="2:7" ht="13.5" thickBot="1" x14ac:dyDescent="0.25">
      <c r="B17" s="66"/>
      <c r="C17" s="67"/>
      <c r="D17" s="68"/>
      <c r="E17" s="69"/>
      <c r="F17" s="69"/>
      <c r="G17" s="69"/>
    </row>
    <row r="18" spans="2:7" ht="13.5" thickBot="1" x14ac:dyDescent="0.25">
      <c r="B18" s="8">
        <f>B3</f>
        <v>1.6</v>
      </c>
      <c r="C18" s="9" t="str">
        <f>C3</f>
        <v>DELA Z JEKLENO KONSTRUKCIJO, STAVBA ZA IPRAVLJANJE IN STAVBA Z REŠETKAMI</v>
      </c>
      <c r="D18" s="15"/>
      <c r="E18" s="16"/>
      <c r="F18" s="54" t="s">
        <v>1</v>
      </c>
      <c r="G18" s="55">
        <f>SUM(G8:G17)</f>
        <v>0</v>
      </c>
    </row>
    <row r="19" spans="2:7" ht="13.5" thickTop="1" x14ac:dyDescent="0.2">
      <c r="C19" s="26"/>
      <c r="F19" s="27"/>
      <c r="G19" s="22"/>
    </row>
    <row r="20" spans="2:7" x14ac:dyDescent="0.2">
      <c r="C20" s="26"/>
      <c r="F20" s="27"/>
      <c r="G20" s="22"/>
    </row>
  </sheetData>
  <mergeCells count="6">
    <mergeCell ref="F5:F6"/>
    <mergeCell ref="D5:D6"/>
    <mergeCell ref="G5:G6"/>
    <mergeCell ref="C5:C6"/>
    <mergeCell ref="B5:B6"/>
    <mergeCell ref="E5:E6"/>
  </mergeCells>
  <pageMargins left="0.78740157480314965" right="0.19685039370078741" top="0.70833333333333337" bottom="0.59055118110236227" header="0" footer="0.19685039370078741"/>
  <pageSetup paperSize="9" orientation="portrait" r:id="rId1"/>
  <headerFooter>
    <oddFooter>Stran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showGridLines="0" view="pageLayout" zoomScaleNormal="100" workbookViewId="0">
      <selection activeCell="G14" sqref="G14"/>
    </sheetView>
  </sheetViews>
  <sheetFormatPr defaultColWidth="9.140625" defaultRowHeight="12.75" x14ac:dyDescent="0.25"/>
  <cols>
    <col min="1" max="1" width="1.140625" style="41" customWidth="1"/>
    <col min="2" max="2" width="9.140625" style="41"/>
    <col min="3" max="3" width="26.7109375" style="41" customWidth="1"/>
    <col min="4" max="4" width="8" style="41" customWidth="1"/>
    <col min="5" max="5" width="8.28515625" style="41" customWidth="1"/>
    <col min="6" max="6" width="10.85546875" style="41" customWidth="1"/>
    <col min="7" max="7" width="12.7109375" style="41" customWidth="1"/>
    <col min="8" max="16384" width="9.140625" style="41"/>
  </cols>
  <sheetData>
    <row r="1" spans="2:7" ht="15.75" x14ac:dyDescent="0.2">
      <c r="B1" s="6"/>
      <c r="C1" s="7" t="s">
        <v>74</v>
      </c>
      <c r="D1" s="10"/>
      <c r="E1" s="11"/>
      <c r="F1" s="11"/>
      <c r="G1" s="11"/>
    </row>
    <row r="2" spans="2:7" x14ac:dyDescent="0.25">
      <c r="B2" s="8"/>
      <c r="C2" s="9"/>
      <c r="D2" s="15"/>
      <c r="E2" s="16"/>
      <c r="F2" s="17"/>
      <c r="G2" s="18"/>
    </row>
    <row r="3" spans="2:7" x14ac:dyDescent="0.2">
      <c r="B3" s="79">
        <v>1.7</v>
      </c>
      <c r="C3" s="88" t="s">
        <v>130</v>
      </c>
      <c r="D3" s="10"/>
      <c r="E3" s="11"/>
      <c r="F3" s="22"/>
      <c r="G3" s="11"/>
    </row>
    <row r="4" spans="2:7" x14ac:dyDescent="0.2">
      <c r="B4" s="8"/>
      <c r="C4" s="9"/>
      <c r="D4" s="10"/>
      <c r="E4" s="11"/>
      <c r="F4" s="22"/>
      <c r="G4" s="11"/>
    </row>
    <row r="5" spans="2:7" x14ac:dyDescent="0.25">
      <c r="B5" s="138" t="s">
        <v>2</v>
      </c>
      <c r="C5" s="138" t="s">
        <v>3</v>
      </c>
      <c r="D5" s="136" t="s">
        <v>12</v>
      </c>
      <c r="E5" s="140" t="s">
        <v>4</v>
      </c>
      <c r="F5" s="132" t="s">
        <v>11</v>
      </c>
      <c r="G5" s="132" t="s">
        <v>14</v>
      </c>
    </row>
    <row r="6" spans="2:7" x14ac:dyDescent="0.25">
      <c r="B6" s="139"/>
      <c r="C6" s="139"/>
      <c r="D6" s="137"/>
      <c r="E6" s="141"/>
      <c r="F6" s="133"/>
      <c r="G6" s="133"/>
    </row>
    <row r="7" spans="2:7" x14ac:dyDescent="0.2">
      <c r="B7" s="8"/>
      <c r="C7" s="9"/>
      <c r="D7" s="10"/>
      <c r="E7" s="11"/>
      <c r="F7" s="22"/>
      <c r="G7" s="11"/>
    </row>
    <row r="8" spans="2:7" ht="153" x14ac:dyDescent="0.2">
      <c r="B8" s="6" t="s">
        <v>131</v>
      </c>
      <c r="C8" s="42" t="s">
        <v>132</v>
      </c>
      <c r="D8" s="43" t="s">
        <v>52</v>
      </c>
      <c r="E8" s="44">
        <v>9</v>
      </c>
      <c r="F8" s="45"/>
      <c r="G8" s="46">
        <f>E8*F8</f>
        <v>0</v>
      </c>
    </row>
    <row r="9" spans="2:7" x14ac:dyDescent="0.2">
      <c r="B9" s="6"/>
      <c r="C9" s="42"/>
      <c r="D9" s="43"/>
      <c r="E9" s="47"/>
      <c r="F9" s="48"/>
      <c r="G9" s="48"/>
    </row>
    <row r="10" spans="2:7" x14ac:dyDescent="0.2">
      <c r="B10" s="6"/>
      <c r="C10" s="14"/>
      <c r="D10" s="43"/>
      <c r="E10" s="47"/>
      <c r="F10" s="48"/>
      <c r="G10" s="48"/>
    </row>
    <row r="11" spans="2:7" x14ac:dyDescent="0.2">
      <c r="B11" s="28"/>
      <c r="C11" s="56"/>
      <c r="D11" s="57"/>
      <c r="E11" s="58"/>
      <c r="F11" s="59"/>
      <c r="G11" s="59"/>
    </row>
    <row r="12" spans="2:7" ht="13.5" thickBot="1" x14ac:dyDescent="0.25">
      <c r="B12" s="60"/>
      <c r="C12" s="61"/>
      <c r="D12" s="62"/>
      <c r="E12" s="63"/>
      <c r="F12" s="64"/>
      <c r="G12" s="65"/>
    </row>
    <row r="13" spans="2:7" ht="13.5" thickBot="1" x14ac:dyDescent="0.3">
      <c r="B13" s="8">
        <f>B3</f>
        <v>1.7</v>
      </c>
      <c r="C13" s="9" t="str">
        <f>C3</f>
        <v>DELA V POVEZAVI S PROTIKOROZIJSKO ZAŠČITO</v>
      </c>
      <c r="D13" s="15"/>
      <c r="E13" s="16"/>
      <c r="F13" s="54" t="s">
        <v>1</v>
      </c>
      <c r="G13" s="55">
        <f>SUM(G7:G8)</f>
        <v>0</v>
      </c>
    </row>
    <row r="14" spans="2:7" ht="13.5" thickTop="1" x14ac:dyDescent="0.25"/>
    <row r="53" ht="43.5" customHeight="1" x14ac:dyDescent="0.25"/>
  </sheetData>
  <mergeCells count="6">
    <mergeCell ref="G5:G6"/>
    <mergeCell ref="B5:B6"/>
    <mergeCell ref="C5:C6"/>
    <mergeCell ref="D5:D6"/>
    <mergeCell ref="E5:E6"/>
    <mergeCell ref="F5:F6"/>
  </mergeCells>
  <pageMargins left="0.7" right="0.7" top="0.70833333333333337"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53"/>
  <sheetViews>
    <sheetView showGridLines="0" view="pageLayout" topLeftCell="A12" zoomScaleNormal="100" workbookViewId="0">
      <selection activeCell="D13" sqref="D13"/>
    </sheetView>
  </sheetViews>
  <sheetFormatPr defaultColWidth="9.140625" defaultRowHeight="12.75" x14ac:dyDescent="0.25"/>
  <cols>
    <col min="1" max="1" width="1.140625" style="41" customWidth="1"/>
    <col min="2" max="2" width="9.140625" style="41"/>
    <col min="3" max="3" width="26.7109375" style="41" customWidth="1"/>
    <col min="4" max="4" width="8" style="41" customWidth="1"/>
    <col min="5" max="5" width="8.28515625" style="41" customWidth="1"/>
    <col min="6" max="6" width="10.85546875" style="41" customWidth="1"/>
    <col min="7" max="7" width="12.7109375" style="41" customWidth="1"/>
    <col min="8" max="16384" width="9.140625" style="41"/>
  </cols>
  <sheetData>
    <row r="1" spans="2:7" ht="15.75" x14ac:dyDescent="0.2">
      <c r="B1" s="6"/>
      <c r="C1" s="7" t="s">
        <v>74</v>
      </c>
      <c r="D1" s="10"/>
      <c r="E1" s="11"/>
      <c r="F1" s="11"/>
      <c r="G1" s="11"/>
    </row>
    <row r="2" spans="2:7" x14ac:dyDescent="0.25">
      <c r="B2" s="8"/>
      <c r="C2" s="9"/>
      <c r="D2" s="15"/>
      <c r="E2" s="16"/>
      <c r="F2" s="17"/>
      <c r="G2" s="18"/>
    </row>
    <row r="3" spans="2:7" x14ac:dyDescent="0.2">
      <c r="B3" s="79">
        <v>1.8</v>
      </c>
      <c r="C3" s="88" t="s">
        <v>134</v>
      </c>
      <c r="D3" s="10"/>
      <c r="E3" s="11"/>
      <c r="F3" s="22"/>
      <c r="G3" s="11"/>
    </row>
    <row r="4" spans="2:7" x14ac:dyDescent="0.2">
      <c r="B4" s="8"/>
      <c r="C4" s="9"/>
      <c r="D4" s="10"/>
      <c r="E4" s="11"/>
      <c r="F4" s="22"/>
      <c r="G4" s="11"/>
    </row>
    <row r="5" spans="2:7" x14ac:dyDescent="0.25">
      <c r="B5" s="138" t="s">
        <v>2</v>
      </c>
      <c r="C5" s="138" t="s">
        <v>3</v>
      </c>
      <c r="D5" s="136" t="s">
        <v>12</v>
      </c>
      <c r="E5" s="140" t="s">
        <v>4</v>
      </c>
      <c r="F5" s="132" t="s">
        <v>11</v>
      </c>
      <c r="G5" s="132" t="s">
        <v>14</v>
      </c>
    </row>
    <row r="6" spans="2:7" x14ac:dyDescent="0.25">
      <c r="B6" s="139"/>
      <c r="C6" s="139"/>
      <c r="D6" s="137"/>
      <c r="E6" s="141"/>
      <c r="F6" s="133"/>
      <c r="G6" s="133"/>
    </row>
    <row r="7" spans="2:7" x14ac:dyDescent="0.2">
      <c r="B7" s="8"/>
      <c r="C7" s="9"/>
      <c r="D7" s="10"/>
      <c r="E7" s="11"/>
      <c r="F7" s="22"/>
      <c r="G7" s="11"/>
    </row>
    <row r="8" spans="2:7" ht="153" x14ac:dyDescent="0.2">
      <c r="B8" s="6" t="s">
        <v>133</v>
      </c>
      <c r="C8" s="42" t="s">
        <v>140</v>
      </c>
      <c r="D8" s="43" t="s">
        <v>6</v>
      </c>
      <c r="E8" s="44">
        <v>260</v>
      </c>
      <c r="F8" s="45"/>
      <c r="G8" s="46">
        <f>E8*F8</f>
        <v>0</v>
      </c>
    </row>
    <row r="9" spans="2:7" ht="153" x14ac:dyDescent="0.2">
      <c r="B9" s="6" t="s">
        <v>135</v>
      </c>
      <c r="C9" s="42" t="s">
        <v>141</v>
      </c>
      <c r="D9" s="43" t="s">
        <v>6</v>
      </c>
      <c r="E9" s="47">
        <v>30</v>
      </c>
      <c r="F9" s="48"/>
      <c r="G9" s="46">
        <f t="shared" ref="G9:G13" si="0">E9*F9</f>
        <v>0</v>
      </c>
    </row>
    <row r="10" spans="2:7" ht="204" x14ac:dyDescent="0.2">
      <c r="B10" s="6" t="s">
        <v>136</v>
      </c>
      <c r="C10" s="42" t="s">
        <v>142</v>
      </c>
      <c r="D10" s="43" t="s">
        <v>6</v>
      </c>
      <c r="E10" s="44">
        <v>25</v>
      </c>
      <c r="F10" s="45"/>
      <c r="G10" s="46">
        <f t="shared" si="0"/>
        <v>0</v>
      </c>
    </row>
    <row r="11" spans="2:7" ht="191.25" x14ac:dyDescent="0.2">
      <c r="B11" s="6" t="s">
        <v>137</v>
      </c>
      <c r="C11" s="42" t="s">
        <v>143</v>
      </c>
      <c r="D11" s="43" t="s">
        <v>52</v>
      </c>
      <c r="E11" s="44">
        <v>10</v>
      </c>
      <c r="F11" s="45"/>
      <c r="G11" s="46">
        <f t="shared" si="0"/>
        <v>0</v>
      </c>
    </row>
    <row r="12" spans="2:7" ht="344.25" x14ac:dyDescent="0.2">
      <c r="B12" s="6" t="s">
        <v>138</v>
      </c>
      <c r="C12" s="25" t="s">
        <v>144</v>
      </c>
      <c r="D12" s="43" t="s">
        <v>540</v>
      </c>
      <c r="E12" s="44">
        <v>1</v>
      </c>
      <c r="F12" s="49"/>
      <c r="G12" s="46">
        <f t="shared" si="0"/>
        <v>0</v>
      </c>
    </row>
    <row r="13" spans="2:7" ht="102" x14ac:dyDescent="0.2">
      <c r="B13" s="6" t="s">
        <v>139</v>
      </c>
      <c r="C13" s="25" t="s">
        <v>145</v>
      </c>
      <c r="D13" s="43"/>
      <c r="E13" s="44">
        <v>1</v>
      </c>
      <c r="F13" s="49"/>
      <c r="G13" s="46">
        <f t="shared" si="0"/>
        <v>0</v>
      </c>
    </row>
    <row r="14" spans="2:7" ht="13.5" thickBot="1" x14ac:dyDescent="0.25">
      <c r="B14" s="60"/>
      <c r="C14" s="61"/>
      <c r="D14" s="62"/>
      <c r="E14" s="63"/>
      <c r="F14" s="64"/>
      <c r="G14" s="65"/>
    </row>
    <row r="15" spans="2:7" ht="13.5" thickBot="1" x14ac:dyDescent="0.3">
      <c r="B15" s="8">
        <f>B3</f>
        <v>1.8</v>
      </c>
      <c r="C15" s="9" t="str">
        <f>C3</f>
        <v>BETONSKA DELA IN DELA Z ARMIRANIM BETONOM PRI STAVBI UPRAVLJANJE</v>
      </c>
      <c r="D15" s="15"/>
      <c r="E15" s="16"/>
      <c r="F15" s="54" t="s">
        <v>1</v>
      </c>
      <c r="G15" s="55">
        <f>SUM(G8:G14)</f>
        <v>0</v>
      </c>
    </row>
    <row r="16" spans="2:7" ht="13.5" thickTop="1" x14ac:dyDescent="0.25"/>
    <row r="53" ht="43.5" customHeight="1" x14ac:dyDescent="0.25"/>
  </sheetData>
  <mergeCells count="6">
    <mergeCell ref="G5:G6"/>
    <mergeCell ref="B5:B6"/>
    <mergeCell ref="C5:C6"/>
    <mergeCell ref="D5:D6"/>
    <mergeCell ref="E5:E6"/>
    <mergeCell ref="F5:F6"/>
  </mergeCells>
  <pageMargins left="0.7" right="0.7" top="0.70833333333333337"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BE1C471681CE4488ECC0942DABD0C0A" ma:contentTypeVersion="8" ma:contentTypeDescription="Ustvari nov dokument." ma:contentTypeScope="" ma:versionID="e1a70cbd14b282ddc39adf6fc528f565">
  <xsd:schema xmlns:xsd="http://www.w3.org/2001/XMLSchema" xmlns:xs="http://www.w3.org/2001/XMLSchema" xmlns:p="http://schemas.microsoft.com/office/2006/metadata/properties" xmlns:ns2="7a4cf693-88a3-45b6-90b7-7cfcdb8bbeed" xmlns:ns3="995d2256-4119-46d5-b658-21c7e180a7d1" targetNamespace="http://schemas.microsoft.com/office/2006/metadata/properties" ma:root="true" ma:fieldsID="1e1fb99ea0e51188e0b37d481102b7a0" ns2:_="" ns3:_="">
    <xsd:import namespace="7a4cf693-88a3-45b6-90b7-7cfcdb8bbeed"/>
    <xsd:import namespace="995d2256-4119-46d5-b658-21c7e180a7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4cf693-88a3-45b6-90b7-7cfcdb8bbee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5d2256-4119-46d5-b658-21c7e180a7d1" elementFormDefault="qualified">
    <xsd:import namespace="http://schemas.microsoft.com/office/2006/documentManagement/types"/>
    <xsd:import namespace="http://schemas.microsoft.com/office/infopath/2007/PartnerControls"/>
    <xsd:element name="SharedWithUsers" ma:index="14"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V skupni rabi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050A30-7A19-4CCE-B73C-AFEDF7564380}">
  <ds:schemaRef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995d2256-4119-46d5-b658-21c7e180a7d1"/>
    <ds:schemaRef ds:uri="7a4cf693-88a3-45b6-90b7-7cfcdb8bbeed"/>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4151527-C29A-46EB-8F9A-BB71744726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4cf693-88a3-45b6-90b7-7cfcdb8bbeed"/>
    <ds:schemaRef ds:uri="995d2256-4119-46d5-b658-21c7e180a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ABD8E4-DDE8-4887-857C-91F3DB2B2E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Delovni listi</vt:lpstr>
      </vt:variant>
      <vt:variant>
        <vt:i4>34</vt:i4>
      </vt:variant>
      <vt:variant>
        <vt:lpstr>Imenovani obsegi</vt:lpstr>
      </vt:variant>
      <vt:variant>
        <vt:i4>32</vt:i4>
      </vt:variant>
    </vt:vector>
  </HeadingPairs>
  <TitlesOfParts>
    <vt:vector size="66" baseType="lpstr">
      <vt:lpstr>REK</vt:lpstr>
      <vt:lpstr>1 ZEMELJ. BETON. IN GLOBIN.</vt:lpstr>
      <vt:lpstr>1.2DELA Z ARMI. BET.  ČIS. BAZ.</vt:lpstr>
      <vt:lpstr>1.3 ZEMELJSKA DELA</vt:lpstr>
      <vt:lpstr>1.4 SANIRANJE OBS. BAZENA</vt:lpstr>
      <vt:lpstr>1.5 PREOSTALA DELA</vt:lpstr>
      <vt:lpstr>1.6DELA Z JEKLENO KONSTURUKCIJO</vt:lpstr>
      <vt:lpstr>1.7 PROTIKOROZIJSKA ZAŠČITA</vt:lpstr>
      <vt:lpstr>1.8 DELA Z ARMIRANIM BETONOM</vt:lpstr>
      <vt:lpstr> 1.9 PREOSTALA DELA ZA UPRAVLJ.</vt:lpstr>
      <vt:lpstr>1.10 ZEMELJSKA DELA</vt:lpstr>
      <vt:lpstr>1.11 JAŠKI-ZEMELJSKE NAPELJAVE</vt:lpstr>
      <vt:lpstr>1.12 ZUNANJI NADZOR GRADNJE</vt:lpstr>
      <vt:lpstr>1.13 PROJEKT SPLOŠNO</vt:lpstr>
      <vt:lpstr>2. NAČRTI IN DOBAVA RISB</vt:lpstr>
      <vt:lpstr>2.1. PODROBNO NAČRT. ZA STOJN</vt:lpstr>
      <vt:lpstr>2.3 POD. NAČ. ELEK. IN KRM</vt:lpstr>
      <vt:lpstr>03 STROJNA TEHNIKA</vt:lpstr>
      <vt:lpstr>3.2 GROBO REŠETO</vt:lpstr>
      <vt:lpstr>3.3DOTOČNA ČRPALKA</vt:lpstr>
      <vt:lpstr>3.4NAP. ZA REŠETO IN ZAJEM PES.</vt:lpstr>
      <vt:lpstr>3.5.OPR. ZADRŽEVALNI BAZEN</vt:lpstr>
      <vt:lpstr>3.6. DENTRIFIKACIJA</vt:lpstr>
      <vt:lpstr>3.7. DOZIRANJE KEMIKALIJ</vt:lpstr>
      <vt:lpstr>3.8 NAKNADNO ČIŠČENJE</vt:lpstr>
      <vt:lpstr>3.9.FILTRACIJA ODVODA</vt:lpstr>
      <vt:lpstr>3.10. CEVNI SISTEM</vt:lpstr>
      <vt:lpstr>3.11. POSODE ZA BLATENICO </vt:lpstr>
      <vt:lpstr>3.12. ODVODNJAVANJE BLATENICE</vt:lpstr>
      <vt:lpstr>4. serija TEHNIKA</vt:lpstr>
      <vt:lpstr>4.2 KRMILNA IN STIKALNA NAPRAVA</vt:lpstr>
      <vt:lpstr>4.3. MERILNA TEHNIKA</vt:lpstr>
      <vt:lpstr>4.4 KABELSKI SISTEM</vt:lpstr>
      <vt:lpstr>4.5. STAVBNE INSTALACIJE</vt:lpstr>
      <vt:lpstr>' 1.9 PREOSTALA DELA ZA UPRAVLJ.'!Področje_tiskanja</vt:lpstr>
      <vt:lpstr>'03 STROJNA TEHNIKA'!Področje_tiskanja</vt:lpstr>
      <vt:lpstr>'1.10 ZEMELJSKA DELA'!Področje_tiskanja</vt:lpstr>
      <vt:lpstr>'1.11 JAŠKI-ZEMELJSKE NAPELJAVE'!Področje_tiskanja</vt:lpstr>
      <vt:lpstr>'1.12 ZUNANJI NADZOR GRADNJE'!Področje_tiskanja</vt:lpstr>
      <vt:lpstr>'1.13 PROJEKT SPLOŠNO'!Področje_tiskanja</vt:lpstr>
      <vt:lpstr>'1.3 ZEMELJSKA DELA'!Področje_tiskanja</vt:lpstr>
      <vt:lpstr>'1.4 SANIRANJE OBS. BAZENA'!Področje_tiskanja</vt:lpstr>
      <vt:lpstr>'1.5 PREOSTALA DELA'!Področje_tiskanja</vt:lpstr>
      <vt:lpstr>'1.6DELA Z JEKLENO KONSTURUKCIJO'!Področje_tiskanja</vt:lpstr>
      <vt:lpstr>'1.7 PROTIKOROZIJSKA ZAŠČITA'!Področje_tiskanja</vt:lpstr>
      <vt:lpstr>'1.8 DELA Z ARMIRANIM BETONOM'!Področje_tiskanja</vt:lpstr>
      <vt:lpstr>'2. NAČRTI IN DOBAVA RISB'!Področje_tiskanja</vt:lpstr>
      <vt:lpstr>'2.1. PODROBNO NAČRT. ZA STOJN'!Področje_tiskanja</vt:lpstr>
      <vt:lpstr>'2.3 POD. NAČ. ELEK. IN KRM'!Področje_tiskanja</vt:lpstr>
      <vt:lpstr>'3.10. CEVNI SISTEM'!Področje_tiskanja</vt:lpstr>
      <vt:lpstr>'3.11. POSODE ZA BLATENICO '!Področje_tiskanja</vt:lpstr>
      <vt:lpstr>'3.12. ODVODNJAVANJE BLATENICE'!Področje_tiskanja</vt:lpstr>
      <vt:lpstr>'3.2 GROBO REŠETO'!Področje_tiskanja</vt:lpstr>
      <vt:lpstr>'3.3DOTOČNA ČRPALKA'!Področje_tiskanja</vt:lpstr>
      <vt:lpstr>'3.4NAP. ZA REŠETO IN ZAJEM PES.'!Področje_tiskanja</vt:lpstr>
      <vt:lpstr>'3.5.OPR. ZADRŽEVALNI BAZEN'!Področje_tiskanja</vt:lpstr>
      <vt:lpstr>'3.6. DENTRIFIKACIJA'!Področje_tiskanja</vt:lpstr>
      <vt:lpstr>'3.7. DOZIRANJE KEMIKALIJ'!Področje_tiskanja</vt:lpstr>
      <vt:lpstr>'3.8 NAKNADNO ČIŠČENJE'!Področje_tiskanja</vt:lpstr>
      <vt:lpstr>'3.9.FILTRACIJA ODVODA'!Področje_tiskanja</vt:lpstr>
      <vt:lpstr>'4. serija TEHNIKA'!Področje_tiskanja</vt:lpstr>
      <vt:lpstr>'4.2 KRMILNA IN STIKALNA NAPRAVA'!Področje_tiskanja</vt:lpstr>
      <vt:lpstr>'4.3. MERILNA TEHNIKA'!Področje_tiskanja</vt:lpstr>
      <vt:lpstr>'4.4 KABELSKI SISTEM'!Področje_tiskanja</vt:lpstr>
      <vt:lpstr>'4.5. STAVBNE INSTALACIJE'!Področje_tiskanja</vt:lpstr>
      <vt:lpstr>REK!Področje_tiskanja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c:creator>
  <cp:lastModifiedBy>Mojca MAROVIČ</cp:lastModifiedBy>
  <cp:lastPrinted>2018-04-26T07:12:42Z</cp:lastPrinted>
  <dcterms:created xsi:type="dcterms:W3CDTF">2014-04-01T10:17:58Z</dcterms:created>
  <dcterms:modified xsi:type="dcterms:W3CDTF">2020-10-28T12:18:28Z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0x0101000BE1C471681CE4488ECC0942DABD0C0A</vt:lpwstr>
  </property>
</Properties>
</file>