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9"/>
  <workbookPr defaultThemeVersion="124226"/>
  <mc:AlternateContent xmlns:mc="http://schemas.openxmlformats.org/markup-compatibility/2006">
    <mc:Choice Requires="x15">
      <x15ac:absPath xmlns:x15ac="http://schemas.microsoft.com/office/spreadsheetml/2010/11/ac" url="\\srv-2019\Users$\Mojca\Moji dokumenti\Razpisi\Razpisi 2020\Telovadnica\"/>
    </mc:Choice>
  </mc:AlternateContent>
  <xr:revisionPtr revIDLastSave="0" documentId="8_{332D2D30-CE10-4BCB-9742-03FF900F9CD6}" xr6:coauthVersionLast="36" xr6:coauthVersionMax="36" xr10:uidLastSave="{00000000-0000-0000-0000-000000000000}"/>
  <bookViews>
    <workbookView xWindow="0" yWindow="0" windowWidth="28800" windowHeight="12225" tabRatio="601" xr2:uid="{00000000-000D-0000-FFFF-FFFF00000000}"/>
  </bookViews>
  <sheets>
    <sheet name="GO-dela" sheetId="47" r:id="rId1"/>
  </sheets>
  <definedNames>
    <definedName name="_xlnm.Print_Area" localSheetId="0">'GO-dela'!$A$1:$G$2441</definedName>
    <definedName name="_xlnm.Print_Area">#REF!</definedName>
    <definedName name="_xlnm.Print_Titles" localSheetId="0">'GO-dela'!$1:$5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2010" i="47" l="1"/>
  <c r="G121" i="47" l="1"/>
  <c r="A120" i="47"/>
  <c r="G118" i="47"/>
  <c r="A117" i="47"/>
  <c r="G115" i="47"/>
  <c r="A114" i="47"/>
  <c r="G130" i="47"/>
  <c r="A129" i="47"/>
  <c r="G112" i="47"/>
  <c r="A111" i="47"/>
  <c r="G109" i="47"/>
  <c r="A108" i="47"/>
  <c r="G106" i="47"/>
  <c r="A105" i="47"/>
  <c r="G100" i="47"/>
  <c r="A99" i="47"/>
  <c r="G97" i="47"/>
  <c r="A96" i="47"/>
  <c r="G94" i="47"/>
  <c r="A93" i="47"/>
  <c r="G91" i="47"/>
  <c r="A90" i="47"/>
  <c r="B1961" i="47"/>
  <c r="B1969" i="47" s="1"/>
  <c r="B1978" i="47" s="1"/>
  <c r="B1984" i="47" s="1"/>
  <c r="B1990" i="47" s="1"/>
  <c r="B1996" i="47" s="1"/>
  <c r="B2006" i="47" s="1"/>
  <c r="C2436" i="47"/>
  <c r="B2436" i="47"/>
  <c r="A2402" i="47"/>
  <c r="C2407" i="47"/>
  <c r="G2405" i="47"/>
  <c r="G2407" i="47" s="1"/>
  <c r="G2436" i="47" s="1"/>
  <c r="G798" i="47"/>
  <c r="A787" i="47"/>
  <c r="G186" i="47"/>
  <c r="A2379" i="47"/>
  <c r="C2435" i="47"/>
  <c r="B2435" i="47"/>
  <c r="C2386" i="47"/>
  <c r="G2383" i="47"/>
  <c r="G2386" i="47" s="1"/>
  <c r="G2435" i="47" s="1"/>
  <c r="C2413" i="47"/>
  <c r="B2413" i="47"/>
  <c r="A178" i="47"/>
  <c r="C188" i="47"/>
  <c r="G183" i="47"/>
  <c r="G1976" i="47"/>
  <c r="A1969" i="47"/>
  <c r="A2006" i="47"/>
  <c r="G1994" i="47"/>
  <c r="A1990" i="47"/>
  <c r="G1988" i="47"/>
  <c r="A1984" i="47"/>
  <c r="G2004" i="47"/>
  <c r="A1996" i="47"/>
  <c r="G1967" i="47"/>
  <c r="A1961" i="47"/>
  <c r="G1925" i="47"/>
  <c r="A1916" i="47"/>
  <c r="G1914" i="47"/>
  <c r="A1905" i="47"/>
  <c r="G1903" i="47"/>
  <c r="A1894" i="47"/>
  <c r="G1892" i="47"/>
  <c r="A1890" i="47"/>
  <c r="G1888" i="47"/>
  <c r="A1886" i="47"/>
  <c r="G1884" i="47"/>
  <c r="A1880" i="47"/>
  <c r="G1878" i="47"/>
  <c r="A1871" i="47"/>
  <c r="G1869" i="47"/>
  <c r="A1862" i="47"/>
  <c r="G1860" i="47"/>
  <c r="A1852" i="47"/>
  <c r="G1850" i="47"/>
  <c r="A1839" i="47"/>
  <c r="G1837" i="47"/>
  <c r="A1830" i="47"/>
  <c r="G1828" i="47"/>
  <c r="A1823" i="47"/>
  <c r="G1792" i="47"/>
  <c r="A1791" i="47"/>
  <c r="G1789" i="47"/>
  <c r="A1788" i="47"/>
  <c r="G1786" i="47"/>
  <c r="A1785" i="47"/>
  <c r="G1783" i="47"/>
  <c r="A1782" i="47"/>
  <c r="G1743" i="47"/>
  <c r="A1739" i="47"/>
  <c r="G1737" i="47"/>
  <c r="A1733" i="47"/>
  <c r="G1731" i="47"/>
  <c r="A1727" i="47"/>
  <c r="G1725" i="47"/>
  <c r="A1723" i="47"/>
  <c r="G1721" i="47"/>
  <c r="A1719" i="47"/>
  <c r="G1717" i="47"/>
  <c r="A1711" i="47"/>
  <c r="G1709" i="47"/>
  <c r="A1707" i="47"/>
  <c r="G1705" i="47"/>
  <c r="A1703" i="47"/>
  <c r="B1696" i="47"/>
  <c r="B1703" i="47" s="1"/>
  <c r="B1707" i="47" s="1"/>
  <c r="B1711" i="47" s="1"/>
  <c r="B1719" i="47" s="1"/>
  <c r="B1723" i="47" s="1"/>
  <c r="B1727" i="47" s="1"/>
  <c r="B1733" i="47" s="1"/>
  <c r="B1739" i="47" s="1"/>
  <c r="G1701" i="47"/>
  <c r="A1696" i="47"/>
  <c r="G1427" i="47"/>
  <c r="A1419" i="47"/>
  <c r="G1446" i="47"/>
  <c r="A1441" i="47"/>
  <c r="G1439" i="47"/>
  <c r="A1429" i="47"/>
  <c r="G2081" i="47"/>
  <c r="G2079" i="47"/>
  <c r="A2073" i="47"/>
  <c r="G2052" i="47"/>
  <c r="A2047" i="47"/>
  <c r="G1380" i="47"/>
  <c r="G1378" i="47"/>
  <c r="A1370" i="47"/>
  <c r="G1417" i="47"/>
  <c r="A1409" i="47"/>
  <c r="G2071" i="47"/>
  <c r="A2069" i="47"/>
  <c r="G2067" i="47"/>
  <c r="G566" i="47"/>
  <c r="G1407" i="47"/>
  <c r="A1399" i="47"/>
  <c r="G2045" i="47"/>
  <c r="A2043" i="47"/>
  <c r="G2173" i="47"/>
  <c r="B2171" i="47"/>
  <c r="A2171" i="47"/>
  <c r="G2041" i="47"/>
  <c r="G1387" i="47"/>
  <c r="A1382" i="47"/>
  <c r="G1397" i="47"/>
  <c r="A1389" i="47"/>
  <c r="G1368" i="47"/>
  <c r="G1366" i="47"/>
  <c r="A1361" i="47"/>
  <c r="G1345" i="47"/>
  <c r="A1337" i="47"/>
  <c r="G1313" i="47"/>
  <c r="B1306" i="47"/>
  <c r="B1325" i="47" s="1"/>
  <c r="B1331" i="47" s="1"/>
  <c r="A1306" i="47"/>
  <c r="G1359" i="47"/>
  <c r="G1357" i="47"/>
  <c r="G1652" i="47"/>
  <c r="A1648" i="47"/>
  <c r="G1629" i="47"/>
  <c r="G1528" i="47"/>
  <c r="A1527" i="47"/>
  <c r="G1583" i="47"/>
  <c r="G1579" i="47"/>
  <c r="G965" i="47"/>
  <c r="A961" i="47"/>
  <c r="G959" i="47"/>
  <c r="A953" i="47"/>
  <c r="G1551" i="47"/>
  <c r="A1548" i="47"/>
  <c r="G1546" i="47"/>
  <c r="A1544" i="47"/>
  <c r="G1542" i="47"/>
  <c r="A1537" i="47"/>
  <c r="G825" i="47"/>
  <c r="G818" i="47"/>
  <c r="G808" i="47"/>
  <c r="A820" i="47"/>
  <c r="A810" i="47"/>
  <c r="A800" i="47"/>
  <c r="G1534" i="47"/>
  <c r="G1532" i="47"/>
  <c r="A1530" i="47"/>
  <c r="G1518" i="47"/>
  <c r="A1517" i="47"/>
  <c r="G1522" i="47"/>
  <c r="A1520" i="47"/>
  <c r="A1524" i="47"/>
  <c r="G1525" i="47"/>
  <c r="G1515" i="47"/>
  <c r="A1514" i="47"/>
  <c r="G1512" i="47"/>
  <c r="A1511" i="47"/>
  <c r="G1509" i="47"/>
  <c r="A1508" i="47"/>
  <c r="G1506" i="47"/>
  <c r="A1505" i="47"/>
  <c r="A1502" i="47"/>
  <c r="G1503" i="47"/>
  <c r="G1500" i="47"/>
  <c r="A1499" i="47"/>
  <c r="G1494" i="47"/>
  <c r="A1493" i="47"/>
  <c r="G1497" i="47"/>
  <c r="A1496" i="47"/>
  <c r="G1491" i="47"/>
  <c r="B1490" i="47"/>
  <c r="B1493" i="47" s="1"/>
  <c r="B1496" i="47" s="1"/>
  <c r="B1499" i="47" s="1"/>
  <c r="B1502" i="47" s="1"/>
  <c r="B1505" i="47" s="1"/>
  <c r="B1508" i="47" s="1"/>
  <c r="B1511" i="47" s="1"/>
  <c r="B1514" i="47" s="1"/>
  <c r="B1517" i="47" s="1"/>
  <c r="B1520" i="47" s="1"/>
  <c r="B1524" i="47" s="1"/>
  <c r="B1527" i="47" s="1"/>
  <c r="B1530" i="47" s="1"/>
  <c r="B1537" i="47" s="1"/>
  <c r="B1544" i="47" s="1"/>
  <c r="B1548" i="47" s="1"/>
  <c r="B1554" i="47" s="1"/>
  <c r="B1568" i="47" s="1"/>
  <c r="B1585" i="47" s="1"/>
  <c r="B1589" i="47" s="1"/>
  <c r="B1595" i="47" s="1"/>
  <c r="B1605" i="47" s="1"/>
  <c r="B1611" i="47" s="1"/>
  <c r="B1618" i="47" s="1"/>
  <c r="B1624" i="47" s="1"/>
  <c r="B1631" i="47" s="1"/>
  <c r="B1648" i="47" s="1"/>
  <c r="B1660" i="47" s="1"/>
  <c r="A1490" i="47"/>
  <c r="G1488" i="47"/>
  <c r="A1477" i="47"/>
  <c r="G2114" i="47"/>
  <c r="G2131" i="47"/>
  <c r="A2128" i="47"/>
  <c r="G2125" i="47"/>
  <c r="B2116" i="47"/>
  <c r="B2128" i="47" s="1"/>
  <c r="A2116" i="47"/>
  <c r="G1261" i="47"/>
  <c r="G1040" i="47"/>
  <c r="A1034" i="47"/>
  <c r="G1244" i="47"/>
  <c r="B1240" i="47"/>
  <c r="A1240" i="47"/>
  <c r="G158" i="47"/>
  <c r="G156" i="47"/>
  <c r="A299" i="47"/>
  <c r="G301" i="47"/>
  <c r="G2331" i="47"/>
  <c r="G2329" i="47"/>
  <c r="G2327" i="47"/>
  <c r="A2325" i="47"/>
  <c r="G2309" i="47"/>
  <c r="G2307" i="47"/>
  <c r="A2302" i="47"/>
  <c r="G2293" i="47"/>
  <c r="G2291" i="47"/>
  <c r="B2287" i="47"/>
  <c r="B2302" i="47" s="1"/>
  <c r="B2325" i="47" s="1"/>
  <c r="G2289" i="47"/>
  <c r="A2287" i="47"/>
  <c r="G2277" i="47"/>
  <c r="G2275" i="47"/>
  <c r="G2271" i="47"/>
  <c r="G2218" i="47"/>
  <c r="A2215" i="47"/>
  <c r="B2203" i="47"/>
  <c r="B2215" i="47" s="1"/>
  <c r="B2220" i="47" s="1"/>
  <c r="B2232" i="47" s="1"/>
  <c r="B2238" i="47" s="1"/>
  <c r="G2223" i="47"/>
  <c r="A2220" i="47"/>
  <c r="G1191" i="47"/>
  <c r="A1187" i="47"/>
  <c r="G1162" i="47"/>
  <c r="B1160" i="47"/>
  <c r="B1164" i="47" s="1"/>
  <c r="B1171" i="47" s="1"/>
  <c r="B1179" i="47" s="1"/>
  <c r="B1187" i="47" s="1"/>
  <c r="B1194" i="47" s="1"/>
  <c r="A1160" i="47"/>
  <c r="G1115" i="47"/>
  <c r="A1110" i="47"/>
  <c r="G1108" i="47"/>
  <c r="G1106" i="47"/>
  <c r="G1104" i="47"/>
  <c r="G1102" i="47"/>
  <c r="A1094" i="47"/>
  <c r="G1091" i="47"/>
  <c r="G1080" i="47"/>
  <c r="A1071" i="47"/>
  <c r="G1060" i="47"/>
  <c r="G1057" i="47"/>
  <c r="G1048" i="47"/>
  <c r="A1052" i="47"/>
  <c r="G1050" i="47"/>
  <c r="A1043" i="47"/>
  <c r="G564" i="47"/>
  <c r="A551" i="47"/>
  <c r="G1031" i="47"/>
  <c r="G1025" i="47"/>
  <c r="G1028" i="47"/>
  <c r="G1009" i="47"/>
  <c r="A1003" i="47"/>
  <c r="G1001" i="47"/>
  <c r="A995" i="47"/>
  <c r="G993" i="47"/>
  <c r="A984" i="47"/>
  <c r="G940" i="47"/>
  <c r="A934" i="47"/>
  <c r="G951" i="47"/>
  <c r="A944" i="47"/>
  <c r="G982" i="47"/>
  <c r="A975" i="47"/>
  <c r="A906" i="47"/>
  <c r="G914" i="47"/>
  <c r="G903" i="47"/>
  <c r="A898" i="47"/>
  <c r="G847" i="47"/>
  <c r="B844" i="47"/>
  <c r="A844" i="47"/>
  <c r="G895" i="47"/>
  <c r="G893" i="47"/>
  <c r="G891" i="47"/>
  <c r="A887" i="47"/>
  <c r="B850" i="47"/>
  <c r="B855" i="47" s="1"/>
  <c r="B877" i="47" s="1"/>
  <c r="B887" i="47" s="1"/>
  <c r="B898" i="47" s="1"/>
  <c r="B906" i="47" s="1"/>
  <c r="B917" i="47" s="1"/>
  <c r="B924" i="47" s="1"/>
  <c r="B934" i="47" s="1"/>
  <c r="B944" i="47" s="1"/>
  <c r="B953" i="47" s="1"/>
  <c r="B961" i="47" s="1"/>
  <c r="B967" i="47" s="1"/>
  <c r="B975" i="47" s="1"/>
  <c r="B984" i="47" s="1"/>
  <c r="B995" i="47" s="1"/>
  <c r="B1003" i="47" s="1"/>
  <c r="B1012" i="47" s="1"/>
  <c r="B1034" i="47" s="1"/>
  <c r="B1043" i="47" s="1"/>
  <c r="B1052" i="47" s="1"/>
  <c r="B1066" i="47" s="1"/>
  <c r="B1071" i="47" s="1"/>
  <c r="B1083" i="47" s="1"/>
  <c r="B1094" i="47" s="1"/>
  <c r="B1110" i="47" s="1"/>
  <c r="B1118" i="47" s="1"/>
  <c r="B1126" i="47" s="1"/>
  <c r="G853" i="47"/>
  <c r="A850" i="47"/>
  <c r="A641" i="47"/>
  <c r="G639" i="47"/>
  <c r="A632" i="47"/>
  <c r="G630" i="47"/>
  <c r="A362" i="47"/>
  <c r="G378" i="47"/>
  <c r="G354" i="47"/>
  <c r="A349" i="47"/>
  <c r="G482" i="47"/>
  <c r="A476" i="47"/>
  <c r="G452" i="47"/>
  <c r="A444" i="47"/>
  <c r="G442" i="47"/>
  <c r="A434" i="47"/>
  <c r="A454" i="47"/>
  <c r="G462" i="47"/>
  <c r="G421" i="47"/>
  <c r="A414" i="47"/>
  <c r="G401" i="47"/>
  <c r="A392" i="47"/>
  <c r="G297" i="47"/>
  <c r="A291" i="47"/>
  <c r="G289" i="47"/>
  <c r="G282" i="47"/>
  <c r="A277" i="47"/>
  <c r="A284" i="47"/>
  <c r="G260" i="47"/>
  <c r="A255" i="47"/>
  <c r="G248" i="47"/>
  <c r="A243" i="47"/>
  <c r="G232" i="47"/>
  <c r="A227" i="47"/>
  <c r="G785" i="47"/>
  <c r="A774" i="47"/>
  <c r="C827" i="47"/>
  <c r="C2417" i="47"/>
  <c r="B2417" i="47"/>
  <c r="A765" i="47"/>
  <c r="A755" i="47"/>
  <c r="G772" i="47"/>
  <c r="B765" i="47"/>
  <c r="B774" i="47" s="1"/>
  <c r="B787" i="47" s="1"/>
  <c r="B800" i="47" s="1"/>
  <c r="B810" i="47" s="1"/>
  <c r="B820" i="47" s="1"/>
  <c r="G763" i="47"/>
  <c r="G1464" i="47"/>
  <c r="G124" i="47"/>
  <c r="A123" i="47"/>
  <c r="G103" i="47"/>
  <c r="A102" i="47"/>
  <c r="G1185" i="47"/>
  <c r="A1179" i="47"/>
  <c r="B1246" i="47"/>
  <c r="A1246" i="47"/>
  <c r="A1624" i="47"/>
  <c r="A2061" i="47"/>
  <c r="A1978" i="47"/>
  <c r="G1982" i="47"/>
  <c r="B1779" i="47"/>
  <c r="B1782" i="47" s="1"/>
  <c r="B1785" i="47" s="1"/>
  <c r="B1788" i="47" s="1"/>
  <c r="B1791" i="47" s="1"/>
  <c r="B1823" i="47" s="1"/>
  <c r="B1830" i="47" s="1"/>
  <c r="B1839" i="47" s="1"/>
  <c r="B1852" i="47" s="1"/>
  <c r="B1862" i="47" s="1"/>
  <c r="B1871" i="47" s="1"/>
  <c r="B1880" i="47" s="1"/>
  <c r="B1886" i="47" s="1"/>
  <c r="B1890" i="47" s="1"/>
  <c r="B1894" i="47" s="1"/>
  <c r="B1905" i="47" s="1"/>
  <c r="B1916" i="47" s="1"/>
  <c r="A1779" i="47"/>
  <c r="G1780" i="47"/>
  <c r="A1688" i="47"/>
  <c r="G1694" i="47"/>
  <c r="A1660" i="47"/>
  <c r="G1587" i="47"/>
  <c r="A1585" i="47"/>
  <c r="G1609" i="47"/>
  <c r="A1605" i="47"/>
  <c r="G1304" i="47"/>
  <c r="A1293" i="47"/>
  <c r="G697" i="47"/>
  <c r="G2236" i="47"/>
  <c r="G549" i="47"/>
  <c r="B151" i="47"/>
  <c r="G1200" i="47"/>
  <c r="A1194" i="47"/>
  <c r="G1177" i="47"/>
  <c r="A1171" i="47"/>
  <c r="G1168" i="47"/>
  <c r="G1158" i="47"/>
  <c r="G1156" i="47"/>
  <c r="G1238" i="47"/>
  <c r="C2420" i="47"/>
  <c r="B2420" i="47"/>
  <c r="A1219" i="47"/>
  <c r="C1264" i="47"/>
  <c r="G2363" i="47"/>
  <c r="A2359" i="47"/>
  <c r="B2352" i="47"/>
  <c r="B2359" i="47" s="1"/>
  <c r="G2357" i="47"/>
  <c r="A2352" i="47"/>
  <c r="G2350" i="47"/>
  <c r="G2273" i="47"/>
  <c r="C2427" i="47"/>
  <c r="B2427" i="47"/>
  <c r="C1927" i="47"/>
  <c r="A2232" i="47"/>
  <c r="G2206" i="47"/>
  <c r="A2203" i="47"/>
  <c r="A2198" i="47"/>
  <c r="G2059" i="47"/>
  <c r="A2057" i="47"/>
  <c r="G2055" i="47"/>
  <c r="A2054" i="47"/>
  <c r="G1638" i="47"/>
  <c r="A1631" i="47"/>
  <c r="G1335" i="47"/>
  <c r="A1331" i="47"/>
  <c r="G1621" i="47"/>
  <c r="G1566" i="47"/>
  <c r="A1554" i="47"/>
  <c r="G1144" i="47"/>
  <c r="G1142" i="47"/>
  <c r="A1066" i="47"/>
  <c r="G932" i="47"/>
  <c r="A924" i="47"/>
  <c r="G922" i="47"/>
  <c r="A917" i="47"/>
  <c r="G884" i="47"/>
  <c r="A877" i="47"/>
  <c r="G432" i="47"/>
  <c r="A423" i="47"/>
  <c r="G390" i="47"/>
  <c r="G275" i="47"/>
  <c r="A270" i="47"/>
  <c r="G241" i="47"/>
  <c r="A234" i="47"/>
  <c r="G1662" i="47"/>
  <c r="G2169" i="47"/>
  <c r="C2431" i="47"/>
  <c r="B2431" i="47"/>
  <c r="C2175" i="47"/>
  <c r="A2164" i="47"/>
  <c r="A2034" i="47"/>
  <c r="B2034" i="47"/>
  <c r="B2043" i="47" s="1"/>
  <c r="B2047" i="47" s="1"/>
  <c r="B2054" i="47" s="1"/>
  <c r="B2057" i="47" s="1"/>
  <c r="B2061" i="47" s="1"/>
  <c r="B2069" i="47" s="1"/>
  <c r="B2073" i="47" s="1"/>
  <c r="G2024" i="47"/>
  <c r="A2019" i="47"/>
  <c r="G2244" i="47"/>
  <c r="A2238" i="47"/>
  <c r="G2201" i="47"/>
  <c r="C2334" i="47"/>
  <c r="C2433" i="47"/>
  <c r="B2433" i="47"/>
  <c r="C2247" i="47"/>
  <c r="A2269" i="47"/>
  <c r="A1618" i="47"/>
  <c r="G1616" i="47"/>
  <c r="G1614" i="47"/>
  <c r="A1611" i="47"/>
  <c r="G1603" i="47"/>
  <c r="A1595" i="47"/>
  <c r="G1593" i="47"/>
  <c r="A1589" i="47"/>
  <c r="A1568" i="47"/>
  <c r="G1462" i="47"/>
  <c r="G1460" i="47"/>
  <c r="A1456" i="47"/>
  <c r="A1449" i="47"/>
  <c r="G1453" i="47"/>
  <c r="G1355" i="47"/>
  <c r="A1348" i="47"/>
  <c r="G1329" i="47"/>
  <c r="A1325" i="47"/>
  <c r="G316" i="47"/>
  <c r="A315" i="47"/>
  <c r="G313" i="47"/>
  <c r="G308" i="47"/>
  <c r="G268" i="47"/>
  <c r="G253" i="47"/>
  <c r="A250" i="47"/>
  <c r="G1134" i="47"/>
  <c r="A1133" i="47"/>
  <c r="G1131" i="47"/>
  <c r="A1130" i="47"/>
  <c r="G1950" i="47"/>
  <c r="A1943" i="47"/>
  <c r="G1127" i="47"/>
  <c r="A1126" i="47"/>
  <c r="G1123" i="47"/>
  <c r="G1121" i="47"/>
  <c r="A1118" i="47"/>
  <c r="G1068" i="47"/>
  <c r="G725" i="47"/>
  <c r="A723" i="47"/>
  <c r="A1083" i="47"/>
  <c r="G1022" i="47"/>
  <c r="A1012" i="47"/>
  <c r="G973" i="47"/>
  <c r="A967" i="47"/>
  <c r="G875" i="47"/>
  <c r="A855" i="47"/>
  <c r="A833" i="47"/>
  <c r="G842" i="47"/>
  <c r="G721" i="47"/>
  <c r="G719" i="47"/>
  <c r="G717" i="47"/>
  <c r="A714" i="47"/>
  <c r="G712" i="47"/>
  <c r="A699" i="47"/>
  <c r="A684" i="47"/>
  <c r="G682" i="47"/>
  <c r="A676" i="47"/>
  <c r="G674" i="47"/>
  <c r="A663" i="47"/>
  <c r="G661" i="47"/>
  <c r="G655" i="47"/>
  <c r="G621" i="47"/>
  <c r="B613" i="47"/>
  <c r="B623" i="47" s="1"/>
  <c r="B632" i="47" s="1"/>
  <c r="B641" i="47" s="1"/>
  <c r="B657" i="47" s="1"/>
  <c r="B663" i="47" s="1"/>
  <c r="B676" i="47" s="1"/>
  <c r="B684" i="47" s="1"/>
  <c r="B699" i="47" s="1"/>
  <c r="B714" i="47" s="1"/>
  <c r="B723" i="47" s="1"/>
  <c r="A613" i="47"/>
  <c r="G611" i="47"/>
  <c r="G347" i="47"/>
  <c r="A341" i="47"/>
  <c r="G339" i="47"/>
  <c r="G590" i="47"/>
  <c r="G588" i="47"/>
  <c r="G586" i="47"/>
  <c r="G526" i="47"/>
  <c r="A512" i="47"/>
  <c r="G510" i="47"/>
  <c r="G502" i="47"/>
  <c r="A491" i="47"/>
  <c r="G489" i="47"/>
  <c r="A484" i="47"/>
  <c r="G474" i="47"/>
  <c r="A464" i="47"/>
  <c r="G412" i="47"/>
  <c r="A403" i="47"/>
  <c r="G360" i="47"/>
  <c r="G217" i="47"/>
  <c r="B212" i="47"/>
  <c r="B219" i="47" s="1"/>
  <c r="B227" i="47" s="1"/>
  <c r="B234" i="47" s="1"/>
  <c r="B243" i="47" s="1"/>
  <c r="B250" i="47" s="1"/>
  <c r="B255" i="47" s="1"/>
  <c r="B262" i="47" s="1"/>
  <c r="B270" i="47" s="1"/>
  <c r="A212" i="47"/>
  <c r="G225" i="47"/>
  <c r="G149" i="47"/>
  <c r="G154" i="47"/>
  <c r="G127" i="47"/>
  <c r="G88" i="47"/>
  <c r="G85" i="47"/>
  <c r="G82" i="47"/>
  <c r="B78" i="47"/>
  <c r="B81" i="47" s="1"/>
  <c r="B84" i="47" s="1"/>
  <c r="B87" i="47" s="1"/>
  <c r="B90" i="47" s="1"/>
  <c r="B93" i="47" s="1"/>
  <c r="B96" i="47" s="1"/>
  <c r="B99" i="47" s="1"/>
  <c r="B102" i="47" s="1"/>
  <c r="B105" i="47" s="1"/>
  <c r="B108" i="47" s="1"/>
  <c r="B111" i="47" s="1"/>
  <c r="B114" i="47" s="1"/>
  <c r="B117" i="47" s="1"/>
  <c r="B120" i="47" s="1"/>
  <c r="B123" i="47" s="1"/>
  <c r="B126" i="47" s="1"/>
  <c r="B129" i="47" s="1"/>
  <c r="G76" i="47"/>
  <c r="A74" i="47"/>
  <c r="G79" i="47"/>
  <c r="A1143" i="47"/>
  <c r="A1141" i="47"/>
  <c r="C2434" i="47"/>
  <c r="B2434" i="47"/>
  <c r="B2426" i="47"/>
  <c r="A2346" i="47"/>
  <c r="C2366" i="47"/>
  <c r="A1164" i="47"/>
  <c r="A126" i="47"/>
  <c r="A87" i="47"/>
  <c r="A84" i="47"/>
  <c r="B341" i="47"/>
  <c r="B349" i="47" s="1"/>
  <c r="B356" i="47" s="1"/>
  <c r="B362" i="47" s="1"/>
  <c r="B380" i="47" s="1"/>
  <c r="B392" i="47" s="1"/>
  <c r="B403" i="47" s="1"/>
  <c r="B414" i="47" s="1"/>
  <c r="B423" i="47" s="1"/>
  <c r="B434" i="47" s="1"/>
  <c r="B444" i="47" s="1"/>
  <c r="B454" i="47" s="1"/>
  <c r="B464" i="47" s="1"/>
  <c r="B476" i="47" s="1"/>
  <c r="B484" i="47" s="1"/>
  <c r="B491" i="47" s="1"/>
  <c r="B504" i="47" s="1"/>
  <c r="B512" i="47" s="1"/>
  <c r="B530" i="47" s="1"/>
  <c r="B551" i="47" s="1"/>
  <c r="B568" i="47" s="1"/>
  <c r="C2430" i="47"/>
  <c r="B2430" i="47"/>
  <c r="A2095" i="47"/>
  <c r="C2134" i="47"/>
  <c r="C2432" i="47"/>
  <c r="B2432" i="47"/>
  <c r="C2429" i="47"/>
  <c r="B2429" i="47"/>
  <c r="C2428" i="47"/>
  <c r="B2428" i="47"/>
  <c r="C2426" i="47"/>
  <c r="C2083" i="47"/>
  <c r="C2012" i="47"/>
  <c r="C1746" i="47"/>
  <c r="C2425" i="47"/>
  <c r="B2425" i="47"/>
  <c r="C1665" i="47"/>
  <c r="A1151" i="47"/>
  <c r="A504" i="47"/>
  <c r="A310" i="47"/>
  <c r="A657" i="47"/>
  <c r="A78" i="47"/>
  <c r="A81" i="47"/>
  <c r="C132" i="47"/>
  <c r="C161" i="47"/>
  <c r="A219" i="47"/>
  <c r="A262" i="47"/>
  <c r="A303" i="47"/>
  <c r="C318" i="47"/>
  <c r="A331" i="47"/>
  <c r="A356" i="47"/>
  <c r="A380" i="47"/>
  <c r="A530" i="47"/>
  <c r="A568" i="47"/>
  <c r="C592" i="47"/>
  <c r="A604" i="47"/>
  <c r="A623" i="47"/>
  <c r="C727" i="47"/>
  <c r="C1146" i="47"/>
  <c r="C1202" i="47"/>
  <c r="C1467" i="47"/>
  <c r="B2411" i="47"/>
  <c r="C2411" i="47"/>
  <c r="B2412" i="47"/>
  <c r="C2412" i="47"/>
  <c r="B2414" i="47"/>
  <c r="C2414" i="47"/>
  <c r="B2415" i="47"/>
  <c r="C2415" i="47"/>
  <c r="B2416" i="47"/>
  <c r="C2416" i="47"/>
  <c r="B2418" i="47"/>
  <c r="C2418" i="47"/>
  <c r="B2419" i="47"/>
  <c r="C2419" i="47"/>
  <c r="B2424" i="47"/>
  <c r="C2424" i="47"/>
  <c r="G2012" i="47" l="1"/>
  <c r="G161" i="47"/>
  <c r="G2412" i="47" s="1"/>
  <c r="G2083" i="47"/>
  <c r="G592" i="47"/>
  <c r="G318" i="47"/>
  <c r="G2414" i="47" s="1"/>
  <c r="G2175" i="47"/>
  <c r="G2431" i="47" s="1"/>
  <c r="G1927" i="47"/>
  <c r="G2427" i="47" s="1"/>
  <c r="G132" i="47"/>
  <c r="G2411" i="47" s="1"/>
  <c r="G727" i="47"/>
  <c r="G2416" i="47" s="1"/>
  <c r="G2134" i="47"/>
  <c r="G2430" i="47" s="1"/>
  <c r="G2428" i="47"/>
  <c r="G1665" i="47"/>
  <c r="G2425" i="47" s="1"/>
  <c r="G1467" i="47"/>
  <c r="G2424" i="47" s="1"/>
  <c r="G1746" i="47"/>
  <c r="G2426" i="47" s="1"/>
  <c r="G2415" i="47"/>
  <c r="G2334" i="47"/>
  <c r="G2433" i="47" s="1"/>
  <c r="G2247" i="47"/>
  <c r="G2432" i="47" s="1"/>
  <c r="G188" i="47"/>
  <c r="G2413" i="47" s="1"/>
  <c r="B1130" i="47"/>
  <c r="B1133" i="47" s="1"/>
  <c r="B1141" i="47" s="1"/>
  <c r="B1143" i="47" s="1"/>
  <c r="G1264" i="47"/>
  <c r="G2420" i="47" s="1"/>
  <c r="G2429" i="47"/>
  <c r="G1202" i="47"/>
  <c r="G2419" i="47" s="1"/>
  <c r="G2366" i="47"/>
  <c r="G2434" i="47" s="1"/>
  <c r="G1146" i="47"/>
  <c r="G2418" i="47" s="1"/>
  <c r="G827" i="47"/>
  <c r="G2417" i="47" s="1"/>
  <c r="B1348" i="47"/>
  <c r="B1361" i="47" s="1"/>
  <c r="B1370" i="47" s="1"/>
  <c r="B1382" i="47" s="1"/>
  <c r="B1389" i="47" s="1"/>
  <c r="B1399" i="47" s="1"/>
  <c r="B1409" i="47" s="1"/>
  <c r="B1419" i="47" s="1"/>
  <c r="B1429" i="47" s="1"/>
  <c r="B1441" i="47" s="1"/>
  <c r="B1449" i="47" s="1"/>
  <c r="B1456" i="47" s="1"/>
  <c r="B1337" i="47"/>
  <c r="B284" i="47"/>
  <c r="B277" i="47"/>
  <c r="B291" i="47" s="1"/>
  <c r="B299" i="47" s="1"/>
  <c r="B303" i="47" s="1"/>
  <c r="B310" i="47" s="1"/>
  <c r="B315" i="47" s="1"/>
  <c r="G2422" i="47" l="1"/>
  <c r="G2438" i="47"/>
  <c r="G2440" i="47" l="1"/>
</calcChain>
</file>

<file path=xl/sharedStrings.xml><?xml version="1.0" encoding="utf-8"?>
<sst xmlns="http://schemas.openxmlformats.org/spreadsheetml/2006/main" count="2071" uniqueCount="1373">
  <si>
    <t>V postavkah je zajeta izdelava vsa potrebna tehnološka dokumentacija pred izvedbo in vsa dokazilna dokumentacija, atesti, rezultati preiskav, preikzusov, meritev za vgrajene materiale, za vgradnjo 
in za dokaz kvalitete</t>
  </si>
  <si>
    <t>V postavkah so zajeti vsi distančniki, podpore armatur, vezava armature, vse kar je potrebno za postavitev in zagotavljanje položaja armture med betoniranjem in za zagotovitev ustreznih zaščitnih plasti betona.</t>
  </si>
  <si>
    <t>Vsi vgrajeni gradbeni proizvodi morajo ustrezati standardom navedenim v prilogi</t>
  </si>
  <si>
    <t>"ODREDBA o seznamu standardov, katerih uporaba ustvari domnevo o skladnosti gradbenih proizvodov z zahtevami Zakona o gradbenih proizvodih" veljavni na dan sklenitve izvajalske pogodbe</t>
  </si>
  <si>
    <t>Pomoč obrtnikom, instalaterjem in izvajalcem tehnološke opreme (preboji konstrukcij, dolbljenja, vgradnje omaric in instalacij, ...); obračun po opravljenih urah, vpisanih v gradb.knjigo (nadzor); pomoč KV in PK zidarja (ocena)</t>
  </si>
  <si>
    <t>pomoči</t>
  </si>
  <si>
    <t>kpl</t>
  </si>
  <si>
    <t>Sestavi betona se definirajo tako, da se zagotovi kvaliteta betona (nosilnost, vgradljivost, preprečitev pojava razpok zaradi reoloških pojavov, dodatne zahtevane karakteristike,…) glede na naravo posameznih elementov.</t>
  </si>
  <si>
    <t>V projektu betona se predvidijo s predpisi potrebne preiskave in kontrole (načini, število, mesto in čas preiskave, izvajalec preiskave), ki jih predpisujejo veljavni standardi.</t>
  </si>
  <si>
    <t>vgrajenih materialov, opravljenih del, in izvedenih konstrukcijskih elementov, ki jih zahteva veljavna zakonodaja.</t>
  </si>
  <si>
    <t>Investitor</t>
  </si>
  <si>
    <t>Projektant</t>
  </si>
  <si>
    <t>Savaprojekt d.d., Cesta krških žrtev 59, 8270 Krško</t>
  </si>
  <si>
    <t>POPIS GRADBENO OBRTNIŠKIH DEL</t>
  </si>
  <si>
    <t>Načrti :</t>
  </si>
  <si>
    <t>št.projekta</t>
  </si>
  <si>
    <t>Kraj in datum</t>
  </si>
  <si>
    <t>Obračunan je odvoz na deponijo, s kompaktiranjem materiala na le tej in plačilom vseh taks in pristojbin za odlaganje.</t>
  </si>
  <si>
    <t>Na vrhu nasipa potrebno doseči Ev2 100 MN/m2, razmerje Ev2/Ev1 pa mora biti manjše od 2,50.
Skupaj s potrebnimi meritvami zgoščenosti in zbitosti po navodilih geomehanika.</t>
  </si>
  <si>
    <t>Skupaj z vsemi deli in transporti. Obračun v raščenem stanju.</t>
  </si>
  <si>
    <t>kom</t>
  </si>
  <si>
    <t>m2</t>
  </si>
  <si>
    <t>ZIDARSKA DELA</t>
  </si>
  <si>
    <t>kg</t>
  </si>
  <si>
    <t>ur</t>
  </si>
  <si>
    <t>ZEMELJSKA DELA</t>
  </si>
  <si>
    <t>m3</t>
  </si>
  <si>
    <t>m</t>
  </si>
  <si>
    <t>BETONSKA DELA</t>
  </si>
  <si>
    <t>KLJUČAVNIČARSKA DELA</t>
  </si>
  <si>
    <t>SKUPAJ - GRADBENA DELA</t>
  </si>
  <si>
    <t>PRIPRAVLJALNA DELA</t>
  </si>
  <si>
    <t>Zakoličba objektov.</t>
  </si>
  <si>
    <t>Betoniranje s potrebnimi opaži dilatacij in zaključkov.</t>
  </si>
  <si>
    <t>Z rezanjem, čiščenjem in kitanjem dilatacij s trdim kitom po 90 dneh po betoniranju.</t>
  </si>
  <si>
    <r>
      <t>Opomba:</t>
    </r>
    <r>
      <rPr>
        <i/>
        <sz val="9"/>
        <rFont val="Courier New"/>
        <family val="3"/>
        <charset val="238"/>
      </rPr>
      <t xml:space="preserve"> 
Za deponiranje materiala od odstranitev in izkopov na deponiji mora izvajalec del pridobiti ustrezna soglasja in izpolniti predpisane obrazce. </t>
    </r>
  </si>
  <si>
    <t>Skupaj z vsemi deli in transporti. Odvoz in deponiranje izkopanega nasipnega materiala na deponijo, kot je opisano v opombi. Obračun v raščenem stanju.</t>
  </si>
  <si>
    <t>Izdelava opaža pet temeljev in vkopanih temeljnih nastavkov in vertikalnih robov plošč. 
Enostranski, podprti, vertikalni, ravni, grobi opaž.</t>
  </si>
  <si>
    <t>Odvoz odvečnega izkopanega materiala na deponijo.</t>
  </si>
  <si>
    <t>Sidranje v AB temelj z uvrtanimi lepljenimi sidri.</t>
  </si>
  <si>
    <t>Skupaj z vsemi potrebni materiali, deli, odri, podpiranji, razkladanji, zlaganjem in horizontalnimi in vertikalnimi transporti.</t>
  </si>
  <si>
    <t>Utjevanje nasipa v plasteh po 20cm.</t>
  </si>
  <si>
    <t>KROVSKO KLEPARSKA DELA</t>
  </si>
  <si>
    <t>Vse obrobe in zaključki se izvedejo iz pocinkane barvane, plastificirane Fe pločevine debeline 0,6mm. Vse obrobe in zaključki se upoštevajo z vsemi potrebnimi spojnimi, tesnilnimi, podpornimi in pritrdilnimi materiali.</t>
  </si>
  <si>
    <r>
      <t xml:space="preserve">Opomba: </t>
    </r>
    <r>
      <rPr>
        <i/>
        <sz val="9"/>
        <rFont val="Courier New"/>
        <family val="3"/>
        <charset val="238"/>
      </rPr>
      <t xml:space="preserve">
za vse izdelke v ceni zajeti izdelavo dobavo in montažo, z , izdelavo izmer, preddeli, dobavo vsega montažnega materiala, pom.deli in transporti Izvedba detajlov po projektu oz po tipskih rešitvah proizvajalcev vgrajenih izdelkov. </t>
    </r>
  </si>
  <si>
    <t>Izdelava po shemah PZI.</t>
  </si>
  <si>
    <t>požarna vrata</t>
  </si>
  <si>
    <t>Opis: Vrata po izvedbi proizvajalca, suhomontažni kvalitetni kovinskimi okvirji, krila polna pož.odporna, 2 varnostna zatiča po krilu, barvna obdelava v tonu kot ostala vrata;</t>
  </si>
  <si>
    <t>Oprema: kljuka kovinska, cilindr.ključavnica, (pri dvokrilnih na enem krilu "patent" zasun), ekspazijska tesnila v pripiri, samozapiralo ali vzmetni tečaj</t>
  </si>
  <si>
    <t>Dobava skupaj z garancijo (certifikatom) za predpisano požarno odpornost in dimotesnost. Skupaj s poročilom o požarnovarstvenem pregledu vgrajenih vrat.</t>
  </si>
  <si>
    <t>Za vsa vrata velja da so opremljena z ključavnico s cilindričnim vložkom po sistemu "enotnega ključa" (sistem odpiranja - več.nivojev določi investitor) ali električno ključavnico (dobava v elektroinstalacijah).</t>
  </si>
  <si>
    <t>PLESKARSKA DELA</t>
  </si>
  <si>
    <t>Priprava površine, brušenje in kitanje betonskih površin, osnovni premaz in 2x prekrivni premaz. skupaj z vsemi potrebnimi materiali, deli, odri in transporti.</t>
  </si>
  <si>
    <t>pleskanje notranjih sten in stropov</t>
  </si>
  <si>
    <t>1 NAČRT ARHITEKTURE - SPK-1</t>
  </si>
  <si>
    <t>Izdelava dokazilne dokumentacije za potrebe upravih postopkov. 
Dokazilna dokumentacije vsebuje vse potrebne certifikate, izjave o skladnosti, tabele, izkaze, navodila za uporabo,…zahtevane po zakonodaji.
Izvajalec GO del izdela tudi vodilno mapo dokazilne dokumentacije in skompletira dokazila ostalih strok.</t>
  </si>
  <si>
    <t>Pregled, izpolnjevanje in potrditev Izkaza požarne varnosti s strani izdelovalca požarne študije.
Pregled in potrdilo o delovanju vseh vgrajenih elementov in naprav požarne zaščite.</t>
  </si>
  <si>
    <t>Odlaganje materiala na začasno deponijo in slekcioniranje za nasipe in zasipe. Odvoz odvečnega materiala na deponijo.</t>
  </si>
  <si>
    <t>Za začasno deponiranje materiala bo prostor določil investitor. Če na gradbišču ni ustreznega prostora, material deponira na svojem prostoru izvajalec. Material za odvoz na deponijo pa se sproti naklada na kamione in odstrani iz gradbišča.</t>
  </si>
  <si>
    <t>Obvezna izdelava projekta betona.</t>
  </si>
  <si>
    <t>Skupaj z vsemi potrebnimi materiali, deli, odri in transporti.</t>
  </si>
  <si>
    <t>Kvaliteta jekla S235, JR
Kvaliteta vijakov 8.8</t>
  </si>
  <si>
    <t>MIZARSKA DELA</t>
  </si>
  <si>
    <t>Vrata</t>
  </si>
  <si>
    <t>Samozapirala, skladno z navodili investitorja.</t>
  </si>
  <si>
    <t>Navedene so gradbene odprtine vrat.</t>
  </si>
  <si>
    <t>Vrata opremljena z antipanik kljuko po SIST EN179, razen, kjer je posebej navedeno, da so opremljena z antipanik drogom SIST EN1125</t>
  </si>
  <si>
    <t>Obvezno barvana s požarnodpornim barvnim premazom.</t>
  </si>
  <si>
    <t>KERAMIČARSKA DELA</t>
  </si>
  <si>
    <t>SANITARNE PREDELNE STENE</t>
  </si>
  <si>
    <t>MKP predelne stene in stenske obloge</t>
  </si>
  <si>
    <t>Suhomontažne predelne stene - MavčnoKartonske Plošče z obeh strani za predelne stene in z ene strani za enostranske obloge</t>
  </si>
  <si>
    <r>
      <t>Opomba:</t>
    </r>
    <r>
      <rPr>
        <i/>
        <sz val="9"/>
        <rFont val="Courier New"/>
        <family val="3"/>
        <charset val="238"/>
      </rPr>
      <t xml:space="preserve"> 
za vse izdelke v ceni zajeti izdelavo dobavo in montažo, z , izdelavo izmer, preddeli, dobavo vsega montažnega materiala, pom.deli in transporti Izvedba detajlov po projektu oz po tipskih rešitvah proizvajalcev vgrajenih izdelkov. </t>
    </r>
  </si>
  <si>
    <r>
      <t xml:space="preserve">Opis: 
</t>
    </r>
    <r>
      <rPr>
        <i/>
        <sz val="9"/>
        <rFont val="Courier New"/>
        <family val="3"/>
        <charset val="238"/>
      </rPr>
      <t>Stene sanitarnih kabin iz kompaktnih laminatnih plošč "Max Funder 0235 FH" ali ali enakovredne kvalitete (barve po izbiri projektanta opreme), deb.14mm, z veznimi elementi (tipskimi iz sistemskega programa) iz nerjavečega jekla (Inox),</t>
    </r>
  </si>
  <si>
    <t xml:space="preserve">Stena dvignjena 10cm nad tlak, skupne viš.210cm.  Vgrajene stransko v zid in v tlak; v čelnih stenah vgrajena vrata šir.70cm (L ali D). </t>
  </si>
  <si>
    <t>Oprema: kovinska kljuka zaobljene oblike (oblika kot npr. Dorma, Hoppe - Inox,krom), zaskočna ključavnica z "metuljčkom" -  na notr.strani in s cilindr.vložkom - "enotni ključ" zunaj</t>
  </si>
  <si>
    <t>z zunanjim pokazateljem zasedenosti (po sistemu kot) "Odorfer trennwand"; rozete ločene za kljuko in ključavnico - okrogle, na notr.strani vrat obešalnik-kljukica
(ali enakovrednbo okovje iz sistemskega programa).</t>
  </si>
  <si>
    <t>Požarna tesnenja</t>
  </si>
  <si>
    <t>Vključno z vsemi potrebnimi pripravami in obdelavami površin, z vsemi potrebnimi materiali in deli.</t>
  </si>
  <si>
    <t>- Prehodi kablov, kabelskih snopov, cevnih instalacij
(ocena)</t>
  </si>
  <si>
    <t>-  Prehodi prezračevalnih kanalov (preetežno vel. do cca 1,00m2
(ocena)</t>
  </si>
  <si>
    <t>Z označevanjem, pregledi in potrdili o pregledu.</t>
  </si>
  <si>
    <t>m1</t>
  </si>
  <si>
    <t>Copyright©  Savaprojekt</t>
  </si>
  <si>
    <t>Splošno:</t>
  </si>
  <si>
    <t>Za vse vgrajene materiale mora izvajalec del predložiti dokumentacijo (atesti, certifikati, meritve....), ki so potrebni za pravilno izdelavo DZO mape.</t>
  </si>
  <si>
    <t>Izvajalec del je pred odajo ponudbe dolžan preveriti ustreznost popisov in izmer del, glede na vse projekte, ki so mu na vpogled pri investitorju ali(in) projektantu. V primeru odstopanj, je le-te dolžan zajeti: ločeno ali kot razna dela.</t>
  </si>
  <si>
    <t>Izvajalec del mora pri izvedbi del upoštevati navodila tehničnega poročila, projekt statike, gradbene fizike in     ostalo ter delavniško dokumentacijo, 
ter ostale načrte, ki so sestavni del projekta</t>
  </si>
  <si>
    <t>V enotnih cenah morajo biti zajeti tudi naslednji stroški:</t>
  </si>
  <si>
    <t>*</t>
  </si>
  <si>
    <t>ureditev gradbišča, postavitev     gradbiščne table, zaščitna ograja in obvestil ter ostala pripravljalna dela, z vsemi deli in materialom in dnevno čiščenje gradbišča,</t>
  </si>
  <si>
    <t>ves potreben material z dobavo, transporti in vgrajevanjem,</t>
  </si>
  <si>
    <t>izvedba dela po popisu iz postavke in načrtu,</t>
  </si>
  <si>
    <t>zavarovanja gradbišča,</t>
  </si>
  <si>
    <t>začasne in stalne deponije in pripadajoči transporti,</t>
  </si>
  <si>
    <t>koordinacija med investitorjem, upravljalci, izvajalci, podizvajalci in soglasodajalci,</t>
  </si>
  <si>
    <t>sortiranje odpadkov na gradbišču (gradbiščni odpadki in odpadki od rušenja), stroški nakladanja, odvoza na registrirano stalno deponijo ter plačilo stroškov deponije in taks (če v postavki ni drugače določeno)</t>
  </si>
  <si>
    <t>Priprava gradbišča s postavitvijo barak, ureditvijo dostopnih in dovoznih poti deponij, opozorilnih tabel, gradbiščne table, varnostne ograje in ostalih spremljajočih elementov, ki so potrebni za varno delo gradbišča. Kompletno s uspostavitvijo prvotnega stanja po končanih delih.</t>
  </si>
  <si>
    <r>
      <t>Opomba:</t>
    </r>
    <r>
      <rPr>
        <i/>
        <sz val="9"/>
        <rFont val="Courier New"/>
        <family val="3"/>
        <charset val="238"/>
      </rPr>
      <t xml:space="preserve"> 
Pri vseh pozicijah upoštevati tudi: vse vertikalne in horizontalne transporte, vsa nalaganja in razlaganje demontiranega materiala, vsa zavarovanja in podpiranja med rušenjem, demontažo vseh podkonstrukcij in veznih ter pritrdilnih materialov.</t>
    </r>
  </si>
  <si>
    <t>Selekcionirani izkopani material se lahko ob odobritvi geomehanskega nadzora uporabi za zasutja.</t>
  </si>
  <si>
    <t>Odlaganje humusa na začasno deponijo za naknadno uporabo. Odvoz odvečnega materiala na deponijo.</t>
  </si>
  <si>
    <t xml:space="preserve">Vgrajen beton mora izpolnjevati zahteve SIST EN 206 -1 in SIST 1026,  glede zahtev za sveži beton, strjen beton, odpornosti betona proti delovanju lokalnega okolja in s tem povezano obnašanje v konstrukcije v katero je vgrajen, trajnost in ostale zahteve - vse v skladu z zahtevami namembnosti projekta in posameznih konstrukcij v njem. </t>
  </si>
  <si>
    <t>Dobava, transport, vgrajevanje in nega betona C30/37</t>
  </si>
  <si>
    <t xml:space="preserve">Dobava, transport, vgrajevanje in nega betona C30/37 </t>
  </si>
  <si>
    <t>Obdelava stikov opaženja (klesanje, brušenje,...) in popravilo napak betonskih površin (luknje, gnezda, poroznost,…) za nadaljnje obdelave.</t>
  </si>
  <si>
    <t>Betoni brez nadaljnje obdelave, razen pleskarskih.</t>
  </si>
  <si>
    <t>Dobava, transport, vgrajevanje in nega betona C25/30</t>
  </si>
  <si>
    <t>Notranje AB plošče in stopnišča</t>
  </si>
  <si>
    <t>talne AB plošče</t>
  </si>
  <si>
    <t>Dilatacije okoli vseh stebrov, ki so sidrani pod koto talne plošče z diagonalnimi ojačitvami 3 fi12mm po vogalih.</t>
  </si>
  <si>
    <t>Vertikalna ločilna plast d=1,00cm ob vseh vertikalnih elementih, (zidovi, temeljni nastavki do kote gotovega tlaka,…)</t>
  </si>
  <si>
    <t>- Tem.pete in tem.nastavki temeljev</t>
  </si>
  <si>
    <t>- Notranje AB plošče in stopnišča</t>
  </si>
  <si>
    <t>- AB grede in nosilci objekta.</t>
  </si>
  <si>
    <t>- do fi12, B500B</t>
  </si>
  <si>
    <t>- nad fi12, B500B</t>
  </si>
  <si>
    <t>- mreže, B500A</t>
  </si>
  <si>
    <t>Dobava, transport in vgrajevanje podložnega betona C16/20, d=10cm</t>
  </si>
  <si>
    <t>Dobava, transport in vgrajevanje podložnega betona C8/10, d=10cm</t>
  </si>
  <si>
    <t>Dmax32</t>
  </si>
  <si>
    <t>Dmax16</t>
  </si>
  <si>
    <t>Klasifikacija : XC3, PV1, Dmax32
Konstrukcije v zemlji</t>
  </si>
  <si>
    <t xml:space="preserve">V cenah opažev so zajeta vsa pripravljalna dela, opaženje, mazanje, razopaževanje, čiščenje in zlaganje opažev, skupaj z vsemi transporti, premiki in pomožnimi deli. 
Opaži morajo biti pred uporabo pravilno negovani. Premazi in odstranitev premazov so zajeti v cenah postavk.
Tesnost in stabilnost opažev mora biti brezpogojno zagotovljena. </t>
  </si>
  <si>
    <t>Cena zajema vsa potrebna dela, materiale, podpiranja in orodja za izvedbo opaženja in razopaženja.
V enotnih cenah postavk je zajeto opaženje vseh potrebnih odprtin, prebojev in zaključkov po projektni dokumentaciji, razen tistih, ki so v popisu posebej specificirani.</t>
  </si>
  <si>
    <t>Opaži za vidne betone morajo biti pripravljeni tako, da so po razopaženju betonske ploskve brez deformacij, gladke, oziroma v strukturi določeni s projektom in popolnoma zalite brez gnezd in iztekajočega betona. Ravno tako, morajo biti gladki vsi stični robovi opažev.</t>
  </si>
  <si>
    <t>V ceni je potrebno zajeti tudi izdelavo projekta opažev.
Podporni odri in opaži, skupaj s pripadajočimi temelji, morajo biti projektirani tako, da so sposobni prenašati predpostavljene obremenitve, ki se pojavijo med izvajanjem betonerskih del, da so dovolj togi, da zagotavljajo izpolnitev zahtevanih toleranc, ter da je zagotovljena celovitost konstruktivnega elementa.</t>
  </si>
  <si>
    <t>Stroški za statične presoje stabilnosti, sidranja in preizkuse opažev, delovnih odrov, varovalnih ali pomičnih odrov so vključene v cene po enoti posameznih postavk.</t>
  </si>
  <si>
    <t>V vseh postavkah je v ceni opažev zajeto tudi zapiranje in tesnenje lukenj distančnikov.
V postavki so zajete vse dobave materialov, tudi ustreznih tesnilnih materialov in vse potrebno za kompletno izvedbo del. 
Za vodotesne betone se uporabljajo distančniki in čepi za vodotesne bet.</t>
  </si>
  <si>
    <t>Izdelava opaža pet temeljev in vkopanih temeljnih nastavkov in vertikalnih robov plošč. 
Dvostranski, vertikalni, ravni, grobi opaž.</t>
  </si>
  <si>
    <t>Dvostranski vertikalni, gladki, ravni, opaž. 
Vidni beton brez nadaljnje obdelave, razen pleskarskih.</t>
  </si>
  <si>
    <t>Izdelava opaža AB sten, parapetov.</t>
  </si>
  <si>
    <t>Izdelava opaža AB stebrov.</t>
  </si>
  <si>
    <t>Zaključni robovi obdelani s trikotno letvico.</t>
  </si>
  <si>
    <t>Izdelava opaža AB gred, preklad in nosilcev.</t>
  </si>
  <si>
    <t>Vertikalni, gladki, ravni, opaž. 
Vidni beton brez nadaljnje obdelave, razen pleskarskih.</t>
  </si>
  <si>
    <t>Gladki, ravni, opaž. 
Vidni beton brez nadaljnje obdelave, razen pleskarskih.</t>
  </si>
  <si>
    <t>Zaključni vidni robovi obdelani s trikotno letvico.
Vključno z zaključnimi opaži na dilatacijah.</t>
  </si>
  <si>
    <t xml:space="preserve">Izdelava gladkega opaža AB plošč.
Vidni beton, površina betona brez obdelave. </t>
  </si>
  <si>
    <t>- Velikosti do 2,00m2</t>
  </si>
  <si>
    <t>kos</t>
  </si>
  <si>
    <t>- Velikosti do 0,50m2</t>
  </si>
  <si>
    <t>- Velikosti do 1,00m2</t>
  </si>
  <si>
    <t>Dobava, transport in vgrajevanje horizontalne hidroizolacije</t>
  </si>
  <si>
    <t>Puščeni podaljški za priključek vertikalne hidroizolacije.</t>
  </si>
  <si>
    <t>Skupaj z vsemi transporti, dvigi, prelaganji.
Skupaj z vsemi potrebnimi odri, podpiranji, dostopi, delovnimi in varovalnimi odri.</t>
  </si>
  <si>
    <t>1x varjena bitumenska izolacija iz hidroizolacijskega traku z nosilcem iz steklene tkanine in plastomerom modificiranega bitumna.</t>
  </si>
  <si>
    <t>(zaščita je toplotna izolacija)</t>
  </si>
  <si>
    <t>Horizontalna hidroizolacija - stik z zemljo</t>
  </si>
  <si>
    <t>Upogljivost pri nizki temperaturi, 
min -10stC.
Strižna in nat.trdnost cca 600N/50mm
(kot npr. Izotekt P4-plus)</t>
  </si>
  <si>
    <t>V skladu s SIST 1031, SIST EN 13967 (temelji), SIST EN 13707 (strehe)</t>
  </si>
  <si>
    <t>Vertikalna hidroizolacija površin zidov v stiku z zemljino.</t>
  </si>
  <si>
    <t xml:space="preserve">Horizontalna toplotna izolacija </t>
  </si>
  <si>
    <t>V skladu s SIST EN 13163 EPS</t>
  </si>
  <si>
    <t>Ravnost površine estriha mora ustrezati DIN 18202 - povečana natančnost(tabela št. 3, vrstica 4)</t>
  </si>
  <si>
    <t>Dilatacije. Dilatacijski profili</t>
  </si>
  <si>
    <t>zidani zidovi</t>
  </si>
  <si>
    <t>Izdelava opaža horizontalnih in vertikalnih vezi in preklad v zidanih zidovih.</t>
  </si>
  <si>
    <t>ometi</t>
  </si>
  <si>
    <t>Strojna izdelava ometov notranjih zidanih sten iz apneno cementne industrijsko pripravljene malte, debeline cca 15 mm. Komplet z vsem potrebnim materialom (vodilne in vogalne letve,…)</t>
  </si>
  <si>
    <t>predpražniki</t>
  </si>
  <si>
    <t>Barvna obdelava v tonu kot ostalo kovinsko stavbno pohištvo.</t>
  </si>
  <si>
    <t>Proti požarna okna iz kvalitetnih suhomontažnih tipiziranih kovinskih okvirjev priznanega proizvajalca.</t>
  </si>
  <si>
    <t>Protipožarna okna</t>
  </si>
  <si>
    <t>Skrito okovje, odpiranje po shemi.
Kljuka iz brušene nerjaveče kovine.
Enaka, kot pri ostalih kovinskih oknih.</t>
  </si>
  <si>
    <t>Za zunanja okna:
Troslojno izolacijsko steklo. (zahtevana požarna odpornost)
Zvočna izolativnost: Rw&gt;=36dB,
Toplotna prevodnost: Uw&lt;=0,90W/m2K</t>
  </si>
  <si>
    <t>Požarnoodporni barvni premaz.
Barva po izbiri projektanta.</t>
  </si>
  <si>
    <t>Izdelati po PZI shemah.
Mere preveriti na gradbišču.</t>
  </si>
  <si>
    <t>Delavniške načrte izdela izvajalec, potrdi pa jih odgovorni projektant,</t>
  </si>
  <si>
    <t>V enotni ceni izdelkov upoštevati vse zaključke, pritrdilni in siderni material, tesnenja in kitanja, kovinske profile in okvirje za pritrditev na jekleno konstrukcijo, pokrivne letve, odkapne druge obrobe in profile.</t>
  </si>
  <si>
    <t>čiščenja</t>
  </si>
  <si>
    <t xml:space="preserve">Finalno, generalno čiščenje objekta in opreme, zaščitni premazi ter vsa ostala dela potrebna za čistost prostorov, ki je primerna za vselitev. Čiščenje se opravi pred predajo objekta investitorju. </t>
  </si>
  <si>
    <t>- Planiranje dna gradbene jame in temeljev</t>
  </si>
  <si>
    <t>- Zasip za temelji z zunanje strani</t>
  </si>
  <si>
    <t>- Odvoz in deponiranje odvečnega materiala</t>
  </si>
  <si>
    <t>končni sloj iz poliuretanskega zaključnega sloja na gradbišču po montaži v debelini 160 mikronov )</t>
  </si>
  <si>
    <t>Kategorija izvedbe jeklenih konstrukcij je EXC-2.</t>
  </si>
  <si>
    <t xml:space="preserve"> </t>
  </si>
  <si>
    <t>Eno ali večramna jeklena stopnišča. Nosilna konstrukcija IPE, UNP profili, stopnišče rame UNP profili.</t>
  </si>
  <si>
    <t>Nastopne ploskve in podesti pohodna pločevina in rešetke. Nosilnost 5,00 kN/m2.</t>
  </si>
  <si>
    <t xml:space="preserve">Zaščitni sloj v delavnici iz epoxy primerja v debelini 80 mikron (v enem nanosu ali 20 mikron pred izdelavo elementa in 60 mikron po izdelavi elementa), </t>
  </si>
  <si>
    <t>končni sloj iz poliuretanskega zaključnega sloja na gradbišču po montaži v debelini 200 mikronov )</t>
  </si>
  <si>
    <t>Zaščitna ograja h=1100mm. Vertikale in oprijemalo cev fi48mm. 2x horizontala, cev fi33,7mm.
Po arhitektonskem detajlu.</t>
  </si>
  <si>
    <t>Material S235JR</t>
  </si>
  <si>
    <t>Zunanja jeklena stopnišča in podesti</t>
  </si>
  <si>
    <t>Notranja servisna jeklena stopnišča in podesti</t>
  </si>
  <si>
    <t>Zaščitna ograja h=1100mm. Vertikale in oprijemalo cev fi48mm. 2x horizontala, cev fi33,7mm.
Nožna zaščita :
pločevina t=6/100mm</t>
  </si>
  <si>
    <t>Horiz.varovalna sidrišča za dela na strehi</t>
  </si>
  <si>
    <t>Lestve za dostop na streho</t>
  </si>
  <si>
    <t>AKZ zaščita, kot v osnovnem opisu.</t>
  </si>
  <si>
    <t>Lestev za servisni dostop na streho.</t>
  </si>
  <si>
    <t>- Ločilni sloj - geotekstil</t>
  </si>
  <si>
    <t>- Trikotna letev iz tervola na vertikalnem pregibu membrane</t>
  </si>
  <si>
    <t>- Na vrhu atike odkapni profil iz plastificirane pločevine</t>
  </si>
  <si>
    <t>- Preklop membrane na streho</t>
  </si>
  <si>
    <t>- Na vrhu atike zaključna kapa iz pocinkane barvane pločevine.</t>
  </si>
  <si>
    <t>Dobava in varjenje nosilcev za ozemljila na strešno folijo.
Višina nosilcev po zahtevah veljavnih predpisov.</t>
  </si>
  <si>
    <t>Razpored in število nosilcev po načrtih strelovodne instalacije.</t>
  </si>
  <si>
    <t>Postavka je ovrednotena glede na površine streh.</t>
  </si>
  <si>
    <t>- Uporaba notranjih in zunanjih, zgornjih in spodnjih vogalnikov.</t>
  </si>
  <si>
    <t>Skupaj z vsemi potrebnimi pritrdili, tesnenji in vsem potrebnim dodatnim in pomožnim materialom.</t>
  </si>
  <si>
    <t>Tipsko tesnenje z uporabo, varjenjem, tesnenjem in privijičanjem manšet in objemk.</t>
  </si>
  <si>
    <t>Netipizirano tesnenje z uporabo, varjenjem, tesnenjem in privijičanjem manšet in objemk.</t>
  </si>
  <si>
    <t>Svetlobne kupole in trakovi</t>
  </si>
  <si>
    <t>pogon el.motorni, 24V DC, s krmiljenjem iz požarne centrale, oz na pritisno stikalo za prezračevanje; dobava skupaj s potrebno spremno dokumantacijo;</t>
  </si>
  <si>
    <t>Odpiranje - za prezračevanje in odvod dima pri požaru; kot odpiranja min.140st.</t>
  </si>
  <si>
    <t>in obdelavo zaključkov ob odprtinah in prebojih (vrata, okna, instalacije - prezr.rešetke, omarice,....) Fiksiranje na tla in strop.</t>
  </si>
  <si>
    <r>
      <t>Opomba:</t>
    </r>
    <r>
      <rPr>
        <i/>
        <sz val="9"/>
        <rFont val="Courier New"/>
        <family val="3"/>
        <charset val="238"/>
      </rPr>
      <t xml:space="preserve"> 
za vse izdelke v ceni zajeti izdelavo dobavo in montažo, z izdelavo izmer, preddeli, dobavo vsega montažnega materiala in morebitne dodatne ojačitve in podkonstrukcije potrebne za montažo opreme. Vsa pom.dela in transporti Izvedba detajlov po projektu oz po tipskih rešitvah</t>
    </r>
  </si>
  <si>
    <r>
      <rPr>
        <b/>
        <i/>
        <sz val="9"/>
        <rFont val="Courier New"/>
        <family val="3"/>
        <charset val="238"/>
      </rPr>
      <t>Obračun :</t>
    </r>
    <r>
      <rPr>
        <i/>
        <sz val="9"/>
        <rFont val="Courier New"/>
        <family val="3"/>
        <charset val="238"/>
      </rPr>
      <t xml:space="preserve">
odprtine vel do 3m2 - okna in vrata z nadsvetlobo, se ne odbijejo, podkonstrukcija za vgradnjo vrat  se ne obračuna dodatno </t>
    </r>
  </si>
  <si>
    <t>z bandažiranjm in kitanjem stikov med ploščami, s podkonstrukcijo za obešanje sanitarnih elementov, izdelavo izrezov za revizijske odprtine po projektih instalacij, ter obdelavo zaklj.ob robovih (vogali, stiki z jekleno konstr., s stropi,...)</t>
  </si>
  <si>
    <t>Upoštevati je potrebno zahteve požarnih smernic v projektu glede požarne ogroženosti objekta, razdelitev objekta na požarne in dimne sektorje in s tem povezano sestavo suhomontažnih stropov in detajlov ter vgradnjo ustreznih materialov, ki zadovoljujejo zahtevane standarde v požarnih smernicah in gradbeni fiziki objekta;</t>
  </si>
  <si>
    <t xml:space="preserve">Če pri posameznih pozicijah ni določeno drugače, veljajo kot kriteriji enakovrednosti navedenih referenčnih izvedb, vse tehnične specifikacije, ko so opisane, zlasti tudi konstruktivna sestava in tehnične lastnosti posameznih delov konstrukcije in skupne konstrukcije, kakor tudi posameznih lastnosti, ki so vsebovane v tehnični dokumentaciji proizvajalca značilnih navedenih izdelkov; </t>
  </si>
  <si>
    <t xml:space="preserve">V votli prostor podkonstrukcije se položi in po potrebi zasidra mineralna volna URSA TWP1, debelina izolacije odvisna od debeline stene. Kompletno s fugiranjem (bendažiranjem) prvega ( K1) in drugega (K2) sloja. </t>
  </si>
  <si>
    <t>Kompletno z dodatnimi ojačitvenimi profili (vogali, križanji, vratnimi in ostalimi odprtinami, oprema i.p.), izdelavo dilatacijskih stikov in vseh ostalih spremljajočih del po Knauf sistemu</t>
  </si>
  <si>
    <t>Skupaj z dobavo in vgradnjo vratc za vse revizijske odprtine po načrtih inštalacij.</t>
  </si>
  <si>
    <t>stenska keramika</t>
  </si>
  <si>
    <t>talna keramika</t>
  </si>
  <si>
    <t xml:space="preserve">Dobava materiala in oblaganje sten v kuhinji s keramičnimi ploščicami na lepilo, z zalivanjem stikov s fugirno maso. Kompletno z vogalnimi zaključnimi profili in kitanjem stikov (vogali, stene-tla, strop…). </t>
  </si>
  <si>
    <t>Fugirna masa mora biti vodotesna in odporna na čistilna sredstva. Pri polaganju ploščic je obvezno obojestransko nanašanje lepila (na podlago in na ploščice)</t>
  </si>
  <si>
    <t xml:space="preserve">Obdelava dilatacije mora biti vodotesna in odporna na čistilna sredstva. </t>
  </si>
  <si>
    <t>TLAKARSKA DELA</t>
  </si>
  <si>
    <t>Splošne opombe :</t>
  </si>
  <si>
    <t>Vse delo in obračun izvršiti po splošnih in posebnih določilih, ki jih vsebujejo gradbene norme, če v posameznih predračunskih postavkah ni izrecno drugačnih določil.</t>
  </si>
  <si>
    <t>Izvedba mora biti čista in precizna.  Vsakršno krpanje, popravljanje zmanjšuje kvaliteto izdelka in jih mora izvajalec popraviti na svoje stroške.</t>
  </si>
  <si>
    <t>Podlago za tlake je potrebno pripraviti kompletno s predpremazi, izravnavo estriha in brušenjem. Vzorci po izbiri projektanta.</t>
  </si>
  <si>
    <t>Dopuščene so mejne vrednosti neravnin gotove podlage po DIN 18202 merjeno na razmakih 0,1 m - 2 mm, 1m - 4mm, 4m - 10 mm, neravnin gotove podlage po DIN 18202 merjeno na razmakih 10 m - 12 mm, 15 m - 15 mm.</t>
  </si>
  <si>
    <t>Robovi rol talne obloge morajo biti krojeni in pripravljeni na varjenje stikov. Vse stike med rolami zavariti s specialno elektroprevodno vrvico po navodilu proizvajalca talne obloge.</t>
  </si>
  <si>
    <t>Talna obloga mora ustrezati naslednjim zahtevam :</t>
  </si>
  <si>
    <t>odpornost na svetlobo:  ≥ 6</t>
  </si>
  <si>
    <t>odpornost na koleščke pisarniških stolov</t>
  </si>
  <si>
    <t>talna obloga mora biti odporna na kemikalije in kisline</t>
  </si>
  <si>
    <t>odpornost na požar: 
Bfl-s1 po EN13501-1</t>
  </si>
  <si>
    <t>Naprava, dobava ter vgradnja in montaža zunanjih in notranjih predpražnikov.</t>
  </si>
  <si>
    <t>- Pritličje</t>
  </si>
  <si>
    <r>
      <t>Opis:</t>
    </r>
    <r>
      <rPr>
        <i/>
        <sz val="9"/>
        <rFont val="Courier New"/>
        <family val="3"/>
        <charset val="238"/>
      </rPr>
      <t xml:space="preserve"> 
Izdelava mont.predelnih sten iz mavčno kartonskih plošč (po sistemu Knauf,Rigips), obloga  2x 12.5mm na enojni ali dvojni kovinski podkonstrukciji (odvisno od tipa stene), z vmesnim polnilom z mineralno volno (negorljiva razred A)</t>
    </r>
  </si>
  <si>
    <t>Kompletno z dodatnimi ojačitvenimi profili (vogali, križanji, vratnimi in ostalimi odprtinami, obeašnje opreme i.p.), izdelavo dilatacijskih stikov in vseh ostalih spremljajočih del po sistemu referenčne stene (sistem KNAUF)</t>
  </si>
  <si>
    <t>Kompletno z dodatnimi ojačitvenimi profili (vogali, križanji, odprtinami za lopute, revizijskimi vratci dim. 40x40 cm  po načrtih inštalacij(ca. 15 kom), i.p.), izdelavo dilatacijskih stikov in vseh ostalih spremljajočih del po Knauf sistemu</t>
  </si>
  <si>
    <t>Splošno :</t>
  </si>
  <si>
    <r>
      <t>Pri MK (mavčno kartonskih) SS in KS (spoščenih in kasetnih stropovih) je potrebno v ceni upoštevati:</t>
    </r>
    <r>
      <rPr>
        <b/>
        <sz val="9"/>
        <rFont val="Arial"/>
        <family val="2"/>
        <charset val="238"/>
      </rPr>
      <t xml:space="preserve"> </t>
    </r>
  </si>
  <si>
    <t>- ustreznost izdelka veljavnim standardom, pravilom stroke in navodilom proizvajalcev;</t>
  </si>
  <si>
    <t xml:space="preserve">- Stropovi morajo biti izdelani po standardiziranih popis izvedbenih sistemov del za suhomontažno gradnjo. </t>
  </si>
  <si>
    <t>Podlago za slikooplesk je potrebno pripraviti glede na zaključni sloj, kompletno s predpremazi, kitanjem in brušenjem. Vse barve so po izbiri projektanta. Velja splošna paleta barv RAL K7.</t>
  </si>
  <si>
    <t>V ceni upoštevati delovne odre za vse višine.</t>
  </si>
  <si>
    <t>Osnovna ureditev gradbišča mora biti upoštevana v enotnih cenah postavk, kot je napisano v splošnem opisu na prvi strani popisa.</t>
  </si>
  <si>
    <t xml:space="preserve">Pri izkopih upoštevati tudi: vse vertikalne in horizontalne prenose, prevoze in transporte. </t>
  </si>
  <si>
    <t xml:space="preserve">Planum vseh širokih izkopov in vseh poglobitve mora prevzeti geomehanski nadzor. Ravno tako mora geomehanski nadzor potrditi vse projektirane sestave spodnjih ustrojev. Pod temelji, pod talnimi ploščami in pod povoznimi površinami. 
Meritve zbitosti in pregledi temeljnih tal, tamponov in nasipov se ne obračunavajo posebej. Zajete morajo biti v enotnih cenah zemeljskih del. </t>
  </si>
  <si>
    <t>Skupaj z vsemi deli in transporti. 
Odvoz in deponiranje izkopanega 
nasipnega materiala na deponijo, kot je opisano v opombi. Obračun v raščenem stanju.</t>
  </si>
  <si>
    <t>Odlaganje materiala na začasno deponijo do uporabe za nasipe in zasipe.</t>
  </si>
  <si>
    <t>Skupaj z vsemi deli in transporti. 
Obračun v raščenem stanju.</t>
  </si>
  <si>
    <t>Zasip za temelji in stenami kletne etaže do kote nasipa za talne plošče v pritličju. Do -1,10m.
Na vrhu zasipa potrebno doseči 
Ev2&gt;80MN/m2. 
Ev2/Ev1&lt;=2,50</t>
  </si>
  <si>
    <t>Skupaj z vsemi deli in transporti.</t>
  </si>
  <si>
    <t>Zasipavanje in utrjevanje nasipa za zunanjimi temelji do spodnje kote zgornjega ustroja zunanje urditve. Priprava za asfaltiranje povoznih površin.</t>
  </si>
  <si>
    <t>Podložni beton pod temelji</t>
  </si>
  <si>
    <t>Vključno z vsemi potrebnimi vertikalnimi delovnimi in kontrakcijskimi dilatacijami. 
(na cca6,00m dolžine)</t>
  </si>
  <si>
    <t>Klasifikacija : XC2, PV1, Dmax16
Notranje konstrukcije</t>
  </si>
  <si>
    <t xml:space="preserve">Vključno z vsemi potrebnimi vertikalnimi delovnimi in kontrakcijskimi dilatacijami. </t>
  </si>
  <si>
    <t>Izdelava notranje  talne AB plošče v celoti.</t>
  </si>
  <si>
    <t>(izdelava talne AB plošče po zgornjem opisu in z vsem naštetim (ločilne plasti, vse armature, opaženja, dialatacije, obdelave površine,..., v celoti)</t>
  </si>
  <si>
    <t>Debelina sten in plošč do 400 mm.</t>
  </si>
  <si>
    <t>FASADERSKA DELA</t>
  </si>
  <si>
    <t>Puščeni podaljški za priključke hidroizolacije.</t>
  </si>
  <si>
    <t>Nasutja in naklonski betoni</t>
  </si>
  <si>
    <t>C30/37 XC3 XF1 PV1</t>
  </si>
  <si>
    <t>Kompletno z obdelavo površine za polaganje finalnega tlaka, izdelavo dilatacij in nego estriha.</t>
  </si>
  <si>
    <t>Grobi in fini omet notranjih opečnih zidov in zidov iz betonskih blokov s predhodnim cementnim obrizgom zidov. Z izdelavo špalet okoli okenskih in vratnih odprtin.</t>
  </si>
  <si>
    <t>Vse ostale zahteve za 
- kvaliteto izvedbe, 
- vključne obseg del in obdelav in
- stanje dokončanosti del, 
enake, kot pri prejšnji postavki za streho na nosilni pločevini.</t>
  </si>
  <si>
    <t>Dobava in polaganje 
zavihka PVC membrane strešne kritine iz prejšnjih postavk, 
na notranjo stran in na vrh atike.
Membrana enaka in pritrjena na enak način, kot v prejšnjih postavkah.</t>
  </si>
  <si>
    <t>Celoten sestav in detajli:</t>
  </si>
  <si>
    <t>- tesnenje okroglih prebojev 
do fi 200.</t>
  </si>
  <si>
    <t>- tesnenje okroglih prebojev 
do fi 400.</t>
  </si>
  <si>
    <t>- tesnenje prebojev dimenzije 1,00m2 do 2,00m2</t>
  </si>
  <si>
    <t>Skladno s standardi EN ISO 12944-1 do EN ISO 12944-7
Nizka korozijska nevarnost-C2 po EN ISO 12944-2. 
Predlagan sistem za doseganje visoke trajnosti. 
Sistem A2.07 po EN ISO 12944-5</t>
  </si>
  <si>
    <t>Antikorozijska zaščita-
Notranje konstrukcije</t>
  </si>
  <si>
    <t>Antikorozijska zaščita-
Zunanje konstrukcije</t>
  </si>
  <si>
    <t>Skladno s standardi EN ISO 12944-1 do EN ISO 12944-7
Srednja korozijska nevarnost-C3 po EN ISO 12944-2. 
Predlagan sistem za doseganje visoke trajnosti. 
Sistem A3.09 po EN ISO 12944-5</t>
  </si>
  <si>
    <t>Antikorozijska zaščita-alternativa</t>
  </si>
  <si>
    <t>Nizka korozijska nevarnost-C2 ali
srednja korozijska nevarnost-C3, 
vroče cinkanje v skladu z EN ISO 1461, 2009,
povprečne debeline sloja 85 mikron</t>
  </si>
  <si>
    <t xml:space="preserve">AKZ zaščita: 
vroče cinkanje po uvodnem opisu. </t>
  </si>
  <si>
    <t>AKZ zaščita:
Barvanje po sistemu za srednjo korozijsko nevarnost-C3.</t>
  </si>
  <si>
    <t>Eno ali dvokapne strehe. Tesnilna plast PVC membrana</t>
  </si>
  <si>
    <t>Jekleni podesti za postavitev prezračevalnih in klimatskih naprav na streho objekta.</t>
  </si>
  <si>
    <t>Jeklena konstrukcija iz vročevaljanih IPE, HEA, UPN, LPN profilov in HOPU profilov.</t>
  </si>
  <si>
    <t>Na podestih pohodne vročecinkane rešetke. Nosilnost 5,00 kN/m2.</t>
  </si>
  <si>
    <t>Izdelava in tesnenje prebojev za nogice na strehi z uporabo tipskih tesnilnih PVC manšet.</t>
  </si>
  <si>
    <t>Ravno tako so v enotni ceni za vsa krovsko kleparska dela zajeti 
vsi potrebnimi odri, 
dvigali in dvigi, 
razkladanja in prekladanja.</t>
  </si>
  <si>
    <t xml:space="preserve">Vertikale iz pocinkane barvane 
pločevine . 
Skupaj z objemkami za pritrditev na zidane in AB zidove. </t>
  </si>
  <si>
    <t>Spodnjih 2,50m višine iz litoželezne cevi.</t>
  </si>
  <si>
    <t>Skupaj s priključnim kolenom 
za peskolov.</t>
  </si>
  <si>
    <t>talna obloga ne sme vsebovati elementov iz SVHC liste</t>
  </si>
  <si>
    <t>Pregradne stene in obloge tipa W112 po Knauf katalogu</t>
  </si>
  <si>
    <t>1x podkonstrukcija iz profilov UW /CW, primerna za debelino stene in višino stene.</t>
  </si>
  <si>
    <r>
      <t xml:space="preserve">Naprava, dobava in montaža notranjih pregradnih sten po sistemu KNAUF  ali enakovredno. 
Stene v sestavi: 
</t>
    </r>
    <r>
      <rPr>
        <b/>
        <i/>
        <sz val="9"/>
        <rFont val="Courier New"/>
        <family val="3"/>
        <charset val="238"/>
      </rPr>
      <t xml:space="preserve">obojestranska dvoslojna </t>
    </r>
    <r>
      <rPr>
        <i/>
        <sz val="9"/>
        <rFont val="Courier New"/>
        <family val="3"/>
        <charset val="238"/>
      </rPr>
      <t xml:space="preserve">
- mavčna plošča GKB ali 
- impregnirana mavčna plošča GKBI 
- požarno odporna plošča GKF
deb.2x12,5mm</t>
    </r>
  </si>
  <si>
    <t>Pregradne stene in obloge tipa W116 po Knauf katalogu</t>
  </si>
  <si>
    <r>
      <t xml:space="preserve">Naprava, dobava in montaža notranjih pregradnih sten po sistemu KNAUF  ali enakovredno. 
Stene v sestavi: 
</t>
    </r>
    <r>
      <rPr>
        <b/>
        <i/>
        <sz val="9"/>
        <rFont val="Courier New"/>
        <family val="3"/>
        <charset val="238"/>
      </rPr>
      <t xml:space="preserve">obojestranska dvoslojna </t>
    </r>
    <r>
      <rPr>
        <i/>
        <sz val="9"/>
        <rFont val="Courier New"/>
        <family val="3"/>
        <charset val="238"/>
      </rPr>
      <t xml:space="preserve">
- impregnirana mavčna plošča GKBI 
deb.2x12,5mm</t>
    </r>
  </si>
  <si>
    <t>2x podkonstrukcija iz profilov UW /CW, primernih za debelino stene in višino stene.</t>
  </si>
  <si>
    <t>Obloge z dvojnimi MKP ploščami na kovinski podkonstrukciji</t>
  </si>
  <si>
    <t>Naprava, dobava in montaža obloge sten z dvoslojnimi mavčnimi ploščami na pocinkani podkonstrukciji, z vmesno toplotno izolacijo, vse po sistemu kot npr.Knauf. 
Stene v sestavi: 
obojestranska dvoslojna 
- mavčna plošča GKB ali 
- impregnirana mavčna plošča GKBI 
deb.2x12,5mm</t>
  </si>
  <si>
    <t>1x podkonstrukcija iz profilov UW /CW, primernih za debelino obloge in višino obloge.</t>
  </si>
  <si>
    <t>Zrakotesnost po EN 12207: raz.: 4</t>
  </si>
  <si>
    <t>Vodotesnost po EN 12208: raz.: 9a</t>
  </si>
  <si>
    <t>Mehanske lastnosti po EN 13115: raz.4</t>
  </si>
  <si>
    <t>Mehanska trajnost po EN 12400: razr.3</t>
  </si>
  <si>
    <t>Zaključki na gradbene elemente morajo biti izvedeni po RAL smernicah montaže:
- znotraj paronepropustni, 
- zunaj paropropustni, vodotesni
- toplotna izolacija</t>
  </si>
  <si>
    <t xml:space="preserve">Z večprekatnim sredinskim tesnilom in poglobljenimi steklitvenimi tesnili katera preprečujejo kroženje zraka iz hladne na toplo površino profila. V področju prekinjenega toplotnega mosta je vstavljen dodatni izolativni material. </t>
  </si>
  <si>
    <t>Spoji so na stikih opremljeni še s posebnimi tesnilnimi elementi oz. z ustreznim kotnikom. Zatesnitev T-spojev se izvede s sistemskimi tesnilnimi blazinicami in trajno elastičnim tesnilnim materialom v področju stičnih tesnilnih elementov labirintne oblike.</t>
  </si>
  <si>
    <t xml:space="preserve">Sistemski spodnji profil za priklop zunanje in notranje police brez toplotnih mostov. </t>
  </si>
  <si>
    <t>Zahteve po standardih:</t>
  </si>
  <si>
    <t>Električno prijemalo za krmiljeno ključavnico.(kjer je navedeno)</t>
  </si>
  <si>
    <t>Ožičenje za krmiljene ključavnice znotraj profilov. (kjer je navedeno)</t>
  </si>
  <si>
    <t>Visoko toplotno izoliran sistem za vrata in zunanja vrata, z Euro vodilom za okovje.</t>
  </si>
  <si>
    <t>Za vsa vrata velja da so opremljena z ključavnico s cilindričnim vložkom po sistemu "enotnega ključa" (sistem odpiranja - več.nivojev določi investitor).</t>
  </si>
  <si>
    <t>Kljuke kovinske.</t>
  </si>
  <si>
    <t>Profili iz sistemskega programa splošno priznanega proizvajalca, z Euro vodilom za okovje (kot Jensen, Schueco,...);
Dobava s sitri (kovinskim slepim okvirjem) za vgradnjo.</t>
  </si>
  <si>
    <t>Protihrupna zaščita: raz.:3</t>
  </si>
  <si>
    <t>- v spuščenih stropovih so revizijske odprtine, za katere je potrebno izdelati izreze, mesto izreza, 
oblike in velikosti so v skladu z instalacijskim projektom, 
potrebno je izdelati tudi izreze za luči in ostale vgrajene instalacijske elemente</t>
  </si>
  <si>
    <t>Nosilna mreža obešena na:
- Pritličje: spodnjo površino PVP plošč (PAZI na ustrezne siderne vijake!!!).
Višina obešanja do cca 2,50m.
- Nadstropje: Visokoprofilirana nosilna pločevina (ustrezne objemke za vijačenje).
Višina obešanja do cca 2,00m</t>
  </si>
  <si>
    <t>Širina: 0,40m
Višina: 1,00m</t>
  </si>
  <si>
    <t>Fiksna pregrada med pisoarji</t>
  </si>
  <si>
    <t>PAZI! Ojačitve za sidranje v MKP stenah</t>
  </si>
  <si>
    <t>pleskanje zunanjih sten in stropov</t>
  </si>
  <si>
    <t xml:space="preserve">Pleskanje zunanjih betonskih sten in okenskih in vratnih špalet z 
akrilno barvo za beton. </t>
  </si>
  <si>
    <t>- Popavila opleskov, nepredvidena dela</t>
  </si>
  <si>
    <t>Skupaj z AB nosilci in gredami vezanimi na plošče.</t>
  </si>
  <si>
    <t>Skupaj z obdelavo okenskih špalet in zaključkov.</t>
  </si>
  <si>
    <t>Fasada potegnjena preko tesnilnih okenskih trakov (RAL montaža oken)</t>
  </si>
  <si>
    <t xml:space="preserve">Skupaj z vsemi sidranji in pritrjevanji toplotne izolacije po navodilih in zahtevah izdelovalca in dobavitelja sistema fasade. </t>
  </si>
  <si>
    <t xml:space="preserve">Skupaj z vsemi potrebnimi materiali, deli, fasadnimi odri in transporti. </t>
  </si>
  <si>
    <t>tankoslojna izolirana fasada</t>
  </si>
  <si>
    <t>Obvezna izvedba celotne sistemske sestave izbranega dobavitelja.</t>
  </si>
  <si>
    <t>2 različni barvi zaključnega sloja.</t>
  </si>
  <si>
    <t>Dobava in polaganje kanal. PP kanalizacijskih cevi, s fazonskimi komadi, priključki,... 
(obodne togosti SN6) 
na pripravljeno podlago s spajanjem (oglavek z utorom, gum. tesnilo), čiščenjem površine cevi, rezanjem in vsemi pom. deli in materiali in deli</t>
  </si>
  <si>
    <t>Skupaj z :
- dodatni izkop za kanalizacijo
- izdelava fine posteljice d=cca15cm
- zasip s drobnejšim peskom do cca 25cm nad cevjo
- zasip do potrebne kote s selekcioniranim izkopnim materialom</t>
  </si>
  <si>
    <t>- PP fi 110mm</t>
  </si>
  <si>
    <t>- PP fi 160mm</t>
  </si>
  <si>
    <t>Izdelava notranjih AB kanalizacijskih jaškov.
Skupaj z opaži in armaturo. 
Skupaj s pokrovom za vbetoniranje in končno obdelavo tlaka, kot v prostoru.
Kanalizacijski pokrov s smradno zaporo.</t>
  </si>
  <si>
    <t>Skupaj z izdelavo dna, mulde v cem.malti 1:2.
Skupaj z izdelavo in obdelavo priključkov cevi.</t>
  </si>
  <si>
    <t>Globina jaška do 1,20m.</t>
  </si>
  <si>
    <t>- Rev.jašek 60x60cm. Notranja fekalna kanalizacija.</t>
  </si>
  <si>
    <t>padavinska kanalizacija - streha</t>
  </si>
  <si>
    <t>Globina cca 1,50m. Vtok-iztok na -0,90m. Dno na -1,50m.</t>
  </si>
  <si>
    <t>Skupaj z izdelavo priključka priključne cevi na revizijski jašek.</t>
  </si>
  <si>
    <t>Skupaj s priključno cevjo od peskolova do revizijskega jaška Zunanje ureditve.
PVC cev fi 200mm, L=cca2,00m.</t>
  </si>
  <si>
    <t>kabelska kanalizacija</t>
  </si>
  <si>
    <t>Skupaj z :
- dodatni izkop za kablovode
- izdelava fine posteljice d=cca15cm
- zasip s drobnejšim peskom do cca 25cm nad cevjo
- z obbetoniranjem cevi s pustim betonom C10 (do 60% dolž.cevi);
- zasip do potrebne kote s selekcioniranim izkopnim materialom</t>
  </si>
  <si>
    <t>Skupaj z dobavo vsega mat., spajanji in spoji in vsemi pom.deli in transporti.</t>
  </si>
  <si>
    <t>Kablovodi za električne kable in cevne inštalacije.</t>
  </si>
  <si>
    <t>- Cev Fi 110mm</t>
  </si>
  <si>
    <t>Skupaj z vsemi deli in transporti. 
Odvoz in deponiranje izkopanega 
nasipnega materiala na deponijo, kot je opisano v opombi. 
Obračun v raščenem stanju.</t>
  </si>
  <si>
    <t>Za vse betone je potrebno pred izvedbo del izdelati projekt betona, ki ga pregleda in potrdi projektant in 
nadzor. Projekt definira betonsko mešanico, potrebne dodatke, način transporta in vgrajevanja betona, nego betona.</t>
  </si>
  <si>
    <r>
      <rPr>
        <b/>
        <i/>
        <sz val="9"/>
        <rFont val="Courier New"/>
        <family val="3"/>
        <charset val="238"/>
      </rPr>
      <t>Betonske ruševine:</t>
    </r>
    <r>
      <rPr>
        <i/>
        <sz val="9"/>
        <rFont val="Courier New"/>
        <family val="3"/>
        <charset val="238"/>
      </rPr>
      <t xml:space="preserve">
Pri vseh betonskih ruševinah se izvede, predvidoma na gradbišču, razrez in ločitev armature.
Betonske ruševine se nato zdrobijo, drobljenec pa se uporabi za zasipe in nasipe pri gradnji objekta in infrastrukture.
Pri uporabi za nasipe z specificiranimi zahtevami je potrebno s ceertifikatom dokazati ustrezno granulometrisjko sestavo nasipnega materiala.</t>
    </r>
  </si>
  <si>
    <t>Beton za temeljne AB plošče in AB plošče jaškov</t>
  </si>
  <si>
    <t xml:space="preserve">Vključno z vsemi potrebnimi 
vertikalnimi delovnimi in 
kontrakcijskimi dilatacijami. </t>
  </si>
  <si>
    <t>Notranji AB stebri</t>
  </si>
  <si>
    <t>Kot npr EMCO, lamelni predpražnik 
oznaka 522RB. Kompletno z 
inox okvirjem.
Vključno z ureditvijo dna jame in odtoka. Odtok priključen na najbližjo kanalizacijo.</t>
  </si>
  <si>
    <t>Izdelava, dobava, montaža in tesnenje varnostnih prelivov v atikah fasadnih sten.</t>
  </si>
  <si>
    <t>Prelivni elementi pravokotnega prereza izdelani iz barvane al pločevine. Prelivni elementi vgrajeni 5cm nad koto žlote-strehe.</t>
  </si>
  <si>
    <t>Dobava in polaganje 
dodatnega, debelejšega in profiliranega traku PVC za pohodne poti iz enakega sistema, kot je osnovna PVC membranska kritina.</t>
  </si>
  <si>
    <t>Skupaj z električnim ogrevanjem vtočnikov.</t>
  </si>
  <si>
    <t>Kjer je navedeno "El":</t>
  </si>
  <si>
    <t>Kjer je navedeno "A":</t>
  </si>
  <si>
    <t>Ug: &lt;0,60</t>
  </si>
  <si>
    <t>Alu police na zunanji strani (šir. cca. 10 cm, oz. kot navedeno v posamezni postavki.</t>
  </si>
  <si>
    <t>Kjer je navedeno "ZS": 
Dobava in montaža zunanjih Al barvanih žaluzij kot npr. Krpan, z lamelami F-80 (šir.min.80mm), z zun.omarico in vodili iz barvane Al pl. in profilov; ročno upravljanje.</t>
  </si>
  <si>
    <t>Kjer je navedeno "NS": 
Dobava in montaža notranjega 
tekstilnega senčila 
na ročni pogon - rolo izvedbe.</t>
  </si>
  <si>
    <t>Kjer je navedeno "PA":</t>
  </si>
  <si>
    <t>Skupaj z dobavo materiala in izdelavo dilatacij v tlaku 
iz keramičnih ploščic. 
Izdelajo se dilatacije v obliki 
serijskih dilatacijskih profilov 
(kot Kemaflex PEW x10 okrogli penasti profil) na podlagi kot Kemaband 12, ter finalna zatesnitev dilatacije s trajnoelastičnim kitom v barvi fug. 
(kot Kemaflex MS)</t>
  </si>
  <si>
    <t>- zahteve Študije požarne varnosti v projektu glede požarne ogroženosti objekta, razdelitev objekta na 
požarne in dimne sektorje in s tem povezano sestavo suhomontažnih 
stropov in detajlov ter vgradnjo ustreznih materialov, ki 
zadovoljujejo zahtevane standarde v ŠPV in gradbeni fiziki objekta</t>
  </si>
  <si>
    <t>Z obdelavo zaklj.ob robovih inst.prebojev - rešetke, svetila…</t>
  </si>
  <si>
    <t xml:space="preserve">Višina podzidka 
cca 0,50m nad terenom. </t>
  </si>
  <si>
    <t xml:space="preserve">FEKALNA kanalizacija pod tlakom 
pritličja. </t>
  </si>
  <si>
    <t>Dobava in vgradnja peskolovov klasičnega sistema odvodnjavanja.
Jašek iz AB cevi, Skupaj z nosilnim AB obročem za pokrov.
AB cev fi 600mm. 
Skupaj z LŽ pokrovom fi40cm, razred nosilnosti C-250.
Zagotoviti ustrezno odzračevanje jaška.</t>
  </si>
  <si>
    <t>Izdelava končnega geodetskega posnetka (načrta) za potrebe izdelave PID dokumentacije.</t>
  </si>
  <si>
    <t>Območje in opis posega:</t>
  </si>
  <si>
    <t>Vgradni stiki prekriti s pokrivnimi pravokotnimi letvicami iz enakega materiala, kot okna.</t>
  </si>
  <si>
    <t>Izdelava po shemah PZI.
Navedene so zidarske mere vrat.
Razen tam, kjer je prehodna mera posebej izpostavljena.
Montaža skupaj z vsemi potrebnimi in ustreznimi kitanji.</t>
  </si>
  <si>
    <t xml:space="preserve">Izvedba zaščite gradbene jame (izkopov), kompletna izvedba zagatne stene ter priprava gradbene jame, globina zagatne stene 2 m, tlorisna dolžina zagatne stene 156,5 m - dela v kampadah po 2,0 m, (izvedba z zabijanjem ošiljenih tirnic na 1,0 m in tramov izza tirnic z vsem podpiranjem in razpiranjem - Berlinska stena), obračun po m2; </t>
  </si>
  <si>
    <t>Izkopi za dozidavo se izvajajo na območju omejenem z obstoječim objektom in zunanjim igriščem osnovne šole, ter cestama na vzhodni in zahodni starni območja.</t>
  </si>
  <si>
    <t>Izkopi se izvajajo v nagnjenem terenu, brežini.</t>
  </si>
  <si>
    <t>Za potrebe projekta in popisa del so uporabljeni podatki iz elaboata "Dopolnitev geotehničnih pogojev temeljenja in stabilnostne razmere na območju objekta TELOVADNICA PRI OSNOVNI ŠOLI KAPELA", ki ga je pod številko 47-V/19, maja 2019, izdelal GEOING iz Maribora.</t>
  </si>
  <si>
    <t>Osnova za izdelavo Dopolnitev je bilo Geotehnično poročilo št.21-VI-11, ki ga je junija 2011 izdelal, ravno tako, GEOING iz Maribora.</t>
  </si>
  <si>
    <t>Iz geomehanskih poročil izhaja, da je karakteristična sestava tal na območju:</t>
  </si>
  <si>
    <t>- Humus - cca 20cm. 
  Izkopi III. kategorije.</t>
  </si>
  <si>
    <t>- Osnovna hribina je lapor v globinah 2,20 do 2,50m pod koto terena.
  Izkopi IV. Kategorije</t>
  </si>
  <si>
    <t>Na vhodnem in zahodnem delu območja, kjer se izkopi približajo cesti, predpisuje geomehanski elaborat varovanje gradbene jame. Predlaga izvedbo berlinske stene.</t>
  </si>
  <si>
    <t>- Pusta in peščena glina srednje do težko gnetnih konsistenc, ki v globinah od 0,50m do 1,50m prehaja v slabo granulirane peščeno glinaste do meljne zemljine.
Navedena struktura je v globinah 1,40 do 2,30m odložena na mastne gline poltrdnih konsistenc
  Izkopi III. Kategorije</t>
  </si>
  <si>
    <t>V izkopih je pričakovati dotok padavinskih voda in precejnih voda, katerih količina je ravno tako odvisna od padavin.</t>
  </si>
  <si>
    <t>Vse količine zemeljskih del so podane v raščenem stanju za izkope, oziroma zbitem stanju za nasutja.</t>
  </si>
  <si>
    <t>Široki izkop, odriv humusa, oziroma ustrojev na območju objekta.
Globina izkopa cca 30cm.
Strojni izkop.</t>
  </si>
  <si>
    <t>TESARSKA DELA - OPAŽI</t>
  </si>
  <si>
    <t>6a</t>
  </si>
  <si>
    <t>- delavniške načrte lesene konstrukcije
- dimenzioniranje in delavniške načrte priključkov in priključnih elementov
- izbrati in določiti zaščito konstrukcij skladno z zahtevami v nadaljevanju besedila.</t>
  </si>
  <si>
    <t>V ponujeni ceni je zajeta izdelava, dobava in montaža lesene konstrukcije, skupaj z vsemi potrebnimi pomožnimi deli, spojnim in pritrdilnim materialom na AB konstrukcijo.</t>
  </si>
  <si>
    <t>Skupaj z vsemi transporti, dvigi, prelaganji in skladiščenjem lesene konstrukcije na gradbišču.
Skupaj z vsemi potrebnimi odri, podpiranji, dostopi, delovnimi in varovalnimi odri.</t>
  </si>
  <si>
    <t>Skupaj z izdelavo celotne delavniške dokumentacije, dokazilne dokumentacije in izdelavo projekta izvednih del.</t>
  </si>
  <si>
    <t>Zaščita-impregnacija lesenih konstrukcij.</t>
  </si>
  <si>
    <t>Izbrani izvajalec lesene strešne konstrukcije telovadnice 
mora izdelati :</t>
  </si>
  <si>
    <t>Osni razpon primarnega lepljenega nosilca je med podporami 26,75m, v nadaljevanju pa je na eni strani še 4,45m previsnega dela. Skupna dolžina nosilca je tako ca31,50m.</t>
  </si>
  <si>
    <t>Spodnji rob nosilca je vodoraven, zgornji rob pa je prirezan v simetrično dvokapnico s slemenom na sredini skupne dolžine.</t>
  </si>
  <si>
    <t>Primarni nosilci pritrjeni na AB konstrukcijo s pomočjo svornikov, trnov in priključnih pločevin iz pocinakne pločevine.</t>
  </si>
  <si>
    <t>Sekundarni nosilci so položeni in pritrjeni na zgornji rob primarnih nosilcev na osni razdalji ca2,00m.</t>
  </si>
  <si>
    <t>Razred ogrožeosti 2, po SIST-EN-335
Zaščita proti glivam, insektom.</t>
  </si>
  <si>
    <t>AKZ zaščita
Zaščita za notranje jeklene konstrukcije, nizka korozijska nevarnost, kategorija okolja C2.</t>
  </si>
  <si>
    <t>Vroče cinkanje v skladu z 
EN ISO 1461, 2009, 
povprečne debeline sloja 85 mikron</t>
  </si>
  <si>
    <t>LESENA LEPLJENA KONSTRUKCIJA</t>
  </si>
  <si>
    <t>Razred JK, glede na posledice: CC2
Razred JK, glede na uporabo : SC1
Razred JK, glede na izvajanje : PC1
Razred izvedbe JK : EXC2</t>
  </si>
  <si>
    <t>Obdelava in zaščita lesa po opisu v uvodu.</t>
  </si>
  <si>
    <t>Osni razpon med podporami 26,75m, v nadaljevanju pa je na eni strani še 4,45m previsnega dela. Skupna dolžina nosilca je tako ca31,50m.</t>
  </si>
  <si>
    <t>Spodnji rob nosilca je raven, zgornji rob pa je prirezan pod kotom ca7,25st.v simetrično dvokapnico s slemenom na sredini skupne dolžine.</t>
  </si>
  <si>
    <t>Vključno z zavetrovanji iz diagonalnih okroglih napenjalk, priključenimi na leseno konstrukcijo in na obodne AB zidove.</t>
  </si>
  <si>
    <t>Prostoležeči nosilci konstantnega pravoktonega prereza.</t>
  </si>
  <si>
    <t>Zahteva za požarno odpornost nosilne konstrukcije: R30</t>
  </si>
  <si>
    <t>paroprepustna folija</t>
  </si>
  <si>
    <t>Barva po izbiri projektanta</t>
  </si>
  <si>
    <t>Barva po izbiri projektanta.</t>
  </si>
  <si>
    <t>leseno obitje debeline 3,2 cm, gosto raščeno, deske spojene na pero in utor, vzdolžno poravnane letve, barvano z barvo z vidno strukturo lesa, inox vijaki.
Barva po izbiri projektanta.</t>
  </si>
  <si>
    <t>- streha telovadnice, kom 6</t>
  </si>
  <si>
    <t>Široki strojni izkopi v plasteh puste peščene gline.
Globina širokega izkopa do 2,50m pod koto terena.</t>
  </si>
  <si>
    <t>Izkop III.kategorije</t>
  </si>
  <si>
    <t>- Strojni odriv humusa - telovadnica</t>
  </si>
  <si>
    <t>- Strojni odriv humusa - pov.hodnik</t>
  </si>
  <si>
    <t>- Strojni šir. izkopi - telovadnica</t>
  </si>
  <si>
    <t>Izkop IV.kategorije</t>
  </si>
  <si>
    <t>Poglobitev širokega izkopa v lapornato hribinsko podlago.
Široki strojni izkop.
Globina izkopa do cca 7,50m pod koto terena.</t>
  </si>
  <si>
    <t>Skupaj s poglobitvami za pasovne in točkovne temelje objektov in podpornih zidov.</t>
  </si>
  <si>
    <t>- Manjši ročni izkopi v zemljini III.kategorije</t>
  </si>
  <si>
    <t>- Manjši ročni izkopi v hribini IV.kategorije</t>
  </si>
  <si>
    <t>Manjši dodatni ročni izkopi v plasteh puste peščene gline.
Predvsem dodelave širokih izkopov in lokalne poglobitve.</t>
  </si>
  <si>
    <t>Manjši dodatni ročni izkopi v laporanti hribinski podlagi.
Predvsem dodelave širokih izkopov in lokalne poglobitve.</t>
  </si>
  <si>
    <t>Večinoma ravnanje dna izkopa na lapornati podlagi.</t>
  </si>
  <si>
    <t>Tampon debeline cca 20cm, oziroma poravnava izkopa v lapornati hribinski podlagi.
Nasipavanje in utrjevanje po navodilih geomehanika. 
Zasip s tamponskim drobljencem D32 visoke kvalitete. Skupaj s potrebnim vgrajenim materialom.</t>
  </si>
  <si>
    <t>- tampon pod talno ploščo telovadnice</t>
  </si>
  <si>
    <t>- tampon pod podl.betonom dela objekta z garderobami in sanitarijami</t>
  </si>
  <si>
    <t>Izdelava tampona pod talno ploščo telovadnice.
Na vrhu tampona potrebno doseči
Ms&gt;80MN/m2. (Evd&gt;60MN/m2)</t>
  </si>
  <si>
    <t>Izdelava tampona pod temeljno ploščo povezovalnega hodnika, rampe v klet 
in pasovnimi temelji povezovalnega hodnika.
Na vrhu tampona potrebno doseči 
Ms 60 MN/m2 (Evd&gt;45MN/m2).</t>
  </si>
  <si>
    <t>- rampa v klet</t>
  </si>
  <si>
    <t>Geotekstil nat.trdnost 15/15kN/m</t>
  </si>
  <si>
    <t>Dobava in polaganje geotekstila pod spodnjim ustrojem 
temeljnih plošč in temeljev v glineni podlagi.</t>
  </si>
  <si>
    <t>Zmrzlinsko odporen material.</t>
  </si>
  <si>
    <t>Tampon debeline cca 40cm ali po navodilih geomehanika.
Nasipavanje in utrjevanje v plasteh debeline do 20cm ali po navodilih geomehanika. 
Zasip s tamponskim drobljencem D32. Skupaj s potrebnim vgrajenim 
materialom.</t>
  </si>
  <si>
    <t>Zasip drenažne cevi s pranim filterskim prodnatim materialom.</t>
  </si>
  <si>
    <t>Drenaža na dnu vkopanega zidu po obodu telovadnice.</t>
  </si>
  <si>
    <t>Prana frakcija 8-16mm</t>
  </si>
  <si>
    <t>- derenaža okrog telovadnice</t>
  </si>
  <si>
    <t>Občina Radenci</t>
  </si>
  <si>
    <t>Radgonska cesta 9,  9252 Radenci</t>
  </si>
  <si>
    <t>Dograditev telovadnice ob Osnovni šoli Kapela</t>
  </si>
  <si>
    <t>18211-00</t>
  </si>
  <si>
    <t>2.1 NAČRT GRADBENIH KONSTRUKCIJ - SPK-2.1</t>
  </si>
  <si>
    <t>Krško, december 2019</t>
  </si>
  <si>
    <t>- Povezovalni hodnik</t>
  </si>
  <si>
    <t>Podložni beton pod sestavi tlaka brez talne plošče ali temeljne plošče.</t>
  </si>
  <si>
    <t>Klasifikacija : XC3, PV2, Dmax16
Konstrukcije v zemlji</t>
  </si>
  <si>
    <t>- Temeljna plošča povezovalnega hodnika, d=30cm</t>
  </si>
  <si>
    <t>Temeljne pete in temeljni nastavki točkovnih in pasovnih temeljev</t>
  </si>
  <si>
    <t>Geotekstil se postavi po muldi pod 
cevjo in se dviga med zasipavanjem po celotni višini filterskega zasutja. Na vrhu preklopljen.</t>
  </si>
  <si>
    <t>Zasip do cca 30cm nad cevjo.</t>
  </si>
  <si>
    <t>Zasip s pranim filterskim prodnatim materialom.</t>
  </si>
  <si>
    <t>Zasip nad drenažno cevjo in finim nasipom nad cejo drenaže na dnu vkopanih sten telovadnice.</t>
  </si>
  <si>
    <t>Prana frakcija 16-32mm</t>
  </si>
  <si>
    <t>Zasip od cca 30cm nad cevjo so vrha nasutja.</t>
  </si>
  <si>
    <t>filterski material ločen op ostalega zasipa z geotekstilom. Dviganje geotekstila sproti z napredovanjem zasipa.</t>
  </si>
  <si>
    <t>Vkopana obodna stena telovadnice.</t>
  </si>
  <si>
    <t>- Zid telovadnice v osi 1;
Skupna višina h&lt;8,50m</t>
  </si>
  <si>
    <t>* vgrajeni iniciatorji (tesnila) razpok so specificirani dodatno pri zidarskih delih.</t>
  </si>
  <si>
    <t>Betoni brez nadaljnje obdelave.</t>
  </si>
  <si>
    <t>D=30cm. AB stene vertikal poglobitev pri stopniščih in rampah v pozvezovalnem hodniku. 
Višine sten h&lt;3,00m</t>
  </si>
  <si>
    <t>- stopnišče; h&lt;3,00m</t>
  </si>
  <si>
    <t>- rampa za invalide; h&lt;2,50m</t>
  </si>
  <si>
    <t>- Stena telovadnice v osi 1; h=80cm</t>
  </si>
  <si>
    <t>- Stena telovadnice v osi A; h=80cm</t>
  </si>
  <si>
    <t>D=30cm. Obodne stene garderobnega dela telovadnice, zunanje stene povezovalnega hodnika.</t>
  </si>
  <si>
    <t>- Obodne stene garderobnega dela telovadnice; h&lt;4,50m</t>
  </si>
  <si>
    <t>- zunanje stene povezovalnega hodnika; h&lt;4,00m</t>
  </si>
  <si>
    <t>Vkopana obodna stena garderobnega dela telovadnice. Skozi obe etaži.</t>
  </si>
  <si>
    <t>- Zid telovadnice v osi 1;
Skupna višina h=cca10,00m; d=50cm</t>
  </si>
  <si>
    <t>- zunanje stene razširjenega črpališča; h&lt;4,60m</t>
  </si>
  <si>
    <t>- Strojni šir. izkopi - pov.hodnik; črpališče</t>
  </si>
  <si>
    <t>- povezovalni hodnik; črpališče</t>
  </si>
  <si>
    <t>- Povezovalni hodnik; črpališče</t>
  </si>
  <si>
    <t>- Povezovalni hodnik, črpališče; 
h=50cm</t>
  </si>
  <si>
    <t>Klasifikacija: XC2, PV1; Dmax16
Zunanje konstrukcije</t>
  </si>
  <si>
    <t>D=25, 30cm. AB stene atik.
Višina sten h&lt;2,00m</t>
  </si>
  <si>
    <t>D=40cm. Vkopana stena dovozne rampe v kletno etažo
Višina sten h=0,50-4,50m</t>
  </si>
  <si>
    <t>Skupaj z vertikalnimi parapeti na višinskih skokih.</t>
  </si>
  <si>
    <t>- vkopana stena rampe v klet;
d=40cm h=0,50-4,50m</t>
  </si>
  <si>
    <t>D=30cm. Delno vkopana stena telovadnice proti dovozni rampi v kletno etažo
Višina sten h&lt;4,50m</t>
  </si>
  <si>
    <t>- stena telovadnice prot rampi;
d=30cm h=&lt;4,50m</t>
  </si>
  <si>
    <t>- Atika nad streho povezovalnega hodnika; d=30cm; h&lt;2,00m</t>
  </si>
  <si>
    <t>- Atika nad streho črpališča; 
d=30cm; h&lt;2,00m</t>
  </si>
  <si>
    <t>AB stene d=30cm. 
Etažne višine sten, h&lt;4,50m</t>
  </si>
  <si>
    <t>- Notranje stene v kleti garderobnega dela telovadnice</t>
  </si>
  <si>
    <t>- Pritlicje-garderobni del;
Stene v osi H; d=30cm, h&lt;6,50m</t>
  </si>
  <si>
    <t>- Pritlicje-garderobni del;
Stene v osi I, J; d=30cm, h&lt;6,50m</t>
  </si>
  <si>
    <t>- Pritlicje-garderobni del;
ostale stene; d=30cm, h&lt;6,50m</t>
  </si>
  <si>
    <t>- Stebri telovadnice v osi 2
60x60, h&lt;8,50m</t>
  </si>
  <si>
    <t>AB parapetne stene d=15cm. 
Ograja galerije, h=1,20m</t>
  </si>
  <si>
    <t>- Ograja galerije v telovadnici;
d=15cm, h=1,20m</t>
  </si>
  <si>
    <t>- Prečka okvirja v osi 2;
b/h=60/70cm</t>
  </si>
  <si>
    <t>- AB nosilec-garderobni del, os 2,
b/h=30/175cm</t>
  </si>
  <si>
    <t>- AB nosilec-garderobni del, os 3,
b/h=30/140cm</t>
  </si>
  <si>
    <t>- AB nosilec-garderobni del, vmesni
b/h=30/250cm</t>
  </si>
  <si>
    <t>- AB nosilec-garderobni del, vmesni
b/h=30/290cm</t>
  </si>
  <si>
    <t>- AB nosilec-garderobni del, prehod v pov.hodnik v osi J
b/h=30/70cm</t>
  </si>
  <si>
    <t>- AB nosilec-garderobni del, prečni
b/h=30/160cm (2x)</t>
  </si>
  <si>
    <t>- AB plošča nad kletjo.
Garderobe, sanitarije
d=25cm, višina podpiranja h&lt;4,50m</t>
  </si>
  <si>
    <t>- AB plošča galerije.
Telovadnica
d=30cm, višina podpiranja h&lt;4,50m</t>
  </si>
  <si>
    <t>- AB plošča nad kletjo.
Del nad rampo
d=25cm, višina podpiranja h&lt;4,50m</t>
  </si>
  <si>
    <t xml:space="preserve">- AB plošča nad veznim hodnikom.
d=25cm, višina podpiranja h&lt;4,00m </t>
  </si>
  <si>
    <t xml:space="preserve">- AB plošča nad črpališčem.
d=25cm, višina podpiranja h&lt;5,00m </t>
  </si>
  <si>
    <t xml:space="preserve">- Klančina za invalide 
veznim hodnikom.
d=55cm, višina podpiranja h&lt;1,50m </t>
  </si>
  <si>
    <t>Armiranje z aramturnimi mrežami Q196 v spodnji in zgornji tretjini. Obvezna velikost okenc 10x10cm.</t>
  </si>
  <si>
    <t>Skupaj s čiščenjem, tesnenjem in kitanjem horizontalne dilatacije talne plošče. Vrinjeni okrogli tesnilni profil; Trdi kit.</t>
  </si>
  <si>
    <t>- d=150mm na izravnalnem tamponu na koti -4,70m (gotovi tlak -4,20m)
Telovadnica-vadbeni prostor</t>
  </si>
  <si>
    <t>Dobava, transport in vgrajevanje 
betona C16/20,</t>
  </si>
  <si>
    <t>Mulda v padcu, ki sledi padcu drenažne cevi.</t>
  </si>
  <si>
    <t>Betonska posteljica-mulda za polaganje drenaže na dnu vkopanih sten telovadnice. Na temeljni peti.</t>
  </si>
  <si>
    <t>Vrh mulde zaglajen in oblikovan.</t>
  </si>
  <si>
    <t>Temeljna-talna AB plošča 
zunanje dovozne rampe v kletno etažo telovadnice.</t>
  </si>
  <si>
    <t>Zaglajen beton. 
Metlana površina betona.</t>
  </si>
  <si>
    <t>Z rezanjem kontrakcijskih dilatacij po strditvi betona.</t>
  </si>
  <si>
    <t>- d=150mm na izravnalnem tamponu na koti -1,05m
Črpališče</t>
  </si>
  <si>
    <t>- Temeljna plošča dovozne rampe v kletno etažo telovadnice.</t>
  </si>
  <si>
    <t xml:space="preserve">- AB stene vert.sten v pozvezovalnem hodniku. </t>
  </si>
  <si>
    <t>- Vkopana obodna stena telovadnice</t>
  </si>
  <si>
    <t>- Vkopana obodna stena garderobnega dela telovadnice</t>
  </si>
  <si>
    <t>- Obodne stene gard.dela telovadnice, zun.stene pov.hodnika</t>
  </si>
  <si>
    <t>-  vkopana stena rampe v klet</t>
  </si>
  <si>
    <t>- Delno vkop.stena telov.proti dov.rampi</t>
  </si>
  <si>
    <t>- AB stene atik.</t>
  </si>
  <si>
    <t>- AB stene d=30cm</t>
  </si>
  <si>
    <t>- AB parap.stene d=15cm. Ogr.galerije</t>
  </si>
  <si>
    <t>- Notranji AB stebri</t>
  </si>
  <si>
    <t>- Tem.plošča dov.rampe v kl.et.telov.</t>
  </si>
  <si>
    <t>- Tem.plošča povezovalnega hodnika</t>
  </si>
  <si>
    <t>- TT; Stena tel.v osi 2; h=80cm</t>
  </si>
  <si>
    <t>- Tem.pl. Pov.hodnika, d=30cm</t>
  </si>
  <si>
    <t>- Kineta kanalete-rampa tel.</t>
  </si>
  <si>
    <t>- Pas.temelji-garderobe</t>
  </si>
  <si>
    <t>- Pas.tem.-telov.os 1</t>
  </si>
  <si>
    <t>- Pas.tem.-telov.os A</t>
  </si>
  <si>
    <t>- Pas.tem.-telov.os 2</t>
  </si>
  <si>
    <t>- TT-telov.os 2</t>
  </si>
  <si>
    <t>- Stene vertikal poglobitev.
Stopnišče, pov.hodnik</t>
  </si>
  <si>
    <t>- Stene vertikal poglobitev. 
Rampe pov.hodnik</t>
  </si>
  <si>
    <t>Vidni beton brez nadaljnje obdelave, razen pleskarskih.</t>
  </si>
  <si>
    <r>
      <t xml:space="preserve">Dvostranski vertikalni, gladki, ravni, opaž.
</t>
    </r>
    <r>
      <rPr>
        <i/>
        <u/>
        <sz val="9"/>
        <rFont val="Courier New"/>
        <family val="3"/>
        <charset val="238"/>
      </rPr>
      <t>OPOMBA!!!
Zunanja ploskev opaža zidu nagnjena. 
H=4,50m, d=100 do 50cm;</t>
    </r>
  </si>
  <si>
    <t>Izdelava opaža AB sten, parapetov.
Zunanja površina nagnjena.</t>
  </si>
  <si>
    <t>- Zid telovadnice v osi A;
Skupna višina h=10,00 do 12,00m</t>
  </si>
  <si>
    <t>- Zid telovadnice v osi 1, DO višine +4,50m.
Skupna višina zidu h&lt;8,50m.</t>
  </si>
  <si>
    <t>- Zid telovadnice v osi A, DO višine +4,50m.
Skupna višina zidu h10,00 do 12,00m</t>
  </si>
  <si>
    <r>
      <t xml:space="preserve">- Zid telovadnice v osi 1, OD višine +4,50m do vrha.
Skupna višina zidu h&lt;8,50m.
</t>
    </r>
    <r>
      <rPr>
        <i/>
        <u/>
        <sz val="9"/>
        <rFont val="Courier New"/>
        <family val="3"/>
        <charset val="238"/>
      </rPr>
      <t>OPOMBA: Do višine 4,50m, glej nasl. postavko.</t>
    </r>
  </si>
  <si>
    <r>
      <t xml:space="preserve">- Zid telovadnice v osi A, OD višine +4,50m do vrha.
Skupna višina zidu h10,00 do 12,00m
</t>
    </r>
    <r>
      <rPr>
        <i/>
        <u/>
        <sz val="9"/>
        <rFont val="Courier New"/>
        <family val="3"/>
        <charset val="238"/>
      </rPr>
      <t>OPOMBA: Do višine 4,50m, glej nasl. postavko.</t>
    </r>
  </si>
  <si>
    <t>- Zid garderobnega dela v osi 1;
Skupna višina h=cca10,00m; d=50cm</t>
  </si>
  <si>
    <t>- Notranje sten, klet gard.dela
h&lt;4,50m</t>
  </si>
  <si>
    <t>- Notranje sten, pov.hodnik
h&lt;4,50m</t>
  </si>
  <si>
    <t>- Pritličje, graderobni del
h&lt;6,50m</t>
  </si>
  <si>
    <t>Višina podpiranja h &lt; 5,00m</t>
  </si>
  <si>
    <t xml:space="preserve">- HV </t>
  </si>
  <si>
    <t xml:space="preserve">- VV </t>
  </si>
  <si>
    <t>- HV</t>
  </si>
  <si>
    <t>- VV</t>
  </si>
  <si>
    <t xml:space="preserve">Izdelava opaža robov plošč. Nastopnih ploskev stopnic.
Enostranski vertikalni, ravni, opaž. 
Vidni beton, površina betona brez obdelave. </t>
  </si>
  <si>
    <t xml:space="preserve">- Klančina za invalide 
veznim hodnikom. (zgubljen opaž)
d=55cm, višina podpiranja h&lt;1,50m </t>
  </si>
  <si>
    <t>Opažne škatle prebojev za cevovode v temeljnih nastavkih. B=40-60cm</t>
  </si>
  <si>
    <t>Povezovanje v dilatacijah z arm.mrežo b=100cm v sredini višine.</t>
  </si>
  <si>
    <t xml:space="preserve">Razrez površine na dilatacije. 
Skladno s projektom betona. </t>
  </si>
  <si>
    <t>parna zapora z Alu folijo</t>
  </si>
  <si>
    <t>- Zid telovadnice v osi 1</t>
  </si>
  <si>
    <t>- Zid telovadnice v osi A</t>
  </si>
  <si>
    <t>- Zid telovadnice v osi 2</t>
  </si>
  <si>
    <t>- Zid garderobe v osi 1</t>
  </si>
  <si>
    <t>Dobava, transport in vgrajevanje vertikalne hidroizolacije</t>
  </si>
  <si>
    <t>- Zid garderobe v osi J</t>
  </si>
  <si>
    <t>- Zid garderobe v osi 2</t>
  </si>
  <si>
    <t>- Zidovi črpališča</t>
  </si>
  <si>
    <t>- Zidovi pov.hodnika-globji del</t>
  </si>
  <si>
    <t>- Zid pov.hodnika-plitvi del 1</t>
  </si>
  <si>
    <t>- Zid pov.hodnika-plitvi del 2</t>
  </si>
  <si>
    <t>- Pov.hodnika-rampa</t>
  </si>
  <si>
    <t>- Pov.hodnika-stopnišče</t>
  </si>
  <si>
    <t>priprava površine za nanos horizontalne hidroizolacije</t>
  </si>
  <si>
    <t>V skladu s SIST EN 13164 XPS</t>
  </si>
  <si>
    <t>Pritrjevanje na hidoizolacijo z ustreznimm lepilom.</t>
  </si>
  <si>
    <t>Skupaj z zunanjo zaščito s čepasto folijo, kot npr.Tefond.</t>
  </si>
  <si>
    <t xml:space="preserve">Izravanava površine betona s cementno rahlo podaljšano malto 1:3 </t>
  </si>
  <si>
    <t>- Zaščita vseh površin iz postavke z vertikalno hidroizolacijo</t>
  </si>
  <si>
    <t>- Pod tlaki na nivoju telovadnice</t>
  </si>
  <si>
    <t>- Pod tlaki na nivoju pritličja</t>
  </si>
  <si>
    <t>Izdelava vodotesne bariere proti kapilarnem dvigu vlage na stiku AB stene s temeljno peto.</t>
  </si>
  <si>
    <t>Vodotesna malta na cementni osnovi.</t>
  </si>
  <si>
    <t>Alternativa: Tekoči dodatek za vodotesnost v spodnjih cca 0,50m višine zidu.</t>
  </si>
  <si>
    <t>- Zidovi, na dnu d=100cm</t>
  </si>
  <si>
    <t>- Zidovi, na dnu d=50cm</t>
  </si>
  <si>
    <t>- Zidovi, na dnu d=30cm</t>
  </si>
  <si>
    <t>Horizontalna izolacija pod zidanimi zidovi.</t>
  </si>
  <si>
    <t>V vsem enako, kot pri prejšnji postavki, le polaganje narezanih trakov pod zidanimi zidovi.</t>
  </si>
  <si>
    <t>- Hidroizlacija pod zidanimi zidovi</t>
  </si>
  <si>
    <t>Horizontalna hidroizolacija AB zidov na stiku s temeljno peto.</t>
  </si>
  <si>
    <t>- Podporni zid dovozne rampe</t>
  </si>
  <si>
    <t>- Vertikalne stene poglobitve
stopnišča</t>
  </si>
  <si>
    <t>- Vertikalne stene poglobitve
kanala rampe za invalide</t>
  </si>
  <si>
    <t>- Vertikalne stene kinete linijske kanalete</t>
  </si>
  <si>
    <t>Dobava, vgradnja in pritrjevanje na armaturo,
tesnilnih pločevinastih trakov z nabrekajočim premazom.
Tesnenje vseh stikov betoniranja in delovnih stikov.</t>
  </si>
  <si>
    <t>Iniciatorji razpok. Okroglega prereza, vgrajeni v stene. Izdelani iz nabrekajoče tesnilne mase.</t>
  </si>
  <si>
    <t>Dobava, vgradnja in pritrjevanje na armaturo inciatorjev razpok.</t>
  </si>
  <si>
    <t>Za debeline sten nad 35cm,
kot npr.Besaplast, tip S2</t>
  </si>
  <si>
    <t>- Zid garderobe v osi 3</t>
  </si>
  <si>
    <t>- Zid rampe v osi 3</t>
  </si>
  <si>
    <t>Iniciatorji razpok okroglega prereza, z rebri za oprijem betona. Izdelani iz nabrekajoče tesnilne mase. Ojačan s PVC cevjo.</t>
  </si>
  <si>
    <t>Prani prodec granulacije 16-32mm</t>
  </si>
  <si>
    <t>- Ravna streha na črpališču</t>
  </si>
  <si>
    <t>- Ravna streha na pov.hodniku</t>
  </si>
  <si>
    <t>Debelina nasutja 7,0cm</t>
  </si>
  <si>
    <t>Dobava in izdelava naklonskega betona na ravnih strehah.
Izdelava na AB plošči.</t>
  </si>
  <si>
    <t>Armiran v zgornji tretjini s Q139.</t>
  </si>
  <si>
    <t>Nakloni cca 1,5%</t>
  </si>
  <si>
    <t>- Razna ostala podbetoniranja in 
obetoniranja</t>
  </si>
  <si>
    <t>- Podbetoniranje klančine pod AB ploščo rampe za invalide</t>
  </si>
  <si>
    <t>Dobava, transport in vgrajevanje horizontalne toplotne izolacije sestava tlakov.</t>
  </si>
  <si>
    <t>Debelina d=100+80=180mm.</t>
  </si>
  <si>
    <t>- Sestavi T1 na nivoju telovadnice
(Vadbisca, shrambe,…)</t>
  </si>
  <si>
    <t>- Sestavi T2 na nivoju telovadnice
(Garderobe, hodnik, sanitarije,…)</t>
  </si>
  <si>
    <r>
      <rPr>
        <b/>
        <i/>
        <sz val="9"/>
        <rFont val="Courier New"/>
        <family val="3"/>
        <charset val="238"/>
      </rPr>
      <t xml:space="preserve">Primarni nosilci </t>
    </r>
    <r>
      <rPr>
        <i/>
        <sz val="9"/>
        <rFont val="Courier New"/>
        <family val="3"/>
        <charset val="238"/>
      </rPr>
      <t xml:space="preserve">
so Dvokapni leseni lepljeni nosilci izdelani iz lesa GL32h,
postavljeni na osni razdalji 490cm.</t>
    </r>
  </si>
  <si>
    <t>Nagib zgornjega roba nosilca je ca7,25st.
Širina primarnega nosilca je 24cm.
Višina nosilca v slemenu je 340cm, na konceh pa 140cm.</t>
  </si>
  <si>
    <r>
      <rPr>
        <b/>
        <i/>
        <sz val="9"/>
        <rFont val="Courier New"/>
        <family val="3"/>
        <charset val="238"/>
      </rPr>
      <t>Sekundarni nosilci</t>
    </r>
    <r>
      <rPr>
        <i/>
        <sz val="9"/>
        <rFont val="Courier New"/>
        <family val="3"/>
        <charset val="238"/>
      </rPr>
      <t xml:space="preserve">
so ravne lesene lepljene grede, razpona ca4,90m, dimenzije 12x28cm, GL28c</t>
    </r>
  </si>
  <si>
    <r>
      <rPr>
        <b/>
        <sz val="9"/>
        <rFont val="Courier New"/>
        <family val="3"/>
        <charset val="238"/>
      </rPr>
      <t>Primarni leseni leplejni nosilci.</t>
    </r>
    <r>
      <rPr>
        <sz val="9"/>
        <rFont val="Courier New"/>
        <family val="3"/>
        <charset val="238"/>
      </rPr>
      <t xml:space="preserve"> Izdelava, dobava in montaža lepljenih lesenih nosilcev iz lesa kvalitete GL32H z vsem spojnimi, priključnimi, sidernimi elementi in zavtrovanji po opisu v uvodu.</t>
    </r>
  </si>
  <si>
    <t>Dvokapni leseni lepljeni nosilci izdelani iz lesa GL32h, postavljeni na osni razdalji 490cm.</t>
  </si>
  <si>
    <t>Dimenzije bxh = 24x340cm v slemenu,
          bxh = 24x140cm na konceh
L=cca31,50m</t>
  </si>
  <si>
    <t>prečne letve - prezračevani sloj debeline 10 cm</t>
  </si>
  <si>
    <t>- Sestavi T3 na nivoju telovadnice
(WC, sanitarije,…)</t>
  </si>
  <si>
    <t>EPS plošče, tlačna trdnost 150kPa,
λ&lt;cca0,034 W/mK.</t>
  </si>
  <si>
    <t>EPS plošče, tlačna trdnost 200kPa, 
λ&lt;cca0,038 W/mK.</t>
  </si>
  <si>
    <t>Debelina d=100+150=250mm.</t>
  </si>
  <si>
    <t>Betonira se zgornjih cca 8,0 do 10,0cm naklonov.
Ostala debelina se doseže s 
stopničastim nalaganjem EPS150 plošč debeline 5cm.</t>
  </si>
  <si>
    <t>Skupna debelina naklona 
od cca 4,0 do 24,0cm
Povprečna debelina betona cca 8cm. 
Nagibi oblikovani po načrtu strehe.</t>
  </si>
  <si>
    <t>Dobava, transport in vgrajevanje horizontalne toplotne izolacije za stopničasto polnjenje naklona ravne strehe.</t>
  </si>
  <si>
    <t>- Polnjenje naklona ravne strehe na črpališču</t>
  </si>
  <si>
    <t>- Polnjenje naklona ravne strehe na pov.hodniku</t>
  </si>
  <si>
    <t>Debelina naklonskega betona od 3,0 do 14,0cm.
Nagibi oblikovani po načrtu strehe.</t>
  </si>
  <si>
    <t>- Sestava P2 in P2' na koti pritličja telovadnice</t>
  </si>
  <si>
    <t>Debelina d=50+50=100mm.</t>
  </si>
  <si>
    <t>Na vrhu položena PE folija s preklopi.</t>
  </si>
  <si>
    <t>- Sestava P3 na koti pritličja telovadnice</t>
  </si>
  <si>
    <t>- Sestava P4 povezovalni hodnik</t>
  </si>
  <si>
    <t>- Sestava P5 povezovalni hodnik</t>
  </si>
  <si>
    <t>XPS plošče, tlačna trdnost 300kPa, 
λ&lt;cca0,034 W/mK.</t>
  </si>
  <si>
    <t>Debelina d=100+100=200mm.</t>
  </si>
  <si>
    <t>- Sestava P1 na koti pritličja telovadnice (zunanja keramika)</t>
  </si>
  <si>
    <t>- Naklonski beton sestava tlaka P1. Sestava P1 na koti pritličja telovadnice (zunanja keramika)</t>
  </si>
  <si>
    <t>Dobava, transport in vgrajevanje horizontalne toplotne izolacije pod temeljno ploščo.</t>
  </si>
  <si>
    <t>- Pod temeljno ploščo povezovalnega hodnika</t>
  </si>
  <si>
    <t>Estrihi-Mikroarmirani betonski tlaki</t>
  </si>
  <si>
    <t>Izdelava 
mikroarmiranega betona za tlake</t>
  </si>
  <si>
    <t>Previdoma je velikost maksimalnega polja, 40m2</t>
  </si>
  <si>
    <t>PAZI!!!
Položaj rezanja dilatacij je nujno predhodno uskladiti z:
- izvajalcem talnega gretja
- izvajalcem talnih oblog</t>
  </si>
  <si>
    <t>- Sestavi T2 in T3 na nivoju telovadnice
d=cca 6,5cm (+zapolnitev med čepki sistemskih plošč s talnim gretjem)</t>
  </si>
  <si>
    <t>- Armaturna mreža skozi dilatacije betonskem tlaku na območju sest.T1.
Pas mreže Q133
širine cca 1,07m (1/2 mreže) položen skozi dilatacijo na višini cca 4,0cm.</t>
  </si>
  <si>
    <t>a)</t>
  </si>
  <si>
    <t>b)</t>
  </si>
  <si>
    <t>c)</t>
  </si>
  <si>
    <t>d)</t>
  </si>
  <si>
    <t>Izdelava talne AB plošče za polaganje zunanje talne keramike (sestava P1 nad kletjo)</t>
  </si>
  <si>
    <t>Armiranje z aramturnimi mrežami Q133 v spodnji in zgornji tretjini. Obvezna velikost okenc 10x10cm.</t>
  </si>
  <si>
    <t>Z rezanjem, čiščenjem in kitanjem dilatacij.</t>
  </si>
  <si>
    <t>(izdelava AB plošče po zgornjem opisu in z vsem naštetim (vse armature, opaženja, dialatacije, obdelave površine,..., v celoti)</t>
  </si>
  <si>
    <t>- d=100mm na PE foliji nad toplotno izolacije. Pod Zunanjo keramiko sestava P1</t>
  </si>
  <si>
    <t>- Zunanji predpražnik,
velikost:  200x200 cm</t>
  </si>
  <si>
    <t>- Notranji predpražnik,
velikost: 200x200 cm</t>
  </si>
  <si>
    <t>Zidanje zidov z opečnimi bloki in apneno cementno malto.</t>
  </si>
  <si>
    <t>Skupaj s predhodnim prednamazom iz sistema tankoslojnega ometa.</t>
  </si>
  <si>
    <t>Zidanje zidov iz penobetonskih zidakov z lepilno malto.</t>
  </si>
  <si>
    <t>- AB plošča nad kletjo.
Garderobe, sanitarije
d=25cm, deloma d=30cm,
višina podpiranja h&lt;4,50m</t>
  </si>
  <si>
    <t>AB vertikalne vezi (VV): 
- na cca 6,00m razdalje. V vogalih in stikih.
AB Horizontalna vez (HV):
- na cca polovici višine. Nad vrati.
- na vrhu praviloma AB plošča
Nad vrati preklade.</t>
  </si>
  <si>
    <t>- d=30cm v kleti</t>
  </si>
  <si>
    <t>- d=20cm v kleti</t>
  </si>
  <si>
    <t xml:space="preserve">Predelni zidovi. 
Višine etaže do 4,50m. </t>
  </si>
  <si>
    <t>- d=20cm v pritličju, 
h=3,50m; na vrhu HV</t>
  </si>
  <si>
    <t>- d=30cm v pritličju, 
h=3,50m; na vrhu HV</t>
  </si>
  <si>
    <t>- d=20cm sanitarije, pov.hodnik, 
h=3,80m; do AB plošče</t>
  </si>
  <si>
    <t xml:space="preserve">Predelni zidovi v kleti.
Debelina d=20cm, d=30cm, 
Višine etaže do 4,50m. </t>
  </si>
  <si>
    <t>Tankoslojni ometi za zidove iz penobetoskih blokov.</t>
  </si>
  <si>
    <t>Strojna ali ročna izdelava.</t>
  </si>
  <si>
    <t xml:space="preserve">Predelni zidovi v pritličju in na veznem hodniku.
Debelina d=20cm, d=30cm, 
Višine etaže do 4,00m. </t>
  </si>
  <si>
    <r>
      <rPr>
        <b/>
        <sz val="9"/>
        <rFont val="Courier New"/>
        <family val="3"/>
        <charset val="238"/>
      </rPr>
      <t>Opomba:</t>
    </r>
    <r>
      <rPr>
        <sz val="9"/>
        <rFont val="Courier New"/>
        <family val="3"/>
        <charset val="238"/>
      </rPr>
      <t xml:space="preserve"> Če ni mikroarmiran omet, se mora dodati rabitz mrežica.</t>
    </r>
  </si>
  <si>
    <t>Razpon dilatacije: cca100mm</t>
  </si>
  <si>
    <t>Pomik: cca+-50mm</t>
  </si>
  <si>
    <t>Minimalna vgradna višina</t>
  </si>
  <si>
    <t>Kovinski dilatacijski profil za  težje obremenitve.
Razred: Viličar nosilnosti 30kN (G1)</t>
  </si>
  <si>
    <t>- Premostitev talne dilatacije na koncu dovozne rampe v kleti</t>
  </si>
  <si>
    <t>Kot npr.: DEFLEX  418/ALR</t>
  </si>
  <si>
    <t>- Premostitev dilatacije na pragu vrat med telovadnico in graderobami</t>
  </si>
  <si>
    <t>Kovinski dilatacijski profil z Nitriflex polnilom za peš prehod.</t>
  </si>
  <si>
    <t>Pomik: cca+-15mm</t>
  </si>
  <si>
    <t>Kot npr.: DEFLEX 446/N</t>
  </si>
  <si>
    <t>Dilatacija na odprtem.</t>
  </si>
  <si>
    <t>Dilatacija v prostoru.</t>
  </si>
  <si>
    <t>- Premostitev dilatacije na pragu med vhodno avlo in galerijo telov.</t>
  </si>
  <si>
    <t>- Premostitev dilatacije garderobo in povezovalnim hodnikom v pritličju.</t>
  </si>
  <si>
    <t>- Premostitev dilatacije med povezovalnim hodnikom in staro šolo.</t>
  </si>
  <si>
    <t>Kovinski dilatacijski profil z gladkim Besaflex polnilom.</t>
  </si>
  <si>
    <t>Notranje-ravne in vogalne dilatacije</t>
  </si>
  <si>
    <t>Kot npr.: DEFLEX E 322</t>
  </si>
  <si>
    <t>- Premostitev dilatacije na notranjih stenah</t>
  </si>
  <si>
    <t>KANALIZACIJE</t>
  </si>
  <si>
    <t>- PVC drenažna cev fi 160mm.
Drenaža okrog telovadnice</t>
  </si>
  <si>
    <t>Dobava in polaganje PE rebrastih drenažnih cevi, s fazonskimi komadi, priključki,... 
(obodne togosti SN6) 
na pripravljeno podlago betonsko podlago (muldo) 
Skupaj s spajanjem, čiščenjem površine cevi, rezanjem in vsemi pom. deli in materiali in deli</t>
  </si>
  <si>
    <t>- Peskolov fi60cm. Klasično odvodnjavanje.</t>
  </si>
  <si>
    <t>- Zid telovadnice v osi 1,
Skupna višina zidu h&lt;8,50m.</t>
  </si>
  <si>
    <t>- Zid telovadnice v osi A,
Skupna višina zidu h=10,00do12,00m</t>
  </si>
  <si>
    <t>- Zid garderobnega dela v osi 1;
Skupna višina h=cca10,00m</t>
  </si>
  <si>
    <t>- stena telovadnice prot rampi;
h=&lt;4,50m</t>
  </si>
  <si>
    <t>- Zapiranje med glavnimi lepljenimi lesenimi nosilci v osi 1 in 2 telovadnice; h=cca2,00m</t>
  </si>
  <si>
    <t>- Predelni zidani zidovi</t>
  </si>
  <si>
    <t>Dobava in vgrajevanje talne rešetke in kanalete v prometnih površinah.
Tipske kanalete,
Skupaj z zaključnimi, priključnimi elementi in peskolovom.
Priključitev na kanalizacijo.</t>
  </si>
  <si>
    <t>Svetla širina kanala b=300mm</t>
  </si>
  <si>
    <t>Nosilnost razred D  (400 kN)</t>
  </si>
  <si>
    <t>Vgradnja v AB korito na dnu dovozne rampe.</t>
  </si>
  <si>
    <t>dim. odtoka Ø 100mm</t>
  </si>
  <si>
    <t>- Tipska kanaleta z rešetko na dnu dovozne rampe</t>
  </si>
  <si>
    <t>Izdelava priključka kanalete na dnu dovozne rampe na črpalni jašek</t>
  </si>
  <si>
    <t>Priključek iz PVC cevi fi160mm.</t>
  </si>
  <si>
    <t>- Priključna cev kanalete.
Fi 160mm in v celoti po opisu</t>
  </si>
  <si>
    <t>W 112 - stena debeline 20 cm, 
požarno odporna plošča GKF
(cetifikat za EI30)</t>
  </si>
  <si>
    <t>Zapiranje od vrha zidanega zidu na 3,50m do strešne AB plošče.
Hmax=cca 3,80m</t>
  </si>
  <si>
    <t>- Pritličje
hmax=cca 3,80m</t>
  </si>
  <si>
    <t>W 116 - stena debeline 30 cm, 
požarno odporna plošča GKF
(cetifikat za EI30)</t>
  </si>
  <si>
    <t>W 112 - stena debeline 20 cm, 
navadne plošče. GKB</t>
  </si>
  <si>
    <t>SUHOMONTAŽNE STENE</t>
  </si>
  <si>
    <t>W 116 - stena debeline 30 cm, 
navadne plošče. GKB</t>
  </si>
  <si>
    <t>- Pritličje
h&lt;4,00m</t>
  </si>
  <si>
    <t>- Nadstropje
h&lt;3,50m (brez plošče-sek.strop)</t>
  </si>
  <si>
    <t>Dobava in montaža obloge instalacijskih kanalov in jaškov s požarnoodpornimi mavčnimi ploščami po sistemu kot npr.Knauf-Fireboard.
Obloga kanalov v sestavi: 
Obloga kot npr.Kanuf-Fireboard EI30 + 
podkonstrukcija iz profilov UW /CW, primernih za debelino obloge in višino obloge.</t>
  </si>
  <si>
    <t>Zahtevana požarna odpornost je EI 30.
Uporaba plošč razreda odziva na ogenj A1 (kot npr. Knauf Fireboard)</t>
  </si>
  <si>
    <t>- Pritličje
Skupni h=cca 8,50m</t>
  </si>
  <si>
    <t>Na vrhu horizontalna zapora.</t>
  </si>
  <si>
    <t>Odboj svetlobe plošč v skladu z EN ISO 7724-2/3 (kot opisan v EN 13964:2014) naj bo visok, vendar ne presega 85%.</t>
  </si>
  <si>
    <t>Koeficient absorbcije zvoka po EN ISO 354/11654 1:  0,95</t>
  </si>
  <si>
    <t>razred gorljivosti A2,s1,d0 
(po EN 13501-1)</t>
  </si>
  <si>
    <t>Plošče imajo vsaj 42% delež reciklata po EN ISO 14021:2004 in imajo C2C certifikat</t>
  </si>
  <si>
    <t>Sistem stropnih plošč in podkonstrukcije naj ima vsaj 30 letno sistemsko garancijo proti povesu</t>
  </si>
  <si>
    <t>Dobava in montaža spuščenega stropa s tipsko podkonstrukcijo za obešanje stropa. 
Strop kot npr.: 
Armstrong Perla OP 0,95  Microlook 600x600x15 s pripadojočo sistemsko podkonstrukcijo Prelude 15 TL GW.</t>
  </si>
  <si>
    <t>obešeni stropovi 
(kot naprimer: Armstrong PERLA OP 0,95,
60x60 cm, robni detajl Microlook, 
95% zvočna absorbcija)</t>
  </si>
  <si>
    <t>- Klet
h-obešanja: 0,75m in 0,95m</t>
  </si>
  <si>
    <t>- Pritličje
Višina do nosilne AB plošče: 
dh=2,00 do 4,00m</t>
  </si>
  <si>
    <t>b*)</t>
  </si>
  <si>
    <t>-Doplačilo za povečano višino
obešanja, dh=2,00m do 4,00m,
podkonstrukcija, obešala,…</t>
  </si>
  <si>
    <t>-Povezovalni hodnik
h-obešanja: 0,55m in 0,75m</t>
  </si>
  <si>
    <t>Zaključni kotnik po obodnih stenah</t>
  </si>
  <si>
    <t>obešeni kovinski stropovi 
za znanjo uporabo
(kot naprimer: Armstrong Orcal Clip In Exterier 600x600mm)</t>
  </si>
  <si>
    <t>Opis : 
Spuščen strop sestavljen iz nosilne mreže v rastru 600/600mmm,
Enonivojska kovinska konstrukcija iz glavnih ter prečnih nosilcev širine 15mm – kot npr.: Prelude 15 TL GW
Polnila: laminirane mineralne plošče, kot npr.: Perla OP 0,95 Microlook dim. 600 x 600x15 mm, bele global white barve GW, gladka površina s poglobljenim robom Microlook. Plošče morajo biti pritjene na podkostrukcijo s tipsko sponko proti dvigovanju</t>
  </si>
  <si>
    <t>Dokazila o ustreznosti materialov, detajli montaže in razpored podkonstrukcije za doseganje zahtevanih vsaj qW = 0,4 kN/m2 ploskovnega pritiska vetra .</t>
  </si>
  <si>
    <t>Dobava in montaža spuščenega kovinskega stropa za zunanjo uporabo,
s tipsko podkonstrukcijo za obešanje stropa. 
Strop kot npr.: 
Armstrong Orcal Clip In Exterier 600x600mm.</t>
  </si>
  <si>
    <t>- Galerija ob telovadnici
h-obešanja: 1,20m do 2,00m
V prečni smeri leseni lepljeni nosilci na 4,90m. Dno nosilca na višini podkonstrukcije stropa.</t>
  </si>
  <si>
    <t>- Niša v pritličju
Višina do nosilne AB plošče: 
dh=2,00 do 4,00m</t>
  </si>
  <si>
    <t>Obešeni strop iz MKP plošč na kovinski podkonstrukciji</t>
  </si>
  <si>
    <t>Podkonstrukcija iz stropnih profilov UA /C, primernih za debelino obloge in višino obloge.</t>
  </si>
  <si>
    <t xml:space="preserve">Na stropne plošče se, če je zahtevano, položi in po potrebi zasidra mineralna volna URSA TWP1, debelina izolacije odvisna od debeline stene. Kompletno s fugiranjem (bendažiranjem) prvega ( K1) in drugega (K2) sloja. </t>
  </si>
  <si>
    <t>D116-Spuščeni gladki strop iz 2x12,5mm GKB obešenih na dvonivojsko kovinsko podkonstrukcijo.</t>
  </si>
  <si>
    <t>Višina do nosilne AB plošče dh=2,00m do 4,00m</t>
  </si>
  <si>
    <t>Izdelava pasov stropa med kasetnim stropom ter stenami in okni.</t>
  </si>
  <si>
    <t>Izdelava kaskad, ter oblačenja nosilcev v kaskadah</t>
  </si>
  <si>
    <t>*)</t>
  </si>
  <si>
    <t>- Pasovi, kaskade in nosilci v pritličju
Višina do nosilne AB plošče: 
dh=2,00 do 4,00m</t>
  </si>
  <si>
    <t>SEKUNDARNI STROPOVI</t>
  </si>
  <si>
    <t>Akustični kovinski strop za športne objekte</t>
  </si>
  <si>
    <t>Naprava, dobava in montaža obešenega stropa iz MKP plošč s kovinsko podkonstrukcijo, 
vse po sistemu kot npr.Knauf. 
dvoslojna 
- mavčna plošča GKB ali 
deb.2x12,5mm</t>
  </si>
  <si>
    <t>Obešeni akustični kovinski strop za športne objekte, kjer je 
izpostavljenost proti udarcem žoge večja, sistem OSA 5</t>
  </si>
  <si>
    <t>Ddvonivojska kovinska konstrukcija iz glavnih ter prečnih profilov, obešenih 
v primarni strop s togimi obešali.</t>
  </si>
  <si>
    <t>Kot npr.: Armstrong T-Clip F z varnostno sponko</t>
  </si>
  <si>
    <t>Plošče naj bodo kovinske zato, da ne bo odpadanja delcev pri morebitnih udarcev z žogo</t>
  </si>
  <si>
    <t>Vpetje zavarovano z varnostno sponko BPC 1775. Ob  robovih zaključni C profil v višini 100mm z vzmetnimi zagozdami BPM311081.</t>
  </si>
  <si>
    <t>Koeficient absorbcije zvoka: 1,00</t>
  </si>
  <si>
    <t xml:space="preserve">razred gorljivosti iz razreda A2 s1.d0 </t>
  </si>
  <si>
    <t>Plošče naj imajo 30% delež reciklatov.</t>
  </si>
  <si>
    <t xml:space="preserve">Odboj svetlobe LR naj bo vsaj 65%. </t>
  </si>
  <si>
    <t>Stropne plošče in podkonstrukcija naj imajo 30 letno garancijo proti povesu, kar bi bila lahko posledica napak v materialu ali proizvodnemu procesu.</t>
  </si>
  <si>
    <t>Dobava in montaža akustičnih kovinskih oblog za športne objekte.
s tipsko podkonstrukcijo za obešanje stropa. 
Strop kot npr.: 
Armstrong T-Clip F z varnostno sponko 600x600mm.</t>
  </si>
  <si>
    <t>- akustične obloge na stropu telovadnice</t>
  </si>
  <si>
    <t>Polnilo so vpete snemljive kovinske plošče T Clip In F Microperf. z akustičnim filcem in akustično vloženko Premium OP19 dim. 600 x 600 mm.</t>
  </si>
  <si>
    <t>Stropne plošče so dodatno fiksirane z varnostno sponko (2kosa na ploščo)</t>
  </si>
  <si>
    <t>Opis : 
Spuščen strop sestavljen iz nosilne mreže v rastru 600/600mmm,
Dvonivojska kovinska konstrukcija iz glavnih U ter prečnih profilov, obešenih v primarni strop s sistemsko navojno palico.
Polnila: kovinske plošče, kot npr.:  Orcal Plain EXTERIR dim. 600 x 600mm</t>
  </si>
  <si>
    <t>- akustične obloge na vrhu vertikalnih bočnih stenah telovadnice</t>
  </si>
  <si>
    <t>- akustične obloge na vrhu vertikalnih čelnih stenah telovadnice</t>
  </si>
  <si>
    <t>- Zasip med temelji</t>
  </si>
  <si>
    <t>RUŠITVENA DELA</t>
  </si>
  <si>
    <t>Ruši se ovoj manjšega servisnega objekta črpališča.
Ruši se streha in obodni ometani zidani zidovi.
Odstranjujeo se okna in vrata tega objekta.
Ruši se sestav tlaka tega objekta.
Ohrani se jašek črpališča z napeljavami in črpalkami.</t>
  </si>
  <si>
    <t>Na stari šoli se izdela prehod in navezava na povezovalni hodnik.
Izdela se odprtina v fasadni steni, odstrani se predelna stena kabineta in odstrani tlak na tlorisu prehoda.</t>
  </si>
  <si>
    <t>Ruši se streha in obodni ometani zidani zidovi.
Odstranjujeo se okna in vrata tega objekta.
Ruši se sestav tlaka tega objekta.
Ohrani se jašek črpališča z napeljavami in črpalkami.</t>
  </si>
  <si>
    <t>Tlorisna dimenzija objekta:
cca 5,00x4,00m.
H=cca 3,00m.</t>
  </si>
  <si>
    <t>Rušenje ovoja manjšega servisnega objekta črpališča.</t>
  </si>
  <si>
    <t>- Rušenje ovoja objekta črpališča</t>
  </si>
  <si>
    <t>Izvedba odprtine prehoda v zidnem zidu d=30cm obstoječe šole.</t>
  </si>
  <si>
    <t>odprtina velikosti: 3,00x3,50m</t>
  </si>
  <si>
    <t>- Rušenja celotne zidane in ometane stene d=30cm.</t>
  </si>
  <si>
    <t>- Odstranitev notranje predelne stene d=15cm</t>
  </si>
  <si>
    <t>- Odstranitev celotnega sestava tlaka v kabinetu obstoječe šole.</t>
  </si>
  <si>
    <t>- Izdelava AB okvirja na prebiti odprtini na stari šoli.</t>
  </si>
  <si>
    <t>- - Opaž AB okvirja na prebiti odprtini na stari šoli.</t>
  </si>
  <si>
    <r>
      <rPr>
        <b/>
        <i/>
        <sz val="9"/>
        <rFont val="Courier New"/>
        <family val="3"/>
        <charset val="238"/>
      </rPr>
      <t>PAZI!!!</t>
    </r>
    <r>
      <rPr>
        <sz val="9"/>
        <rFont val="Courier New"/>
        <family val="3"/>
        <charset val="238"/>
      </rPr>
      <t xml:space="preserve"> Spodnje leseno obitje ni pohodno. Za izvedbo sestava strehe, je potrebno odranje z dodatnimi pohodnimi potmi, ki so postavljene na sekundarne strešne nosilce. Pohodni sloj je najvišji opaž, na katerega se postavlja kritina.</t>
    </r>
  </si>
  <si>
    <t>- Vsi vertikalni robovi ojačani s PVC profili.</t>
  </si>
  <si>
    <t>- Vsi zaključni robovi previsnih horizontalnih  površin so ojačani z vgrajenim odkapnim PVC profilom.
(zgornje šlate nad okni in vrati, spodnji zaključek fasade nad coklom,…)</t>
  </si>
  <si>
    <t>Fasada višine do 6,00 do 10,00m (v rampi v klet).</t>
  </si>
  <si>
    <t>Sidranje toplotne izolacije.
Zapiranje glave sider s TI čepi.</t>
  </si>
  <si>
    <t>Fasadni zidovi +0,50m nad koto zunanje ureditve.</t>
  </si>
  <si>
    <t>Severozahodna fasada</t>
  </si>
  <si>
    <t>Jugozahodna fasada</t>
  </si>
  <si>
    <t>Severozahodna fasada, pov.hodnik</t>
  </si>
  <si>
    <t>Severovzhodna fasada, pov.hodnik</t>
  </si>
  <si>
    <t>Severovzhodna fasada</t>
  </si>
  <si>
    <t>Jugozahodna fasada, pov.hodnik</t>
  </si>
  <si>
    <t>Fasade črpališča</t>
  </si>
  <si>
    <t>Negorljiv toplotnoizolacijski sestavljeni sistem, posebej primeren za stolpnice in javne zgradbe
kot npr.: STO-Therm Mineral</t>
  </si>
  <si>
    <t>Povečana mehanska trdnost.</t>
  </si>
  <si>
    <t>Fasadna niša v pritličju</t>
  </si>
  <si>
    <t>Zapiranje hrbtne strani utora primarnih lesenih lepljenih nosilcev na fasadni strani.</t>
  </si>
  <si>
    <t>Utor višine cca 1,50m in širine cca 60cm. Zapiranje je podlaga za izdelavo sestava fasade.</t>
  </si>
  <si>
    <t>Vodoodporne gradbene plošče, 
kot npr.: Wedi, d=30mm</t>
  </si>
  <si>
    <t>Zapiranje-premoščanje utorov na SZ fasadi.</t>
  </si>
  <si>
    <t>Fasadna niša v pritličju-strop s spodnje strani;
h=cca 7,00m</t>
  </si>
  <si>
    <t xml:space="preserve">Vertikalna toplotna izolacija </t>
  </si>
  <si>
    <t>Dobava, transport in vgrajevanje vertikalne toplotne izolacije 
na zidove.</t>
  </si>
  <si>
    <t>Debelina d=150mm.</t>
  </si>
  <si>
    <t>Oblačenje zidu obstoječe šole v dilataciji do stene povezovalnega hodnika</t>
  </si>
  <si>
    <t>- Vertikalna toplotna izolacija v dilataciji med starim in novim zidom.</t>
  </si>
  <si>
    <t>Dno za končne fasadne sloje: cca10cm pod koto zunanje ureditve.</t>
  </si>
  <si>
    <t>Jugovzhodna fasada (rampa v klet)</t>
  </si>
  <si>
    <t>- Strop stopnišča 
in stopniščnih ram</t>
  </si>
  <si>
    <t>- Shramba orodja, črpališče</t>
  </si>
  <si>
    <t>- Hodnik in kotlovnica v kleti</t>
  </si>
  <si>
    <t>- Elektroprostor</t>
  </si>
  <si>
    <t>- Vezni hodnik v obstoječi šoli</t>
  </si>
  <si>
    <t>- Stropni MPK robni trakovi, kaskade, preskoki, zobi,…</t>
  </si>
  <si>
    <t>- Pleskanje zunanjih sten rampe v kletno etažo.</t>
  </si>
  <si>
    <t>Eno ali dvokapne strehe. Tesnilna plast Alu pločevinasti trakovi, spojeni z zgibanjem.</t>
  </si>
  <si>
    <t xml:space="preserve">Dobava in montaža strešne kritine, 
kot npr. PREFALZ. 
Strešna kritina iz barvanih aluminijastih trakov, 
debeline 0,70 mm, širine 500 mm. </t>
  </si>
  <si>
    <t>Kvaliteta zgibnega spoja H41, iz alu. legure AlMn1Mg0,5, H41</t>
  </si>
  <si>
    <t>Enostransko plastificirane,
kvalitete barve P.10 
Standardne barve proizvajalca.
(spod.stran transparentni zaščitni lak)</t>
  </si>
  <si>
    <t>Pritrjevanje trakov s pomočjo nerjavnih fiksnih in pomičnih sider v skladu z normativom proizvajalca.</t>
  </si>
  <si>
    <t>V področju robov, slemena in spojev z vertikalnimi elementi je treba paziti na izvedbo z omogočenim dilatacijskim delovanjem.</t>
  </si>
  <si>
    <t>Barva iz nabora standardnih barv, po izbiri projektanta.</t>
  </si>
  <si>
    <t>Dobava in montaža perforirane alu mrežice za dovod zraka v podstrešje, krožne luknje Ø 5, barva kot osnovna pozicija, Razvite širine 120 mm.
kot npr. PREFA</t>
  </si>
  <si>
    <t>Dobava in montaža dvojnega cevnega snegobrana, barve P.10 kot osnovna pozicija. Sestavljen je iz alu dvojnega nosilca snegolova, 2 alu cevi Ø 28 mm in lovilca ledu za snegobran (2 kos na trak). 
Vse, kot npr. PREFA</t>
  </si>
  <si>
    <t>Dobava in montaža nosilnega traku za kritino iz aluminija, debeline 1,00 mm, razvite širine ca. 200 mm, po potrebi z zavihanim robom. 
Vse, kot npr. PREFA</t>
  </si>
  <si>
    <t>Dobava in montaža enojnega cevnega snegobrana, barve P.10 kot osnovna pozicija. Sestavljen je iz alu enojnega nosilca snegolova, 1 alu cevi Ø 28 mm.
Vse, kot npr. PREFA</t>
  </si>
  <si>
    <t>Dobava in montaža tipskega prezračevalnega slemena, kot npr. JET iz dopolnilne pločevine, deb. 0,7 mm, barve in kvalitete materiala kot osnovna pozicija.
Vse, kot npr. PREFA</t>
  </si>
  <si>
    <t>Dobava in montaža Alu varovalna mrežica 100 mm (rola 5 m) tipske varovalne mrežice za ptiče. Mrežica širine 100 mm se montira po celotni dolžini kapne linije in onemogoča vstop ptičem, mrčesu ipd. v zračni sloj strehe.
Vse, kot npr. PREFA</t>
  </si>
  <si>
    <t>Dobava in montaža obrobe za lepljenje okrog prezračevalne cevi za odduh (obrobo nalepiti med zgibe, s  specialnim lepilom), vklj. z dobavo in montažo prezračevalne cevi, premera 100 mm. Vgraditi strokovno po navodilih proizvajalca.
Vse, kot npr. PREFA</t>
  </si>
  <si>
    <t>Dobava in montaža obrobe za lepljenje okrog strešnih oken in kupol (obrobo nalepiti med zgibe, s  specialnim lepilom). Vgraditi strokovno po navodilih proizvajalca.
Vse, kot npr. PREFA</t>
  </si>
  <si>
    <t>- Strešne kupole za dovod dima, svetle olprtine cca 100x100cm, venec 140x140cm.</t>
  </si>
  <si>
    <t>Dobava in montaža odtočne cevi, kvaliteta barve PP.99, vključno S pripadajočimi objemkami in vijaki.
Skupaj z horizontalno speljanimi kinijami in koleni za spremembo poteka.
Skupaj s koleni za zaključek skozi pokrov peskolova.
Vse, kot npr. PREFA</t>
  </si>
  <si>
    <t>- Streha telovadnice. Odtočne cevi fi200mm. (4 vertikale)</t>
  </si>
  <si>
    <t>Vključno s filcom dbeline cca 6mm posatvljenim na opaž pod pločevino.</t>
  </si>
  <si>
    <t>Izdelava vertikalnega opaža za izdelavo pločevinaste obrobe-kape na vrhu fasade telovadnice.</t>
  </si>
  <si>
    <t>- Skupaj z lesenimi letvami 5x8cm. Privijačene na konzole, za privijačenje opaža.
Cca 1,50m/m2.</t>
  </si>
  <si>
    <t>Toplotna izolacija je zajeta v tankoslojni fasadi pod opažem.</t>
  </si>
  <si>
    <t>PAZI! Nosilne konzole opaža je potrebno privijačiti v AB steno pred izvedbo fasade.</t>
  </si>
  <si>
    <t>- Skupaj z lesenim opažem iz OSB-3 plošče privijačene na lesene letve.
d=22mm.</t>
  </si>
  <si>
    <t>Čelne fasade.</t>
  </si>
  <si>
    <t>Zadnja fasada.</t>
  </si>
  <si>
    <t>- skupaj z nosilnimi konzolami fasadne podkonstrukcije. 
Vročecinkane jeklene konzole sidrane v AB steno telovadnice. 
Cca 2 kom/m2.
Dolžina konzole cca 500mm.  
(200mm tolplotne izolacije + skriti žleb)</t>
  </si>
  <si>
    <t>- skupaj z nosilnimi konzolami fasadne podkonstrukcije. 
Vročecinkane jeklene konzole sidrane v AB steno telovadnice. 
Cca 2 kom/m2.
Dolžina konzole cca 260mm. 
(200mm tolplotne izolacije + cca60mm zračnega kanala)</t>
  </si>
  <si>
    <t>Izdelava vertikalnega opaža za izdelavo pločevinaste maske na koncu napušča primarnih nosilcev telovadnice.</t>
  </si>
  <si>
    <t>Sprednja fasada.</t>
  </si>
  <si>
    <t>dimenzije: bxh = 12x28cm, 
sistemski L=cca 4,90m
kom 18 x 7 + 2 x 3</t>
  </si>
  <si>
    <t>- obroba-kapa na fasadi v osi 1</t>
  </si>
  <si>
    <t>- obroba-kapa na fasadi v osi 2</t>
  </si>
  <si>
    <t>Velja celoten opis za izvedbo kritine, kot pri postavki za streho telovadnice, le da se obloga izvaja na vertikalnem fasadnem opažu.</t>
  </si>
  <si>
    <t xml:space="preserve">Dobava in montaža strešne kritine, 
kot npr. PREFALZ. 
Strešna kritina iz barvanih aluminijastih trakov, 
debeline 0,70 mm, širine 500 mm.
Vertikalna obloga. Obrobe-kapa na vrhu fasadnih sten telovadnice. </t>
  </si>
  <si>
    <t>Dobava in montaža odkapne pločevine iz dopolnilnega traku, deb. 0,7 mm, barve in kvalitete materiala kot osnovna pozicija, vkl. S pritrdilnim materialom. Razvite širine do 200mm.
Vse, kot npr. PREFA</t>
  </si>
  <si>
    <t>Dobava in montaža odkapne pločevine iz dopolnilnega traku, deb. 0,7 mm, barve in kvalitete materiala kot osnovna pozicija, vkl. S pritrdilnim materialom. Razvite širine do 400mm.
Vse, kot npr. PREFA</t>
  </si>
  <si>
    <t>Zaključna in odkapna pločevina na dnu fasadne maske 
na fasadah v osi 1, A in J.</t>
  </si>
  <si>
    <t>Zaključna in odkapna pločevina na dnu fasadne maske v osi 2.</t>
  </si>
  <si>
    <t>PAZI! Obroba mora biti oblikovana tako, da je hkrati zaključna obroba obešenega zunanjega sekundarnega stropa.</t>
  </si>
  <si>
    <t xml:space="preserve">Dobava in polaganje sestava ravne strehe na naklonskem betonu ali toplotni izolaciji v naklonu.
Sestav strehe vključuje : </t>
  </si>
  <si>
    <t>- Z vsem potrebnim sidranjem in zavetrovanjem folije z nerjavečimi profili, ter 
- s pritrdili-žepi z nosilci ozemljila varjenimi na strešno folijo. Izvedba in višina nosilcev skladna z veljavnimi predpisi.</t>
  </si>
  <si>
    <t>- Z dvigom membrane preko prelomnih vogalnikov ob robovih na fasado iz panelov.</t>
  </si>
  <si>
    <t>- Skupaj z obdelavo-tesnenjem vseh zaključkov, prebojev okroglih in pravokotnih kanalov, 
drogov, stojk varnostne opreme,…</t>
  </si>
  <si>
    <t>- garancija za kvalitetno izvedbo 
min.10 let.</t>
  </si>
  <si>
    <t>Folija mehansko pritrjena skozi toplotno izolacijo na betonsko podlago, skladno z navodili proizvajalca in glede na lokalne vremenske razmere.</t>
  </si>
  <si>
    <t>*OPOMBA: Sestav strehe je zaključen z gramoznim nasutjem.
Gramozno nasutje se izvaja v obsegu zidarskih del.</t>
  </si>
  <si>
    <t>- Ravna streha nad povezovalnim hodmnikom</t>
  </si>
  <si>
    <t>- Ravna streha nad črpališčem.</t>
  </si>
  <si>
    <t>- Zidovi d=30cm v pritličju</t>
  </si>
  <si>
    <t>- Zidovi d=20cm v pritličju</t>
  </si>
  <si>
    <t>- parna zapora. PE folija na naklonskem betonu</t>
  </si>
  <si>
    <t>Dobava, transport in vgrajevanje horizontalne toplotne izolacije za 
ravne strehe pokrite S PVC membrano.</t>
  </si>
  <si>
    <t>Dobava, transport in vgrajevanje vertikalne toplotne izolacije
oblaganje notranje strani in vrha atike pri ravnih strehah pokritih S PVC membrano.</t>
  </si>
  <si>
    <t>- Membrana na vrhu prepognjena in zavarjena na odkapni profil</t>
  </si>
  <si>
    <t>- Servisne poti do naprav na strehi kriti s PVC membrano
Širina poti cca150cm</t>
  </si>
  <si>
    <t>- Površina streh kritih s PVC membr. In gramoznim nasutjem. 
Pritrdila za strešna ozemljila.</t>
  </si>
  <si>
    <t>Vgradnja in tesnenje vtočnikov odvodnjavanja v PVC membrano strehe.</t>
  </si>
  <si>
    <t>Tipski standardizirani vtočniki proizvajalca membrane.</t>
  </si>
  <si>
    <t>- Vtočniki za odvodnjavanje ravnih streh kritih s PVC membrano.</t>
  </si>
  <si>
    <t>Skupaj s kotnikom-obrobo za zadrževanje gramoznega nasutja.</t>
  </si>
  <si>
    <t>Skupaj z zaščitno rešetko za zadrževanje listja in umazanije.</t>
  </si>
  <si>
    <t>Preliv na dvorišče ali na nižjo streho.</t>
  </si>
  <si>
    <t>- Varnostni prelivi ravne strehe krite s PVC membrano.</t>
  </si>
  <si>
    <t>Tesnenje okroglih prebojev skozi PVC membrano strehe in sestav strehe.</t>
  </si>
  <si>
    <t>Tipski stekleni nadstrešek nad vhodom</t>
  </si>
  <si>
    <t>Jeklene konzole privijačene v AB steno povezovalnega hodnika.</t>
  </si>
  <si>
    <t>Tipski (tipizirani) stekleni nadstrešek 
z jekleno podkonstrukcijo 
nad vhodom v povezovalni hodnik iz zunanjih igrišč.</t>
  </si>
  <si>
    <t>Kritina je lepljeno varnostno steklo (VSG-standard EN14449).
Debelina stekel je odvisna od razpona podpiranja in tipov in načina pritrdil iz tipizirane rešitve izbranega dobavitelja.</t>
  </si>
  <si>
    <t>Dobava in montaža kotličkov.
Vse, kot npr. PREFA</t>
  </si>
  <si>
    <t>Obt.snega, Kapela sk=1,52 kN/m2
Obt.vetra, Kapela vb0=20,00m/s</t>
  </si>
  <si>
    <t>- Stekleni nadstrešek nad vhodom v povezovalni hodnik.
Dimenzije: 2,00x6,60m</t>
  </si>
  <si>
    <t>Tesnenje prebojev večjega prereza, okrogle ali pravok.oblike  skozi PVC membrano strehe.</t>
  </si>
  <si>
    <t>Tipski vtočniki za ravne strehe s prirobnicami za spajanje PVC membrane in protikondenzne folije.</t>
  </si>
  <si>
    <t>Izdelava, dobava in montaža vertikale okroglega prereza fi15cm za odvodnjavnja ravnih streh.</t>
  </si>
  <si>
    <t>Skupaj s priključkom na odtočnike na ravni strehi</t>
  </si>
  <si>
    <t>Skupaj 3 vertikale.
Povezovalni hodnik,
črpališče,
stekleni nadstrešek</t>
  </si>
  <si>
    <t>- Skupaj 3 vertikale
 dolžine cca6,00m</t>
  </si>
  <si>
    <t>Skupaj z menjalniki za montažo strešnih oken ali kupol za odvod dima. (17 kom.)</t>
  </si>
  <si>
    <t>- streha telovadnice, sekundarni lepljeni nosilci</t>
  </si>
  <si>
    <t>Strešna okna za odvod dima in toplote.</t>
  </si>
  <si>
    <t>Okno iz belega plastičnega okvirja višine 15 cm (polnjeno z visoko izolativno peno) in dodatnega belega plastičnega podstavka višine 15 cm (polnjeno z visoko izolativno peno)</t>
  </si>
  <si>
    <t>Zastekljeno z dvoslojnim energijsko varčnim steklom. U vrednost = 0,99 W/m2K po standardu za kupole EN 1873:2005
Zunanje steklo navadno,
Notranje varnostno-lepljeno,
ter zaščiteno s prozorno kupolo iz akrila.</t>
  </si>
  <si>
    <t>Dobava in montaža okna s kupolo za odvod dima za ravno streho (pritrditev na menjalnike, 
lesene strešne konstrukcije)
kot npr.: VELUX</t>
  </si>
  <si>
    <t>Električno odpiranje in zapiranje preko integriranega elektromotorja 
(kot npr.: VELUX tip CSP)</t>
  </si>
  <si>
    <t>Okno je vgrajeno skupaj s krmilno centralo, ki omogoča priklop dveh oken ter zagotavlja 72 urno napajane ob izpadu el.toka.
(kot npr: VELUX tip KFC 220)</t>
  </si>
  <si>
    <t>- dim. 120/120 cm</t>
  </si>
  <si>
    <t>- geometrične površine &gt; 1,30 m2</t>
  </si>
  <si>
    <t>Skupaj s celotnim tesnenjem in dokončano obdelavo vgrajenega okna za streho izbrane izvedbe.
(kot npr.: PREFA)</t>
  </si>
  <si>
    <t>- okna vgrajena v pločevinasto streho telovadnice.  V celoti po specifikaciji iz uvodnega opisa.</t>
  </si>
  <si>
    <t>Dobava in montaža okna s kupolo za odvod dima za ravno streho, 
 V celoti po specifikaciji iz uvodnega opisa.
Vse komponente iz sistema istega proizvajalca.
(kot npr.: VELUX)</t>
  </si>
  <si>
    <t xml:space="preserve">Dobava in montaža z vsemi pomožnimi deli in transporti </t>
  </si>
  <si>
    <t>Svetlobna kupola po zg.opisu:
 Nazivnih dimenzij 120x120cm, 
- Ag = 0,92m2</t>
  </si>
  <si>
    <t>- Ravna streha na povezovalnem hodniku</t>
  </si>
  <si>
    <t>Tipski, certificirani linijski varovalni sistem za delo na višini v skladu z EN 795 razred C.
Stebrički, vrvi, za pripenjanje izvlečne varovalne jeklene vrvi na pasu delvca.</t>
  </si>
  <si>
    <t>Celoten sistem pritrjen na leseno strešno konstrukcijo. Opažne osb plošče in sekundarna lesena podkonstrukcija. Strešna kritina so pločevinasti trakovi.</t>
  </si>
  <si>
    <t>- dvokapna streha telovadnice</t>
  </si>
  <si>
    <t>- Iz kote cca0,00 na +8,00, streha povezovalnega hodnika</t>
  </si>
  <si>
    <t>- Iz strehe na +8,00, na +4,50,
Iz strehe povezovalnega hodnika na streho črpališča</t>
  </si>
  <si>
    <t>- Iz strehe na +4,50 (črpal.),
na streho, na +6,50 (telov.)</t>
  </si>
  <si>
    <t>Kritina strehe objekta je sestav PVC membrane na TI in nosilni AB plošči.
Noige podestov se postavljajo in pritrjuejo na AB ploščo.</t>
  </si>
  <si>
    <t>Primarni nosilci postavljeni na nogicah (stebričkih) iz okroglih cevi. Nogice, cevi postavljene na 
AB ploščo.</t>
  </si>
  <si>
    <t>- Podesti za posatvitev prezračevalnih in klimatskih naprav na strehi povezovalnega hodnika in črpališča.</t>
  </si>
  <si>
    <t>Enoramno stopnišče
po uvodnem opisu.
Višinska razlika h=cca 1,050m
stopnice, š=2000mm
Tloris : cca 2500x2 00mm</t>
  </si>
  <si>
    <t>- Enoramno notranje jekleno stopnišče, shramba ob Črpališču</t>
  </si>
  <si>
    <t>Jekleno enoramno stopnišče iz kote  
ZU, cca+-0,00 
na koto shrambe v črpališču, -1,05
Notranje stopnišče.</t>
  </si>
  <si>
    <t>Jekleno enoramno stopnišče iz kote  
ZU, cca+-0,00 
na koto Črpališča, -1,05
Notranje stopnišče.</t>
  </si>
  <si>
    <t>Jeklene zaščitne ograje okrog odprtin in na stopnišču</t>
  </si>
  <si>
    <t>Teža ograje cca 25kg/m</t>
  </si>
  <si>
    <t>Na dnu vertikal siderne ploščice za privijačenje s 4 samoreznimi vijaki v AB talno ploščo.</t>
  </si>
  <si>
    <t>- Ograja stopnišča v povezovalnem hodniku</t>
  </si>
  <si>
    <t>- Notranje stopnišče na hodniku telovadnice</t>
  </si>
  <si>
    <t>Jekleni profili-podkonstrukcije za obešanje opreme v telovadnici.</t>
  </si>
  <si>
    <t>Pomožni profili iz valjanih profilov in cevi, 
manjših prerezov.
Po potrebi in navodilih izbranih dobaviteljev opreme.</t>
  </si>
  <si>
    <t>- Pomožni profili za montažo opreme v telovadnici (ocena)</t>
  </si>
  <si>
    <t>Kvaliteta jekla S235, JR
Brez AKZ zaščite</t>
  </si>
  <si>
    <t>Izdelava, dobava in vgradnja
Jeklene opažne škatle jaška za vgraditev puše za vtično športno opremo v talni plošči telovadnice.</t>
  </si>
  <si>
    <t>Hidroizolacija talne plošče se privari na opažno cev.</t>
  </si>
  <si>
    <t>Cev se pred vgradnjo obleče v varjeno talno hidroizolacijo.</t>
  </si>
  <si>
    <t>- Izdelava in vgradnja opaža za izdelovao talnih puš za sidranje športne opreme.</t>
  </si>
  <si>
    <t>Natančna dimenzija puš in natančna dispozicija postavitve se določi v dogovoru z izbranim izdelovalcem in dobaviteljem športne opreme.</t>
  </si>
  <si>
    <t>Jeklena cev fi 323,9/3,0mm.
Dolžina l=600mm
Privarjeno dno iz pločevine t=3mm.</t>
  </si>
  <si>
    <t>Teža ročaja cca 10kg/m</t>
  </si>
  <si>
    <t>- Stopnišče v pov.hodniku</t>
  </si>
  <si>
    <t xml:space="preserve">Izravnava tal z dobavo in izvedbo izravnalne mase za ekstremno pohodne površine na že suhi (maksimalna dovoljena vlažnost  estriha po DIN 18560 je 2,0 % CM), očiščeni cementni estrih, v ceni upoštevati nanos primerja za nevpojne površine. </t>
  </si>
  <si>
    <t>- Nivo pritličja, tlaki sestava P3 in P4. tlak T5 (galerija)</t>
  </si>
  <si>
    <t>Okvir vrat izdelan iz pravokotnih cevi 60/60/4mm.</t>
  </si>
  <si>
    <t>Polnilo iz okroglih palic fi 16mm.</t>
  </si>
  <si>
    <t>Vodila iz HOPU profilov privijačenih na AB steno galerije.</t>
  </si>
  <si>
    <t>Vrata opremljena s cilindrično ključavnico in ključem.</t>
  </si>
  <si>
    <t>- Drsna vrata v ograji galerije.
Vrata zaklenjena, ko so pomične tribune pospravljene.
Vrata odprta, ko so pomične tribune v uporabi.</t>
  </si>
  <si>
    <t>Ročaj, oprijemalo na vrhu AB ograje galerije v telovadnici. 
Okrogla cev fi60,3/5mm. 
Sidrana v AB steno s konzolami, držali iz ploščatega železa.
Odmik cevi od stene cca 150mm.
Držala sidrana v AB steno z uvrtanimi vijaki.</t>
  </si>
  <si>
    <t>- Ročaj na vrhu AB ograje galerije v telovadnici</t>
  </si>
  <si>
    <t>POŽARNA VRATA,OKNA</t>
  </si>
  <si>
    <t>Sanitarije, umivalnice, čistila,...
stenska keramika kot npr.  kot npr. 
IMOLA CERAMICA, Leonardo Ceramica, 
dim. 20x20 cm, deb. 7,0 mm</t>
  </si>
  <si>
    <t>Do sekundarnega stropa, h=280cm</t>
  </si>
  <si>
    <t>- Telovadnica</t>
  </si>
  <si>
    <t>Lepilo s certifikatom o ustreznosti za talno gretje.</t>
  </si>
  <si>
    <t>kot.npr.: IMOLA Creacon R60DG</t>
  </si>
  <si>
    <t>- Telovadnica, sestav T3</t>
  </si>
  <si>
    <t>- Pritličje, sestav P2, P5</t>
  </si>
  <si>
    <t xml:space="preserve">Dobava in oblaganje tal s keramičnimi ploščicami na lepilo 
kot Kemakol Flex 170 in nanos Kemakol Elastik, ter z zalivnjem stikov s fugirno maso Nanocolor. Kompletno z nizkostensko obrobo (vračunana v m2 ploščic), ter kitanjem stikov. </t>
  </si>
  <si>
    <t>Lepilo s certifikatom o ustreznosti za zunanje površine.</t>
  </si>
  <si>
    <t>- Stopnišče v pov.hodniku.
Stopnica 17x30cm, b=420cm</t>
  </si>
  <si>
    <t>Enaka talna keramika, kot v prejšnji postavki.
Dodatek za oblačenje stopnic.</t>
  </si>
  <si>
    <t>- Stopnišče v garderobnem delu telovadnice.
Stopnica 17x30cm, b=120cm</t>
  </si>
  <si>
    <t>V prostorih s pleskanimi stenami,
vključno s talno obrobo h=10cm iz enake keramike.</t>
  </si>
  <si>
    <t>Izvedba hidroizolacije s prevleko 
na cementni osnovi 
pod lepilom talne keramike iz prejšnje postavke, razen stopnic.</t>
  </si>
  <si>
    <t>Notranji prostori.</t>
  </si>
  <si>
    <t>Jeklene zaščitne ograje kanala rampe za invalide v pov.hodniku.</t>
  </si>
  <si>
    <t>Zaščitna ograja h=1200mm. 
Vertikale, na razdalji 1,50m, oprijemalo in spodnja prečka cev fi60,3mm. 
Vertikalna polnila okrogle palice fi15mm na osni razdalji 150mm.</t>
  </si>
  <si>
    <t>Na dnu vertikal siderne ploščice za privijačenje s 4 samoreznimi vijaki v AB podporni zid.</t>
  </si>
  <si>
    <t>AKZ zaščita:
Vroče cinkanje za srednjo korozijsko nevarnost-C3.</t>
  </si>
  <si>
    <t>Ograjni segmenti dolžine cca6,00m.
Horizontalne prečke povezane z drsnim vložkom-dilatacija.</t>
  </si>
  <si>
    <t>- Pas.tem.-Podpornega zidu zunanje rampe za invalide</t>
  </si>
  <si>
    <t>- Pas.temelji-pov.hodnik,
črpališče</t>
  </si>
  <si>
    <t>Spodnji del zidu (do h=4,50m) 
v osi 1.</t>
  </si>
  <si>
    <t>- Zapiranje med glavnimi
lepljenimi lesenimi nosilci 
v osi 1 in 2 telovadnice; d=25cm, h=cca2,00m</t>
  </si>
  <si>
    <t>- stena podpornega zidu zunanje rampe za invalide</t>
  </si>
  <si>
    <t>- stena zun.rampe za invalide;
d=25cm h=&lt;1,50m</t>
  </si>
  <si>
    <t>- AB nosilec-garderobni del,os 3,
b/h=30/140cm</t>
  </si>
  <si>
    <t>- AB nosilec-garderobni del,os 2,
b/h=30/175cm</t>
  </si>
  <si>
    <t>- AB nosilec-garderobni del,
vmesni, b/h=30/250cm</t>
  </si>
  <si>
    <t>- AB nosilec-garderobni del,
vmesni, b/h=30/290cm</t>
  </si>
  <si>
    <t>- AB nosilec-garderobni del,
prečni, b/h=30/160cm (2x)</t>
  </si>
  <si>
    <t>- d=150mm na PEfoliji na tamponu.
Površina metlana.
Dilatacije na 4,00m.
Zunanja rampa za invalide.</t>
  </si>
  <si>
    <t>Sanitarni prostori, vetrolovi, vhodne avle,...
Dobava in polaganje talnih granitnih keram.ploščic v lepilo, 
fuge do 3mm zapolnjene z akrilno 
fugirno maso (brez poglobitev, v ravnini s ploščicami)
brez poglobitev), 
Ker.pl.vel. 60/60
Drsnost  po DIN 51130 (R) - R11 
kvaliteta A</t>
  </si>
  <si>
    <t>Glavni vhod-zunanji dostopni plato.
Zunanja, zmrzlinsko odporna keramika in ostali materiali.
Dobava in polaganje talnih granitnih keram.ploščic v lepilo, 
fuge do 3mm zapolnjene z akrilno 
fugirno maso (brez poglobitev, v ravnini s ploščicami)
brez poglobitev), 
Ker.pl.vel. 60/60
Drsnost  po DIN 51130 (R) - R11 
kvaliteta A</t>
  </si>
  <si>
    <t>- Pritličje, sestav P1,
zunanji plato pred telovadnico</t>
  </si>
  <si>
    <t>Vključno z vsemi potrebnimi dilatacijskimi profili. 
Zunanje ploščice.</t>
  </si>
  <si>
    <t>Vključno z dilatacijami in potrebnimi dilatacijskimi profili po navodilih proizvajalca keramike.</t>
  </si>
  <si>
    <t>- Vhodna niša pred vhodom v povezovalni hodnik</t>
  </si>
  <si>
    <t>Vgradnja okvirja za zunanji predpražnik. Skupaj z odtokom.</t>
  </si>
  <si>
    <t>- Stopnišče pred platojem pred glavnim vhodom.
Stopnica 15x30cm, b=1280cm</t>
  </si>
  <si>
    <t>Jeklena zaščitna ograja na zidu dovozne rampe v klet.</t>
  </si>
  <si>
    <t>Jeklena zaščitna ograja na zidu zunanje dostopne rampe za invalide.</t>
  </si>
  <si>
    <t>Zaščitna ograja h=900mm.
Dodatno oprijemalo na h=700mm.
Vertikale, na razdalji 1,50m in oprijemali cev fi51/4mm. 
Na spodnjem delu horizontalni polnili iz cevi fi 28/3mm</t>
  </si>
  <si>
    <t>Zaščitna ograja h=1100mm. 
Vertikale, na razdalji 1,50m, oprijemalo in spodnja prečka cev fi51/4mm. 
Vertikalna polnila okrogle palice fi15mm na osni razdalji 150mm.</t>
  </si>
  <si>
    <t>Ročaj, oprijemalo na AB stenah na notranjih stopniščih.
Okrogla cev fi51/4mm. 
Sidrana v AB steno z držali iz okrgolega železa fi14mm.
Odmik cevi od stene 75mm.
Držala sidrana v AB steno z uvrtanimi vijaki.</t>
  </si>
  <si>
    <t>Jeklena ograja v notranji dostopni rampi za invalide.</t>
  </si>
  <si>
    <t>Zaščitna ograja h=900mm.
Dodatno oprijemalo na h=700mm.
Vertikale, na razdalji 1,50m in oprijemali cev fi51/4mm.</t>
  </si>
  <si>
    <t>- Ograja v rampi za invalide na delu, kjer je ograja višja od stene kanala rampe.</t>
  </si>
  <si>
    <t>- Zaščitna ograja ob rampi za invalide.
Obojestransko.</t>
  </si>
  <si>
    <t>Kotlovnica pred telovadnico.
Dobava in polaganje talnih granitnih keram.ploščic v lepilo, 
fuge do 3mm zapolnjene z akrilno 
fugirno maso (brez poglobitev, v ravnini s ploščicami)
brez poglobitev), 
Ker.pl.vel. 30/30
Drsnost  po DIN 51130 (R) - R10</t>
  </si>
  <si>
    <t>- kotlovnica</t>
  </si>
  <si>
    <t>- Zaščitna ograja na vrhu podpornega zidu rampe v klet.</t>
  </si>
  <si>
    <t>- Krajši odseki na zunanjih stopniščih.</t>
  </si>
  <si>
    <t>Vgarjeni in deloma vgrajeni profi iz nerjavečega jekla.</t>
  </si>
  <si>
    <t>Pokrovne in odkapne pločevine iz bravane pocinkane pločevine.</t>
  </si>
  <si>
    <t>Vglavnem na platoju pred vhodom v telovadnico.</t>
  </si>
  <si>
    <t>- Zaključni, končni robovi platoja, z odkapnimi profili.</t>
  </si>
  <si>
    <t>- Zaključek, s keramiko obloženih površin ob vertikalni tankoslojni fasadi.
Tesnilni kotni element.
Prekrivni in odkapni element na fasadi. Vključno s kitanjem.</t>
  </si>
  <si>
    <t>Profili, kot rešitve iz programa "Schlüter-Systems KG"</t>
  </si>
  <si>
    <t>SKUPAJ-OBRTNIŠKA DELA</t>
  </si>
  <si>
    <t>SKUPAJ - OBJEKT</t>
  </si>
  <si>
    <t>Čelna stena z 1 vrati za 1 kabino</t>
  </si>
  <si>
    <t>Čelna stena: 1,80m
Vrata: 0,80m
Višina: 2,10m</t>
  </si>
  <si>
    <t>PB-08-01 - WC Moški</t>
  </si>
  <si>
    <t>- PB-08-01 - WC Moški</t>
  </si>
  <si>
    <t>PB-08-02 - WC Moški</t>
  </si>
  <si>
    <t>- PB-08-02 - WC Moški</t>
  </si>
  <si>
    <t>PB-09-01 - WC Ženske</t>
  </si>
  <si>
    <t>Čelna stena z 2 vrati za 2 kabini v ženskih sanitarijah.
1 vmesna predelna stena.</t>
  </si>
  <si>
    <t>Čelna stena: 2,00m
Vrata: 0,75m
Predelni steni: 2x1,20m
Višina: 2,10m</t>
  </si>
  <si>
    <t>- PB-09-01 - WC Ženske</t>
  </si>
  <si>
    <t>KOVINSKO STAVBNO POHIŠTVO</t>
  </si>
  <si>
    <t>Skupaj z armaturo Q196 v zg.tretj.</t>
  </si>
  <si>
    <t>- Pod temeljem zidu tunanje rampe za invalide</t>
  </si>
  <si>
    <t>- Tem.peta zida zunanje rampe za invalide
h=30cm</t>
  </si>
  <si>
    <t>Zunanja površina spod.dela zidu nagnjena. H=4,50m, d=100 do 50cm;
Preostala višina navpičen, d=50cm</t>
  </si>
  <si>
    <t>Tesnenje stika ABzid-plošča in 
ABzid-zid na stenah v stiku z zemljino.
Pločevinasti tesnilni trak z nabrekajočim premazom.</t>
  </si>
  <si>
    <t>- ravne strehe pov.hodnik, črpal.</t>
  </si>
  <si>
    <t>Dodatno barvanje v barvi po izboru projektanta.</t>
  </si>
  <si>
    <t>Jeklena zaščitna ograja po obodu vhodnega platoja in rampe na vhodni plato.</t>
  </si>
  <si>
    <t>- zaščitna ograja po obodu 
vhodnega platoja in rampe na vhodni plato.</t>
  </si>
  <si>
    <t>Tipska cestna jeklena odbojna varnostna ograja,
z nadvišanjem za ročaj za pešce.</t>
  </si>
  <si>
    <t>kot npr.: Enostranska cestna varnostna ograja N2 – W5
z nadvišanjem za ročaj za pešce.</t>
  </si>
  <si>
    <t>Montaža z vijačenjem na vrhu zida.</t>
  </si>
  <si>
    <t>Jeklena varnostna ograja na podpornem zidu ob ekološkem otoku.</t>
  </si>
  <si>
    <t>- Jeklena varnostna ograja na podpornem zidu ob ekol.otoku.</t>
  </si>
  <si>
    <t>Jeklena zaščitna ograja na zidu platoja pred dovozno rampo v klet.</t>
  </si>
  <si>
    <t>- Zaščitna ograja na zidu platoja pred dovozno rampo v klet.</t>
  </si>
  <si>
    <t>Jeklena drsna vrata na AB ograji galerije.
3x - dostop na tribune, š=120cm
1x - ploščad za invalida, š=150cm</t>
  </si>
  <si>
    <r>
      <t xml:space="preserve">Opomba: </t>
    </r>
    <r>
      <rPr>
        <i/>
        <sz val="9"/>
        <rFont val="Courier New"/>
        <family val="3"/>
        <charset val="238"/>
      </rPr>
      <t xml:space="preserve">
za vse izdelke v ceni zajeti izdelavo dobavo in montažo, z , izdelavo izmer, preddeli, dobavo vsega montažnega materiala, pom.deli in transporti 
Izvedba detajlov po projektu oz po tipskih rešitvah proizvajalcev vgrajenih izdelkov. </t>
    </r>
  </si>
  <si>
    <t>Pred izdelavo izdelkov, je potrebno izdelati vzorčni kos, ki ga pisno potrdi investitor.</t>
  </si>
  <si>
    <t xml:space="preserve">Skupaj s talnimi odbojniki.
okrogli RF/Alu talni odbojniki sive barve, vijačeni ali lepljeni v tla. </t>
  </si>
  <si>
    <r>
      <t>Opis :</t>
    </r>
    <r>
      <rPr>
        <i/>
        <sz val="9"/>
        <rFont val="Courier New"/>
        <family val="3"/>
        <charset val="238"/>
      </rPr>
      <t xml:space="preserve"> 
Eno(dvo)krilna vrata tip 
in barve po izbiri projektanta).</t>
    </r>
  </si>
  <si>
    <t>krilo - sredica mdf okvir ojačan 
za nasadila in ključavnico, 
iveral plošča, 
obloga 3,2 mm vlaknena plošča,
finalno obojestransko gladki ultrapas, 
krilo v ravnini stene.</t>
  </si>
  <si>
    <t>Okovje tipsko: tečaji uležajeni, trojna nasadila, inox kljuke zaobljenih oblik (kot npr. Hoppe Amsterdam), rozete ločene za kljuko in ključavnico - okrogle.  Ključavnica v vratih</t>
  </si>
  <si>
    <t>Na vratih talna zapora (giljotina) za povečanje zvočne izolativnosti.</t>
  </si>
  <si>
    <t>Vrata so opremljena z ključavnico s cilindričnim vložkom po sistemu "enotnega ključa"</t>
  </si>
  <si>
    <t>Upoštevati talne odbojnike za vrata vijačene v tla ali steno</t>
  </si>
  <si>
    <t>V13, V14 - 100/220cm 
Vgrajena v siporex 30cm
Svetla odprtina: 90/215
Enokrilna notranja vrata, 
podboj kovinski
krilo polno
samozapiralo
(1L+1D)</t>
  </si>
  <si>
    <t>V20, V23 - 100/220cm 
Vgrajena v siporex 20cm
Svetla odprtina: 90/215
Enokrilna notranja vrata, 
podboj kovinski
krilo polno
samozapiralo
(1L+1D)</t>
  </si>
  <si>
    <t>V21, V22 - 90/220cm 
Vgrajena v siporex 20cm
Enokrilna notranja vrata, 
podboj kovinski
krilo polno
(2D)</t>
  </si>
  <si>
    <t>V29, V30, V33 - 100/220cm 
Vgrajena v AB steno 30cm
Svetla odprtina: 90/215
Enokrilna notranja vrata, 
podboj kovinski
krilo polno
(2L+1D)</t>
  </si>
  <si>
    <t>V31, V32 - 90/220cm 
Vgrajena v AB steno 30cm
Enokrilna notranja vrata, 
podboj kovinski
krilo polno
(2L)</t>
  </si>
  <si>
    <t>V41, V42, V43, V44 - 90/220cm 
Vgrajena v opečni steni 20cm
Enokrilna notranja vrata, 
podboj kovinski
krilo polno
(4D)</t>
  </si>
  <si>
    <t>V39, V40 - 100/220cm 
Vgrajena v AB steno 30cm
Svetla odprtina: 90/215
Enokrilna notranja vrata, 
podboj kovinski
krilo polno
(2D)</t>
  </si>
  <si>
    <t>Okna, zasteklitve, balk.vrata,…</t>
  </si>
  <si>
    <r>
      <t xml:space="preserve">Opomba: </t>
    </r>
    <r>
      <rPr>
        <i/>
        <sz val="9"/>
        <rFont val="Courier New"/>
        <family val="3"/>
        <charset val="238"/>
      </rPr>
      <t xml:space="preserve">
za vse izdelke v ceni zajeti izdelavo dobavo in montažo, z , izdelavo izmer, preddeli, dobavo vsega montažnega materiala, 
pom.deli in transporti Izvedba detajlov po projektu oz po tipskih rešitvah proizvajalcev vgrajenih izdelkov. </t>
    </r>
  </si>
  <si>
    <t xml:space="preserve">Kjer je navedeno "P": 
Dobava in montaža notranje Alu police (š=max40 cm) </t>
  </si>
  <si>
    <r>
      <rPr>
        <b/>
        <sz val="9"/>
        <rFont val="Courier New"/>
        <family val="3"/>
        <charset val="238"/>
      </rPr>
      <t>O4 - 500/120cm</t>
    </r>
    <r>
      <rPr>
        <sz val="9"/>
        <rFont val="Courier New"/>
        <family val="3"/>
        <charset val="238"/>
      </rPr>
      <t xml:space="preserve">
5-delno sestavljeno zunanje okno;
odpiranje: 
fiksno okno: 4 krila
Okoli hor.im vert.osi: 1 krilo
Refleksno steklo
P</t>
    </r>
  </si>
  <si>
    <r>
      <rPr>
        <b/>
        <sz val="9"/>
        <rFont val="Courier New"/>
        <family val="3"/>
        <charset val="238"/>
      </rPr>
      <t>O5 - 200/120cm</t>
    </r>
    <r>
      <rPr>
        <sz val="9"/>
        <rFont val="Courier New"/>
        <family val="3"/>
        <charset val="238"/>
      </rPr>
      <t xml:space="preserve">
2-delno sestavljeno zunanje okno;
odpiranje: 
fiksno okno: 1 krilo
Okoli hor.im vert.osi: 1 krilo
Refleksno steklo
P
ZS</t>
    </r>
  </si>
  <si>
    <t>Dobava in montaža vrat, sten iz kovinskih Al profilov s prekinjenim topl.mostom za zunanja vrata, 
prašno barvanih po RAL (določi projektant),
vogali profilov zaobljeni v radiju</t>
  </si>
  <si>
    <t>Protvlomni razred po ENV 1627: WK2 za vhodna vrata</t>
  </si>
  <si>
    <r>
      <rPr>
        <b/>
        <sz val="9"/>
        <rFont val="Courier New"/>
        <family val="3"/>
        <charset val="238"/>
      </rPr>
      <t>V46 - 190/220cm</t>
    </r>
    <r>
      <rPr>
        <sz val="9"/>
        <rFont val="Courier New"/>
        <family val="3"/>
        <charset val="238"/>
      </rPr>
      <t xml:space="preserve"> - Dvokrilna notranja vrata
Polnilo: zasteklitev, 
varnostno kaljeno steklo.
Znotraj antipanik drog SIST EN1125
Zunaj kljuka.
Samozaprialo za usklajeno zapiranje dvojnih vrat.</t>
    </r>
  </si>
  <si>
    <r>
      <rPr>
        <b/>
        <sz val="9"/>
        <rFont val="Courier New"/>
        <family val="3"/>
        <charset val="238"/>
      </rPr>
      <t>V6 - 200/220cm</t>
    </r>
    <r>
      <rPr>
        <sz val="9"/>
        <rFont val="Courier New"/>
        <family val="3"/>
        <charset val="238"/>
      </rPr>
      <t xml:space="preserve"> -Dvokrilna 
zunanja vrata,
Svetla mera: 185/210 
Krila z vmesno prečko po višini.
Spodni profil povišan (cokel)
Polnilo: zasteklitev-termopan
Parapeti: varnostno lepljeno steklo
Samozaprialo za usklajeno zapiranje dvojnih vrat.</t>
    </r>
  </si>
  <si>
    <r>
      <rPr>
        <b/>
        <sz val="9"/>
        <rFont val="Courier New"/>
        <family val="3"/>
        <charset val="238"/>
      </rPr>
      <t>V7 - 120/220cm</t>
    </r>
    <r>
      <rPr>
        <sz val="9"/>
        <rFont val="Courier New"/>
        <family val="3"/>
        <charset val="238"/>
      </rPr>
      <t xml:space="preserve"> - Enokrilna
zunanja vrata,
Svetla mera: 95/210 
Polno krilo z zastekljenim okencem.
Okence: cca 50x40cm
Spodni profil povišan (cokel)
Samozapiralo.</t>
    </r>
  </si>
  <si>
    <r>
      <rPr>
        <b/>
        <sz val="9"/>
        <rFont val="Courier New"/>
        <family val="3"/>
        <charset val="238"/>
      </rPr>
      <t>V9 - 200/220cm</t>
    </r>
    <r>
      <rPr>
        <sz val="9"/>
        <rFont val="Courier New"/>
        <family val="3"/>
        <charset val="238"/>
      </rPr>
      <t xml:space="preserve"> -Dvokrilna 
zunanja vrata,
Svetla mera: 185/210 
Polna krila z zastekljenim okencem.
Okenca: cca 50x60cm (oba krila)
Spodni profil povišan (cokel)
Vrata brez praga-giljotina
Samozaprialo za usklajeno zapiranje dvojnih vrat.</t>
    </r>
  </si>
  <si>
    <r>
      <rPr>
        <b/>
        <sz val="9"/>
        <rFont val="Courier New"/>
        <family val="3"/>
        <charset val="238"/>
      </rPr>
      <t>V8 - 170/220cm</t>
    </r>
    <r>
      <rPr>
        <sz val="9"/>
        <rFont val="Courier New"/>
        <family val="3"/>
        <charset val="238"/>
      </rPr>
      <t xml:space="preserve"> -Dvokrilna 
zunanja vrata,
Svetla mera: 145/210 
Polna krila z zastekljenim okencem.
Okenca: cca 50x60cm (oba krila)
Spodni profil povišan (cokel)
Vrata brez praga-giljotina
Samozaprialo za usklajeno zapiranje dvojnih vrat.</t>
    </r>
  </si>
  <si>
    <r>
      <rPr>
        <b/>
        <sz val="9"/>
        <rFont val="Courier New"/>
        <family val="3"/>
        <charset val="238"/>
      </rPr>
      <t>V5 - 200/220cm</t>
    </r>
    <r>
      <rPr>
        <sz val="9"/>
        <rFont val="Courier New"/>
        <family val="3"/>
        <charset val="238"/>
      </rPr>
      <t xml:space="preserve"> -Dvokrilna 
zunanja vrata,
Svetla mera: 185/210 
Krila z vmesno prečko po višini.
Spodni profil povišan (cokel)
Vrata brez praga-giljotina
Polnilo: zasteklitev-termopan
Parapeti: varnostno lepljeno steklo
Samozaprialo za usklajeno zapiranje dvojnih vrat.</t>
    </r>
  </si>
  <si>
    <r>
      <rPr>
        <b/>
        <sz val="9"/>
        <rFont val="Courier New"/>
        <family val="3"/>
        <charset val="238"/>
      </rPr>
      <t>V3 - 200/220cm</t>
    </r>
    <r>
      <rPr>
        <sz val="9"/>
        <rFont val="Courier New"/>
        <family val="3"/>
        <charset val="238"/>
      </rPr>
      <t xml:space="preserve"> -Dvokrilna 
zunanja vrata,
Svetla mera: 185/210 
Krila z vmesno prečko po višini.
Spodni profil povišan (cokel)
Vrata brez praga-giljotina
Polnilo: zasteklitev-termopan
Parapeti: varnostno lepljeno steklo
Samozaprialo za usklajeno zapiranje dvojnih vrat.</t>
    </r>
  </si>
  <si>
    <r>
      <rPr>
        <b/>
        <sz val="9"/>
        <rFont val="Courier New"/>
        <family val="3"/>
        <charset val="238"/>
      </rPr>
      <t>V2 - 190/220cm</t>
    </r>
    <r>
      <rPr>
        <sz val="9"/>
        <rFont val="Courier New"/>
        <family val="3"/>
        <charset val="238"/>
      </rPr>
      <t xml:space="preserve"> -Dvokrilna 
zunanja vrata, 
Krila z vmesno prečko po višini.
Spodni profil povišan (cokel)
Vrata brez praga-giljotina
Polnilo: zasteklitev-termopan
Parapeti: varnostno lepljeno steklo
Samozaprialo za usklajeno zapiranje dvojnih vrat.</t>
    </r>
  </si>
  <si>
    <t>O6 - 200/120cm,
Protipožarno okno - EI30</t>
  </si>
  <si>
    <t>Notranja polica Alu</t>
  </si>
  <si>
    <t>Dobava skupaj z garancijo (certifikatom) za predpisano 
požarno odpornost in dimotesnost. Skupaj s poročilom o požarnovarstvenem pregledu vgrajenih vrat.</t>
  </si>
  <si>
    <t>Antipanik odrivni drog SIST EN1125 na notranji strani smeri umika.</t>
  </si>
  <si>
    <t>Z druge strani inox kljuka.</t>
  </si>
  <si>
    <r>
      <t xml:space="preserve">V11 - 150/220cm, </t>
    </r>
    <r>
      <rPr>
        <b/>
        <u/>
        <sz val="9"/>
        <rFont val="Courier New"/>
        <family val="3"/>
        <charset val="238"/>
      </rPr>
      <t>EI30-C</t>
    </r>
    <r>
      <rPr>
        <sz val="9"/>
        <rFont val="Courier New"/>
        <family val="3"/>
        <charset val="238"/>
      </rPr>
      <t xml:space="preserve">
</t>
    </r>
    <r>
      <rPr>
        <b/>
        <u/>
        <sz val="9"/>
        <rFont val="Courier New"/>
        <family val="3"/>
        <charset val="238"/>
      </rPr>
      <t>Dvokrilna steklena požarna vrata v Alu okvirju. Notranja.</t>
    </r>
    <r>
      <rPr>
        <sz val="9"/>
        <rFont val="Courier New"/>
        <family val="3"/>
        <charset val="238"/>
      </rPr>
      <t xml:space="preserve">
Nesimetrični krili: 105+45cm.
Stekleni krili z vmesno prečko po višini.</t>
    </r>
  </si>
  <si>
    <r>
      <t xml:space="preserve">V47 - 260/220cm, </t>
    </r>
    <r>
      <rPr>
        <b/>
        <u/>
        <sz val="9"/>
        <rFont val="Courier New"/>
        <family val="3"/>
        <charset val="238"/>
      </rPr>
      <t>EI30-C</t>
    </r>
    <r>
      <rPr>
        <sz val="9"/>
        <rFont val="Courier New"/>
        <family val="3"/>
        <charset val="238"/>
      </rPr>
      <t xml:space="preserve">
</t>
    </r>
    <r>
      <rPr>
        <b/>
        <u/>
        <sz val="9"/>
        <rFont val="Courier New"/>
        <family val="3"/>
        <charset val="238"/>
      </rPr>
      <t>Dvokrilna steklena požarna vrata z obojestransko obsvetlobo v Alu okvirju. Notranja.</t>
    </r>
    <r>
      <rPr>
        <sz val="9"/>
        <rFont val="Courier New"/>
        <family val="3"/>
        <charset val="238"/>
      </rPr>
      <t xml:space="preserve">
Simetrični krili: 95+95cm.
Stekleni krili z vmesno prečko po višini.</t>
    </r>
  </si>
  <si>
    <t>Antipanik odrivni drog po 
SIST-EN1125 v smeri umika.</t>
  </si>
  <si>
    <t>SS2 - 600/220cm
večdelna sestavljena zunanja
z dvokrilnimi vrati 210/220cm.
Svetla odprtina: 200/210cm.
Delitve na 6 (vrata+4 polja) polj brez delitev po višini.
Vrata brez praga-giljotina
odpiranje:
Odpiranje: 2 zgornji krili okoli verikalne osi. (odvod dima)
fiksno okno: ostala polja
Refleksno steklo.
Varnostno lepljeno steklo
Električna ključavnica. Set za dvokrilna vrata.
Samozaprialo za usklajeno zapiranje dvojnih vrat.</t>
  </si>
  <si>
    <r>
      <rPr>
        <b/>
        <sz val="9"/>
        <rFont val="Courier New"/>
        <family val="3"/>
        <charset val="238"/>
      </rPr>
      <t>V10 - 300/300cm</t>
    </r>
    <r>
      <rPr>
        <sz val="9"/>
        <rFont val="Courier New"/>
        <family val="3"/>
        <charset val="238"/>
      </rPr>
      <t xml:space="preserve"> -Dvokrilna 
zunanja vrata,
Svetla mera: 275/290 
Polna krila z zastekljenim okencem.
Okenca: cca 80x80cm (oba krila)
Spodni profil povišan (cokel)
Vrata brez praga-giljotina
Samozaprialo za usklajeno zapiranje dvojnih vrat.
Električna ključavnica. Set za dvokrilna vrata.</t>
    </r>
  </si>
  <si>
    <r>
      <rPr>
        <b/>
        <sz val="9"/>
        <rFont val="Courier New"/>
        <family val="3"/>
        <charset val="238"/>
      </rPr>
      <t>V17 - 250/220cm</t>
    </r>
    <r>
      <rPr>
        <sz val="9"/>
        <rFont val="Courier New"/>
        <family val="3"/>
        <charset val="238"/>
      </rPr>
      <t xml:space="preserve"> - Enokrilna Alu + fiksna stena
Notranja vrata
Vrata: 100/210cm 
Polnilo: zasteklitev, 
Krilo: varnostno kaljeno steklo
Fiksna: varnostno lepljeno steklo
Samozapiralo.</t>
    </r>
  </si>
  <si>
    <r>
      <t xml:space="preserve">V18 - 210/220cm, dvokrilna tipska kovinska požarna vrata.
</t>
    </r>
    <r>
      <rPr>
        <b/>
        <u/>
        <sz val="9"/>
        <rFont val="Courier New"/>
        <family val="3"/>
        <charset val="238"/>
      </rPr>
      <t xml:space="preserve">PAZI! 195cm je širina neoviranega prehoda. </t>
    </r>
    <r>
      <rPr>
        <sz val="9"/>
        <rFont val="Courier New"/>
        <family val="3"/>
        <charset val="238"/>
      </rPr>
      <t xml:space="preserve">
Zidarsko mero vrat je potebno prialgoditi glede na vrata izbranega dobavitelja v celoti po opisu zgoraj.
</t>
    </r>
    <r>
      <rPr>
        <b/>
        <u/>
        <sz val="9"/>
        <rFont val="Courier New"/>
        <family val="3"/>
        <charset val="238"/>
      </rPr>
      <t>EI30-C</t>
    </r>
    <r>
      <rPr>
        <sz val="9"/>
        <rFont val="Courier New"/>
        <family val="3"/>
        <charset val="238"/>
      </rPr>
      <t xml:space="preserve"> - dvokrilna krila
Polna krila
Antipanik odrivni drog SIST EN1125 na notranji strani smeri umika.
Samozapirala s sistemom usklajenega zapranja za dvokrilna vrata.</t>
    </r>
  </si>
  <si>
    <t xml:space="preserve">GEZE IQ lock EL DL set za dvokrilna vrata </t>
  </si>
  <si>
    <t>ZAŠČITA GRADBENE JAME</t>
  </si>
  <si>
    <t>PVC tlaki</t>
  </si>
  <si>
    <t>Dobava in oblaganje tal s PVC tlakom, s predhodno izravnavo tal z izravnalno maso. 
Kompletno z robnimi zaključki.
Kompletno s stensko kotno obrobo.</t>
  </si>
  <si>
    <t>debelina obrabnega sloja EN 429: 
&gt; 1,0 mm</t>
  </si>
  <si>
    <t>Skupna debelina po EN 428: 2,5 mm</t>
  </si>
  <si>
    <t>protizdrsnost po BGR 181: R10</t>
  </si>
  <si>
    <t>skupna masa, EN 430: 2650 g/m2</t>
  </si>
  <si>
    <t>zaostali vtis, EN 433: 0,1mm</t>
  </si>
  <si>
    <t>razred pohodnosti : 
34 (javna-very heavy use), 
43 (industrijska-very heavy use)</t>
  </si>
  <si>
    <t>Vrsta talne obloge EN 649: sintetična, heterogena</t>
  </si>
  <si>
    <t>PVC Tlak po zgornjem opisu, 
kot npr. TARALAY POESY</t>
  </si>
  <si>
    <t>Lepljenje na podlago po celotni površini s kvalitetnim vodno disperzijskim lepilom kot npr. Schonox Emiclassic, vroče varjenje spojev za doseganje vodne neprepustnosti.</t>
  </si>
  <si>
    <t>PVC Tlak, kot v prejšnji postavki. 
Dodatek za oblačenje stopnic</t>
  </si>
  <si>
    <t>Skupaj s končnim permanentnim Antibakteriološkim in 
antifungicidim premazom. Kot npr. Sanosol.</t>
  </si>
  <si>
    <t>Skupaj z UV obdelavo pohodnega sloja, kot npr.Protescol.</t>
  </si>
  <si>
    <t>SPECIALNA OPREMA</t>
  </si>
  <si>
    <t>Dvižna ploščad za invalida</t>
  </si>
  <si>
    <t>Vgradnja po detajlu izbranega proizvajalca. Izbrani izvajalec mora uskladiti vgradnjo z izvajalcem gradbenih del.</t>
  </si>
  <si>
    <r>
      <t xml:space="preserve">Opis: 
</t>
    </r>
    <r>
      <rPr>
        <i/>
        <sz val="9"/>
        <rFont val="Courier New"/>
        <family val="3"/>
        <charset val="238"/>
      </rPr>
      <t>Vertikalna dvižna ploščad, v stekleni konstrukciji, nosilnosti 400 kg, dvig 4,20 m</t>
    </r>
  </si>
  <si>
    <t>kot npr. VIMEC E07</t>
  </si>
  <si>
    <t>Vkjlučno z izdelavo projektne dokumentacije.</t>
  </si>
  <si>
    <t>Vključno s pozitivnim potrdilom o pregledu delovanja.</t>
  </si>
  <si>
    <t>Vkjlučno z vso potrebno PID in dokazilno dokumentacijo za tehnični pregled in za pridobitev uporabnega dovoljenja.</t>
  </si>
  <si>
    <t>Vertikalna dvižna ploščad 
za invalida v celoti po zgornjem opisu.</t>
  </si>
  <si>
    <t>- kot npr. VIMEC E07</t>
  </si>
  <si>
    <t>V stekleni konstrukciji,
Višina dviga 4,20m,
nosilnost 400 kg</t>
  </si>
  <si>
    <t>Na vhodnem in zahodnem delu območja, kjer se izkopi približajo cesti, predpisuje geomehanski elaborat varovanje gradbene jame.</t>
  </si>
  <si>
    <r>
      <t xml:space="preserve">V geomehanskem poročilu je predlagana izvedba
</t>
    </r>
    <r>
      <rPr>
        <b/>
        <i/>
        <u/>
        <sz val="9"/>
        <rFont val="Courier New"/>
        <family val="3"/>
        <charset val="238"/>
      </rPr>
      <t>BERLINSKE STENE.</t>
    </r>
  </si>
  <si>
    <t>Osnovna hribina je lapor v globinah 2,20 do 2,50m pod koto terena.</t>
  </si>
  <si>
    <t>Nad njim pa se nahajajo plasti peščene gline.</t>
  </si>
  <si>
    <t>Jekleni nosilni profili berlinske stene bodo uvrtani v laporno.
Dno gradbene jame sega cca 5,50m pod koto obstoječega terena.
Od tega je zgornjih cca2,50m peščene gline in humusa, ostalo je pa že lapor.</t>
  </si>
  <si>
    <t>Na jugozahodni strani je odmik bodočega objekta od ceste cca 9,00m, zgornji rob izkopa grabene jame brez varovanja pa bi segal cca 11,00m od bodočega objekta.</t>
  </si>
  <si>
    <t>Na severvhodnem vogalu gradbene 
jame pa so razmere nekoliko bolj tesne. Odmik ceste od bodočega objekta je cca 3,50m, zgornji rob izkopa brez varovanja pa bi segal cca 9,50m od bodočega objekta.</t>
  </si>
  <si>
    <t>Varovanje gradbene jame zagotavlja izvajalec del. Lahko upošteva priporočilo iz geomehanskega elaborata in izvede zaščito z berlinsko steno, lahko pa izbere tudi drugačno rešitev.</t>
  </si>
  <si>
    <t>Za katerokoli izbrano rešitev pa mora izdelati statični izračun izbrane rešitve in jo posreduje v potrditev nadzoru in projektantu.</t>
  </si>
  <si>
    <t>Berlinska stena</t>
  </si>
  <si>
    <t xml:space="preserve">Izvedba zaščite gradbene jame (izkopov) po sistemu berllinske stene.
Kompletna izvedba zagatne stene ter priprava gradbene jame. 
Izvedba z zabijanjem ošiljenih jeklenih profilov na 1,0 m in tramov izza tirnic z vsem podpiranjem in razpiranjem. </t>
  </si>
  <si>
    <t>Površina vidnega dela berlinske stene</t>
  </si>
  <si>
    <t>- Zaščita ceste, ki poteka ob jugovzhodnem vogalu objekta.
Višinska razlika izkopa cca5,00m, od tega spodnjih cca2,50m, lapor.
Vrtanje, vtiskanje, zabijanje profilov v lapor.
Dolžina trase zaščite: cca 30,0m</t>
  </si>
  <si>
    <t>- streha nad telovadnico</t>
  </si>
  <si>
    <t>Streha nad telovadnico
Naprava, dobava in montaža ostalih lesenih delov sestava strehe nad telovadnico, skupaj s toplotno izolacijo, in folijami, v sestavi:</t>
  </si>
  <si>
    <t>Streha na AB plošči nad avlo.
Naprava, dobava in montaža ostalih lesenih delov sestava strehe na AB plošči, skupaj s toplotno izolacijo, in folijami, v sestavi:</t>
  </si>
  <si>
    <t>- streha na AB plošči nad avlo</t>
  </si>
  <si>
    <t>Lesena podkonstrukcija med toplotno izolacijo, podprta na AB ploščo, za pritrjevanje kontraletev prezračevanja.
Gredice 10x10cm privijačena na podprore iz jeklene pločevine, privijačene v AB ploščo.</t>
  </si>
  <si>
    <t>TESARSKA DELA-STREŠNA KON.</t>
  </si>
  <si>
    <t>ŠPORTNI POD</t>
  </si>
  <si>
    <t>Ploskovno elastični plavajoči športni pod</t>
  </si>
  <si>
    <t>parna zapora iz gradbene folije</t>
  </si>
  <si>
    <t>dvostopenjski PU blažilci - čepi, v = 19,8 mm, v rastru 30 x 30 cm, rdeči ali modri (glede na stopnjo elastičnosti)</t>
  </si>
  <si>
    <t>lesena nosilna podkonstrukcija iz dveh celovitih vezanih vodoodpornih plošč, v = 2 x 12,0 mm = 24,0 mm</t>
  </si>
  <si>
    <t>2 - kratni osnovni lakirni premaz</t>
  </si>
  <si>
    <t>liniranje treh glavnih igrišč  po načrtu in v skladu s pravili športnih iger</t>
  </si>
  <si>
    <t>toniranje po želji. Ni obvezno.</t>
  </si>
  <si>
    <t>2 - kratni končni lakirni premaz</t>
  </si>
  <si>
    <t>kot npr.: ŠPORTNI POD CONNOR</t>
  </si>
  <si>
    <t>Pod centralnega vadbenega prostora telovadnice</t>
  </si>
  <si>
    <r>
      <t xml:space="preserve">Opis: 
</t>
    </r>
    <r>
      <rPr>
        <i/>
        <sz val="9"/>
        <rFont val="Courier New"/>
        <family val="3"/>
        <charset val="238"/>
      </rPr>
      <t>Ploskovno elastični plavajoči športni pod v skupni višini 63,0-64,0mm na estrihu, v sestavi:</t>
    </r>
  </si>
  <si>
    <t>- Zapiranje med glavnimi
lepljenimi lesenimi nosilci v osi 1 in 2 telovadnice; d=25cm, h=cca2,00m</t>
  </si>
  <si>
    <t>- Sestavi T1 na nivoju
telovadnice
d=cca 8,5cm (+zapolnitev med 
čepki sistemskih plošč s talnim gretjem)</t>
  </si>
  <si>
    <t>- Grobi in fini ometi zid.zidov</t>
  </si>
  <si>
    <t>Mikroarmirani notranji tankoslojni omet za zidove iz penobet.blokov.</t>
  </si>
  <si>
    <t>Skupaj z vsemi potrebnimi mat., deli, odri in transporti.</t>
  </si>
  <si>
    <t>- Zidovi d=20cm sanit., pov.hod.</t>
  </si>
  <si>
    <t>Dobava in vgradnja talnih dilatacijskih profilov za 
premoščanje konstrukcijskih 
dilatacij.</t>
  </si>
  <si>
    <t>Fasada višine do 6,50m ali do 9,50m. 
V celoti po splošnem opisu na 
začetku poglavja.
V celoti z vsemi deli in zahtevami 
iz splošnega opisa na začetku poglavja.</t>
  </si>
  <si>
    <t xml:space="preserve">Pleskanje notranjih ometanih, 
MKP sten in betonskih sten sten 
in okenskih in vratnih špalet z disperzijsko barvo. </t>
  </si>
  <si>
    <t>Ploskovno elastični plavajoči 
športni pod v celoti po zgornjem opisu.</t>
  </si>
  <si>
    <t>Dobava in vgradnja talnih dilatacijskih profilov za premošč. konstrukcijskih dilatacij.</t>
  </si>
  <si>
    <t>- Premostitev talne dilatacije med hodnikom na dnu rampe 
in telovadnico</t>
  </si>
  <si>
    <t>V vseh postavkah Ključ.del 
so zajeti pregledi konstrukcije in 
končno poročilo, ki ga izdela 
pooblaščena organizacija in pooblaščeni preglednik.</t>
  </si>
  <si>
    <t>Izvedba vert.obloge obrobe-kape na vrhu fasadnih sten telovadnice.</t>
  </si>
  <si>
    <t>- obroba-kapa na fasadi v oseh 
A in J</t>
  </si>
  <si>
    <t>Dobava in montaža talne linijske odtoćne reže v prostorih 
za tuširanje.</t>
  </si>
  <si>
    <t>Linijska reža iz nerjav.pločevine.</t>
  </si>
  <si>
    <t>Tipski zaključni, pokrovni in odkap. profili položeni na robovih zunanjih površin oblečenih s talno keramiko.</t>
  </si>
  <si>
    <t>Izdelava Požarnega reda, požarnega načrta in načrta evakuacije z obveznimi prilogami (izvleček, navodila, evidenčni listi, kontrolni listi, požarni načrt evakuacije idr.) skladno z veljavno zakonodajo; vključno z zasteklitvijo, uokvirjanjem, nameščanjem v vseh predpisanih prostorih.</t>
  </si>
  <si>
    <t>Izdelava Varnostnega načrta za organizacijo in ureditvijo gradbišča v skladu z zakonodajo.</t>
  </si>
  <si>
    <t>Izdelava in potrditev Izkaza energijskih lastnosti objekta na osnovi izvedenega stanja in izdelane PID dokumentacije, kompletno s potrebnimi pregledi in pripravo dokumentacije.
Izdela izdelovalec projektne dokumentacije.</t>
  </si>
  <si>
    <t>Izdelava PID dokumentacije  v 4 izvodih + 1xCD, skladno z veljavno zakonodajo
(načrt geodezije, energ. izkaznica, požarno varovanje - ločeno, ni predmet te postavke).</t>
  </si>
  <si>
    <t>Izdelava Energetske izkaznice in potrditev s strani odgovornega projektanta, vključno z nameščanjem na stavbo.</t>
  </si>
  <si>
    <t>Stroški izvajanja geološkega nadzora in izdaja poročila (ocena). Geomehanski pregled izkopov za temelje pred izvedbo temeljev, definicija in spremljanje nasipov, definicija in merjenja utrjenosti tamponov pod talnimi ploščami, pod povoznimi pvoršinami,...
(izvaja PI geotehnike)</t>
  </si>
  <si>
    <t>Priprava dokumentacije za potrebe izdelave PID-a  vključno z vsemi vrisanimi spremembami,..., seznamom z opisom sprememb ter predaja projektantskemu podjetju (gradbeno obrtniška dela)</t>
  </si>
  <si>
    <t>Izjava VP o skladnosti izvedenih del z gradbenim dovoljenjem; izda se po zaključeni gradnji na osnovi predhodnega ogleda</t>
  </si>
  <si>
    <t>Meritve in izkaz hrupa, skupaj s potrebnimi in nujnimi meritvami. Izdela pooblaščeni izvajalec tovrstnih del.</t>
  </si>
  <si>
    <t>Priprava in izdelava 
NOV dokumentacije v 2 izvodih, 
skladno z veljavno zakonodajo, z vključenim delom projektanta za splošne zahteve.</t>
  </si>
  <si>
    <t>Občasno projektantsko spremljanje gradnje in njene skladnosti z gradbenim dovoljenjem. Na poziv investitorja preverba predlogov za vgradnjo opreme (na podlagi celovito pripravljenih predlogov), preverba manjših sprememb, materialov, barv.
Udeležba na koord.sestankih ali na lokaciji gradnje po predhodnem dogovoru (1 obisk  strokovnjaka se vrednoti kot 8 ur opravljenega 
dela). Vrednost urne postavke po 
priporočilih IZS in ZAPS
(min. 47 €).</t>
  </si>
  <si>
    <t>Izdelava manjših sprememb projektnih rešitev na predlog izvajalca, nadzornika, investitorja (po 
predhodni potrditvi investitorja).
Vrednost urne postavke 
po priporočilih IZS in ZAPS 
(min. 47 €).</t>
  </si>
  <si>
    <t>Klasifikacija : XC2, PV1, Dmax16
Konstrukcije v zemlji</t>
  </si>
  <si>
    <t>Klasifikacija : XC4, PV1, XF1;Dmax16
Zunanje konstrukcije</t>
  </si>
  <si>
    <t>Klasifikacija : XC2, PV1; Dmax16
Zunanje konstrukcije</t>
  </si>
  <si>
    <t>Klasifikacija : XC1, PV1, Dmax16
Notranje konstrukcije</t>
  </si>
  <si>
    <t>Klasifikacija : XC1, Dmax16</t>
  </si>
  <si>
    <t>Dela je potrebno izvajati po proj. dokumentaciji, v skladu z veljavnimi tehničnimi predpisi, normativi in    standardi ob upoštevanju zahtev iz varstva pri delu. Uporabljati je potrebno samo materiale, ki ustrezajo predpisom in standardom</t>
  </si>
  <si>
    <t>Identifikacija in zakoličba vseh obstoječih komunalnih in energ.vodov na območju izvedbe del, 
s sodelovanjem strokovnih služb investitorja in pooblaščenih predstavnikov upravljalcev inst.</t>
  </si>
  <si>
    <t>Izdelava in potrditev Izkaza gradb. fizike objekta na osnovi izvedenega stanja in izdelane PID dokum., kompletno s potrebnimi pregledi in pripravo dokumentacije.
Izdela izdelovalec projektne dokumentacije.</t>
  </si>
  <si>
    <t xml:space="preserve">Za deponiranje materiala od rušitvenih na deponiji 
mora izvajalec del pridobiti 
ustrezna soglasja in izpolniti predpisane obrazce. </t>
  </si>
  <si>
    <t>V rušitvenih delih so upoštevana 
vsa rušenja, kompletno z odlaganjem 
na gradbiščno deponijo in 
nakladanjem ter odvozom ruševin na registrirano stalno deponijo gradbenega materiala. V ceni morajo biti upoštevane tudi vsi stroški deponije (odlaganje na deponiji, plačilo taks...)</t>
  </si>
  <si>
    <t>- Zaščita ceste, ki poteka
vzporedno z jugozah.fasado objekta.
Višinska razlika izkopa cca5,00m, 
od tega spodnjih cca2,50m, lapor.
Vrtanje, vtiskanje, zabijanje profilov v lapor.
Dolžina trase zaščite: cca 40,0m</t>
  </si>
  <si>
    <r>
      <t>Planiranje dna gradbene jame 
do ±</t>
    </r>
    <r>
      <rPr>
        <sz val="9.9"/>
        <rFont val="Courier New"/>
        <family val="3"/>
        <charset val="238"/>
      </rPr>
      <t xml:space="preserve"> 3 cm</t>
    </r>
    <r>
      <rPr>
        <sz val="9"/>
        <rFont val="Courier New"/>
        <family val="3"/>
        <charset val="238"/>
      </rPr>
      <t xml:space="preserve"> in dna temeljev ter utrjevanje do predpisane zbitosti po geomehanskem poročilu, 
oziroma zahtevi geomehanika.</t>
    </r>
  </si>
  <si>
    <t>Dobava in polaganje geotekstila za ovijanje filterske prodnate plasti drenaže od dna do vrha zasipa vkopanega zida po oboodu telovad.</t>
  </si>
  <si>
    <t>Nasipavanje in utrjevanje v plasteh debeline do 30cm ali po navodilih geomehanika. 
Nasipavanje s pripeljanim materialom, ali s selekcioniranim materialom iz izkopa. Skupaj s potrebnim vgrajenim materialom.</t>
  </si>
  <si>
    <t>Razna nepredvidena dela, vpisana v gradbeni dnevnik. 
Dela se obračunajo na podlagi dejansko porabljenega časa.</t>
  </si>
  <si>
    <t>- Graderobe, sanitarije, telovad.</t>
  </si>
  <si>
    <t>Dobava, transport, vgrajev.in nega betona C30/37 XC3 PV1 XF3, Dmax16</t>
  </si>
  <si>
    <t>d=400mm na izravnalnem tamponu 
iz kote +-0,00m na koto -4,20m</t>
  </si>
  <si>
    <t>Ločilna plast gefitas (2 slojna) folija. Tudi čez vse vertikalne elemente, ki se končajo pod koto 
tal.plošče (stene jaškov, kinet,…).</t>
  </si>
  <si>
    <t>Armatura plošče po arm.načrtu.</t>
  </si>
  <si>
    <t>Poliprop.mikroarm.cca 1,00kg/m3.
Dodatki za vgradljivost po projektu betona.</t>
  </si>
  <si>
    <t>Skupaj s čiščenjem, tesnenjem in kitanjem horizontalne dilatacije 
talne plošče. Vrinjeni okrogli tesnilni profil; Trdi kit. (plošča rampe)
Dilatacije rampe in dilatacije ob zidu.</t>
  </si>
  <si>
    <t>Nega betona z vlaženjem in 
pokrivanjem s PE folijo. Dobava, transporti in vgrajevanje vseh naštetih materialov.</t>
  </si>
  <si>
    <t>Skupaj z betoniranjem bet.kinete za vgradnjo linijske kanal.odvodnjavnja na najnižji točki plošče.</t>
  </si>
  <si>
    <t>(izdelava talne AB plošče po 
zgornjem opisu in z vsem naštetim (ločilne plasti,  opaženja, dialatacije, obdelave površine,..., 
v celoti. Armatura v armaturnem načrtu.)</t>
  </si>
  <si>
    <t>- d=400mm na izravnalnem tamponu. 
Rampa iz kote +-0,00m na -4,20m</t>
  </si>
  <si>
    <t>- Graderobe, sanitarije, telov.
h=50cm</t>
  </si>
  <si>
    <t>Skupo s tesnenjem vseh stikov betoniranja in kontrakcijskih dilatacij s tesnilnimi ploč.trakovi z nabrekajočim premazom.</t>
  </si>
  <si>
    <t>Notranji AB grede in nos.objekta.</t>
  </si>
  <si>
    <t>Notranje horizontalne in vertikalne 
AB vezi in preklade v zid.zidovih.
- pretežno d=30cm
- v zidovih višjih od 4,50m so predvidene 2xHV po višini
- HV, ki se zaletijo v AB stebre, se sidrajo v stebre z uvrtanim sidernim trnom
- VV se na vrhu sidrajo v AB ploščo ali nosilce z uvrtanim sidrom</t>
  </si>
  <si>
    <t xml:space="preserve">- AB plošča nad pritličjem.
Poševna plošča strehe,
Na delu objekta z garderobami.
Naklon cca 7st.
d=25cm, viš.podpiranja 5,50-7,20m </t>
  </si>
  <si>
    <t xml:space="preserve">- Večramno stopnišče z vmesnimi podesti.
Viš.komunikacije:-4,20 do+-0,00m.
Graderobe, sanitarije
d=20cm, viš.podpiranja h&lt;4,50m </t>
  </si>
  <si>
    <t xml:space="preserve">- Enoramno stopnišče z vmesnim podestom.
Viš.komunikacije: 0,00 do +2,66m.
Povezovalni hodnik;
d=20cm, viš.podpiranja h&lt;3,00m </t>
  </si>
  <si>
    <t xml:space="preserve">- Enoramno stopnišče z vmesnim podestom.
Viš.komunikacije: 0,00 do -1,05m.
črpališče;
d=15cm, višina podpiranja h&lt;1,50m </t>
  </si>
  <si>
    <t>Zaglajen beton C30/37 XC2 PV1,Dmax16</t>
  </si>
  <si>
    <t>Ločilna plast gefitas (2 slojna) folija. Tudi čez vse vertikalne elemente, ki se končajo pod 
koto talne plošče (stene jaškov, kinet,…).</t>
  </si>
  <si>
    <t>Ojačitev s stremeni fi8/20cm in 2 palicama fi12mm na vseh robovih 
pl.preko katerih poteka transport.</t>
  </si>
  <si>
    <t>Zaglajen beton C30/37 PV1 XF3,Dmax16</t>
  </si>
  <si>
    <t xml:space="preserve">- horizontalne in vert.AB vezi </t>
  </si>
  <si>
    <t>V ceni so zajeti tudi delovni in varovalni odri in dostopi potrebni 
za izvedbo del opaženja, 
postavljanja arm.in betoniranja.</t>
  </si>
  <si>
    <t>Zaključni robovi obdelani s trikotno letvico.
Vključno z zaključnimi opaži odprtin, ki niso posebej specificirane (okna, vrata, preboji, prezrač.rešetke) in zaključnimi opaži dilatacij in delovnih stikov.</t>
  </si>
  <si>
    <t>Notranje horizontalne in vertikalne 
AB vezi in preklade v zid.zidovih.
- pretežno d=30cm
- v zidovih višjih od 4,50m so predvidene 2xHV po višini
- HV, ki se zaletijo v AB stebre, se sidrajo v stebre z uvrtanim sidernim trnom
- VV se na vrhu sidrajo v AB nosilce 
z uvrtanim sidrom</t>
  </si>
  <si>
    <t>Vključno z opaži preb.in odprtin, ki niso posebej specificirane.</t>
  </si>
  <si>
    <t xml:space="preserve">- Enoramno stopnišče z vmesnim podestom.
Viš.komunikacije: 0,00 do +2,66m.
Povezovalni hodnik;
d=20cm, višina podpiranja h&lt;3,00m </t>
  </si>
  <si>
    <t>Vključno z opaži preboj.in odprtin, ki niso posebej specificirane.</t>
  </si>
  <si>
    <t xml:space="preserve">- Enoramno stopnišče z vmesnim podestom. (zgubljen opaž)
Viš.komunikacije: 0,00 do +2,66m.
Povezovalni hodnik;
d=20cm, viš.podpiranja h&lt;3,00m </t>
  </si>
  <si>
    <t>Večje odprtine v AB stenah in plošč.</t>
  </si>
  <si>
    <t>Jekleni siderni in pritrdilni material
in zavetrovanja.
Material : S235 JR (najmanj)
Debelina kotnih zvarov :
Pločevine in profili : a=0,7t tanjšega elementa v spoju
Cevi : a=t tanjšega elem.v spoju.</t>
  </si>
  <si>
    <t>Ves jekl.material se pred izdelavo elementov jekl.konstrukcije očisti od umazanije, razmasti in očisti rje in sledi rje s peskanjem. Peskanje površine do Sa 2½.</t>
  </si>
  <si>
    <t>Sekundarni leseni lepljeni nosilci. Špirovci. Izdelava, dobava in mont. Lepljenih lesenih nosilcev lesa kvalitete GL28c z vsemi spojnimi, priključnimi, sidernimi elementi in zavtrovanji po opisu v uvodu.</t>
  </si>
  <si>
    <t>OSB/3 plošča d=2,5 cm z utorom in peresom, kot podloga kritine</t>
  </si>
  <si>
    <t>Gredice na razdalji 1,00m, jeklene podpore gredice na razd.cca 1,20m.</t>
  </si>
  <si>
    <t>- obroba-kapa na fas.v oseh A in J</t>
  </si>
  <si>
    <t>- Skupaj z les.legicami 14x14cm. Privijačene na lesene lepl.nosilce
Cca 1,50m/m2.</t>
  </si>
  <si>
    <t>Površina betona premazana z bit. premazom (kot npr.Ibitol)</t>
  </si>
  <si>
    <t>Dobava in izdelava nasutja iz 
pranega prodca na 
PVC membrani ravne strehe</t>
  </si>
  <si>
    <t>Za zmanjšanje teže nakl.betona.</t>
  </si>
  <si>
    <t>Stopničasto nalaganje za spremljanje naklonov ravne strehe.
Debelina d=50mm, 
stopničasto nalaganje 
od 0,0 do 15,0cm</t>
  </si>
  <si>
    <t>Na vrhu položena PE folija 
s preklopi.</t>
  </si>
  <si>
    <t>C25/30, z dodatkom mikroarmature
iz PP vlaken v kol.0,6 do 0,9 kg/m3 
in PES vlaken (kot npr.STRUX 90/40), minimalno 2,3 kg/m3.
Armatura zajeta v ceni estriha.</t>
  </si>
  <si>
    <t>Vertikalni ločilni trak, kot npr.Stirotrak d=10mm po obodu in 
okoli vseh elementov, ki prebijajo estrih.</t>
  </si>
  <si>
    <t>Skupaj z razrezom potrebnih dilat.
Število in pozicijo dilatacij narekujejo dimenzije površin estriha in zahteve talnih oblog.</t>
  </si>
  <si>
    <t>Betonirano na položenih razvodih talnega gretja na sist.ploščah.</t>
  </si>
  <si>
    <t>- Sestavi P2, P3, P4, P5 v pritl.
d=cca 6,5cm (+zapolnitev med čepki sistemskih plošč s talnim gretjem)</t>
  </si>
  <si>
    <t>Dobava in vgradnja vertikalnih-stenskih dilatacijskih profilov za premoščanje konstrukcijskih dilat.</t>
  </si>
  <si>
    <t>Čiščenje objekta med gradnjo 
z odnosom materiala in smeti na deponijo.</t>
  </si>
  <si>
    <t xml:space="preserve">Požarno tesnenje prehodov kablov, cevi in kanalov skozi stene.
Tesnenje prebojev in odprtin v stenah za prehod kablov, cevi in ventilacijskih kanalov z 
ekspanzijskim elastičnim akrilnim kitom za notranjo uporabo, požarnimi vrečkami,....
Požarna odpornost R/EI 60, 90. </t>
  </si>
  <si>
    <t>Najustreznejši sistem tesnenja (kiti, vrečke, malte,…) prilagoditi tipu prehoda. Izvesti skladno 
s tehničnimi specifikacijami proizvajalca.</t>
  </si>
  <si>
    <t>Skupaj s faz.komadi za izdelavo sifonskega kolena (smradna zapora)</t>
  </si>
  <si>
    <t>Polaganje instalacijskih PE-HD cevi 
za uvod el.kablov (kot npr.Stigmaflex EL-rdeče, v kolutih), polaganje v trasah po več cevi</t>
  </si>
  <si>
    <t>Ves jekleni material se pred 
izdelavo elementov jeklene konstrukcije očisti od umazanije, razmasti in očisti rje in 
sledi rje s peskanjem. 
Peskanje površine do Sa 2½.</t>
  </si>
  <si>
    <t xml:space="preserve">Zaščitni sloj v delavnici iz cink fosfatnega ali epoxy primerja v debelini 80 mikron (v enem nanosu ali 20 mikron pred izdelavo elem.
in 60 mikron po izdelavi elem.), </t>
  </si>
  <si>
    <t>V vseh postavkah Ključ.del 
so zajeti vsa potrebna dela, 
dodani, spojni in zaščitni material, 
vsi potreni odri in dostopi in 
vsi potrebni dvigi in transporti za celovito in funkcionalno dokončanje del iz postavke.</t>
  </si>
  <si>
    <t>Cev se dobavi in vgradi pred 
izdelavo talne AB plošče v telovadnici.</t>
  </si>
  <si>
    <t>- Ograja ob kanalu rampe za inval.</t>
  </si>
  <si>
    <t>- Na delu, kjer je stena kanala rampe višja od ograje, se 
izdelata samo oba ročaja 
postavljena na nosilce ročaja, privijačene v AB steno. Obojestransko.</t>
  </si>
  <si>
    <r>
      <t>Opomba:</t>
    </r>
    <r>
      <rPr>
        <i/>
        <sz val="9"/>
        <rFont val="Courier New"/>
        <family val="3"/>
        <charset val="238"/>
      </rPr>
      <t xml:space="preserve"> za vsa krovsko kleparska dela je v ceni zajeta izdelava in montaža izdelkov z dobavo vsega mat., izdelavo izmer, preddeli, pom.deli in transporti potrebnimi za 
smiselno in funkcionalno 
dokončanje del. </t>
    </r>
  </si>
  <si>
    <t>Ravno tako se morajo izvesti vse potrebne obrobe in zaključki 
potrebne za funkcionalno in estetsko dokončani izgled streh in fasadnih oblog.</t>
  </si>
  <si>
    <t>Kritina v izvedbi z dvojnim 
pokončnim zgibom, vertikalni del zgiba je stožčast, tako da v spodnjem naležnem področju ostane dilat.razmak 3-5 mm.</t>
  </si>
  <si>
    <t>Po izmerah mer na objektu je treba posamezne trakove profilirati izključno strojno, z orodjem za profiliranje (npr. Schlebach profilirni stroj). 
Tako profilirane trakove s kotnimi pokončnimi prevoji je treba spojiti 
z dvojnim zgibom. 
Razpored trakov, oz. zgibov mora 
biti simetričen glede na gradbene elemente.</t>
  </si>
  <si>
    <t>- Dobava in montaža streš.kritine, 
kot npr. PREFALZ.
Dvokapna streha telovadnice. Nagib cca 7,25st.</t>
  </si>
  <si>
    <t>Dobava in montaža čelne/slemenske obrobe iz dopolnilne pločevine, deb. 0,7 mm, barve in kvalitete mat.kot osnovna pozicija, vklj. 
S pritrdilnim materialom. 
Max. Dolžina elementov 3.000 mm. Razvite širine do 400 mm.
Vse, kot npr. PREFA</t>
  </si>
  <si>
    <t>Dobava in montaža obrobe za 
lepljenje okrog drugih prebojev elektro in strojnih inst.(obrobo nalepiti med zgibe, s  specialnim lepilom)
Vgraditi strokovno po navodilih proizvajalca.
Dimenzija cca do fi500mm.
Vse, kot npr. PREFA</t>
  </si>
  <si>
    <t>Dobava in montaža visečih strešnih žlebov pravokotne oblike iz ploč. 
deb. 0,70 mm, razvite širine 400 mm, vključno s priključnimi kotlički, žlebnimi kljukami in vsem 
pritrdilnim materialom.
Vse, kot npr. PREFA</t>
  </si>
  <si>
    <t>- Ostale ravne strehe in nadstr. Odtočne cevi fi150mm. (3 vertikale)</t>
  </si>
  <si>
    <t>- Večplastna sintetična strešna tesnilna folija na osnovi 
prvovrstnega fleksibilnega 
poliofilena (FPO),
stabilizirana in ojačana z netkanimi steklenimi vlakni
(po EN 13956)
Kot npr.:Sarnafil TG 66-18(1,8 mm)</t>
  </si>
  <si>
    <t>- Membrana zaključena na vertikalni fasadi.
Skupaj z zarezovanjem fasade, profilom za varjenje membr.
vgrajenim v fasado in odkapno pločevino, montirano in kitano na fasado.</t>
  </si>
  <si>
    <t>Podan je tekoči meter 
poteka zavihka.
Za površine upoštevati viš.cca1,00m.</t>
  </si>
  <si>
    <t>Dobava in montaža svetlobne kupole
dvoslojne - iz polikarbonata, 
na standardnem nastavnem vencu viš.50cm.
Postavitev na AB pl.ravne strehe.
PAZI! Potrebno je zagotoviti 
zadostni dvig kupole nad nivo strehe, skladno z zahtevami 
tehnične smernice za naravni odvod dima in toplote.</t>
  </si>
  <si>
    <t>Podboj suhomontažen, iz barvanih kovinskih (Al, jekl.) profilov (kot Deržič);  
v pripiri vstavljeno tesn.za krilo</t>
  </si>
  <si>
    <r>
      <t>Splošno:</t>
    </r>
    <r>
      <rPr>
        <i/>
        <sz val="9"/>
        <rFont val="Courier New"/>
        <family val="3"/>
        <charset val="238"/>
      </rPr>
      <t xml:space="preserve"> 
Dobava in montaža oken, vrat, sten 
iz kovinskih Al profilov s prekinjennim topl.mostom za zunanja okna, prašno barvanih po RAL (določi projektant),
vogali profilov zaobljeni v radiju</t>
    </r>
  </si>
  <si>
    <t>Visoko toplotno izoliran sistem za fiksne zasteklitve, okna in 
balkonska vrata, 
z Eurovodilom za okovje.</t>
  </si>
  <si>
    <t>Protivlom.razred po ENV 1627: WK1</t>
  </si>
  <si>
    <t>Odp.na ud.veter EN12210: raz.C5/B5</t>
  </si>
  <si>
    <r>
      <rPr>
        <b/>
        <sz val="9"/>
        <rFont val="Courier New"/>
        <family val="3"/>
        <charset val="238"/>
      </rPr>
      <t>O1 - 375/330cm</t>
    </r>
    <r>
      <rPr>
        <sz val="9"/>
        <rFont val="Courier New"/>
        <family val="3"/>
        <charset val="238"/>
      </rPr>
      <t xml:space="preserve">
6-delno sestavljeno zunanje okno;
2 etaži po 3 segmente
odpiranje: 
fiksno okno: 2 krila
Okoli hor.im vert.osi: 1 krilo
Refleksno steklo
spodnja etaža - parapet: varnostno lepljeno steklo, zun.in notranje.
ZS
Zunanje senčilo iz 2 delov, elektromotor.</t>
    </r>
  </si>
  <si>
    <r>
      <rPr>
        <b/>
        <sz val="9"/>
        <rFont val="Courier New"/>
        <family val="3"/>
        <charset val="238"/>
      </rPr>
      <t>O2 - 430/330cm</t>
    </r>
    <r>
      <rPr>
        <sz val="9"/>
        <rFont val="Courier New"/>
        <family val="3"/>
        <charset val="238"/>
      </rPr>
      <t xml:space="preserve">
6-delno sestavljeno zunanje okno;
2 etaži po 3 segmente
odpiranje: 
fiksno okno: 2 krila
Okoli hor.im vert.osi: 1 krilo
Refleksno steklo
spodnja etaža - parapet: varnostno lepljeno steklo, zun.in notranje.
ZS
Zunanje senčilo iz 2 delov, elektromotor.</t>
    </r>
  </si>
  <si>
    <r>
      <rPr>
        <b/>
        <sz val="9"/>
        <rFont val="Courier New"/>
        <family val="3"/>
        <charset val="238"/>
      </rPr>
      <t>O3 - 375/330cm</t>
    </r>
    <r>
      <rPr>
        <sz val="9"/>
        <rFont val="Courier New"/>
        <family val="3"/>
        <charset val="238"/>
      </rPr>
      <t xml:space="preserve">
6-delno sestavljeno zunanje okno;
2 etaži po 3 segmente
Spodnja etaža visoka, zgornja, kot nadsvetloba
odpiranje: 
3 krila v spodnji etaži
Okoli vert.osi: 3 krila. Odpiranje z dovod zraka.
Refleksno steklo
spodnja etaža - krila: varnostno lepljeno steklo, zun.in notranje.
ZS
Zunanje senčilo iz 2 delov, elektromotor.</t>
    </r>
  </si>
  <si>
    <t>- tećaji uležajeni,
- najmanj trije tečaji po viš.vrat
- zaskočno zapiralo (valjček),
- v dvokrilnih vratih pasivno krilo z "patent" zasunom (zg.+sp.)</t>
  </si>
  <si>
    <t>Eelektrični sistem za varovanje zasilnih in panik izhodov, 
skladno s smernico SZPV 411. (kjer je navedeno)</t>
  </si>
  <si>
    <t>Obsvetl.fiksne zasteklitve 2x35cm.</t>
  </si>
  <si>
    <r>
      <t xml:space="preserve">V15, V16 - 100/220cm, enokrilna tipska kovinska požarna vrata.
</t>
    </r>
    <r>
      <rPr>
        <b/>
        <u/>
        <sz val="9"/>
        <rFont val="Courier New"/>
        <family val="3"/>
        <charset val="238"/>
      </rPr>
      <t>PAZI! 90cm je širina neoviranega prehoda.</t>
    </r>
    <r>
      <rPr>
        <sz val="9"/>
        <rFont val="Courier New"/>
        <family val="3"/>
        <charset val="238"/>
      </rPr>
      <t xml:space="preserve"> 
Zidarsko mero vrat je potebno prilagoditi glede na vrata izbranega dobav.v celoti po opisu zgoraj.
</t>
    </r>
    <r>
      <rPr>
        <b/>
        <u/>
        <sz val="9"/>
        <rFont val="Courier New"/>
        <family val="3"/>
        <charset val="238"/>
      </rPr>
      <t>EI30-C</t>
    </r>
    <r>
      <rPr>
        <sz val="9"/>
        <rFont val="Courier New"/>
        <family val="3"/>
        <charset val="238"/>
      </rPr>
      <t xml:space="preserve"> enokrilna vrata, 
Polna krila
Antipanik kljuka po SIST EN179
(2D)</t>
    </r>
  </si>
  <si>
    <r>
      <t xml:space="preserve">V19, V35, V36, V37, V38, V45 - 100/220cm, enokrilna tipska kovinska požarna vrata.
</t>
    </r>
    <r>
      <rPr>
        <b/>
        <u/>
        <sz val="9"/>
        <rFont val="Courier New"/>
        <family val="3"/>
        <charset val="238"/>
      </rPr>
      <t>PAZI! 90cm je širina neoviranega prehoda.</t>
    </r>
    <r>
      <rPr>
        <sz val="9"/>
        <rFont val="Courier New"/>
        <family val="3"/>
        <charset val="238"/>
      </rPr>
      <t xml:space="preserve"> 
Zidarsko mero vrat je potebno prilagoditi glede na vrata izbranega dobav.v celoti po opisu zgoraj.
</t>
    </r>
    <r>
      <rPr>
        <b/>
        <u/>
        <sz val="9"/>
        <rFont val="Courier New"/>
        <family val="3"/>
        <charset val="238"/>
      </rPr>
      <t>EI30-C</t>
    </r>
    <r>
      <rPr>
        <sz val="9"/>
        <rFont val="Courier New"/>
        <family val="3"/>
        <charset val="238"/>
      </rPr>
      <t xml:space="preserve"> enokrilna vrata, 
Polna krila
Antipanik kljuka po SIST EN179
(4L+2D)</t>
    </r>
  </si>
  <si>
    <r>
      <t xml:space="preserve">V34 - 100/220cm, enokrilna tipska kovinska požarna vrata.
</t>
    </r>
    <r>
      <rPr>
        <b/>
        <u/>
        <sz val="9"/>
        <rFont val="Courier New"/>
        <family val="3"/>
        <charset val="238"/>
      </rPr>
      <t>PAZI! 90cm je širina neoviranega prehoda.</t>
    </r>
    <r>
      <rPr>
        <sz val="9"/>
        <rFont val="Courier New"/>
        <family val="3"/>
        <charset val="238"/>
      </rPr>
      <t xml:space="preserve"> 
Zidarsko mero vrat je potebno prilagoditi glede na vrata izbranega dobav.v celoti po opisu zgoraj.
</t>
    </r>
    <r>
      <rPr>
        <b/>
        <u/>
        <sz val="9"/>
        <rFont val="Courier New"/>
        <family val="3"/>
        <charset val="238"/>
      </rPr>
      <t>EI30-C</t>
    </r>
    <r>
      <rPr>
        <sz val="9"/>
        <rFont val="Courier New"/>
        <family val="3"/>
        <charset val="238"/>
      </rPr>
      <t xml:space="preserve"> enokrilna vrata, 
Polna krila
Antipanik kljuka po SIST EN179
(1D)</t>
    </r>
  </si>
  <si>
    <t>- Predelni zidovi iz penob.zidakov</t>
  </si>
  <si>
    <t>Pleskanje stropa (AB plošča, rame, 
MKP obloge,...) z disperz.barvo. Priprava pov.(brušenje, kitanje), osnovni premaz in 2x prekrivni prem. skupaj z vsemi potrebnimi materiali, deli, odri in transporti.</t>
  </si>
  <si>
    <t>- Nivo telov., tlaki sestava T2</t>
  </si>
  <si>
    <t xml:space="preserve">V votli prostor podkonstrukcije se položi in po potrebi zasidra mineralna volna URSA TWP1, debelina izolacije odvisna od debeline stene. Kompletno s fugiranjem (bendažiranjem) prvega (K1) in drugega (K2) sloja. </t>
  </si>
  <si>
    <t>Obloga z 
impregniranimi mavč.ploščami GKBI</t>
  </si>
  <si>
    <t>Za školjke z podometnimi splakovalniki.
Montaža pred konstr.stenami.</t>
  </si>
  <si>
    <t>Dvižna ploščad v telovadnici.</t>
  </si>
  <si>
    <t xml:space="preserve">zaključne obstenske letve z odzračevanjem v skupni dolžini 
cca140 m </t>
  </si>
  <si>
    <t>Dobava, razrez, krivljenje, čiščenje in polaganje armature: 
palična B500B, do in nad fi12, 
varjene armaturne mreže B500A. 
Z distančniki. 
Skupaj z vsemi potrebnimi deli materiali in transporti.
Srednje zahtevna armatura</t>
  </si>
  <si>
    <t>V26,V27,V28 - 200/250cm 
Vgrajena v AB steni 30cm
Dvokrilna notranja vrata, 
podboj kovinski
krilo polno
samozapiralo
Nogice (zatiči) za fiksiranje odprtih kril.</t>
  </si>
  <si>
    <r>
      <t xml:space="preserve">V25 - 200/250cm, dvokrilna tipska kovinska požarna vrata.
Zidarsko mero vrat je potebno prilagoditi glede na vrata izbranega dobav.v celoti po opisu zgoraj.
</t>
    </r>
    <r>
      <rPr>
        <b/>
        <u/>
        <sz val="9"/>
        <rFont val="Courier New"/>
        <family val="3"/>
        <charset val="238"/>
      </rPr>
      <t>EI30-C</t>
    </r>
    <r>
      <rPr>
        <sz val="9"/>
        <rFont val="Courier New"/>
        <family val="3"/>
        <charset val="238"/>
      </rPr>
      <t xml:space="preserve"> - dvokrilna krila
Polna krila
Antipanik kljuka po SIST EN179
Samozapirala s sistemom usklajenega zapiranja za dvokrilna vrata.</t>
    </r>
  </si>
  <si>
    <t>GEZE TS 5000L samozapiralo z drsno letvijo za enokrilna vrata do širine 1400mm, z možnostjo nastavitve hitrosti, moči zapahovanja od 2-6 po EN 1154 (vizualni prikaz nastavitve moči zapahovanja na samozapiralu), končnega zapahovanja ter termo stabilnimi ventili.   Možnost pridržanaj v odprtem položaju, montaža na nasprotni strani tečajev</t>
  </si>
  <si>
    <t xml:space="preserve">Sistem za sinhrono zapiranje GEZE ISM BG TS 5000 drsna letev ISM. Par samozapiral TS 5000L z drsno letvijo za dvokrilna vrata dimenzije do 2x1400mm. </t>
  </si>
  <si>
    <t>GEZE sistem za pridržanje v odrtem položaju v drsnem vodilu ISM</t>
  </si>
  <si>
    <t>GEZE SecuLogic panik letev skladno z EN 1125</t>
  </si>
  <si>
    <t>Evakuacijska zapora GEZE FTV 320, 24 V DC, visoka sila zadrževanja min 5kN, sigurno in trenutno odpustitev pod preobremenitvijo min 3 kN, vključen tudi okrivni del</t>
  </si>
  <si>
    <t xml:space="preserve">GEZE TS 5000L samozapiralo, območje uporabe moči EN 2-6 po SIST EN 1154, možnost pridržanaj v odprtem položaju, montaža na nasprotni strani tečajev </t>
  </si>
  <si>
    <t>GEZE SecuLogic panik letev</t>
  </si>
  <si>
    <t>Na zunanji strani namontirati kljuko</t>
  </si>
  <si>
    <t xml:space="preserve">GEZE TS 5000 ECline samozapiralo, območje uporabe moči EN 3-5 po SIST EN 1154, integrirana podpora za lažje odpiranje vrat </t>
  </si>
  <si>
    <t xml:space="preserve">GEZE drsna letev TS 5000 EC line </t>
  </si>
  <si>
    <t xml:space="preserve">GEZE Električni prejemnik serije A5300 </t>
  </si>
  <si>
    <t>Sistem za sinhrono zapiranje GEZE E-ISM TS 5000 drsno letvijo E ISM. Par samozapiral z drsno letvijo za dvokrilna vrata dimenzije do 2x1400mm. V primeru signala požarne centrale avtomatska sprostitev samozapirala</t>
  </si>
  <si>
    <t>GEZE TS 5000 samozapiralo, z možnostjo nastavitve hitrosti, moči zapahovanja od 2-6 po EN 1154 (vizualni prikaz nastavitve moči zapahovanja na samozapiralu), končnega zapahovanja ter termo stabilnimi ventili.   Možnost pridržanaj v odprtem položaju, montaža na  strani tečajev</t>
  </si>
  <si>
    <t xml:space="preserve">GEZE TS 3000 samozapiralo z drsno letvijo za enokrilna vrata širine do 1100mm. Z možnostjo nastavitve moči zapiranja 1-4 po SIST EN 1154 ter hitrosti zapiranja in moči zapahovanja. Ventili za nastavitve so termostabilni. </t>
  </si>
  <si>
    <t xml:space="preserve">GEZE drsna letev TS 3000 </t>
  </si>
  <si>
    <t xml:space="preserve">Samozapiralo GEZE TS 3000 z drsno letvijo za enokrilna vrata širine do 1100mm. Z možnostjo nastavitve moči zapiranja 1-4 po SIST EN 1154 ter hitrosti zapiranja in moči zapahovanja. Ventili za nastavitve so termostabilni. Opcijsko z vstavkom v letev je možno doseči pridržanje vrat v odprtem položaju med 80° in 130° ter omejevanje kota odpiranja vrat. Montaža  na  stran tečajev. Brez sistema za pridržanje primerno tudi za požarna vrata. </t>
  </si>
  <si>
    <t xml:space="preserve">GEZE sistem za pridrževanje v odprtem položaju </t>
  </si>
  <si>
    <t>GEZE Električni prejemnik serije A5300</t>
  </si>
  <si>
    <t>Evakuacijska zapora GEZE FTV 320, 24 V DC, visoka sila zadrževanja min 5kN, sigurno in trenutno odpustitev pod preobremenitvijo min 3 kN, vključen tudi okrivni de</t>
  </si>
  <si>
    <t>Na zunanji strani namontirati ročaj/krogla.</t>
  </si>
  <si>
    <t>V24 - 300/250cm 
Vgrajena v AB steni 30cm
Dvokrilna notranja vrata, 
podboj kovinski
krilo polno</t>
  </si>
  <si>
    <t>toplotna izolacija - trda kam. volna. - kot npr.SmartRoof Top
Topl.prev.: &lt;0,032
Tlačna trdnost CS(10): &gt;=70 kPa
Točkovna trdnost PL(5): &gt;=650 N
debeline 10 cm</t>
  </si>
  <si>
    <t>toplotna izolacija - trda kam. volna. - kot npr.SmartRoofThermal
Topl.prev.: &lt;0,032
Tlačna trdnost CS(10): &gt;=50 kPa
Točkovna trdnost PL(5): &gt;=500 N
debeline 18 cm</t>
  </si>
  <si>
    <t>Fasadne plošče iz kamene volne.
d=20cm.
Višina oblaganja do 1,50m.</t>
  </si>
  <si>
    <t>Gradbeni elementi in sklopi toplotnega ovoja, ki mejijo na okoliški zrak (zunanja stena, streha, strop, previs, ipd.), morajo imeti toplotno prehodnost U ≤0,15W/(m2K). Sklopi toplotnega ovoja, ki mejijo na teren, pa morajo imeti U ≤ 0,17W/(m2K).</t>
  </si>
  <si>
    <t>Izdelava fasade po sistemu tankoslojne toplotnoizolirane fasade v kompletni sestavi:
- toplotna izolacija-mineralna volna deb.26cm v dveh slojih, lepljena in sidrana
- osn.+arm.sloj, 
- zaključni sloj silikatni(zrnavosti 2mm)-svetli ton</t>
  </si>
  <si>
    <t>Izdelava podzidka (cokla) po sistemu tankoslojne toplotnoizolirane fasade v sestavi:
- toplotna izolacija-XPS plošče deb.26cm, lepljena in sidrana
- osn.+arm.sloj, 
- zaključni sloj agregat iz umetne mase (kot kulirplast)</t>
  </si>
  <si>
    <t xml:space="preserve">Zaščita vertikalne hidorizolacije.
XPS plošče, skupna debelina d=22cm
v 2 slojih ali z zobom za preklop.
Tlačna trdnost 300kPa. </t>
  </si>
  <si>
    <t xml:space="preserve">Zunanje stavbno pohištvo (okna in vrata) v toplotnem ovoju stavbe morajo imeti toplotno prehodnost Uw≤ 0,90 W/(m2K), določeno po standardu  SIST EN 14351-1:2006+A2:2016.  Vgrajena morajo biti po načelu tesnjenja v treh ravneh, kot je opredeljeno v smernici RAL. </t>
  </si>
  <si>
    <t>Gradbeni elementi in sklopi toplotnega ovoja, ki mejijo na okoliški zrak (zunanja stena, streha, strop, previs, ipd.), morajo imeti toplotno prehodnost U ≤0,15W/(m2K). Sklopi toplotnega ovoja, ki mejijo na teren, pa morajo imeti U ≤ 0,17W/(m2K)!</t>
  </si>
  <si>
    <t>Sklopi toplotnega ovoja, ki mejijo na teren, pa morajo imeti U ≤ 0,17W/(m2K).</t>
  </si>
  <si>
    <t>- toplotna izolacija - trda kam. volna. 
kot npr.SmartRoof Hard
Topl.prev.: &lt;0,036
Tlačna trdnost CS(10): &gt;=90 kPa
Točkovna trdnost PL(5): &gt;=650 N
debeline 10 cm</t>
  </si>
  <si>
    <t>- toplotna izolacija - trda kam. volna. 
kot npr.SmartRoof Thermal
Topl.prev.: &lt;0,036
Tlačna trdnost CS(10): &gt;=50 kPa
Točkovna trdnost PL(5): &gt;=500 N
debeline 14 cm</t>
  </si>
  <si>
    <t>Profili iz sistemskega programa splošno priznanega proizvajalca, z Euro vodilom za okovje 
(kot Schueco, Wicona, Jansen, Sapa...);
Dobava s sidri (kovinskim slepim okvirjem) za vgradnjo.</t>
  </si>
  <si>
    <t>Uw: &lt;0,90</t>
  </si>
  <si>
    <t>toplotna izolacija - trda kam. volna. - kot npr.SmartRoof Top
Topl.prev.: &lt;0,032
Tlačna trdnost CS(10): &gt;=90 kPa
Točkovna trdnost PL(5): &gt;=650 N
debeline 10 cm</t>
  </si>
  <si>
    <t>verzija: SPK_01</t>
  </si>
  <si>
    <t>© Copyright Savaprojekt d.d.</t>
  </si>
  <si>
    <t>Ud: &lt;0,90</t>
  </si>
  <si>
    <t>V12 - 110/220cm 
Vgrajena v siporex 30cm
Svetla odprtina: 100/215
Enokrilna notranja vrata, 
podboj kovinski, krilo polno
(1L)</t>
  </si>
  <si>
    <t xml:space="preserve"> - Okovje tipsko: tečaji uležajeni, trojna nasadila, inox kljuke zaobljenih oblik (kot npr. Hoppe Amsterdam), rozete ločene za kljuko in ključavnico - okrogle.  
- Podboj suhomontažen, iz barvanih kovinskih profilov;  v pripiri vstavljeno tesnilo za krilo.
- Na vratih talna zapora (giljotina) za povečanje zvočne izolativnosti.</t>
  </si>
  <si>
    <t xml:space="preserve"> - Vrata so opremljena s ključavnico s cilindričnim vložkom po sistemu "enotnega ključa"
- Upoštevati talne odbojnike za vrata vijačene v tla ali steno</t>
  </si>
  <si>
    <t xml:space="preserve">zidarska mera: 110/220cm
- odpiranje po shemi
- krilo - sredica mdf okvir ojačan za nasadila in ključavnico, iveral plošča, obloga 3,2 mm vlaknena plošča, finalno obojestransko gladki ultrapas, krilo v ravnini stene.
</t>
  </si>
  <si>
    <t xml:space="preserve"> - Podboj suhomontažen, iz barvanih kovinskih profilov;  v pripiri vstavljeno tesnilo za krilo .
- Na vratih talna zapora (giljotina) za povečanje zvočne izolativnosti.
- Vrata so opremljena z ključavnico s cilindričnim vložkom po sistemu "enotnega ključa"
- samozapiralo
- Upoštevati talne odbojnike za vrata vijačene v tla ali steno</t>
  </si>
  <si>
    <t xml:space="preserve"> zidarska mera: 100/220cm
- odpiranje po shemi
-  krilo - sredica mdf okvir ojačan za nasadila in ključavnico, iveral plošča, obloga 3,2 mm vlaknena plošča, finalno obojestransko gladki ultrapas, krilo v ravnini stene.
- Okovje tipsko: tečaji uležajeni, trojna nasadila, inox kljuke zaobljenih oblik (kot npr. Hoppe Amsterdam), rozete ločene za kljuko in ključavnico - okrogle.  
</t>
  </si>
  <si>
    <t xml:space="preserve"> - krilo - sredica mdf okvir ojačan za nasadila in ključavnico, iveral plošča, obloga 3,2 mm vlaknena plošča, finalno obojestransko gladki ultrapas, krilo v ravnini stene.
- Okovje tipsko: tečaji uležajeni, trojna nasadila, inox kljuke zaobljenih oblik (kot npr. Hoppe Amsterdam), rozete ločene za kljuko in ključavnico - okrogle.  
- Podboj suhomontažen, iz barvanih kovinskih profilov;  
- vrata so opremljena s ključavnico s cilindričnim vložkom po sistemu "enotnega ključa"
- Upoštevati talne odbojnike za vrata vijačene v tla ali steno</t>
  </si>
  <si>
    <t xml:space="preserve">  - krilo - sredica mdf okvir ojačan za nasadila in ključavnico, iveral plošča, obloga 3,2 mm vlaknena plošča, finalno obojestransko gladki ultrapas, krilo v ravnini stene.
- Okovje tipsko: tečaji uležajeni, trojna nasadila, inox kljuke zaobljenih oblik (kot npr. Hoppe Amsterdam), rozete ločene za kljuko in ključavnico - okrogle.   
- Podboj suhomontažen, iz barvanih kovinskih profilov;  
- vrata so opremljena z el. ključavnico, samozapiralo
- Upoštevati talne odbojnike za vrata vijačene v tla ali steno</t>
  </si>
  <si>
    <t xml:space="preserve">  - krilo - sredica mdf okvir ojačan za nasadila in ključavnico, iveral plošča, obloga 3,2 mm vlaknena plošča, finalno obojestransko gladki ultrapas, krilo v ravnini stene.
- Okovje tipsko: tečaji uležajeni, trojna nasadila, inox kljuke zaobljenih oblik (kot npr. Hoppe Amsterdam), rozete ločene za kljuko in ključavnico - okrogle.   
- Podboj suhomontažen, iz barvanih kovinskih profilov;  
- vrata so opremljena s ključavnico s cilindričnim vložkom  po sistemu "enotnega ključa"
- Upoštevati talne odbojnike za vrata vijačene v tla ali steno</t>
  </si>
  <si>
    <t xml:space="preserve"> zidarska mera: 250 /220cm
- enokrilna notranja steklena vrata + fiksna stena 
- odpiranje po shemi
-  krilo - zastekljeno, lepljeno, kaljeno, varnostno v ALU okvirju
- okovje tipsko: tečaji uležajeni, trojna nasadila, inox kljuke zaobljenih oblik (kot npr. Hoppe Amsterdam), rozete ločene za kljuko in ključavnico - okrogle.  
- v pripiri vstavljeno tesnilo za krilo .
- vrata so opremljena z ključavnico s cilindričnim vložkom po sistemu "enotnega ključa"
- upoštevati talne odbojnike za vrata vijačene v tla ali steno  
- samozapiralo</t>
  </si>
  <si>
    <t xml:space="preserve"> - vrata vgrajena v AB steni d=30 cm
krilo - zastekljeno, lepljeno, kaljeno, varnostno v ALU okvirju
- okovje tipsko: tečaji uležajeni, trojna nasadila, inox kljuke zaobljenih oblik (kot npr. Hoppe Amsterdam), rozete ločene za kljuko in ključavnico - okrogle.  
- v pripiri vstavljeno tesnilo za krilo .
- vrata so opremljena z ključavnico s cilindričnim vložkom po sistemu "enotnega ključa"
- upoštevati talne odbojnike za vrata vijačene v tla ali steno  
- samozapiralo</t>
  </si>
  <si>
    <t>Vrata morajo biti opemljena s panik ključavnico in potisnim drogom po standardu SIST EN 1125</t>
  </si>
  <si>
    <t xml:space="preserve"> - ALU profili in termopan zasteklitev (kaljeno lepljeno varnostno steklo)
- vgrajena v AB steno d= 30 cm, odprtina obložena z 5cm topl. izol.
- specifikacije po splošnem opisu
- vrata v RAL montaži, potrebna zagotovitev zrakotesnosti 
- toplotna izolativnost Uw = 0,9 W/ (m2K), Ug = 0,6 W/ (m2K)
- vrata brez praga, namesti se tesnilna zapora - "giljotina",
- trojna nasadila
- talni odbojniki za vrata, okrogli RF/ ALU sive barve
- zidarsko mero steklene stene in vrat je potebno prilagoditi glede na izbranega dobavitelja, 
- samozapiralo
- na zunanji strani kljuka
- odpiranje po shemi</t>
  </si>
  <si>
    <t>V vrata namontirati panik ključavnico skladno z EN1125</t>
  </si>
  <si>
    <t xml:space="preserve"> - ALU profil in termopan zasteklitev (kaljeno lepljeno varnostno steklo)
- vgrajena v AB steno d= 30 cm, odprtina obložena z 5cm topl. izol.
- specifikacije po splošnem opisu
- vrata v RAL montaži, potrebna zagotovitev zrakotesnosti 
- toplotna izolativnost Uw = 0,9 W/ (m2K), Ug = 0,6 W/ (m2K)
- vrata brez praga, namesti se tesnilna zapora - "giljotina",
- trojna nasadila
- talni odbojniki za vrata, okrogli RF/ ALU sive barve
- na zunanji strani kljuka
- zidarsko mero steklene stene in vrat je potebno prilagoditi glede na izbranega dobavitelja, 
- odpiranje po shemi, samozapiralo</t>
  </si>
  <si>
    <t>Vrata morajo biti opemljena s panik ključavnico in  potisnim drogom po standardu SIST EN 1125</t>
  </si>
  <si>
    <t>V vrata namontirati potisni drog po standardu SIST EN 1125</t>
  </si>
  <si>
    <t xml:space="preserve"> - ALU profil in ALU polnilo z delno zasteklitvijo 
- vgrajena v AB steno d= 30 cm, odprtina obložena z 5cm topl. izol.
- specifikacije po splošnem opisu
- vrata v RAL montaži, potrebna zagotovitev zrakotesnosti 
- toplotna izolativnost Uw = 0,9 W/ (m2K), Ug = 0,6 W/ (m2K)
- vrata brez praga, namesti se tesnilna zapora - "giljotina",
- trojna nasadila
- talni odbojniki za vrata, okrogli RF/ ALU sive barve
- na obeh straneh kljuka, cilindrična ključavnica 
- samozapiralo
- odpiranje po shemi</t>
  </si>
  <si>
    <t xml:space="preserve"> - ALU profil in ALU polnilo z delno zasteklitvijo 
- vgrajena v AB steno d= 30 cm, odprtina obložena z 5cm topl. izol.
- specifikacije po splošnem opisu
- vrata v RAL montaži, potrebna zagotovitev zrakotesnosti 
- toplotna izolativnost Uw = 0,9 W/ (m2K), Ug = 0,6 W/ (m2K)
- vrata brez praga, namesti se tesnilna zapora - "giljotina",
- trojna nasadila
- talni odbojniki za vrata, okrogli RF/ ALU sive barve
- na obeh straneh kljuka, cilindrična ključavnica 
- odpiranje po shemi, samozapiralo</t>
  </si>
  <si>
    <t xml:space="preserve">
- ALU profil in ALU polnilo z delno zasteklitvijo 
- vgrajena v AB steno d= 30 cm, odprtina obložena z 5cm topl. izol.
- specifikacije po splošnem opisu
- vrata v RAL montaži, potrebna zagotovitev zrakotesnosti 
- toplotna izolativnost Uw = 0,9 W/ (m2K), Ug = 0,6 W/ (m2K)
- vrata brez praga, namesti se tesnilna zapora - "giljotina",
- trojna nasadila
- talni odbojniki za vrata, okrogli RF/ ALU sive barve
- na zunanji strani kljuka 
- el. ključavnica, samozapiralo
- odpiranje po shemi</t>
  </si>
  <si>
    <t>vrata opremljena z panik odrivni drog podometni En 1125, v smeri evakuacije, z druge strani nerjaveča kljuka</t>
  </si>
  <si>
    <t>SS1 - 850/330cm
večdelna sestavljena zunanja
z dvokrilnimi vrati 210/220cm.
Svetla odprtina: 200/210cm.
Delitve na 8 polj in 2 etaži. Vratna krila z vmesno prečko po višini.
Na delu z vrati nadsvetloba.
Vrata brez praga-giljotina
odpiranje:
Odpiranje: 2 zgornji krili okoli verikalne osi. (odvod dima)
fiksno okno: ostala polja
refleksno steklo.
Varnostno lepljeno steklo v spodnji etaži.
Električna ključavnica. Set za dvokrilna vrata.
Samozaprialo za usklajeno zapiranje dvojnih vrat.</t>
  </si>
  <si>
    <t xml:space="preserve"> - Večdelna zunanja stena z vrati, nad vrati fiksna nadsvetloba
- ALU profil in termopan zasteklitev (kaljeno lepljeno varnostno steklo)
- vgrajena v AB steno d= 30 cm, odprtina obložena z 5cm topl. izol.
- specifikacije po splošnem opisu
- vrata v RAL montaži, potrebna zagotovitev zrakotesnosti 
- toplotna izolativnost Uw = 0,9 W/ (m2K), Ug = 0,6 W/ (m2K)
- vrata brez praga, namesti se tesnilna zapora - "giljotina",
- trojna nasadila
- talni odbojniki za vrata, okrogli RF/ ALU sive barve
- el. ključavnica, samozapiralo
- na zunanji strani kljuka
- zidarsko mero steklene stene in vrat je potebno prilagoditi glede na izbranega dobavitelja,
- odpiranje po shemi</t>
  </si>
  <si>
    <t>2-delno notranje požarno okno
fiksno: 2 krila</t>
  </si>
  <si>
    <t>Opis:
- Proti požarna okna iz kvalitetnih suhomontažnih tipiziranih kovinskih okvirjev priznanega proizvajalca.
- zasteklitev, kaljeno lepljeno varnostno steklo
Okvir:
- dvodelno okno
- material: kovinski okvir
- barva po RAL
Polica: 
- police: ALU pločevina</t>
  </si>
  <si>
    <t>Zunanja polica Alu</t>
  </si>
  <si>
    <r>
      <t xml:space="preserve">Izdelava, dobava in montaža penjalnih lestev iz 
-jeklenih cevi 2x Fi 48.3/3.25mm, 
-klini Fi21.3mm - 30cm, 
-hrbtna zaščita 5/40mm-60cm, 
-z vodilom za vpenjanje var. 
pasu 
-pritrditev V AB zid (z eksp.vijaki-sidri z distančnikom - skozi fasado deb.10cm) 
</t>
    </r>
    <r>
      <rPr>
        <i/>
        <sz val="9"/>
        <rFont val="Courier New"/>
        <family val="3"/>
        <charset val="238"/>
      </rPr>
      <t>Varianta: tipske lestve kot npr. Ariana</t>
    </r>
  </si>
  <si>
    <t xml:space="preserve">
- dvokrilna notranja vrata vgrajena v AB steni, d=30 cm
- odpiranje po shemi
- vrata po izvedbi proizvajalca, suhomontažni kvalitetni ALU okvirji, krila zastekljena, steklo EI30 požarno varnostno  
- vrata opremljena z panik odrivni drog podometni En 1125 ,v smeri evakuacije, z druge strani nerjaveča kljuka
- sistem zaporednega zapiranja </t>
  </si>
  <si>
    <t xml:space="preserve">
-dvokrilna notranja steklena požarna vrata vgrajena v AB steni d=30cm
-odpiranje po shemi
-vrata po izvedbi proizvajalca, suhomontažni kvalitetni ALU okvirji, krila zastekljena, steklo EI30 požarno varnostno  
-sistem zaporednega zapiranja </t>
  </si>
  <si>
    <t xml:space="preserve">        
- enokrilna notranja vrata vgrajena v opečni steni d=30cm
- odpiranje po shemi
-  Vrata po izvedbi proizvajalca, suhomontažni kvalitetni kovinskimi okvirji, krila polna pož.odporna  lesena, 
2 varnostna zatiča po krilu, barvna obdelava po RAL lestvici (v barvnih odtenkih), po izbiri projektanta;
-oprema: kljuka kovinska, cilindr.ključavnica, ekspazijska tesnila v pripiri, samozapiralo </t>
  </si>
  <si>
    <t xml:space="preserve">
-vrata vgrajena v AB steni d=30cm
-vrata po izvedbi proizvajalca, suhomontažni kvalitetni kovinski okvirji, krila polna pož.odporna  lesena, 
2 varnostna zaščita po krilu, barvna obdelava po RAL lestvici (v barvnih odtenkih), po izbiri projektanta;
-kljuka kovinska, cilindr.ključavnica, ekspazijska tesnila v pripiri,  samozapiralo</t>
  </si>
  <si>
    <t xml:space="preserve">
-vrata vgrajena v opečni steni d=20cm
-Vrata po izvedbi proizvajalca, suhomontažni kvalitetni kovinski okvirji, krila polna pož.odporna  lesena, 
2 varnostna zaščita po krilu, barvna obdelava po RAL lestvici (v barvnih odtenkih), po izbiri projektanta;
-kljuka kovinska, cilindr.ključavnica, ekspazijska tesnila v pripiri, samozapiralo</t>
  </si>
  <si>
    <t xml:space="preserve">        
- dvokrilna notranja požarna vrata vgrajena v AB steni d=30cm
- odpiranje po shemi
-  Vrata po izvedbi proizvajalca, suhomontažni kvalitetni kovinskimi okvirji, krila polna pož.odporna  lesena, 
2 varnostna zatiča po krilu, barvna obdelava po RAL lestvici (v barvnih odtenkih), po izbiri projektanta;
-oprema: kljuka kovinska, cilindr.ključavnica, ekspazijska tesnila v pripiri, samozapiralo </t>
  </si>
  <si>
    <t xml:space="preserve">  -dvokrilna notranja požarna vrata vgrajena v AB steni d=30cm
-Vrata po izvedbi proizvajalca, suhomontažni kvalitetni kovinskimi okvirji, krila polna pož.odporna  lesena, 
2 varnostna zatiča po krilu, barvna obdelava po RAL lestvici (v barvnih odtenkih), po izbiri projektanta;
-kljuka kovinska, cilindr.ključavnica, ekspazijska tesnila v pripir, samozapiralo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</si>
</sst>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_-* #,##0.00\ &quot;SIT&quot;_-;\-* #,##0.00\ &quot;SIT&quot;_-;_-* &quot;-&quot;??\ &quot;SIT&quot;_-;_-@_-"/>
    <numFmt numFmtId="165" formatCode="_-* #,##0.00\ _S_I_T_-;\-* #,##0.00\ _S_I_T_-;_-* &quot;-&quot;??\ _S_I_T_-;_-@_-"/>
    <numFmt numFmtId="166" formatCode="0.0"/>
    <numFmt numFmtId="167" formatCode="#,##0.00\ &quot;€&quot;"/>
  </numFmts>
  <fonts count="40" x14ac:knownFonts="1">
    <font>
      <sz val="10"/>
      <name val="Arial CE"/>
      <charset val="238"/>
    </font>
    <font>
      <sz val="10"/>
      <name val="Arial CE"/>
      <charset val="238"/>
    </font>
    <font>
      <sz val="9"/>
      <name val="Courier New"/>
      <family val="3"/>
      <charset val="238"/>
    </font>
    <font>
      <sz val="5"/>
      <name val="Courier New CE"/>
      <family val="3"/>
      <charset val="238"/>
    </font>
    <font>
      <b/>
      <sz val="9"/>
      <name val="Courier New"/>
      <family val="3"/>
      <charset val="238"/>
    </font>
    <font>
      <i/>
      <sz val="9"/>
      <name val="Courier New"/>
      <family val="3"/>
      <charset val="238"/>
    </font>
    <font>
      <b/>
      <i/>
      <sz val="9"/>
      <name val="Courier New"/>
      <family val="3"/>
      <charset val="238"/>
    </font>
    <font>
      <b/>
      <sz val="10"/>
      <name val="Courier New CE"/>
      <family val="3"/>
      <charset val="238"/>
    </font>
    <font>
      <b/>
      <sz val="10"/>
      <name val="Courier New"/>
      <family val="3"/>
      <charset val="238"/>
    </font>
    <font>
      <sz val="11"/>
      <color indexed="8"/>
      <name val="Calibri"/>
      <family val="2"/>
      <charset val="238"/>
    </font>
    <font>
      <sz val="11"/>
      <color indexed="9"/>
      <name val="Calibri"/>
      <family val="2"/>
      <charset val="238"/>
    </font>
    <font>
      <sz val="11"/>
      <color indexed="17"/>
      <name val="Calibri"/>
      <family val="2"/>
      <charset val="238"/>
    </font>
    <font>
      <b/>
      <sz val="11"/>
      <color indexed="63"/>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sz val="11"/>
      <color indexed="10"/>
      <name val="Calibri"/>
      <family val="2"/>
      <charset val="238"/>
    </font>
    <font>
      <i/>
      <sz val="11"/>
      <color indexed="23"/>
      <name val="Calibri"/>
      <family val="2"/>
      <charset val="238"/>
    </font>
    <font>
      <sz val="11"/>
      <color indexed="52"/>
      <name val="Calibri"/>
      <family val="2"/>
      <charset val="238"/>
    </font>
    <font>
      <b/>
      <sz val="11"/>
      <color indexed="9"/>
      <name val="Calibri"/>
      <family val="2"/>
      <charset val="238"/>
    </font>
    <font>
      <b/>
      <sz val="11"/>
      <color indexed="52"/>
      <name val="Calibri"/>
      <family val="2"/>
      <charset val="238"/>
    </font>
    <font>
      <sz val="11"/>
      <color indexed="20"/>
      <name val="Calibri"/>
      <family val="2"/>
      <charset val="238"/>
    </font>
    <font>
      <sz val="11"/>
      <color indexed="62"/>
      <name val="Calibri"/>
      <family val="2"/>
      <charset val="238"/>
    </font>
    <font>
      <b/>
      <sz val="11"/>
      <color indexed="8"/>
      <name val="Calibri"/>
      <family val="2"/>
      <charset val="238"/>
    </font>
    <font>
      <b/>
      <i/>
      <sz val="9"/>
      <color indexed="10"/>
      <name val="Courier New"/>
      <family val="3"/>
      <charset val="238"/>
    </font>
    <font>
      <sz val="9"/>
      <name val="Arial CE"/>
      <charset val="238"/>
    </font>
    <font>
      <b/>
      <u/>
      <sz val="9"/>
      <name val="Courier New"/>
      <family val="3"/>
      <charset val="238"/>
    </font>
    <font>
      <sz val="9"/>
      <name val="Courier New CE"/>
      <charset val="238"/>
    </font>
    <font>
      <i/>
      <sz val="6"/>
      <name val="Arial"/>
      <family val="2"/>
      <charset val="238"/>
    </font>
    <font>
      <sz val="9.9"/>
      <name val="Courier New"/>
      <family val="3"/>
      <charset val="238"/>
    </font>
    <font>
      <b/>
      <sz val="9"/>
      <name val="Arial"/>
      <family val="2"/>
      <charset val="238"/>
    </font>
    <font>
      <i/>
      <u/>
      <sz val="9"/>
      <name val="Courier New"/>
      <family val="3"/>
      <charset val="238"/>
    </font>
    <font>
      <sz val="10"/>
      <name val="Arial CE"/>
      <charset val="238"/>
    </font>
    <font>
      <b/>
      <i/>
      <u/>
      <sz val="9"/>
      <name val="Courier New"/>
      <family val="3"/>
      <charset val="238"/>
    </font>
    <font>
      <sz val="10"/>
      <name val="Arial CE"/>
    </font>
    <font>
      <sz val="11"/>
      <color theme="1"/>
      <name val="Calibri"/>
      <family val="2"/>
      <charset val="238"/>
      <scheme val="minor"/>
    </font>
    <font>
      <b/>
      <sz val="10"/>
      <color theme="1"/>
      <name val="Arial"/>
      <family val="2"/>
      <charset val="238"/>
    </font>
    <font>
      <sz val="6"/>
      <color theme="0" tint="-0.14999847407452621"/>
      <name val="Arial"/>
      <family val="2"/>
      <charset val="238"/>
    </font>
    <font>
      <sz val="10"/>
      <color theme="1"/>
      <name val="Arial"/>
      <family val="2"/>
      <charset val="23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43"/>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31"/>
        <bgColor indexed="64"/>
      </patternFill>
    </fill>
    <fill>
      <patternFill patternType="solid">
        <fgColor theme="9" tint="0.59996337778862885"/>
        <bgColor indexed="64"/>
      </patternFill>
    </fill>
    <fill>
      <patternFill patternType="solid">
        <fgColor rgb="FFFFFF00"/>
        <bgColor indexed="64"/>
      </patternFill>
    </fill>
  </fills>
  <borders count="14">
    <border>
      <left/>
      <right/>
      <top/>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right/>
      <top style="thin">
        <color indexed="64"/>
      </top>
      <bottom style="thin">
        <color indexed="64"/>
      </bottom>
      <diagonal/>
    </border>
    <border>
      <left/>
      <right/>
      <top style="thin">
        <color indexed="64"/>
      </top>
      <bottom/>
      <diagonal/>
    </border>
    <border>
      <left/>
      <right/>
      <top/>
      <bottom style="hair">
        <color auto="1"/>
      </bottom>
      <diagonal/>
    </border>
    <border>
      <left/>
      <right/>
      <top style="hair">
        <color auto="1"/>
      </top>
      <bottom/>
      <diagonal/>
    </border>
  </borders>
  <cellStyleXfs count="58">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1" fillId="4" borderId="0" applyNumberFormat="0" applyBorder="0" applyAlignment="0" applyProtection="0"/>
    <xf numFmtId="0" fontId="12" fillId="16" borderId="1" applyNumberFormat="0" applyAlignment="0" applyProtection="0"/>
    <xf numFmtId="4" fontId="7" fillId="0" borderId="0">
      <alignment horizontal="left" vertical="top"/>
      <protection locked="0"/>
    </xf>
    <xf numFmtId="0" fontId="13" fillId="0" borderId="2" applyNumberFormat="0" applyFill="0" applyAlignment="0" applyProtection="0"/>
    <xf numFmtId="0" fontId="14" fillId="0" borderId="3" applyNumberFormat="0" applyFill="0" applyAlignment="0" applyProtection="0"/>
    <xf numFmtId="0" fontId="15" fillId="0" borderId="4" applyNumberFormat="0" applyFill="0" applyAlignment="0" applyProtection="0"/>
    <xf numFmtId="0" fontId="15" fillId="0" borderId="0" applyNumberFormat="0" applyFill="0" applyBorder="0" applyAlignment="0" applyProtection="0"/>
    <xf numFmtId="0" fontId="26" fillId="0" borderId="0"/>
    <xf numFmtId="0" fontId="35" fillId="0" borderId="0"/>
    <xf numFmtId="0" fontId="28" fillId="0" borderId="0"/>
    <xf numFmtId="0" fontId="26" fillId="0" borderId="0"/>
    <xf numFmtId="0" fontId="16" fillId="17" borderId="0" applyNumberFormat="0" applyBorder="0" applyAlignment="0" applyProtection="0"/>
    <xf numFmtId="0" fontId="36" fillId="0" borderId="0"/>
    <xf numFmtId="0" fontId="1" fillId="18" borderId="5" applyNumberFormat="0" applyFont="0" applyAlignment="0" applyProtection="0"/>
    <xf numFmtId="0" fontId="33" fillId="18" borderId="5" applyNumberFormat="0" applyFont="0" applyAlignment="0" applyProtection="0"/>
    <xf numFmtId="0" fontId="17" fillId="0" borderId="0" applyNumberFormat="0" applyFill="0" applyBorder="0" applyAlignment="0" applyProtection="0"/>
    <xf numFmtId="0" fontId="18" fillId="0" borderId="0" applyNumberFormat="0" applyFill="0" applyBorder="0" applyAlignment="0" applyProtection="0"/>
    <xf numFmtId="4" fontId="3" fillId="0" borderId="0">
      <alignment vertical="top"/>
      <protection hidden="1"/>
    </xf>
    <xf numFmtId="0" fontId="10"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22" borderId="0" applyNumberFormat="0" applyBorder="0" applyAlignment="0" applyProtection="0"/>
    <xf numFmtId="0" fontId="19" fillId="0" borderId="6" applyNumberFormat="0" applyFill="0" applyAlignment="0" applyProtection="0"/>
    <xf numFmtId="0" fontId="20" fillId="23" borderId="7" applyNumberFormat="0" applyAlignment="0" applyProtection="0"/>
    <xf numFmtId="0" fontId="21" fillId="16" borderId="8" applyNumberFormat="0" applyAlignment="0" applyProtection="0"/>
    <xf numFmtId="4" fontId="7" fillId="0" borderId="0" applyProtection="0">
      <alignment horizontal="left"/>
      <protection locked="0"/>
    </xf>
    <xf numFmtId="0" fontId="22" fillId="3" borderId="0" applyNumberFormat="0" applyBorder="0" applyAlignment="0" applyProtection="0"/>
    <xf numFmtId="4" fontId="2" fillId="24" borderId="0">
      <alignment horizontal="right" vertical="top"/>
      <protection locked="0"/>
    </xf>
    <xf numFmtId="164" fontId="33" fillId="0" borderId="0" applyFont="0" applyFill="0" applyBorder="0" applyAlignment="0" applyProtection="0"/>
    <xf numFmtId="165" fontId="1" fillId="0" borderId="0" applyFont="0" applyFill="0" applyBorder="0" applyAlignment="0" applyProtection="0"/>
    <xf numFmtId="165" fontId="33" fillId="0" borderId="0" applyFont="0" applyFill="0" applyBorder="0" applyAlignment="0" applyProtection="0"/>
    <xf numFmtId="0" fontId="23" fillId="7" borderId="8" applyNumberFormat="0" applyAlignment="0" applyProtection="0"/>
    <xf numFmtId="0" fontId="24" fillId="0" borderId="9" applyNumberFormat="0" applyFill="0" applyAlignment="0" applyProtection="0"/>
    <xf numFmtId="0" fontId="39" fillId="0" borderId="0"/>
    <xf numFmtId="4" fontId="39" fillId="25" borderId="0">
      <alignment horizontal="right" wrapText="1"/>
      <protection locked="0"/>
    </xf>
    <xf numFmtId="0" fontId="39" fillId="0" borderId="0"/>
    <xf numFmtId="4" fontId="39" fillId="25" borderId="0">
      <alignment horizontal="right" wrapText="1"/>
      <protection locked="0"/>
    </xf>
  </cellStyleXfs>
  <cellXfs count="157">
    <xf numFmtId="0" fontId="0" fillId="0" borderId="0" xfId="0"/>
    <xf numFmtId="0" fontId="2" fillId="0" borderId="0" xfId="0" applyFont="1" applyFill="1" applyAlignment="1">
      <alignment vertical="top"/>
    </xf>
    <xf numFmtId="0" fontId="2" fillId="0" borderId="0" xfId="0" quotePrefix="1" applyFont="1" applyFill="1" applyAlignment="1">
      <alignment vertical="top"/>
    </xf>
    <xf numFmtId="49" fontId="2" fillId="0" borderId="0" xfId="0" applyNumberFormat="1" applyFont="1" applyFill="1" applyAlignment="1">
      <alignment vertical="top" wrapText="1"/>
    </xf>
    <xf numFmtId="2" fontId="2" fillId="0" borderId="0" xfId="0" applyNumberFormat="1" applyFont="1" applyFill="1" applyAlignment="1">
      <alignment horizontal="right"/>
    </xf>
    <xf numFmtId="166" fontId="2" fillId="0" borderId="0" xfId="0" applyNumberFormat="1" applyFont="1" applyFill="1" applyAlignment="1">
      <alignment horizontal="right"/>
    </xf>
    <xf numFmtId="4" fontId="2" fillId="0" borderId="0" xfId="0" applyNumberFormat="1" applyFont="1" applyFill="1"/>
    <xf numFmtId="0" fontId="2" fillId="0" borderId="0" xfId="0" applyFont="1" applyFill="1"/>
    <xf numFmtId="1" fontId="2" fillId="0" borderId="0" xfId="0" applyNumberFormat="1" applyFont="1" applyFill="1" applyAlignment="1">
      <alignment horizontal="right"/>
    </xf>
    <xf numFmtId="1" fontId="2" fillId="0" borderId="0" xfId="0" applyNumberFormat="1" applyFont="1" applyFill="1"/>
    <xf numFmtId="49" fontId="2" fillId="0" borderId="0" xfId="0" applyNumberFormat="1" applyFont="1" applyFill="1" applyAlignment="1">
      <alignment horizontal="left" vertical="top" wrapText="1" indent="1"/>
    </xf>
    <xf numFmtId="0" fontId="4" fillId="0" borderId="0" xfId="0" applyFont="1" applyFill="1" applyAlignment="1">
      <alignment vertical="top"/>
    </xf>
    <xf numFmtId="49" fontId="4" fillId="0" borderId="0" xfId="0" applyNumberFormat="1" applyFont="1" applyFill="1" applyAlignment="1">
      <alignment vertical="top" wrapText="1"/>
    </xf>
    <xf numFmtId="0" fontId="2" fillId="0" borderId="10" xfId="0" quotePrefix="1" applyFont="1" applyFill="1" applyBorder="1" applyAlignment="1">
      <alignment vertical="top"/>
    </xf>
    <xf numFmtId="0" fontId="4" fillId="0" borderId="10" xfId="0" applyNumberFormat="1" applyFont="1" applyFill="1" applyBorder="1" applyAlignment="1">
      <alignment vertical="top" wrapText="1"/>
    </xf>
    <xf numFmtId="2" fontId="2" fillId="0" borderId="10" xfId="0" applyNumberFormat="1" applyFont="1" applyFill="1" applyBorder="1" applyAlignment="1">
      <alignment horizontal="right"/>
    </xf>
    <xf numFmtId="166" fontId="2" fillId="0" borderId="10" xfId="0" applyNumberFormat="1" applyFont="1" applyFill="1" applyBorder="1" applyAlignment="1">
      <alignment horizontal="right"/>
    </xf>
    <xf numFmtId="4" fontId="4" fillId="0" borderId="0" xfId="0" applyNumberFormat="1" applyFont="1" applyFill="1"/>
    <xf numFmtId="0" fontId="2" fillId="0" borderId="0" xfId="0" quotePrefix="1" applyFont="1" applyFill="1" applyBorder="1" applyAlignment="1">
      <alignment vertical="top"/>
    </xf>
    <xf numFmtId="0" fontId="4" fillId="0" borderId="0" xfId="0" applyNumberFormat="1" applyFont="1" applyFill="1" applyBorder="1" applyAlignment="1">
      <alignment vertical="top" wrapText="1"/>
    </xf>
    <xf numFmtId="2" fontId="2" fillId="0" borderId="0" xfId="0" applyNumberFormat="1" applyFont="1" applyFill="1" applyBorder="1" applyAlignment="1">
      <alignment horizontal="right"/>
    </xf>
    <xf numFmtId="166" fontId="2" fillId="0" borderId="0" xfId="0" applyNumberFormat="1" applyFont="1" applyFill="1" applyBorder="1" applyAlignment="1">
      <alignment horizontal="right"/>
    </xf>
    <xf numFmtId="0" fontId="5" fillId="0" borderId="0" xfId="0" applyFont="1" applyFill="1"/>
    <xf numFmtId="2" fontId="5" fillId="0" borderId="0" xfId="0" applyNumberFormat="1" applyFont="1" applyFill="1" applyAlignment="1">
      <alignment horizontal="right"/>
    </xf>
    <xf numFmtId="1" fontId="5" fillId="0" borderId="0" xfId="0" applyNumberFormat="1" applyFont="1" applyFill="1"/>
    <xf numFmtId="0" fontId="8" fillId="0" borderId="0" xfId="0" applyFont="1" applyFill="1" applyAlignment="1">
      <alignment vertical="top"/>
    </xf>
    <xf numFmtId="49" fontId="8" fillId="0" borderId="0" xfId="0" applyNumberFormat="1" applyFont="1" applyFill="1" applyAlignment="1">
      <alignment vertical="top"/>
    </xf>
    <xf numFmtId="0" fontId="4" fillId="0" borderId="0" xfId="0" quotePrefix="1" applyFont="1" applyFill="1" applyBorder="1" applyAlignment="1">
      <alignment vertical="top"/>
    </xf>
    <xf numFmtId="49" fontId="4" fillId="0" borderId="0" xfId="0" applyNumberFormat="1" applyFont="1" applyFill="1" applyBorder="1" applyAlignment="1">
      <alignment horizontal="right" vertical="top" wrapText="1"/>
    </xf>
    <xf numFmtId="0" fontId="4" fillId="0" borderId="10" xfId="0" applyNumberFormat="1" applyFont="1" applyFill="1" applyBorder="1" applyAlignment="1">
      <alignment horizontal="right" vertical="top" wrapText="1"/>
    </xf>
    <xf numFmtId="0" fontId="4" fillId="0" borderId="0" xfId="0" applyNumberFormat="1" applyFont="1" applyFill="1" applyBorder="1" applyAlignment="1">
      <alignment horizontal="right" vertical="top" wrapText="1"/>
    </xf>
    <xf numFmtId="0" fontId="2" fillId="0" borderId="0" xfId="0" quotePrefix="1" applyNumberFormat="1" applyFont="1" applyFill="1" applyBorder="1" applyAlignment="1">
      <alignment vertical="top"/>
    </xf>
    <xf numFmtId="0" fontId="8" fillId="0" borderId="0" xfId="0" applyFont="1" applyFill="1" applyAlignment="1">
      <alignment vertical="top" wrapText="1"/>
    </xf>
    <xf numFmtId="4" fontId="2" fillId="0" borderId="0" xfId="0" applyNumberFormat="1" applyFont="1" applyFill="1" applyAlignment="1"/>
    <xf numFmtId="0" fontId="2" fillId="0" borderId="0" xfId="0" applyFont="1" applyFill="1" applyAlignment="1"/>
    <xf numFmtId="1" fontId="2" fillId="0" borderId="0" xfId="0" applyNumberFormat="1" applyFont="1" applyFill="1" applyAlignment="1"/>
    <xf numFmtId="49" fontId="5" fillId="0" borderId="0" xfId="0" applyNumberFormat="1" applyFont="1" applyFill="1" applyAlignment="1">
      <alignment vertical="top" wrapText="1"/>
    </xf>
    <xf numFmtId="0" fontId="2" fillId="0" borderId="0" xfId="0" quotePrefix="1" applyNumberFormat="1" applyFont="1" applyFill="1" applyAlignment="1">
      <alignment horizontal="left" vertical="top" wrapText="1" indent="1"/>
    </xf>
    <xf numFmtId="49" fontId="2" fillId="0" borderId="0" xfId="0" applyNumberFormat="1" applyFont="1" applyFill="1" applyAlignment="1">
      <alignment horizontal="left" vertical="top" wrapText="1"/>
    </xf>
    <xf numFmtId="49" fontId="6" fillId="0" borderId="0" xfId="0" applyNumberFormat="1" applyFont="1" applyFill="1" applyAlignment="1">
      <alignment horizontal="left" vertical="top" wrapText="1"/>
    </xf>
    <xf numFmtId="49" fontId="6" fillId="0" borderId="0" xfId="0" applyNumberFormat="1" applyFont="1" applyFill="1" applyAlignment="1">
      <alignment vertical="top" wrapText="1"/>
    </xf>
    <xf numFmtId="0" fontId="2" fillId="0" borderId="0" xfId="0" applyFont="1" applyFill="1" applyAlignment="1">
      <alignment horizontal="center"/>
    </xf>
    <xf numFmtId="49" fontId="2" fillId="0" borderId="0" xfId="0" quotePrefix="1" applyNumberFormat="1" applyFont="1" applyFill="1" applyAlignment="1">
      <alignment horizontal="left" wrapText="1" indent="1"/>
    </xf>
    <xf numFmtId="49" fontId="2" fillId="0" borderId="0" xfId="0" applyNumberFormat="1" applyFont="1" applyFill="1" applyAlignment="1">
      <alignment horizontal="left" wrapText="1"/>
    </xf>
    <xf numFmtId="0" fontId="6" fillId="0" borderId="0" xfId="0" applyNumberFormat="1" applyFont="1" applyFill="1" applyBorder="1" applyAlignment="1">
      <alignment vertical="top" wrapText="1"/>
    </xf>
    <xf numFmtId="0" fontId="5" fillId="0" borderId="0" xfId="0" applyNumberFormat="1" applyFont="1" applyFill="1" applyBorder="1" applyAlignment="1">
      <alignment vertical="top" wrapText="1"/>
    </xf>
    <xf numFmtId="0" fontId="6" fillId="0" borderId="0" xfId="0" applyNumberFormat="1" applyFont="1" applyFill="1" applyBorder="1" applyAlignment="1" applyProtection="1">
      <alignment vertical="top" wrapText="1"/>
    </xf>
    <xf numFmtId="0" fontId="6" fillId="0" borderId="0" xfId="0" applyNumberFormat="1" applyFont="1" applyFill="1" applyAlignment="1" applyProtection="1">
      <alignment horizontal="left" vertical="top" wrapText="1"/>
    </xf>
    <xf numFmtId="0" fontId="5" fillId="0" borderId="0" xfId="0" applyNumberFormat="1" applyFont="1" applyFill="1" applyAlignment="1" applyProtection="1">
      <alignment horizontal="left" vertical="top" wrapText="1"/>
    </xf>
    <xf numFmtId="0" fontId="5" fillId="0" borderId="0" xfId="0" applyNumberFormat="1" applyFont="1" applyFill="1" applyBorder="1" applyAlignment="1" applyProtection="1">
      <alignment horizontal="left" vertical="top" wrapText="1"/>
    </xf>
    <xf numFmtId="49" fontId="2" fillId="0" borderId="0" xfId="0" quotePrefix="1" applyNumberFormat="1" applyFont="1" applyFill="1" applyAlignment="1">
      <alignment horizontal="left" vertical="top" wrapText="1"/>
    </xf>
    <xf numFmtId="0" fontId="2" fillId="0" borderId="0" xfId="0" applyNumberFormat="1" applyFont="1" applyFill="1" applyAlignment="1">
      <alignment vertical="top" wrapText="1"/>
    </xf>
    <xf numFmtId="0" fontId="2" fillId="0" borderId="0" xfId="0" quotePrefix="1" applyNumberFormat="1" applyFont="1" applyFill="1" applyAlignment="1">
      <alignment horizontal="left" vertical="top" wrapText="1"/>
    </xf>
    <xf numFmtId="0" fontId="4" fillId="0" borderId="0" xfId="0" applyNumberFormat="1" applyFont="1" applyFill="1" applyBorder="1" applyAlignment="1" applyProtection="1">
      <alignment horizontal="left" vertical="top" wrapText="1"/>
    </xf>
    <xf numFmtId="0" fontId="29" fillId="0" borderId="11" xfId="28" applyNumberFormat="1" applyFont="1" applyFill="1" applyBorder="1" applyAlignment="1" applyProtection="1">
      <alignment vertical="top" wrapText="1"/>
    </xf>
    <xf numFmtId="1" fontId="2" fillId="0" borderId="0" xfId="0" applyNumberFormat="1" applyFont="1" applyFill="1" applyAlignment="1" applyProtection="1">
      <alignment horizontal="left" vertical="top" wrapText="1"/>
    </xf>
    <xf numFmtId="0" fontId="2" fillId="0" borderId="0" xfId="0" quotePrefix="1" applyNumberFormat="1" applyFont="1" applyFill="1" applyBorder="1" applyAlignment="1" applyProtection="1">
      <alignment horizontal="left" vertical="top" wrapText="1"/>
    </xf>
    <xf numFmtId="2" fontId="2" fillId="0" borderId="0" xfId="0" applyNumberFormat="1" applyFont="1" applyFill="1" applyAlignment="1" applyProtection="1">
      <alignment horizontal="right"/>
    </xf>
    <xf numFmtId="44" fontId="2" fillId="0" borderId="0" xfId="0" applyNumberFormat="1" applyFont="1" applyFill="1" applyAlignment="1" applyProtection="1">
      <alignment horizontal="right"/>
    </xf>
    <xf numFmtId="2" fontId="2" fillId="0" borderId="10" xfId="0" applyNumberFormat="1" applyFont="1" applyFill="1" applyBorder="1" applyAlignment="1" applyProtection="1">
      <alignment horizontal="right"/>
    </xf>
    <xf numFmtId="2" fontId="2" fillId="0" borderId="0" xfId="0" applyNumberFormat="1" applyFont="1" applyFill="1" applyBorder="1" applyAlignment="1" applyProtection="1">
      <alignment horizontal="right"/>
    </xf>
    <xf numFmtId="166" fontId="2" fillId="0" borderId="0" xfId="0" applyNumberFormat="1" applyFont="1" applyFill="1" applyAlignment="1" applyProtection="1">
      <alignment horizontal="right"/>
    </xf>
    <xf numFmtId="0" fontId="2" fillId="0" borderId="0" xfId="0" applyFont="1" applyFill="1" applyAlignment="1" applyProtection="1">
      <alignment horizontal="right"/>
    </xf>
    <xf numFmtId="4" fontId="2" fillId="0" borderId="0" xfId="0" applyNumberFormat="1" applyFont="1" applyFill="1" applyAlignment="1" applyProtection="1">
      <alignment horizontal="right"/>
    </xf>
    <xf numFmtId="167" fontId="2" fillId="24" borderId="0" xfId="48" applyNumberFormat="1" applyFont="1" applyAlignment="1">
      <alignment horizontal="right"/>
      <protection locked="0"/>
    </xf>
    <xf numFmtId="167" fontId="2" fillId="0" borderId="0" xfId="48" applyNumberFormat="1" applyFont="1" applyFill="1" applyAlignment="1">
      <alignment horizontal="right"/>
      <protection locked="0"/>
    </xf>
    <xf numFmtId="49" fontId="2" fillId="0" borderId="0" xfId="0" applyNumberFormat="1" applyFont="1" applyFill="1" applyAlignment="1">
      <alignment horizontal="right" vertical="top" wrapText="1"/>
    </xf>
    <xf numFmtId="49" fontId="2" fillId="0" borderId="0" xfId="0" quotePrefix="1" applyNumberFormat="1" applyFont="1" applyFill="1" applyAlignment="1">
      <alignment horizontal="left" wrapText="1"/>
    </xf>
    <xf numFmtId="0" fontId="4" fillId="0" borderId="0" xfId="0" quotePrefix="1" applyNumberFormat="1" applyFont="1" applyFill="1" applyBorder="1" applyAlignment="1">
      <alignment vertical="top"/>
    </xf>
    <xf numFmtId="49" fontId="25" fillId="0" borderId="0" xfId="0" applyNumberFormat="1" applyFont="1" applyFill="1" applyAlignment="1">
      <alignment vertical="top" wrapText="1"/>
    </xf>
    <xf numFmtId="0" fontId="2" fillId="0" borderId="0" xfId="0" applyNumberFormat="1" applyFont="1" applyFill="1" applyBorder="1" applyAlignment="1" applyProtection="1">
      <alignment vertical="top" wrapText="1"/>
    </xf>
    <xf numFmtId="0" fontId="2" fillId="0" borderId="0" xfId="0" applyNumberFormat="1" applyFont="1" applyFill="1" applyBorder="1" applyAlignment="1" applyProtection="1">
      <alignment horizontal="left" vertical="top" wrapText="1"/>
    </xf>
    <xf numFmtId="0" fontId="2" fillId="0" borderId="0" xfId="0" applyNumberFormat="1" applyFont="1" applyFill="1" applyAlignment="1" applyProtection="1">
      <alignment horizontal="left" vertical="top" wrapText="1"/>
    </xf>
    <xf numFmtId="4" fontId="2" fillId="0" borderId="0" xfId="0" applyNumberFormat="1" applyFont="1" applyFill="1" applyBorder="1" applyAlignment="1" applyProtection="1">
      <alignment horizontal="right" wrapText="1"/>
    </xf>
    <xf numFmtId="2" fontId="5" fillId="0" borderId="0" xfId="0" applyNumberFormat="1" applyFont="1" applyFill="1" applyAlignment="1" applyProtection="1">
      <alignment horizontal="right"/>
    </xf>
    <xf numFmtId="0" fontId="2" fillId="0" borderId="0" xfId="0" applyNumberFormat="1" applyFont="1" applyFill="1" applyBorder="1" applyAlignment="1" applyProtection="1">
      <alignment horizontal="right" wrapText="1"/>
    </xf>
    <xf numFmtId="0" fontId="5" fillId="0" borderId="0" xfId="0" quotePrefix="1" applyNumberFormat="1" applyFont="1" applyFill="1" applyBorder="1" applyAlignment="1" applyProtection="1">
      <alignment horizontal="left" vertical="top" wrapText="1"/>
    </xf>
    <xf numFmtId="0" fontId="5" fillId="0" borderId="0" xfId="0" applyNumberFormat="1" applyFont="1" applyFill="1" applyBorder="1" applyAlignment="1" applyProtection="1">
      <alignment vertical="top" wrapText="1"/>
    </xf>
    <xf numFmtId="4" fontId="2" fillId="0" borderId="0" xfId="50" applyNumberFormat="1" applyFont="1" applyFill="1" applyBorder="1" applyAlignment="1" applyProtection="1">
      <alignment horizontal="right"/>
      <protection locked="0"/>
    </xf>
    <xf numFmtId="0" fontId="2" fillId="0" borderId="0" xfId="0" quotePrefix="1" applyNumberFormat="1" applyFont="1" applyFill="1" applyBorder="1" applyAlignment="1" applyProtection="1">
      <alignment horizontal="left" vertical="top" wrapText="1" indent="1"/>
    </xf>
    <xf numFmtId="0" fontId="5" fillId="0" borderId="0" xfId="0" quotePrefix="1" applyNumberFormat="1" applyFont="1" applyFill="1" applyBorder="1" applyAlignment="1" applyProtection="1">
      <alignment vertical="top" wrapText="1"/>
    </xf>
    <xf numFmtId="0" fontId="6" fillId="0" borderId="0" xfId="0" quotePrefix="1" applyNumberFormat="1" applyFont="1" applyFill="1" applyBorder="1" applyAlignment="1" applyProtection="1">
      <alignment vertical="top" wrapText="1"/>
    </xf>
    <xf numFmtId="0" fontId="6" fillId="0" borderId="0" xfId="29" applyNumberFormat="1" applyFont="1" applyFill="1" applyBorder="1" applyAlignment="1" applyProtection="1">
      <alignment horizontal="left" vertical="top" wrapText="1"/>
      <protection locked="0"/>
    </xf>
    <xf numFmtId="166" fontId="2" fillId="0" borderId="0" xfId="0" applyNumberFormat="1" applyFont="1" applyFill="1" applyAlignment="1">
      <alignment horizontal="left"/>
    </xf>
    <xf numFmtId="0" fontId="6" fillId="0" borderId="0" xfId="0" quotePrefix="1" applyNumberFormat="1" applyFont="1" applyFill="1" applyAlignment="1">
      <alignment horizontal="left" vertical="top" wrapText="1"/>
    </xf>
    <xf numFmtId="49" fontId="5" fillId="0" borderId="0" xfId="0" quotePrefix="1" applyNumberFormat="1" applyFont="1" applyFill="1" applyAlignment="1">
      <alignment vertical="top" wrapText="1"/>
    </xf>
    <xf numFmtId="49" fontId="6" fillId="0" borderId="0" xfId="0" quotePrefix="1" applyNumberFormat="1" applyFont="1" applyFill="1" applyAlignment="1">
      <alignment vertical="top" wrapText="1"/>
    </xf>
    <xf numFmtId="49" fontId="5" fillId="0" borderId="0" xfId="0" applyNumberFormat="1" applyFont="1" applyFill="1" applyAlignment="1">
      <alignment horizontal="left" vertical="top" wrapText="1" indent="1"/>
    </xf>
    <xf numFmtId="0" fontId="5" fillId="0" borderId="0" xfId="0" quotePrefix="1" applyNumberFormat="1" applyFont="1" applyFill="1" applyBorder="1" applyAlignment="1">
      <alignment vertical="top" wrapText="1"/>
    </xf>
    <xf numFmtId="0" fontId="5" fillId="0" borderId="0" xfId="0" quotePrefix="1" applyNumberFormat="1" applyFont="1" applyFill="1" applyBorder="1" applyAlignment="1" applyProtection="1">
      <alignment horizontal="left" vertical="top" wrapText="1" indent="1"/>
    </xf>
    <xf numFmtId="0" fontId="6" fillId="0" borderId="0" xfId="0" quotePrefix="1" applyFont="1" applyFill="1" applyProtection="1"/>
    <xf numFmtId="49" fontId="2" fillId="0" borderId="0" xfId="0" quotePrefix="1" applyNumberFormat="1" applyFont="1" applyFill="1" applyAlignment="1">
      <alignment horizontal="left" vertical="top" wrapText="1" indent="1"/>
    </xf>
    <xf numFmtId="49" fontId="5" fillId="0" borderId="0" xfId="0" applyNumberFormat="1" applyFont="1" applyFill="1" applyAlignment="1">
      <alignment horizontal="left" vertical="top" wrapText="1"/>
    </xf>
    <xf numFmtId="0" fontId="2" fillId="0" borderId="0" xfId="0" applyFont="1" applyFill="1" applyAlignment="1">
      <alignment horizontal="right" vertical="top"/>
    </xf>
    <xf numFmtId="49" fontId="2" fillId="0" borderId="0" xfId="0" quotePrefix="1" applyNumberFormat="1" applyFont="1" applyFill="1" applyAlignment="1">
      <alignment vertical="top" wrapText="1"/>
    </xf>
    <xf numFmtId="0" fontId="5" fillId="0" borderId="0" xfId="0" applyNumberFormat="1" applyFont="1" applyFill="1" applyBorder="1" applyAlignment="1">
      <alignment horizontal="left" vertical="top" wrapText="1" indent="1"/>
    </xf>
    <xf numFmtId="0" fontId="5" fillId="0" borderId="0" xfId="0" applyNumberFormat="1" applyFont="1" applyFill="1" applyBorder="1" applyAlignment="1">
      <alignment horizontal="left" vertical="top" wrapText="1"/>
    </xf>
    <xf numFmtId="0" fontId="5" fillId="0" borderId="0" xfId="0" applyNumberFormat="1" applyFont="1" applyFill="1" applyBorder="1" applyAlignment="1" applyProtection="1">
      <alignment horizontal="left" vertical="top" wrapText="1" indent="1"/>
    </xf>
    <xf numFmtId="0" fontId="4" fillId="0" borderId="0" xfId="0" applyFont="1" applyFill="1" applyAlignment="1">
      <alignment horizontal="right" vertical="top"/>
    </xf>
    <xf numFmtId="0" fontId="4" fillId="0" borderId="0" xfId="0" quotePrefix="1" applyFont="1" applyFill="1" applyBorder="1" applyAlignment="1">
      <alignment horizontal="right" vertical="top"/>
    </xf>
    <xf numFmtId="0" fontId="2" fillId="0" borderId="0" xfId="0" quotePrefix="1" applyFont="1" applyFill="1" applyAlignment="1">
      <alignment horizontal="left" vertical="top" wrapText="1" indent="1"/>
    </xf>
    <xf numFmtId="166" fontId="2" fillId="0" borderId="0" xfId="0" applyNumberFormat="1" applyFont="1" applyAlignment="1">
      <alignment horizontal="right"/>
    </xf>
    <xf numFmtId="2" fontId="2" fillId="0" borderId="0" xfId="0" applyNumberFormat="1" applyFont="1" applyAlignment="1">
      <alignment horizontal="right"/>
    </xf>
    <xf numFmtId="0" fontId="2" fillId="0" borderId="0" xfId="0" applyFont="1" applyAlignment="1">
      <alignment vertical="top"/>
    </xf>
    <xf numFmtId="0" fontId="2" fillId="0" borderId="0" xfId="0" quotePrefix="1" applyFont="1" applyAlignment="1">
      <alignment vertical="top"/>
    </xf>
    <xf numFmtId="167" fontId="2" fillId="24" borderId="0" xfId="48" applyNumberFormat="1" applyAlignment="1">
      <alignment horizontal="right"/>
      <protection locked="0"/>
    </xf>
    <xf numFmtId="167" fontId="2" fillId="0" borderId="0" xfId="48" applyNumberFormat="1" applyFill="1" applyAlignment="1">
      <alignment horizontal="right"/>
      <protection locked="0"/>
    </xf>
    <xf numFmtId="0" fontId="2" fillId="0" borderId="0" xfId="0" applyFont="1"/>
    <xf numFmtId="1" fontId="2" fillId="0" borderId="0" xfId="0" applyNumberFormat="1" applyFont="1"/>
    <xf numFmtId="0" fontId="2" fillId="0" borderId="0" xfId="0" applyNumberFormat="1" applyFont="1" applyFill="1"/>
    <xf numFmtId="0" fontId="2" fillId="0" borderId="0" xfId="0" applyNumberFormat="1" applyFont="1" applyFill="1" applyBorder="1" applyAlignment="1">
      <alignment horizontal="right"/>
    </xf>
    <xf numFmtId="0" fontId="2" fillId="0" borderId="0" xfId="0" applyNumberFormat="1" applyFont="1" applyFill="1" applyBorder="1" applyAlignment="1" applyProtection="1">
      <alignment horizontal="right"/>
    </xf>
    <xf numFmtId="49" fontId="2" fillId="0" borderId="0" xfId="0" quotePrefix="1" applyNumberFormat="1" applyFont="1" applyFill="1" applyBorder="1" applyAlignment="1">
      <alignment vertical="top" wrapText="1"/>
    </xf>
    <xf numFmtId="0" fontId="2" fillId="0" borderId="0" xfId="0" quotePrefix="1" applyFont="1" applyFill="1" applyAlignment="1">
      <alignment horizontal="right" vertical="top"/>
    </xf>
    <xf numFmtId="49" fontId="2" fillId="0" borderId="0" xfId="0" quotePrefix="1" applyNumberFormat="1" applyFont="1" applyFill="1" applyBorder="1" applyAlignment="1">
      <alignment horizontal="left" vertical="top" wrapText="1" indent="1"/>
    </xf>
    <xf numFmtId="0" fontId="2" fillId="0" borderId="0" xfId="0" quotePrefix="1" applyFont="1" applyFill="1" applyAlignment="1">
      <alignment horizontal="left" vertical="top" wrapText="1"/>
    </xf>
    <xf numFmtId="49" fontId="2" fillId="0" borderId="0" xfId="0" applyNumberFormat="1" applyFont="1" applyFill="1" applyAlignment="1" applyProtection="1">
      <alignment vertical="top" wrapText="1"/>
    </xf>
    <xf numFmtId="49" fontId="2" fillId="0" borderId="0" xfId="0" applyNumberFormat="1" applyFont="1" applyFill="1" applyAlignment="1" applyProtection="1">
      <alignment horizontal="left" vertical="top" wrapText="1"/>
    </xf>
    <xf numFmtId="49" fontId="6" fillId="0" borderId="0" xfId="0" applyNumberFormat="1" applyFont="1" applyFill="1" applyAlignment="1" applyProtection="1">
      <alignment vertical="top" wrapText="1"/>
    </xf>
    <xf numFmtId="49" fontId="2" fillId="0" borderId="0" xfId="0" applyNumberFormat="1" applyFont="1" applyFill="1" applyAlignment="1" applyProtection="1">
      <alignment horizontal="left" vertical="top" wrapText="1" indent="1"/>
    </xf>
    <xf numFmtId="49" fontId="5" fillId="0" borderId="0" xfId="26" applyNumberFormat="1" applyFont="1" applyFill="1" applyAlignment="1">
      <alignment vertical="top" wrapText="1"/>
    </xf>
    <xf numFmtId="49" fontId="5" fillId="0" borderId="0" xfId="26" applyNumberFormat="1" applyFont="1" applyFill="1" applyAlignment="1">
      <alignment horizontal="left" vertical="top" wrapText="1"/>
    </xf>
    <xf numFmtId="49" fontId="2" fillId="0" borderId="0" xfId="26" applyNumberFormat="1" applyFont="1" applyFill="1" applyAlignment="1">
      <alignment vertical="top" wrapText="1"/>
    </xf>
    <xf numFmtId="49" fontId="2" fillId="0" borderId="0" xfId="26" applyNumberFormat="1" applyFont="1" applyFill="1" applyAlignment="1">
      <alignment horizontal="right" vertical="top"/>
    </xf>
    <xf numFmtId="49" fontId="2" fillId="0" borderId="0" xfId="26" quotePrefix="1" applyNumberFormat="1" applyFont="1" applyFill="1" applyAlignment="1">
      <alignment vertical="top" wrapText="1"/>
    </xf>
    <xf numFmtId="49" fontId="32" fillId="0" borderId="0" xfId="0" applyNumberFormat="1" applyFont="1" applyFill="1" applyAlignment="1">
      <alignment vertical="top" wrapText="1"/>
    </xf>
    <xf numFmtId="49" fontId="2" fillId="0" borderId="0" xfId="0" quotePrefix="1" applyNumberFormat="1" applyFont="1" applyFill="1" applyAlignment="1">
      <alignment horizontal="left" vertical="top" wrapText="1" indent="2"/>
    </xf>
    <xf numFmtId="49" fontId="2" fillId="0" borderId="0" xfId="0" quotePrefix="1" applyNumberFormat="1" applyFont="1" applyFill="1" applyAlignment="1">
      <alignment horizontal="left" wrapText="1" indent="2"/>
    </xf>
    <xf numFmtId="0" fontId="27" fillId="0" borderId="0" xfId="0" quotePrefix="1" applyNumberFormat="1" applyFont="1" applyFill="1" applyBorder="1" applyAlignment="1" applyProtection="1">
      <alignment horizontal="left" vertical="top" wrapText="1"/>
    </xf>
    <xf numFmtId="0" fontId="5" fillId="0" borderId="0" xfId="0" applyFont="1" applyFill="1" applyAlignment="1">
      <alignment vertical="top"/>
    </xf>
    <xf numFmtId="0" fontId="5" fillId="0" borderId="0" xfId="0" quotePrefix="1" applyFont="1" applyFill="1" applyAlignment="1">
      <alignment vertical="top"/>
    </xf>
    <xf numFmtId="166" fontId="5" fillId="0" borderId="0" xfId="0" applyNumberFormat="1" applyFont="1" applyFill="1" applyAlignment="1">
      <alignment horizontal="right"/>
    </xf>
    <xf numFmtId="0" fontId="6" fillId="0" borderId="0" xfId="0" applyFont="1" applyFill="1" applyAlignment="1">
      <alignment vertical="top"/>
    </xf>
    <xf numFmtId="0" fontId="6" fillId="0" borderId="0" xfId="0" applyNumberFormat="1" applyFont="1" applyFill="1" applyBorder="1" applyAlignment="1" applyProtection="1">
      <alignment horizontal="left" vertical="top" wrapText="1"/>
    </xf>
    <xf numFmtId="49" fontId="4" fillId="0" borderId="0" xfId="26" applyNumberFormat="1" applyFont="1" applyFill="1" applyAlignment="1">
      <alignment vertical="top" wrapText="1"/>
    </xf>
    <xf numFmtId="0" fontId="0" fillId="0" borderId="0" xfId="0" applyAlignment="1">
      <alignment horizontal="right" wrapText="1"/>
    </xf>
    <xf numFmtId="0" fontId="0" fillId="0" borderId="0" xfId="0" applyAlignment="1">
      <alignment horizontal="left" wrapText="1"/>
    </xf>
    <xf numFmtId="3" fontId="0" fillId="0" borderId="0" xfId="0" applyNumberFormat="1" applyAlignment="1">
      <alignment horizontal="right" wrapText="1"/>
    </xf>
    <xf numFmtId="4" fontId="0" fillId="0" borderId="0" xfId="0" applyNumberFormat="1" applyAlignment="1">
      <alignment horizontal="right" wrapText="1"/>
    </xf>
    <xf numFmtId="0" fontId="0" fillId="0" borderId="0" xfId="0" applyAlignment="1">
      <alignment wrapText="1"/>
    </xf>
    <xf numFmtId="0" fontId="0" fillId="0" borderId="12" xfId="0" applyBorder="1"/>
    <xf numFmtId="0" fontId="37" fillId="0" borderId="12" xfId="0" quotePrefix="1" applyFont="1" applyBorder="1"/>
    <xf numFmtId="0" fontId="37" fillId="0" borderId="12" xfId="0" applyFont="1" applyBorder="1"/>
    <xf numFmtId="49" fontId="38" fillId="0" borderId="13" xfId="0" applyNumberFormat="1" applyFont="1" applyBorder="1" applyAlignment="1">
      <alignment vertical="top"/>
    </xf>
    <xf numFmtId="49" fontId="38" fillId="0" borderId="0" xfId="0" applyNumberFormat="1" applyFont="1" applyAlignment="1">
      <alignment horizontal="right" vertical="top"/>
    </xf>
    <xf numFmtId="167" fontId="2" fillId="0" borderId="0" xfId="0" applyNumberFormat="1" applyFont="1" applyFill="1"/>
    <xf numFmtId="167" fontId="4" fillId="0" borderId="10" xfId="0" applyNumberFormat="1" applyFont="1" applyFill="1" applyBorder="1"/>
    <xf numFmtId="167" fontId="4" fillId="0" borderId="0" xfId="0" applyNumberFormat="1" applyFont="1" applyFill="1"/>
    <xf numFmtId="167" fontId="2" fillId="0" borderId="0" xfId="0" applyNumberFormat="1" applyFont="1" applyFill="1" applyAlignment="1">
      <alignment horizontal="right"/>
    </xf>
    <xf numFmtId="167" fontId="4" fillId="0" borderId="0" xfId="0" applyNumberFormat="1" applyFont="1" applyFill="1" applyBorder="1"/>
    <xf numFmtId="167" fontId="2" fillId="0" borderId="0" xfId="0" applyNumberFormat="1" applyFont="1" applyFill="1" applyAlignment="1">
      <alignment horizontal="center"/>
    </xf>
    <xf numFmtId="167" fontId="2" fillId="0" borderId="0" xfId="0" applyNumberFormat="1" applyFont="1" applyFill="1" applyAlignment="1"/>
    <xf numFmtId="167" fontId="2" fillId="0" borderId="0" xfId="50" applyNumberFormat="1" applyFont="1" applyFill="1" applyBorder="1" applyAlignment="1" applyProtection="1">
      <alignment horizontal="right"/>
    </xf>
    <xf numFmtId="167" fontId="5" fillId="0" borderId="0" xfId="0" applyNumberFormat="1" applyFont="1" applyFill="1"/>
    <xf numFmtId="49" fontId="2" fillId="26" borderId="0" xfId="0" applyNumberFormat="1" applyFont="1" applyFill="1" applyAlignment="1">
      <alignment vertical="top" wrapText="1"/>
    </xf>
    <xf numFmtId="0" fontId="2" fillId="26" borderId="0" xfId="0" applyNumberFormat="1" applyFont="1" applyFill="1" applyAlignment="1" applyProtection="1">
      <alignment horizontal="left" vertical="top" wrapText="1"/>
    </xf>
    <xf numFmtId="0" fontId="2" fillId="26" borderId="0" xfId="0" applyNumberFormat="1" applyFont="1" applyFill="1" applyAlignment="1">
      <alignment vertical="top" wrapText="1"/>
    </xf>
  </cellXfs>
  <cellStyles count="58">
    <cellStyle name="20 % – Poudarek1" xfId="1" builtinId="30" customBuiltin="1"/>
    <cellStyle name="20 % – Poudarek2" xfId="2" builtinId="34" customBuiltin="1"/>
    <cellStyle name="20 % – Poudarek3" xfId="3" builtinId="38" customBuiltin="1"/>
    <cellStyle name="20 % – Poudarek4" xfId="4" builtinId="42" customBuiltin="1"/>
    <cellStyle name="20 % – Poudarek5" xfId="5" builtinId="46" customBuiltin="1"/>
    <cellStyle name="20 % – Poudarek6" xfId="6" builtinId="50" customBuiltin="1"/>
    <cellStyle name="40 % – Poudarek1" xfId="7" builtinId="31" customBuiltin="1"/>
    <cellStyle name="40 % – Poudarek2" xfId="8" builtinId="35" customBuiltin="1"/>
    <cellStyle name="40 % – Poudarek3" xfId="9" builtinId="39" customBuiltin="1"/>
    <cellStyle name="40 % – Poudarek4" xfId="10" builtinId="43" customBuiltin="1"/>
    <cellStyle name="40 % – Poudarek5" xfId="11" builtinId="47" customBuiltin="1"/>
    <cellStyle name="40 % – Poudarek6" xfId="12" builtinId="51" customBuiltin="1"/>
    <cellStyle name="60 % – Poudarek1" xfId="13" builtinId="32" customBuiltin="1"/>
    <cellStyle name="60 % – Poudarek2" xfId="14" builtinId="36" customBuiltin="1"/>
    <cellStyle name="60 % – Poudarek3" xfId="15" builtinId="40" customBuiltin="1"/>
    <cellStyle name="60 % – Poudarek4" xfId="16" builtinId="44" customBuiltin="1"/>
    <cellStyle name="60 % – Poudarek5" xfId="17" builtinId="48" customBuiltin="1"/>
    <cellStyle name="60 % – Poudarek6" xfId="18" builtinId="52" customBuiltin="1"/>
    <cellStyle name="CENA" xfId="55" xr:uid="{AAC260EF-C197-4676-A423-11ABF7A1A080}"/>
    <cellStyle name="CENA 2" xfId="57" xr:uid="{F45FD553-A2FD-48E8-BF07-FFCE77E95E52}"/>
    <cellStyle name="Dobro" xfId="19" builtinId="26" customBuiltin="1"/>
    <cellStyle name="Izhod" xfId="20" builtinId="21" customBuiltin="1"/>
    <cellStyle name="Naslov" xfId="21" builtinId="15" customBuiltin="1"/>
    <cellStyle name="Naslov 1" xfId="22" builtinId="16" customBuiltin="1"/>
    <cellStyle name="Naslov 2" xfId="23" builtinId="17" customBuiltin="1"/>
    <cellStyle name="Naslov 3" xfId="24" builtinId="18" customBuiltin="1"/>
    <cellStyle name="Naslov 4" xfId="25" builtinId="19" customBuiltin="1"/>
    <cellStyle name="Navadno" xfId="0" builtinId="0"/>
    <cellStyle name="Navadno 2" xfId="26" xr:uid="{00000000-0005-0000-0000-00001A000000}"/>
    <cellStyle name="Navadno 3" xfId="54" xr:uid="{67FBF477-FA52-490C-A6C6-39C336E235B2}"/>
    <cellStyle name="Navadno 4" xfId="56" xr:uid="{F2313E9F-7F3E-4C65-A51D-8899093B09D9}"/>
    <cellStyle name="Navadno 5" xfId="27" xr:uid="{00000000-0005-0000-0000-00001B000000}"/>
    <cellStyle name="Navadno_13001-00_pzi_gradbena dela_strojne" xfId="28" xr:uid="{00000000-0005-0000-0000-00001C000000}"/>
    <cellStyle name="Navadno_skarje_mehanski_razrez" xfId="29" xr:uid="{00000000-0005-0000-0000-00001D000000}"/>
    <cellStyle name="Nevtralno" xfId="30" builtinId="28" customBuiltin="1"/>
    <cellStyle name="Normal 9 4" xfId="31" xr:uid="{00000000-0005-0000-0000-00001F000000}"/>
    <cellStyle name="Opomba" xfId="32" builtinId="10" customBuiltin="1"/>
    <cellStyle name="Opomba 2" xfId="33" xr:uid="{00000000-0005-0000-0000-000021000000}"/>
    <cellStyle name="Opozorilo" xfId="34" builtinId="11" customBuiltin="1"/>
    <cellStyle name="Pojasnjevalno besedilo" xfId="35" builtinId="53" customBuiltin="1"/>
    <cellStyle name="Pomoc" xfId="36" xr:uid="{00000000-0005-0000-0000-000024000000}"/>
    <cellStyle name="Poudarek1" xfId="37" builtinId="29" customBuiltin="1"/>
    <cellStyle name="Poudarek2" xfId="38" builtinId="33" customBuiltin="1"/>
    <cellStyle name="Poudarek3" xfId="39" builtinId="37" customBuiltin="1"/>
    <cellStyle name="Poudarek4" xfId="40" builtinId="41" customBuiltin="1"/>
    <cellStyle name="Poudarek5" xfId="41" builtinId="45" customBuiltin="1"/>
    <cellStyle name="Poudarek6" xfId="42" builtinId="49" customBuiltin="1"/>
    <cellStyle name="Povezana celica" xfId="43" builtinId="24" customBuiltin="1"/>
    <cellStyle name="Preveri celico" xfId="44" builtinId="23" customBuiltin="1"/>
    <cellStyle name="Računanje" xfId="45" builtinId="22" customBuiltin="1"/>
    <cellStyle name="Rekapitulacija" xfId="46" xr:uid="{00000000-0005-0000-0000-00002E000000}"/>
    <cellStyle name="Slabo" xfId="47" builtinId="27" customBuiltin="1"/>
    <cellStyle name="STOLPEC_E" xfId="48" xr:uid="{00000000-0005-0000-0000-000030000000}"/>
    <cellStyle name="Valuta 2" xfId="49" xr:uid="{00000000-0005-0000-0000-000031000000}"/>
    <cellStyle name="Vejica" xfId="50" builtinId="3"/>
    <cellStyle name="Vejica 2" xfId="51" xr:uid="{00000000-0005-0000-0000-000033000000}"/>
    <cellStyle name="Vnos" xfId="52" builtinId="20" customBuiltin="1"/>
    <cellStyle name="Vsota" xfId="53"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6</xdr:col>
      <xdr:colOff>114300</xdr:colOff>
      <xdr:row>0</xdr:row>
      <xdr:rowOff>19050</xdr:rowOff>
    </xdr:from>
    <xdr:to>
      <xdr:col>6</xdr:col>
      <xdr:colOff>854710</xdr:colOff>
      <xdr:row>2</xdr:row>
      <xdr:rowOff>127635</xdr:rowOff>
    </xdr:to>
    <xdr:pic>
      <xdr:nvPicPr>
        <xdr:cNvPr id="3" name="Slika 2">
          <a:extLst>
            <a:ext uri="{FF2B5EF4-FFF2-40B4-BE49-F238E27FC236}">
              <a16:creationId xmlns:a16="http://schemas.microsoft.com/office/drawing/2014/main" id="{4472A14A-9761-4DBB-B669-E5B34E4621F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86350" y="19050"/>
          <a:ext cx="740410" cy="432435"/>
        </a:xfrm>
        <a:prstGeom prst="rect">
          <a:avLst/>
        </a:prstGeom>
      </xdr:spPr>
    </xdr:pic>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452"/>
  <sheetViews>
    <sheetView tabSelected="1" view="pageBreakPreview" zoomScaleNormal="100" zoomScaleSheetLayoutView="100" workbookViewId="0">
      <pane ySplit="4" topLeftCell="A1961" activePane="bottomLeft" state="frozen"/>
      <selection activeCell="E12" sqref="E12"/>
      <selection pane="bottomLeft" activeCell="F2007" sqref="F2007"/>
    </sheetView>
  </sheetViews>
  <sheetFormatPr defaultColWidth="8.85546875" defaultRowHeight="12" x14ac:dyDescent="0.2"/>
  <cols>
    <col min="1" max="1" width="4.7109375" style="1" customWidth="1"/>
    <col min="2" max="2" width="3.7109375" style="1" customWidth="1"/>
    <col min="3" max="3" width="38.7109375" style="3" customWidth="1"/>
    <col min="4" max="4" width="4.28515625" style="4" customWidth="1"/>
    <col min="5" max="5" width="9.7109375" style="5" customWidth="1"/>
    <col min="6" max="6" width="13.42578125" style="57" customWidth="1"/>
    <col min="7" max="7" width="14.42578125" style="6" customWidth="1"/>
    <col min="8" max="8" width="8.85546875" style="7" customWidth="1"/>
    <col min="9" max="9" width="8.85546875" style="9" customWidth="1"/>
    <col min="10" max="16384" width="8.85546875" style="7"/>
  </cols>
  <sheetData>
    <row r="1" spans="1:9" s="139" customFormat="1" ht="12.75" x14ac:dyDescent="0.2">
      <c r="A1" s="135"/>
      <c r="B1" s="136"/>
      <c r="C1" s="135"/>
      <c r="D1" s="137"/>
      <c r="E1" s="138"/>
      <c r="F1" s="138"/>
    </row>
    <row r="2" spans="1:9" s="139" customFormat="1" ht="12.75" x14ac:dyDescent="0.2">
      <c r="A2" s="135"/>
      <c r="B2" s="136"/>
      <c r="C2" s="135"/>
      <c r="D2" s="137"/>
      <c r="E2" s="138"/>
      <c r="F2" s="138"/>
    </row>
    <row r="3" spans="1:9" s="139" customFormat="1" ht="12.75" x14ac:dyDescent="0.2">
      <c r="A3" s="140"/>
      <c r="B3" s="141"/>
      <c r="C3" s="142"/>
      <c r="D3" s="140"/>
      <c r="E3" s="140"/>
      <c r="F3" s="140"/>
    </row>
    <row r="4" spans="1:9" s="139" customFormat="1" ht="12.75" x14ac:dyDescent="0.2">
      <c r="A4" s="143" t="s">
        <v>1336</v>
      </c>
      <c r="B4" s="136"/>
      <c r="C4" s="135"/>
      <c r="D4" s="137"/>
      <c r="E4" s="138"/>
      <c r="F4" s="144"/>
      <c r="G4" s="144" t="s">
        <v>1337</v>
      </c>
    </row>
    <row r="5" spans="1:9" x14ac:dyDescent="0.2">
      <c r="C5" s="54" t="s">
        <v>83</v>
      </c>
    </row>
    <row r="11" spans="1:9" x14ac:dyDescent="0.2">
      <c r="C11" s="1" t="s">
        <v>10</v>
      </c>
    </row>
    <row r="12" spans="1:9" ht="13.5" x14ac:dyDescent="0.2">
      <c r="B12" s="25"/>
      <c r="C12" s="53" t="s">
        <v>442</v>
      </c>
    </row>
    <row r="13" spans="1:9" x14ac:dyDescent="0.2">
      <c r="C13" s="3" t="s">
        <v>443</v>
      </c>
    </row>
    <row r="14" spans="1:9" x14ac:dyDescent="0.2">
      <c r="C14" s="1"/>
    </row>
    <row r="15" spans="1:9" s="34" customFormat="1" ht="25.5" x14ac:dyDescent="0.2">
      <c r="A15" s="1"/>
      <c r="B15" s="32"/>
      <c r="C15" s="12" t="s">
        <v>444</v>
      </c>
      <c r="D15" s="4"/>
      <c r="E15" s="5"/>
      <c r="F15" s="57"/>
      <c r="G15" s="33"/>
      <c r="I15" s="35"/>
    </row>
    <row r="16" spans="1:9" ht="12.75" x14ac:dyDescent="0.2">
      <c r="B16" s="11"/>
    </row>
    <row r="17" spans="2:3" x14ac:dyDescent="0.2">
      <c r="C17" s="1" t="s">
        <v>15</v>
      </c>
    </row>
    <row r="18" spans="2:3" ht="13.5" x14ac:dyDescent="0.2">
      <c r="C18" s="25" t="s">
        <v>445</v>
      </c>
    </row>
    <row r="19" spans="2:3" ht="13.5" x14ac:dyDescent="0.2">
      <c r="B19" s="25"/>
    </row>
    <row r="20" spans="2:3" ht="13.5" x14ac:dyDescent="0.2">
      <c r="B20" s="25"/>
    </row>
    <row r="21" spans="2:3" ht="13.5" x14ac:dyDescent="0.2">
      <c r="B21" s="25"/>
    </row>
    <row r="22" spans="2:3" ht="13.5" x14ac:dyDescent="0.2">
      <c r="B22" s="25"/>
    </row>
    <row r="23" spans="2:3" ht="13.5" x14ac:dyDescent="0.2">
      <c r="B23" s="25"/>
    </row>
    <row r="24" spans="2:3" ht="12.75" x14ac:dyDescent="0.2">
      <c r="B24" s="11"/>
    </row>
    <row r="25" spans="2:3" ht="13.5" x14ac:dyDescent="0.2">
      <c r="B25" s="7"/>
      <c r="C25" s="25" t="s">
        <v>13</v>
      </c>
    </row>
    <row r="26" spans="2:3" ht="13.5" x14ac:dyDescent="0.2">
      <c r="B26" s="7"/>
      <c r="C26" s="25"/>
    </row>
    <row r="27" spans="2:3" ht="13.5" x14ac:dyDescent="0.2">
      <c r="B27" s="7"/>
      <c r="C27" s="25"/>
    </row>
    <row r="28" spans="2:3" ht="36" x14ac:dyDescent="0.2">
      <c r="B28" s="7"/>
      <c r="C28" s="3" t="s">
        <v>2</v>
      </c>
    </row>
    <row r="29" spans="2:3" ht="76.5" x14ac:dyDescent="0.2">
      <c r="B29" s="7"/>
      <c r="C29" s="12" t="s">
        <v>3</v>
      </c>
    </row>
    <row r="30" spans="2:3" ht="13.5" x14ac:dyDescent="0.2">
      <c r="B30" s="7"/>
      <c r="C30" s="25"/>
    </row>
    <row r="31" spans="2:3" ht="13.5" x14ac:dyDescent="0.2">
      <c r="B31" s="7"/>
      <c r="C31" s="25"/>
    </row>
    <row r="32" spans="2:3" ht="13.5" x14ac:dyDescent="0.2">
      <c r="B32" s="7"/>
      <c r="C32" s="25"/>
    </row>
    <row r="33" spans="2:3" ht="13.5" x14ac:dyDescent="0.2">
      <c r="B33" s="7"/>
      <c r="C33" s="25"/>
    </row>
    <row r="34" spans="2:3" ht="13.5" x14ac:dyDescent="0.2">
      <c r="B34" s="7"/>
      <c r="C34" s="25"/>
    </row>
    <row r="35" spans="2:3" ht="12.75" x14ac:dyDescent="0.2">
      <c r="B35" s="11"/>
    </row>
    <row r="36" spans="2:3" x14ac:dyDescent="0.2">
      <c r="B36" s="1" t="s">
        <v>14</v>
      </c>
    </row>
    <row r="37" spans="2:3" ht="13.5" x14ac:dyDescent="0.2">
      <c r="C37" s="26" t="s">
        <v>54</v>
      </c>
    </row>
    <row r="38" spans="2:3" ht="13.5" x14ac:dyDescent="0.2">
      <c r="C38" s="26" t="s">
        <v>446</v>
      </c>
    </row>
    <row r="39" spans="2:3" ht="13.5" x14ac:dyDescent="0.2">
      <c r="C39" s="26"/>
    </row>
    <row r="40" spans="2:3" ht="12.75" x14ac:dyDescent="0.2">
      <c r="B40" s="11"/>
    </row>
    <row r="41" spans="2:3" ht="12.75" x14ac:dyDescent="0.2">
      <c r="B41" s="11"/>
    </row>
    <row r="42" spans="2:3" x14ac:dyDescent="0.2">
      <c r="B42" s="1" t="s">
        <v>11</v>
      </c>
    </row>
    <row r="43" spans="2:3" ht="13.5" x14ac:dyDescent="0.2">
      <c r="B43" s="25" t="s">
        <v>12</v>
      </c>
    </row>
    <row r="44" spans="2:3" ht="12.75" x14ac:dyDescent="0.2">
      <c r="B44" s="11"/>
    </row>
    <row r="45" spans="2:3" x14ac:dyDescent="0.2">
      <c r="B45" s="1" t="s">
        <v>16</v>
      </c>
    </row>
    <row r="46" spans="2:3" ht="13.5" x14ac:dyDescent="0.2">
      <c r="B46" s="25" t="s">
        <v>447</v>
      </c>
    </row>
    <row r="47" spans="2:3" ht="12.75" x14ac:dyDescent="0.2">
      <c r="B47" s="11"/>
    </row>
    <row r="48" spans="2:3" ht="12.75" x14ac:dyDescent="0.2">
      <c r="B48" s="11"/>
    </row>
    <row r="49" spans="2:3" ht="12.75" x14ac:dyDescent="0.2">
      <c r="B49" s="11"/>
    </row>
    <row r="50" spans="2:3" ht="12.75" x14ac:dyDescent="0.2">
      <c r="B50" s="11"/>
    </row>
    <row r="51" spans="2:3" ht="12.75" x14ac:dyDescent="0.2">
      <c r="B51" s="11"/>
      <c r="C51" s="40" t="s">
        <v>84</v>
      </c>
    </row>
    <row r="52" spans="2:3" ht="12.75" x14ac:dyDescent="0.2">
      <c r="B52" s="11"/>
    </row>
    <row r="53" spans="2:3" ht="101.25" customHeight="1" x14ac:dyDescent="0.2">
      <c r="B53" s="11"/>
      <c r="C53" s="3" t="s">
        <v>1191</v>
      </c>
    </row>
    <row r="54" spans="2:3" ht="75" customHeight="1" x14ac:dyDescent="0.2">
      <c r="B54" s="11"/>
      <c r="C54" s="3" t="s">
        <v>85</v>
      </c>
    </row>
    <row r="55" spans="2:3" ht="102.75" customHeight="1" x14ac:dyDescent="0.2">
      <c r="B55" s="11"/>
      <c r="C55" s="3" t="s">
        <v>86</v>
      </c>
    </row>
    <row r="56" spans="2:3" ht="90" customHeight="1" x14ac:dyDescent="0.2">
      <c r="B56" s="11"/>
      <c r="C56" s="3" t="s">
        <v>87</v>
      </c>
    </row>
    <row r="57" spans="2:3" ht="25.5" customHeight="1" x14ac:dyDescent="0.2">
      <c r="B57" s="11"/>
      <c r="C57" s="3" t="s">
        <v>88</v>
      </c>
    </row>
    <row r="58" spans="2:3" ht="73.5" customHeight="1" x14ac:dyDescent="0.2">
      <c r="B58" s="55" t="s">
        <v>89</v>
      </c>
      <c r="C58" s="56" t="s">
        <v>90</v>
      </c>
    </row>
    <row r="59" spans="2:3" ht="33" customHeight="1" x14ac:dyDescent="0.2">
      <c r="B59" s="55" t="s">
        <v>89</v>
      </c>
      <c r="C59" s="56" t="s">
        <v>91</v>
      </c>
    </row>
    <row r="60" spans="2:3" ht="30" customHeight="1" x14ac:dyDescent="0.2">
      <c r="B60" s="55" t="s">
        <v>89</v>
      </c>
      <c r="C60" s="56" t="s">
        <v>92</v>
      </c>
    </row>
    <row r="61" spans="2:3" ht="17.25" customHeight="1" x14ac:dyDescent="0.2">
      <c r="B61" s="55" t="s">
        <v>89</v>
      </c>
      <c r="C61" s="56" t="s">
        <v>93</v>
      </c>
    </row>
    <row r="62" spans="2:3" ht="30.75" customHeight="1" x14ac:dyDescent="0.2">
      <c r="B62" s="55" t="s">
        <v>89</v>
      </c>
      <c r="C62" s="56" t="s">
        <v>94</v>
      </c>
    </row>
    <row r="63" spans="2:3" ht="36" x14ac:dyDescent="0.2">
      <c r="B63" s="55" t="s">
        <v>89</v>
      </c>
      <c r="C63" s="56" t="s">
        <v>95</v>
      </c>
    </row>
    <row r="64" spans="2:3" ht="89.25" customHeight="1" x14ac:dyDescent="0.2">
      <c r="B64" s="55" t="s">
        <v>89</v>
      </c>
      <c r="C64" s="56" t="s">
        <v>96</v>
      </c>
    </row>
    <row r="65" spans="1:7" ht="12.75" x14ac:dyDescent="0.2">
      <c r="B65" s="11"/>
    </row>
    <row r="66" spans="1:7" ht="106.5" customHeight="1" x14ac:dyDescent="0.2">
      <c r="B66" s="55" t="s">
        <v>89</v>
      </c>
      <c r="C66" s="12" t="s">
        <v>1324</v>
      </c>
    </row>
    <row r="67" spans="1:7" ht="12.75" x14ac:dyDescent="0.2">
      <c r="B67" s="11"/>
      <c r="C67" s="12"/>
    </row>
    <row r="68" spans="1:7" ht="120" customHeight="1" x14ac:dyDescent="0.2">
      <c r="B68" s="55" t="s">
        <v>89</v>
      </c>
      <c r="C68" s="12" t="s">
        <v>1328</v>
      </c>
    </row>
    <row r="69" spans="1:7" ht="12.75" x14ac:dyDescent="0.2">
      <c r="B69" s="11"/>
    </row>
    <row r="70" spans="1:7" ht="12.75" x14ac:dyDescent="0.2">
      <c r="B70" s="11"/>
    </row>
    <row r="71" spans="1:7" ht="12.75" x14ac:dyDescent="0.2">
      <c r="B71" s="11"/>
    </row>
    <row r="72" spans="1:7" ht="12.75" x14ac:dyDescent="0.2">
      <c r="A72" s="11">
        <v>1</v>
      </c>
      <c r="C72" s="12" t="s">
        <v>31</v>
      </c>
    </row>
    <row r="73" spans="1:7" ht="12.75" x14ac:dyDescent="0.2">
      <c r="A73" s="11"/>
      <c r="C73" s="12"/>
    </row>
    <row r="74" spans="1:7" ht="112.5" customHeight="1" x14ac:dyDescent="0.2">
      <c r="A74" s="1">
        <f>$A$72</f>
        <v>1</v>
      </c>
      <c r="B74" s="2">
        <v>1</v>
      </c>
      <c r="C74" s="56" t="s">
        <v>97</v>
      </c>
    </row>
    <row r="75" spans="1:7" ht="63" customHeight="1" x14ac:dyDescent="0.2">
      <c r="B75" s="2"/>
      <c r="C75" s="71" t="s">
        <v>242</v>
      </c>
      <c r="G75" s="145"/>
    </row>
    <row r="76" spans="1:7" x14ac:dyDescent="0.2">
      <c r="B76" s="2"/>
      <c r="D76" s="4" t="s">
        <v>24</v>
      </c>
      <c r="E76" s="5">
        <v>50</v>
      </c>
      <c r="F76" s="64"/>
      <c r="G76" s="65">
        <f>E76*F76</f>
        <v>0</v>
      </c>
    </row>
    <row r="77" spans="1:7" x14ac:dyDescent="0.2">
      <c r="B77" s="2"/>
      <c r="F77" s="58"/>
      <c r="G77" s="145"/>
    </row>
    <row r="78" spans="1:7" ht="90" customHeight="1" x14ac:dyDescent="0.2">
      <c r="A78" s="1">
        <f>$A$72</f>
        <v>1</v>
      </c>
      <c r="B78" s="2">
        <f>1+B74</f>
        <v>2</v>
      </c>
      <c r="C78" s="3" t="s">
        <v>1192</v>
      </c>
      <c r="G78" s="145"/>
    </row>
    <row r="79" spans="1:7" x14ac:dyDescent="0.2">
      <c r="B79" s="2"/>
      <c r="D79" s="4" t="s">
        <v>6</v>
      </c>
      <c r="E79" s="5">
        <v>1</v>
      </c>
      <c r="F79" s="64"/>
      <c r="G79" s="65">
        <f>E79*F79</f>
        <v>0</v>
      </c>
    </row>
    <row r="80" spans="1:7" ht="12.75" x14ac:dyDescent="0.2">
      <c r="A80" s="11"/>
      <c r="C80" s="12"/>
      <c r="G80" s="145"/>
    </row>
    <row r="81" spans="1:7" ht="17.25" customHeight="1" x14ac:dyDescent="0.2">
      <c r="A81" s="1">
        <f>$A$72</f>
        <v>1</v>
      </c>
      <c r="B81" s="2">
        <f>1+B78</f>
        <v>3</v>
      </c>
      <c r="C81" s="3" t="s">
        <v>32</v>
      </c>
      <c r="G81" s="145"/>
    </row>
    <row r="82" spans="1:7" x14ac:dyDescent="0.2">
      <c r="B82" s="2"/>
      <c r="D82" s="4" t="s">
        <v>6</v>
      </c>
      <c r="E82" s="5">
        <v>1</v>
      </c>
      <c r="F82" s="64"/>
      <c r="G82" s="65">
        <f>E82*F82</f>
        <v>0</v>
      </c>
    </row>
    <row r="83" spans="1:7" ht="12.75" x14ac:dyDescent="0.2">
      <c r="A83" s="11"/>
      <c r="C83" s="12"/>
      <c r="G83" s="145"/>
    </row>
    <row r="84" spans="1:7" ht="126.75" customHeight="1" x14ac:dyDescent="0.2">
      <c r="A84" s="1">
        <f>$A$72</f>
        <v>1</v>
      </c>
      <c r="B84" s="2">
        <f>1+B81</f>
        <v>4</v>
      </c>
      <c r="C84" s="94" t="s">
        <v>1179</v>
      </c>
      <c r="G84" s="145"/>
    </row>
    <row r="85" spans="1:7" x14ac:dyDescent="0.2">
      <c r="B85" s="2"/>
      <c r="D85" s="4" t="s">
        <v>24</v>
      </c>
      <c r="E85" s="5">
        <v>40</v>
      </c>
      <c r="F85" s="64"/>
      <c r="G85" s="65">
        <f>E85*F85</f>
        <v>0</v>
      </c>
    </row>
    <row r="86" spans="1:7" ht="12.75" x14ac:dyDescent="0.2">
      <c r="A86" s="11"/>
      <c r="C86" s="12"/>
      <c r="G86" s="145"/>
    </row>
    <row r="87" spans="1:7" ht="90" customHeight="1" x14ac:dyDescent="0.2">
      <c r="A87" s="1">
        <f>$A$72</f>
        <v>1</v>
      </c>
      <c r="B87" s="2">
        <f>1+B84</f>
        <v>5</v>
      </c>
      <c r="C87" s="3" t="s">
        <v>56</v>
      </c>
      <c r="G87" s="145"/>
    </row>
    <row r="88" spans="1:7" x14ac:dyDescent="0.2">
      <c r="B88" s="2"/>
      <c r="D88" s="4" t="s">
        <v>6</v>
      </c>
      <c r="E88" s="5">
        <v>1</v>
      </c>
      <c r="F88" s="64"/>
      <c r="G88" s="65">
        <f>E88*F88</f>
        <v>0</v>
      </c>
    </row>
    <row r="89" spans="1:7" ht="12.75" x14ac:dyDescent="0.2">
      <c r="A89" s="11"/>
      <c r="C89" s="12"/>
      <c r="G89" s="145"/>
    </row>
    <row r="90" spans="1:7" ht="126" customHeight="1" x14ac:dyDescent="0.2">
      <c r="A90" s="1">
        <f>$A$72</f>
        <v>1</v>
      </c>
      <c r="B90" s="2">
        <f>1+B87</f>
        <v>6</v>
      </c>
      <c r="C90" s="3" t="s">
        <v>1174</v>
      </c>
      <c r="G90" s="145"/>
    </row>
    <row r="91" spans="1:7" x14ac:dyDescent="0.2">
      <c r="B91" s="2"/>
      <c r="D91" s="4" t="s">
        <v>6</v>
      </c>
      <c r="E91" s="5">
        <v>1</v>
      </c>
      <c r="F91" s="64"/>
      <c r="G91" s="65">
        <f>E91*F91</f>
        <v>0</v>
      </c>
    </row>
    <row r="92" spans="1:7" ht="12.75" x14ac:dyDescent="0.2">
      <c r="A92" s="11"/>
      <c r="C92" s="12"/>
      <c r="G92" s="145"/>
    </row>
    <row r="93" spans="1:7" ht="42.75" customHeight="1" x14ac:dyDescent="0.2">
      <c r="A93" s="1">
        <f>$A$72</f>
        <v>1</v>
      </c>
      <c r="B93" s="2">
        <f>1+B90</f>
        <v>7</v>
      </c>
      <c r="C93" s="3" t="s">
        <v>1175</v>
      </c>
      <c r="G93" s="145"/>
    </row>
    <row r="94" spans="1:7" x14ac:dyDescent="0.2">
      <c r="B94" s="2"/>
      <c r="D94" s="4" t="s">
        <v>6</v>
      </c>
      <c r="E94" s="5">
        <v>1</v>
      </c>
      <c r="F94" s="64"/>
      <c r="G94" s="65">
        <f>E94*F94</f>
        <v>0</v>
      </c>
    </row>
    <row r="95" spans="1:7" x14ac:dyDescent="0.2">
      <c r="B95" s="2"/>
      <c r="G95" s="65"/>
    </row>
    <row r="96" spans="1:7" ht="106.5" customHeight="1" x14ac:dyDescent="0.2">
      <c r="A96" s="1">
        <f>$A$72</f>
        <v>1</v>
      </c>
      <c r="B96" s="2">
        <f>1+B93</f>
        <v>8</v>
      </c>
      <c r="C96" s="3" t="s">
        <v>1176</v>
      </c>
      <c r="G96" s="145"/>
    </row>
    <row r="97" spans="1:7" x14ac:dyDescent="0.2">
      <c r="B97" s="2"/>
      <c r="D97" s="4" t="s">
        <v>6</v>
      </c>
      <c r="E97" s="5">
        <v>1</v>
      </c>
      <c r="F97" s="64"/>
      <c r="G97" s="65">
        <f>E97*F97</f>
        <v>0</v>
      </c>
    </row>
    <row r="98" spans="1:7" x14ac:dyDescent="0.2">
      <c r="B98" s="2"/>
      <c r="G98" s="65"/>
    </row>
    <row r="99" spans="1:7" ht="55.5" customHeight="1" x14ac:dyDescent="0.2">
      <c r="A99" s="1">
        <f>$A$72</f>
        <v>1</v>
      </c>
      <c r="B99" s="2">
        <f>1+B96</f>
        <v>9</v>
      </c>
      <c r="C99" s="3" t="s">
        <v>1178</v>
      </c>
      <c r="G99" s="145"/>
    </row>
    <row r="100" spans="1:7" x14ac:dyDescent="0.2">
      <c r="B100" s="2"/>
      <c r="D100" s="4" t="s">
        <v>6</v>
      </c>
      <c r="E100" s="5">
        <v>1</v>
      </c>
      <c r="F100" s="64"/>
      <c r="G100" s="65">
        <f>E100*F100</f>
        <v>0</v>
      </c>
    </row>
    <row r="101" spans="1:7" x14ac:dyDescent="0.2">
      <c r="B101" s="2"/>
      <c r="G101" s="65"/>
    </row>
    <row r="102" spans="1:7" ht="51" customHeight="1" x14ac:dyDescent="0.2">
      <c r="A102" s="1">
        <f>$A$72</f>
        <v>1</v>
      </c>
      <c r="B102" s="2">
        <f>1+B99</f>
        <v>10</v>
      </c>
      <c r="C102" s="3" t="s">
        <v>1182</v>
      </c>
      <c r="G102" s="145"/>
    </row>
    <row r="103" spans="1:7" x14ac:dyDescent="0.2">
      <c r="B103" s="2"/>
      <c r="D103" s="4" t="s">
        <v>6</v>
      </c>
      <c r="E103" s="5">
        <v>1</v>
      </c>
      <c r="F103" s="64"/>
      <c r="G103" s="65">
        <f>E103*F103</f>
        <v>0</v>
      </c>
    </row>
    <row r="104" spans="1:7" x14ac:dyDescent="0.2">
      <c r="B104" s="2"/>
      <c r="G104" s="65"/>
    </row>
    <row r="105" spans="1:7" ht="102" customHeight="1" x14ac:dyDescent="0.2">
      <c r="A105" s="1">
        <f>$A$72</f>
        <v>1</v>
      </c>
      <c r="B105" s="2">
        <f>1+B102</f>
        <v>11</v>
      </c>
      <c r="C105" s="3" t="s">
        <v>1193</v>
      </c>
      <c r="G105" s="145"/>
    </row>
    <row r="106" spans="1:7" x14ac:dyDescent="0.2">
      <c r="B106" s="2"/>
      <c r="D106" s="4" t="s">
        <v>6</v>
      </c>
      <c r="E106" s="5">
        <v>1</v>
      </c>
      <c r="F106" s="64"/>
      <c r="G106" s="65">
        <f>E106*F106</f>
        <v>0</v>
      </c>
    </row>
    <row r="107" spans="1:7" x14ac:dyDescent="0.2">
      <c r="B107" s="2"/>
      <c r="G107" s="65"/>
    </row>
    <row r="108" spans="1:7" ht="76.5" customHeight="1" x14ac:dyDescent="0.2">
      <c r="A108" s="1">
        <f>$A$72</f>
        <v>1</v>
      </c>
      <c r="B108" s="2">
        <f>1+B105</f>
        <v>12</v>
      </c>
      <c r="C108" s="3" t="s">
        <v>1177</v>
      </c>
      <c r="G108" s="145"/>
    </row>
    <row r="109" spans="1:7" x14ac:dyDescent="0.2">
      <c r="B109" s="2"/>
      <c r="D109" s="4" t="s">
        <v>6</v>
      </c>
      <c r="E109" s="5">
        <v>1</v>
      </c>
      <c r="F109" s="64"/>
      <c r="G109" s="65">
        <f>E109*F109</f>
        <v>0</v>
      </c>
    </row>
    <row r="110" spans="1:7" x14ac:dyDescent="0.2">
      <c r="B110" s="2"/>
      <c r="G110" s="65"/>
    </row>
    <row r="111" spans="1:7" ht="65.25" customHeight="1" x14ac:dyDescent="0.2">
      <c r="A111" s="1">
        <f>$A$72</f>
        <v>1</v>
      </c>
      <c r="B111" s="2">
        <f>1+B108</f>
        <v>13</v>
      </c>
      <c r="C111" s="3" t="s">
        <v>1183</v>
      </c>
      <c r="G111" s="145"/>
    </row>
    <row r="112" spans="1:7" x14ac:dyDescent="0.2">
      <c r="B112" s="2"/>
      <c r="D112" s="4" t="s">
        <v>6</v>
      </c>
      <c r="E112" s="5">
        <v>1</v>
      </c>
      <c r="F112" s="64"/>
      <c r="G112" s="65">
        <f>E112*F112</f>
        <v>0</v>
      </c>
    </row>
    <row r="113" spans="1:7" x14ac:dyDescent="0.2">
      <c r="B113" s="2"/>
      <c r="G113" s="65"/>
    </row>
    <row r="114" spans="1:7" ht="187.5" customHeight="1" x14ac:dyDescent="0.2">
      <c r="A114" s="1">
        <f>$A$72</f>
        <v>1</v>
      </c>
      <c r="B114" s="2">
        <f>1+B111</f>
        <v>14</v>
      </c>
      <c r="C114" s="3" t="s">
        <v>1184</v>
      </c>
      <c r="G114" s="145"/>
    </row>
    <row r="115" spans="1:7" x14ac:dyDescent="0.2">
      <c r="B115" s="2"/>
      <c r="D115" s="4" t="s">
        <v>24</v>
      </c>
      <c r="E115" s="5">
        <v>240</v>
      </c>
      <c r="F115" s="64"/>
      <c r="G115" s="65">
        <f>E115*F115</f>
        <v>0</v>
      </c>
    </row>
    <row r="116" spans="1:7" x14ac:dyDescent="0.2">
      <c r="B116" s="2"/>
      <c r="G116" s="65"/>
    </row>
    <row r="117" spans="1:7" ht="54.75" customHeight="1" x14ac:dyDescent="0.2">
      <c r="A117" s="1">
        <f>$A$72</f>
        <v>1</v>
      </c>
      <c r="B117" s="2">
        <f>1+B114</f>
        <v>15</v>
      </c>
      <c r="C117" s="3" t="s">
        <v>1181</v>
      </c>
      <c r="G117" s="145"/>
    </row>
    <row r="118" spans="1:7" x14ac:dyDescent="0.2">
      <c r="B118" s="2"/>
      <c r="D118" s="4" t="s">
        <v>6</v>
      </c>
      <c r="E118" s="5">
        <v>1</v>
      </c>
      <c r="F118" s="64"/>
      <c r="G118" s="65">
        <f>E118*F118</f>
        <v>0</v>
      </c>
    </row>
    <row r="119" spans="1:7" x14ac:dyDescent="0.2">
      <c r="B119" s="2"/>
      <c r="G119" s="65"/>
    </row>
    <row r="120" spans="1:7" ht="105" customHeight="1" x14ac:dyDescent="0.2">
      <c r="A120" s="1">
        <f>$A$72</f>
        <v>1</v>
      </c>
      <c r="B120" s="2">
        <f>1+B117</f>
        <v>16</v>
      </c>
      <c r="C120" s="3" t="s">
        <v>1185</v>
      </c>
      <c r="G120" s="145"/>
    </row>
    <row r="121" spans="1:7" x14ac:dyDescent="0.2">
      <c r="B121" s="2"/>
      <c r="D121" s="4" t="s">
        <v>24</v>
      </c>
      <c r="E121" s="5">
        <v>60</v>
      </c>
      <c r="F121" s="64"/>
      <c r="G121" s="65">
        <f>E121*F121</f>
        <v>0</v>
      </c>
    </row>
    <row r="122" spans="1:7" x14ac:dyDescent="0.2">
      <c r="B122" s="2"/>
      <c r="G122" s="65"/>
    </row>
    <row r="123" spans="1:7" ht="39.75" customHeight="1" x14ac:dyDescent="0.2">
      <c r="A123" s="1">
        <f>$A$72</f>
        <v>1</v>
      </c>
      <c r="B123" s="2">
        <f>1+B120</f>
        <v>17</v>
      </c>
      <c r="C123" s="3" t="s">
        <v>370</v>
      </c>
      <c r="G123" s="145"/>
    </row>
    <row r="124" spans="1:7" x14ac:dyDescent="0.2">
      <c r="B124" s="2"/>
      <c r="D124" s="4" t="s">
        <v>6</v>
      </c>
      <c r="E124" s="5">
        <v>1</v>
      </c>
      <c r="F124" s="64"/>
      <c r="G124" s="65">
        <f>E124*F124</f>
        <v>0</v>
      </c>
    </row>
    <row r="125" spans="1:7" ht="12.75" x14ac:dyDescent="0.2">
      <c r="A125" s="11"/>
      <c r="C125" s="12"/>
      <c r="G125" s="145"/>
    </row>
    <row r="126" spans="1:7" ht="138" customHeight="1" x14ac:dyDescent="0.2">
      <c r="A126" s="1">
        <f>$A$72</f>
        <v>1</v>
      </c>
      <c r="B126" s="2">
        <f>1+B123</f>
        <v>18</v>
      </c>
      <c r="C126" s="3" t="s">
        <v>55</v>
      </c>
      <c r="G126" s="145"/>
    </row>
    <row r="127" spans="1:7" x14ac:dyDescent="0.2">
      <c r="B127" s="2"/>
      <c r="D127" s="4" t="s">
        <v>6</v>
      </c>
      <c r="E127" s="5">
        <v>1</v>
      </c>
      <c r="F127" s="64"/>
      <c r="G127" s="65">
        <f>E127*F127</f>
        <v>0</v>
      </c>
    </row>
    <row r="128" spans="1:7" ht="12.75" x14ac:dyDescent="0.2">
      <c r="A128" s="11"/>
      <c r="C128" s="12"/>
      <c r="G128" s="145"/>
    </row>
    <row r="129" spans="1:7" ht="78" customHeight="1" x14ac:dyDescent="0.2">
      <c r="A129" s="1">
        <f>$A$72</f>
        <v>1</v>
      </c>
      <c r="B129" s="2">
        <f>1+B126</f>
        <v>19</v>
      </c>
      <c r="C129" s="3" t="s">
        <v>1180</v>
      </c>
      <c r="G129" s="145"/>
    </row>
    <row r="130" spans="1:7" x14ac:dyDescent="0.2">
      <c r="B130" s="2"/>
      <c r="D130" s="4" t="s">
        <v>6</v>
      </c>
      <c r="E130" s="5">
        <v>1</v>
      </c>
      <c r="F130" s="64"/>
      <c r="G130" s="65">
        <f>E130*F130</f>
        <v>0</v>
      </c>
    </row>
    <row r="131" spans="1:7" ht="12.75" x14ac:dyDescent="0.2">
      <c r="A131" s="11"/>
      <c r="C131" s="12"/>
      <c r="G131" s="145"/>
    </row>
    <row r="132" spans="1:7" ht="12.75" x14ac:dyDescent="0.25">
      <c r="B132" s="13"/>
      <c r="C132" s="14" t="str">
        <f>CONCATENATE("SKUPAJ :  ",C72)</f>
        <v>SKUPAJ :  PRIPRAVLJALNA DELA</v>
      </c>
      <c r="D132" s="15"/>
      <c r="E132" s="16"/>
      <c r="F132" s="59"/>
      <c r="G132" s="146">
        <f>SUM(G73:G131)</f>
        <v>0</v>
      </c>
    </row>
    <row r="133" spans="1:7" ht="12.75" x14ac:dyDescent="0.25">
      <c r="B133" s="18"/>
      <c r="C133" s="19"/>
      <c r="D133" s="20"/>
      <c r="E133" s="21"/>
      <c r="F133" s="60"/>
      <c r="G133" s="147"/>
    </row>
    <row r="134" spans="1:7" ht="12.75" x14ac:dyDescent="0.2">
      <c r="A134" s="11">
        <v>2</v>
      </c>
      <c r="C134" s="12" t="s">
        <v>783</v>
      </c>
      <c r="G134" s="145"/>
    </row>
    <row r="135" spans="1:7" ht="12.75" x14ac:dyDescent="0.2">
      <c r="A135" s="11"/>
      <c r="C135" s="12"/>
      <c r="G135" s="145"/>
    </row>
    <row r="136" spans="1:7" ht="12.75" x14ac:dyDescent="0.2">
      <c r="A136" s="11"/>
      <c r="C136" s="40" t="s">
        <v>371</v>
      </c>
      <c r="G136" s="145"/>
    </row>
    <row r="137" spans="1:7" ht="118.5" customHeight="1" x14ac:dyDescent="0.2">
      <c r="A137" s="11"/>
      <c r="B137" s="93" t="s">
        <v>656</v>
      </c>
      <c r="C137" s="36" t="s">
        <v>784</v>
      </c>
      <c r="G137" s="145"/>
    </row>
    <row r="138" spans="1:7" ht="81.75" customHeight="1" x14ac:dyDescent="0.2">
      <c r="A138" s="11"/>
      <c r="B138" s="93" t="s">
        <v>657</v>
      </c>
      <c r="C138" s="36" t="s">
        <v>785</v>
      </c>
      <c r="G138" s="145"/>
    </row>
    <row r="139" spans="1:7" ht="131.25" customHeight="1" x14ac:dyDescent="0.2">
      <c r="A139" s="11"/>
      <c r="C139" s="86" t="s">
        <v>98</v>
      </c>
      <c r="G139" s="145"/>
    </row>
    <row r="140" spans="1:7" ht="69" customHeight="1" x14ac:dyDescent="0.2">
      <c r="A140" s="11"/>
      <c r="C140" s="85" t="s">
        <v>1194</v>
      </c>
      <c r="G140" s="145"/>
    </row>
    <row r="141" spans="1:7" ht="114.75" x14ac:dyDescent="0.2">
      <c r="A141" s="11"/>
      <c r="C141" s="36" t="s">
        <v>1195</v>
      </c>
      <c r="G141" s="145"/>
    </row>
    <row r="142" spans="1:7" ht="171" customHeight="1" x14ac:dyDescent="0.2">
      <c r="A142" s="11"/>
      <c r="C142" s="36" t="s">
        <v>348</v>
      </c>
      <c r="G142" s="145"/>
    </row>
    <row r="143" spans="1:7" ht="12.75" x14ac:dyDescent="0.2">
      <c r="A143" s="11"/>
      <c r="C143" s="36"/>
      <c r="G143" s="145"/>
    </row>
    <row r="144" spans="1:7" x14ac:dyDescent="0.2">
      <c r="B144" s="2"/>
      <c r="G144" s="65"/>
    </row>
    <row r="145" spans="1:10" ht="27.75" customHeight="1" x14ac:dyDescent="0.2">
      <c r="A145" s="1">
        <v>2</v>
      </c>
      <c r="B145" s="2">
        <v>1</v>
      </c>
      <c r="C145" s="94" t="s">
        <v>788</v>
      </c>
      <c r="G145" s="145"/>
    </row>
    <row r="146" spans="1:10" ht="87.75" customHeight="1" x14ac:dyDescent="0.2">
      <c r="A146" s="11"/>
      <c r="B146" s="2"/>
      <c r="C146" s="94" t="s">
        <v>786</v>
      </c>
      <c r="G146" s="145"/>
    </row>
    <row r="147" spans="1:10" ht="39.75" customHeight="1" x14ac:dyDescent="0.2">
      <c r="A147" s="11"/>
      <c r="B147" s="2"/>
      <c r="C147" s="3" t="s">
        <v>787</v>
      </c>
      <c r="G147" s="145"/>
    </row>
    <row r="148" spans="1:10" ht="12.75" x14ac:dyDescent="0.2">
      <c r="A148" s="11"/>
      <c r="B148" s="2"/>
      <c r="C148" s="112" t="s">
        <v>789</v>
      </c>
      <c r="D148" s="69"/>
      <c r="E148" s="4"/>
      <c r="F148" s="61"/>
      <c r="G148" s="148"/>
      <c r="H148" s="6"/>
      <c r="I148" s="7"/>
      <c r="J148" s="9"/>
    </row>
    <row r="149" spans="1:10" ht="12.75" x14ac:dyDescent="0.2">
      <c r="A149" s="11"/>
      <c r="B149" s="2"/>
      <c r="C149" s="37"/>
      <c r="D149" s="4" t="s">
        <v>26</v>
      </c>
      <c r="E149" s="5">
        <v>60</v>
      </c>
      <c r="F149" s="64"/>
      <c r="G149" s="65">
        <f>E149*F149</f>
        <v>0</v>
      </c>
      <c r="I149" s="7"/>
      <c r="J149" s="9"/>
    </row>
    <row r="150" spans="1:10" ht="12.75" x14ac:dyDescent="0.2">
      <c r="A150" s="11"/>
      <c r="C150" s="36"/>
      <c r="G150" s="145"/>
    </row>
    <row r="151" spans="1:10" ht="24" x14ac:dyDescent="0.2">
      <c r="A151" s="1">
        <v>2</v>
      </c>
      <c r="B151" s="2">
        <f>1+B145</f>
        <v>2</v>
      </c>
      <c r="C151" s="94" t="s">
        <v>790</v>
      </c>
      <c r="G151" s="145"/>
    </row>
    <row r="152" spans="1:10" x14ac:dyDescent="0.2">
      <c r="B152" s="2"/>
      <c r="C152" s="94" t="s">
        <v>791</v>
      </c>
      <c r="G152" s="145"/>
    </row>
    <row r="153" spans="1:10" ht="24" x14ac:dyDescent="0.2">
      <c r="A153" s="11"/>
      <c r="B153" s="113" t="s">
        <v>656</v>
      </c>
      <c r="C153" s="37" t="s">
        <v>792</v>
      </c>
      <c r="G153" s="145"/>
      <c r="I153" s="7"/>
      <c r="J153" s="9"/>
    </row>
    <row r="154" spans="1:10" x14ac:dyDescent="0.2">
      <c r="B154" s="2"/>
      <c r="D154" s="4" t="s">
        <v>26</v>
      </c>
      <c r="E154" s="5">
        <v>3.5</v>
      </c>
      <c r="F154" s="64"/>
      <c r="G154" s="65">
        <f>E154*F154</f>
        <v>0</v>
      </c>
    </row>
    <row r="155" spans="1:10" ht="24" x14ac:dyDescent="0.2">
      <c r="A155" s="11"/>
      <c r="B155" s="113" t="s">
        <v>657</v>
      </c>
      <c r="C155" s="37" t="s">
        <v>793</v>
      </c>
      <c r="G155" s="145"/>
      <c r="I155" s="7"/>
      <c r="J155" s="9"/>
    </row>
    <row r="156" spans="1:10" x14ac:dyDescent="0.2">
      <c r="B156" s="2"/>
      <c r="D156" s="4" t="s">
        <v>21</v>
      </c>
      <c r="E156" s="5">
        <v>11</v>
      </c>
      <c r="F156" s="64"/>
      <c r="G156" s="65">
        <f>E156*F156</f>
        <v>0</v>
      </c>
    </row>
    <row r="157" spans="1:10" ht="24" x14ac:dyDescent="0.2">
      <c r="A157" s="11"/>
      <c r="B157" s="113" t="s">
        <v>658</v>
      </c>
      <c r="C157" s="37" t="s">
        <v>794</v>
      </c>
      <c r="G157" s="145"/>
      <c r="I157" s="7"/>
      <c r="J157" s="9"/>
    </row>
    <row r="158" spans="1:10" x14ac:dyDescent="0.2">
      <c r="B158" s="2"/>
      <c r="D158" s="4" t="s">
        <v>21</v>
      </c>
      <c r="E158" s="5">
        <v>20</v>
      </c>
      <c r="F158" s="64"/>
      <c r="G158" s="65">
        <f>E158*F158</f>
        <v>0</v>
      </c>
    </row>
    <row r="159" spans="1:10" x14ac:dyDescent="0.2">
      <c r="B159" s="2"/>
      <c r="G159" s="65"/>
    </row>
    <row r="160" spans="1:10" ht="12.75" x14ac:dyDescent="0.2">
      <c r="A160" s="11"/>
      <c r="C160" s="36"/>
      <c r="G160" s="145"/>
    </row>
    <row r="161" spans="1:7" ht="12.75" x14ac:dyDescent="0.25">
      <c r="B161" s="13"/>
      <c r="C161" s="14" t="str">
        <f>CONCATENATE("SKUPAJ :  ",C134)</f>
        <v>SKUPAJ :  RUŠITVENA DELA</v>
      </c>
      <c r="D161" s="15"/>
      <c r="E161" s="16"/>
      <c r="F161" s="59"/>
      <c r="G161" s="146">
        <f>SUM(G142:G160)</f>
        <v>0</v>
      </c>
    </row>
    <row r="162" spans="1:7" ht="12.75" x14ac:dyDescent="0.25">
      <c r="B162" s="18"/>
      <c r="C162" s="19"/>
      <c r="D162" s="20"/>
      <c r="E162" s="21"/>
      <c r="F162" s="60"/>
      <c r="G162" s="149"/>
    </row>
    <row r="163" spans="1:7" ht="12.75" x14ac:dyDescent="0.25">
      <c r="B163" s="18"/>
      <c r="C163" s="19"/>
      <c r="D163" s="20"/>
      <c r="E163" s="21"/>
      <c r="F163" s="60"/>
      <c r="G163" s="149"/>
    </row>
    <row r="164" spans="1:7" ht="12.75" x14ac:dyDescent="0.2">
      <c r="A164" s="11">
        <v>3</v>
      </c>
      <c r="C164" s="12" t="s">
        <v>1099</v>
      </c>
      <c r="G164" s="145"/>
    </row>
    <row r="165" spans="1:7" ht="12.75" x14ac:dyDescent="0.2">
      <c r="A165" s="11"/>
      <c r="C165" s="12"/>
      <c r="G165" s="145"/>
    </row>
    <row r="166" spans="1:7" ht="12.75" x14ac:dyDescent="0.2">
      <c r="A166" s="11"/>
      <c r="C166" s="40" t="s">
        <v>371</v>
      </c>
      <c r="G166" s="145"/>
    </row>
    <row r="167" spans="1:7" ht="106.5" customHeight="1" x14ac:dyDescent="0.2">
      <c r="A167" s="11"/>
      <c r="B167" s="93"/>
      <c r="C167" s="36" t="s">
        <v>377</v>
      </c>
      <c r="G167" s="145"/>
    </row>
    <row r="168" spans="1:7" ht="54.75" customHeight="1" x14ac:dyDescent="0.2">
      <c r="A168" s="11"/>
      <c r="B168" s="93"/>
      <c r="C168" s="36" t="s">
        <v>1125</v>
      </c>
      <c r="G168" s="145"/>
    </row>
    <row r="169" spans="1:7" ht="42" customHeight="1" x14ac:dyDescent="0.2">
      <c r="A169" s="11"/>
      <c r="C169" s="86" t="s">
        <v>1126</v>
      </c>
      <c r="G169" s="145"/>
    </row>
    <row r="170" spans="1:7" ht="39" customHeight="1" x14ac:dyDescent="0.2">
      <c r="A170" s="11"/>
      <c r="C170" s="92" t="s">
        <v>1127</v>
      </c>
      <c r="G170" s="145"/>
    </row>
    <row r="171" spans="1:7" ht="30.75" customHeight="1" x14ac:dyDescent="0.2">
      <c r="A171" s="11"/>
      <c r="C171" s="36" t="s">
        <v>1128</v>
      </c>
      <c r="G171" s="145"/>
    </row>
    <row r="172" spans="1:7" ht="94.5" customHeight="1" x14ac:dyDescent="0.2">
      <c r="A172" s="11"/>
      <c r="C172" s="36" t="s">
        <v>1129</v>
      </c>
      <c r="G172" s="145"/>
    </row>
    <row r="173" spans="1:7" ht="67.5" customHeight="1" x14ac:dyDescent="0.2">
      <c r="A173" s="11"/>
      <c r="C173" s="36" t="s">
        <v>1130</v>
      </c>
      <c r="G173" s="145"/>
    </row>
    <row r="174" spans="1:7" ht="80.25" customHeight="1" x14ac:dyDescent="0.2">
      <c r="A174" s="11"/>
      <c r="C174" s="36" t="s">
        <v>1131</v>
      </c>
      <c r="G174" s="145"/>
    </row>
    <row r="175" spans="1:7" ht="80.25" customHeight="1" x14ac:dyDescent="0.2">
      <c r="A175" s="11"/>
      <c r="C175" s="36" t="s">
        <v>1132</v>
      </c>
      <c r="G175" s="145"/>
    </row>
    <row r="176" spans="1:7" ht="51" x14ac:dyDescent="0.2">
      <c r="A176" s="11"/>
      <c r="C176" s="36" t="s">
        <v>1133</v>
      </c>
      <c r="G176" s="145"/>
    </row>
    <row r="177" spans="1:10" x14ac:dyDescent="0.2">
      <c r="B177" s="2"/>
      <c r="G177" s="65"/>
    </row>
    <row r="178" spans="1:10" x14ac:dyDescent="0.2">
      <c r="A178" s="1">
        <f>$A$164</f>
        <v>3</v>
      </c>
      <c r="B178" s="2">
        <v>1</v>
      </c>
      <c r="C178" s="94" t="s">
        <v>1134</v>
      </c>
      <c r="G178" s="145"/>
    </row>
    <row r="179" spans="1:10" ht="114.75" customHeight="1" x14ac:dyDescent="0.2">
      <c r="A179" s="11"/>
      <c r="B179" s="2"/>
      <c r="C179" s="94" t="s">
        <v>1135</v>
      </c>
      <c r="G179" s="145"/>
    </row>
    <row r="180" spans="1:10" ht="124.5" customHeight="1" x14ac:dyDescent="0.2">
      <c r="A180" s="11"/>
      <c r="B180" s="2"/>
      <c r="C180" s="94" t="s">
        <v>374</v>
      </c>
      <c r="G180" s="145"/>
    </row>
    <row r="181" spans="1:10" ht="84" x14ac:dyDescent="0.2">
      <c r="A181" s="11"/>
      <c r="B181" s="2"/>
      <c r="C181" s="91" t="s">
        <v>1196</v>
      </c>
      <c r="G181" s="145"/>
    </row>
    <row r="182" spans="1:10" ht="29.25" customHeight="1" x14ac:dyDescent="0.2">
      <c r="A182" s="11"/>
      <c r="B182" s="2"/>
      <c r="C182" s="114" t="s">
        <v>1136</v>
      </c>
      <c r="D182" s="69"/>
      <c r="E182" s="4"/>
      <c r="F182" s="61"/>
      <c r="G182" s="148"/>
      <c r="H182" s="6"/>
      <c r="I182" s="7"/>
      <c r="J182" s="9"/>
    </row>
    <row r="183" spans="1:10" ht="12.75" x14ac:dyDescent="0.2">
      <c r="A183" s="11"/>
      <c r="B183" s="2"/>
      <c r="C183" s="37"/>
      <c r="D183" s="4" t="s">
        <v>21</v>
      </c>
      <c r="E183" s="5">
        <v>200</v>
      </c>
      <c r="F183" s="64"/>
      <c r="G183" s="65">
        <f>E183*F183</f>
        <v>0</v>
      </c>
      <c r="I183" s="7"/>
      <c r="J183" s="9"/>
    </row>
    <row r="184" spans="1:10" ht="87.75" customHeight="1" x14ac:dyDescent="0.2">
      <c r="A184" s="11"/>
      <c r="B184" s="2"/>
      <c r="C184" s="91" t="s">
        <v>1137</v>
      </c>
      <c r="G184" s="145"/>
    </row>
    <row r="185" spans="1:10" ht="24" x14ac:dyDescent="0.2">
      <c r="A185" s="11"/>
      <c r="B185" s="2"/>
      <c r="C185" s="114" t="s">
        <v>1136</v>
      </c>
      <c r="D185" s="69"/>
      <c r="E185" s="4"/>
      <c r="F185" s="61"/>
      <c r="G185" s="148"/>
      <c r="H185" s="6"/>
      <c r="I185" s="7"/>
      <c r="J185" s="9"/>
    </row>
    <row r="186" spans="1:10" ht="12.75" x14ac:dyDescent="0.2">
      <c r="A186" s="11"/>
      <c r="B186" s="2"/>
      <c r="C186" s="37"/>
      <c r="D186" s="4" t="s">
        <v>21</v>
      </c>
      <c r="E186" s="5">
        <v>150</v>
      </c>
      <c r="F186" s="64"/>
      <c r="G186" s="65">
        <f>E186*F186</f>
        <v>0</v>
      </c>
      <c r="I186" s="7"/>
      <c r="J186" s="9"/>
    </row>
    <row r="187" spans="1:10" ht="12.75" x14ac:dyDescent="0.2">
      <c r="A187" s="11"/>
      <c r="C187" s="36"/>
      <c r="G187" s="145"/>
    </row>
    <row r="188" spans="1:10" ht="12.75" x14ac:dyDescent="0.25">
      <c r="B188" s="13"/>
      <c r="C188" s="14" t="str">
        <f>CONCATENATE("SKUPAJ :  ",C164)</f>
        <v>SKUPAJ :  ZAŠČITA GRADBENE JAME</v>
      </c>
      <c r="D188" s="15"/>
      <c r="E188" s="16"/>
      <c r="F188" s="59"/>
      <c r="G188" s="146">
        <f>SUM(G172:G187)</f>
        <v>0</v>
      </c>
    </row>
    <row r="189" spans="1:10" ht="12.75" x14ac:dyDescent="0.25">
      <c r="B189" s="18"/>
      <c r="C189" s="19"/>
      <c r="D189" s="20"/>
      <c r="E189" s="21"/>
      <c r="F189" s="60"/>
      <c r="G189" s="149"/>
    </row>
    <row r="190" spans="1:10" ht="12.75" x14ac:dyDescent="0.25">
      <c r="B190" s="18"/>
      <c r="C190" s="19"/>
      <c r="D190" s="20"/>
      <c r="E190" s="21"/>
      <c r="F190" s="60"/>
      <c r="G190" s="149"/>
    </row>
    <row r="191" spans="1:10" ht="12.75" x14ac:dyDescent="0.25">
      <c r="A191" s="7"/>
      <c r="B191" s="18"/>
      <c r="C191" s="19"/>
      <c r="D191" s="20"/>
      <c r="E191" s="21"/>
      <c r="F191" s="60"/>
      <c r="G191" s="147"/>
      <c r="I191" s="7"/>
    </row>
    <row r="192" spans="1:10" ht="12.75" x14ac:dyDescent="0.2">
      <c r="A192" s="11">
        <v>4</v>
      </c>
      <c r="C192" s="12" t="s">
        <v>25</v>
      </c>
      <c r="G192" s="145"/>
    </row>
    <row r="193" spans="1:7" ht="12.75" x14ac:dyDescent="0.2">
      <c r="A193" s="11"/>
      <c r="C193" s="12"/>
      <c r="G193" s="145"/>
    </row>
    <row r="194" spans="1:7" ht="66.75" customHeight="1" x14ac:dyDescent="0.2">
      <c r="A194" s="11"/>
      <c r="C194" s="36" t="s">
        <v>375</v>
      </c>
      <c r="G194" s="145"/>
    </row>
    <row r="195" spans="1:7" ht="28.5" customHeight="1" x14ac:dyDescent="0.2">
      <c r="A195" s="11"/>
      <c r="C195" s="36" t="s">
        <v>376</v>
      </c>
      <c r="G195" s="145"/>
    </row>
    <row r="196" spans="1:7" ht="105.75" customHeight="1" x14ac:dyDescent="0.2">
      <c r="A196" s="11"/>
      <c r="C196" s="36" t="s">
        <v>377</v>
      </c>
      <c r="G196" s="145"/>
    </row>
    <row r="197" spans="1:7" ht="52.5" customHeight="1" x14ac:dyDescent="0.2">
      <c r="A197" s="11"/>
      <c r="C197" s="36" t="s">
        <v>378</v>
      </c>
      <c r="G197" s="145"/>
    </row>
    <row r="198" spans="1:7" ht="42" customHeight="1" x14ac:dyDescent="0.2">
      <c r="A198" s="11"/>
      <c r="C198" s="36" t="s">
        <v>379</v>
      </c>
      <c r="G198" s="145"/>
    </row>
    <row r="199" spans="1:7" ht="32.25" customHeight="1" x14ac:dyDescent="0.2">
      <c r="A199" s="11"/>
      <c r="C199" s="87" t="s">
        <v>380</v>
      </c>
      <c r="G199" s="145"/>
    </row>
    <row r="200" spans="1:7" ht="132.75" customHeight="1" x14ac:dyDescent="0.2">
      <c r="A200" s="11"/>
      <c r="C200" s="87" t="s">
        <v>383</v>
      </c>
      <c r="G200" s="145"/>
    </row>
    <row r="201" spans="1:7" ht="54.75" customHeight="1" x14ac:dyDescent="0.2">
      <c r="A201" s="11"/>
      <c r="C201" s="87" t="s">
        <v>381</v>
      </c>
      <c r="G201" s="145"/>
    </row>
    <row r="202" spans="1:7" ht="66" customHeight="1" x14ac:dyDescent="0.2">
      <c r="A202" s="11"/>
      <c r="C202" s="36" t="s">
        <v>382</v>
      </c>
      <c r="G202" s="145"/>
    </row>
    <row r="203" spans="1:7" ht="51" x14ac:dyDescent="0.2">
      <c r="A203" s="11"/>
      <c r="C203" s="36" t="s">
        <v>384</v>
      </c>
      <c r="G203" s="145"/>
    </row>
    <row r="204" spans="1:7" ht="54" customHeight="1" x14ac:dyDescent="0.2">
      <c r="A204" s="11"/>
      <c r="C204" s="36" t="s">
        <v>99</v>
      </c>
      <c r="G204" s="145"/>
    </row>
    <row r="205" spans="1:7" ht="104.25" customHeight="1" x14ac:dyDescent="0.2">
      <c r="A205" s="11"/>
      <c r="C205" s="36" t="s">
        <v>58</v>
      </c>
      <c r="G205" s="145"/>
    </row>
    <row r="206" spans="1:7" ht="168" customHeight="1" x14ac:dyDescent="0.2">
      <c r="A206" s="11"/>
      <c r="C206" s="85" t="s">
        <v>244</v>
      </c>
      <c r="G206" s="145"/>
    </row>
    <row r="207" spans="1:7" ht="42.75" customHeight="1" x14ac:dyDescent="0.2">
      <c r="A207" s="11"/>
      <c r="C207" s="85" t="s">
        <v>243</v>
      </c>
      <c r="G207" s="145"/>
    </row>
    <row r="208" spans="1:7" ht="76.5" x14ac:dyDescent="0.2">
      <c r="A208" s="11"/>
      <c r="C208" s="86" t="s">
        <v>35</v>
      </c>
      <c r="G208" s="145"/>
    </row>
    <row r="209" spans="1:10" ht="51" x14ac:dyDescent="0.2">
      <c r="A209" s="11"/>
      <c r="C209" s="36" t="s">
        <v>17</v>
      </c>
      <c r="G209" s="145"/>
    </row>
    <row r="210" spans="1:10" ht="53.25" customHeight="1" x14ac:dyDescent="0.2">
      <c r="A210" s="11"/>
      <c r="C210" s="36" t="s">
        <v>385</v>
      </c>
      <c r="G210" s="145"/>
    </row>
    <row r="211" spans="1:10" ht="12.75" x14ac:dyDescent="0.2">
      <c r="A211" s="11"/>
      <c r="C211" s="12"/>
      <c r="G211" s="145"/>
    </row>
    <row r="212" spans="1:10" ht="51.75" customHeight="1" x14ac:dyDescent="0.2">
      <c r="A212" s="1">
        <f>$A$192</f>
        <v>4</v>
      </c>
      <c r="B212" s="2">
        <f>1</f>
        <v>1</v>
      </c>
      <c r="C212" s="3" t="s">
        <v>386</v>
      </c>
      <c r="G212" s="145"/>
    </row>
    <row r="213" spans="1:10" ht="49.5" customHeight="1" x14ac:dyDescent="0.2">
      <c r="B213" s="2"/>
      <c r="C213" s="3" t="s">
        <v>100</v>
      </c>
      <c r="G213" s="145"/>
    </row>
    <row r="214" spans="1:10" ht="66" customHeight="1" x14ac:dyDescent="0.2">
      <c r="B214" s="2"/>
      <c r="C214" s="3" t="s">
        <v>346</v>
      </c>
      <c r="G214" s="145"/>
    </row>
    <row r="215" spans="1:10" ht="24" x14ac:dyDescent="0.2">
      <c r="B215" s="2"/>
      <c r="C215" s="37" t="s">
        <v>417</v>
      </c>
      <c r="G215" s="145"/>
    </row>
    <row r="216" spans="1:10" ht="12.75" x14ac:dyDescent="0.2">
      <c r="A216" s="11"/>
      <c r="B216" s="2"/>
      <c r="C216" s="37" t="s">
        <v>418</v>
      </c>
      <c r="G216" s="145"/>
      <c r="I216" s="7"/>
      <c r="J216" s="9"/>
    </row>
    <row r="217" spans="1:10" x14ac:dyDescent="0.2">
      <c r="B217" s="2"/>
      <c r="D217" s="4" t="s">
        <v>26</v>
      </c>
      <c r="E217" s="5">
        <v>1350</v>
      </c>
      <c r="F217" s="64"/>
      <c r="G217" s="65">
        <f>E217*F217</f>
        <v>0</v>
      </c>
    </row>
    <row r="218" spans="1:10" ht="12.75" x14ac:dyDescent="0.2">
      <c r="A218" s="11"/>
      <c r="C218" s="12"/>
      <c r="G218" s="145"/>
    </row>
    <row r="219" spans="1:10" ht="51.75" customHeight="1" x14ac:dyDescent="0.2">
      <c r="A219" s="1">
        <f>$A$192</f>
        <v>4</v>
      </c>
      <c r="B219" s="2">
        <f>1+B212</f>
        <v>2</v>
      </c>
      <c r="C219" s="3" t="s">
        <v>415</v>
      </c>
      <c r="G219" s="145"/>
    </row>
    <row r="220" spans="1:10" ht="18" customHeight="1" x14ac:dyDescent="0.2">
      <c r="B220" s="2"/>
      <c r="C220" s="3" t="s">
        <v>416</v>
      </c>
      <c r="G220" s="145"/>
    </row>
    <row r="221" spans="1:10" ht="52.5" customHeight="1" x14ac:dyDescent="0.2">
      <c r="B221" s="2"/>
      <c r="C221" s="3" t="s">
        <v>57</v>
      </c>
      <c r="G221" s="145"/>
    </row>
    <row r="222" spans="1:10" ht="65.25" customHeight="1" x14ac:dyDescent="0.2">
      <c r="B222" s="2"/>
      <c r="C222" s="3" t="s">
        <v>245</v>
      </c>
      <c r="G222" s="145"/>
    </row>
    <row r="223" spans="1:10" ht="28.5" customHeight="1" x14ac:dyDescent="0.2">
      <c r="B223" s="2"/>
      <c r="C223" s="37" t="s">
        <v>419</v>
      </c>
      <c r="G223" s="145"/>
    </row>
    <row r="224" spans="1:10" ht="30" customHeight="1" x14ac:dyDescent="0.2">
      <c r="A224" s="11"/>
      <c r="B224" s="2"/>
      <c r="C224" s="37" t="s">
        <v>475</v>
      </c>
      <c r="G224" s="145"/>
      <c r="I224" s="7"/>
      <c r="J224" s="9"/>
    </row>
    <row r="225" spans="1:10" x14ac:dyDescent="0.2">
      <c r="B225" s="2"/>
      <c r="C225" s="7"/>
      <c r="D225" s="4" t="s">
        <v>26</v>
      </c>
      <c r="E225" s="5">
        <v>6800</v>
      </c>
      <c r="F225" s="64"/>
      <c r="G225" s="65">
        <f>E225*F225</f>
        <v>0</v>
      </c>
    </row>
    <row r="226" spans="1:10" ht="12.75" x14ac:dyDescent="0.2">
      <c r="A226" s="11"/>
      <c r="C226" s="12"/>
      <c r="G226" s="145"/>
    </row>
    <row r="227" spans="1:10" ht="54" customHeight="1" x14ac:dyDescent="0.2">
      <c r="A227" s="1">
        <f>$A$192</f>
        <v>4</v>
      </c>
      <c r="B227" s="2">
        <f>1+B219</f>
        <v>3</v>
      </c>
      <c r="C227" s="3" t="s">
        <v>425</v>
      </c>
      <c r="G227" s="145"/>
    </row>
    <row r="228" spans="1:10" ht="17.25" customHeight="1" x14ac:dyDescent="0.2">
      <c r="B228" s="2"/>
      <c r="C228" s="3" t="s">
        <v>416</v>
      </c>
      <c r="G228" s="145"/>
    </row>
    <row r="229" spans="1:10" ht="54" customHeight="1" x14ac:dyDescent="0.2">
      <c r="B229" s="2"/>
      <c r="C229" s="3" t="s">
        <v>57</v>
      </c>
      <c r="G229" s="145"/>
    </row>
    <row r="230" spans="1:10" ht="63.75" customHeight="1" x14ac:dyDescent="0.2">
      <c r="B230" s="2"/>
      <c r="C230" s="3" t="s">
        <v>245</v>
      </c>
      <c r="G230" s="145"/>
    </row>
    <row r="231" spans="1:10" ht="27.75" customHeight="1" x14ac:dyDescent="0.2">
      <c r="A231" s="11"/>
      <c r="B231" s="2"/>
      <c r="C231" s="37" t="s">
        <v>423</v>
      </c>
      <c r="G231" s="145"/>
      <c r="I231" s="7"/>
      <c r="J231" s="9"/>
    </row>
    <row r="232" spans="1:10" x14ac:dyDescent="0.2">
      <c r="B232" s="2"/>
      <c r="C232" s="7"/>
      <c r="D232" s="4" t="s">
        <v>26</v>
      </c>
      <c r="E232" s="5">
        <v>50</v>
      </c>
      <c r="F232" s="64"/>
      <c r="G232" s="65">
        <f>E232*F232</f>
        <v>0</v>
      </c>
    </row>
    <row r="233" spans="1:10" ht="12.75" x14ac:dyDescent="0.2">
      <c r="A233" s="11"/>
      <c r="C233" s="12"/>
      <c r="G233" s="145"/>
    </row>
    <row r="234" spans="1:10" ht="63.75" customHeight="1" x14ac:dyDescent="0.2">
      <c r="A234" s="1">
        <f>$A$192</f>
        <v>4</v>
      </c>
      <c r="B234" s="2">
        <f>1+B227</f>
        <v>4</v>
      </c>
      <c r="C234" s="3" t="s">
        <v>421</v>
      </c>
      <c r="G234" s="145"/>
    </row>
    <row r="235" spans="1:10" ht="39.75" customHeight="1" x14ac:dyDescent="0.2">
      <c r="B235" s="2"/>
      <c r="C235" s="3" t="s">
        <v>422</v>
      </c>
      <c r="G235" s="145"/>
    </row>
    <row r="236" spans="1:10" ht="15.75" customHeight="1" x14ac:dyDescent="0.2">
      <c r="B236" s="2"/>
      <c r="C236" s="3" t="s">
        <v>420</v>
      </c>
      <c r="G236" s="145"/>
    </row>
    <row r="237" spans="1:10" ht="41.25" customHeight="1" x14ac:dyDescent="0.2">
      <c r="B237" s="2"/>
      <c r="C237" s="3" t="s">
        <v>246</v>
      </c>
      <c r="G237" s="145"/>
    </row>
    <row r="238" spans="1:10" ht="27.75" customHeight="1" x14ac:dyDescent="0.2">
      <c r="B238" s="2"/>
      <c r="C238" s="3" t="s">
        <v>247</v>
      </c>
      <c r="G238" s="145"/>
    </row>
    <row r="239" spans="1:10" x14ac:dyDescent="0.2">
      <c r="B239" s="2"/>
      <c r="C239" s="37" t="s">
        <v>419</v>
      </c>
      <c r="G239" s="145"/>
    </row>
    <row r="240" spans="1:10" ht="24" x14ac:dyDescent="0.2">
      <c r="A240" s="11"/>
      <c r="B240" s="2"/>
      <c r="C240" s="37" t="s">
        <v>475</v>
      </c>
      <c r="D240" s="69"/>
      <c r="E240" s="4"/>
      <c r="F240" s="61"/>
      <c r="G240" s="148"/>
      <c r="H240" s="6"/>
      <c r="I240" s="7"/>
      <c r="J240" s="9"/>
    </row>
    <row r="241" spans="1:10" x14ac:dyDescent="0.2">
      <c r="B241" s="2"/>
      <c r="D241" s="4" t="s">
        <v>26</v>
      </c>
      <c r="E241" s="5">
        <v>10500</v>
      </c>
      <c r="F241" s="64"/>
      <c r="G241" s="65">
        <f>E241*F241</f>
        <v>0</v>
      </c>
    </row>
    <row r="242" spans="1:10" x14ac:dyDescent="0.2">
      <c r="B242" s="2"/>
      <c r="G242" s="65"/>
    </row>
    <row r="243" spans="1:10" ht="54.75" customHeight="1" x14ac:dyDescent="0.2">
      <c r="A243" s="1">
        <f>$A$192</f>
        <v>4</v>
      </c>
      <c r="B243" s="2">
        <f>1+B234</f>
        <v>5</v>
      </c>
      <c r="C243" s="3" t="s">
        <v>426</v>
      </c>
      <c r="G243" s="145"/>
    </row>
    <row r="244" spans="1:10" ht="18" customHeight="1" x14ac:dyDescent="0.2">
      <c r="B244" s="2"/>
      <c r="C244" s="3" t="s">
        <v>420</v>
      </c>
      <c r="G244" s="145"/>
    </row>
    <row r="245" spans="1:10" ht="52.5" customHeight="1" x14ac:dyDescent="0.2">
      <c r="B245" s="2"/>
      <c r="C245" s="3" t="s">
        <v>57</v>
      </c>
      <c r="G245" s="145"/>
    </row>
    <row r="246" spans="1:10" ht="64.5" customHeight="1" x14ac:dyDescent="0.2">
      <c r="B246" s="2"/>
      <c r="C246" s="3" t="s">
        <v>245</v>
      </c>
      <c r="G246" s="145"/>
    </row>
    <row r="247" spans="1:10" ht="28.5" customHeight="1" x14ac:dyDescent="0.2">
      <c r="A247" s="11"/>
      <c r="B247" s="2"/>
      <c r="C247" s="37" t="s">
        <v>424</v>
      </c>
      <c r="G247" s="145"/>
      <c r="I247" s="7"/>
      <c r="J247" s="9"/>
    </row>
    <row r="248" spans="1:10" x14ac:dyDescent="0.2">
      <c r="B248" s="2"/>
      <c r="C248" s="7"/>
      <c r="D248" s="4" t="s">
        <v>26</v>
      </c>
      <c r="E248" s="5">
        <v>50</v>
      </c>
      <c r="F248" s="64"/>
      <c r="G248" s="65">
        <f>E248*F248</f>
        <v>0</v>
      </c>
    </row>
    <row r="249" spans="1:10" x14ac:dyDescent="0.2">
      <c r="B249" s="2"/>
      <c r="G249" s="65"/>
    </row>
    <row r="250" spans="1:10" ht="65.25" customHeight="1" x14ac:dyDescent="0.2">
      <c r="A250" s="1">
        <f>$A$192</f>
        <v>4</v>
      </c>
      <c r="B250" s="2">
        <f>1+B243</f>
        <v>6</v>
      </c>
      <c r="C250" s="56" t="s">
        <v>1197</v>
      </c>
      <c r="G250" s="145"/>
    </row>
    <row r="251" spans="1:10" ht="27.75" customHeight="1" x14ac:dyDescent="0.2">
      <c r="B251" s="2"/>
      <c r="C251" s="56" t="s">
        <v>427</v>
      </c>
      <c r="G251" s="145"/>
    </row>
    <row r="252" spans="1:10" ht="27.75" customHeight="1" x14ac:dyDescent="0.2">
      <c r="A252" s="11"/>
      <c r="B252" s="2"/>
      <c r="C252" s="37" t="s">
        <v>171</v>
      </c>
      <c r="G252" s="145"/>
      <c r="I252" s="7"/>
      <c r="J252" s="9"/>
    </row>
    <row r="253" spans="1:10" x14ac:dyDescent="0.2">
      <c r="B253" s="2"/>
      <c r="D253" s="4" t="s">
        <v>21</v>
      </c>
      <c r="E253" s="5">
        <v>2900</v>
      </c>
      <c r="F253" s="64"/>
      <c r="G253" s="65">
        <f>E253*F253</f>
        <v>0</v>
      </c>
    </row>
    <row r="254" spans="1:10" x14ac:dyDescent="0.2">
      <c r="B254" s="2"/>
      <c r="G254" s="65"/>
    </row>
    <row r="255" spans="1:10" ht="53.25" customHeight="1" x14ac:dyDescent="0.2">
      <c r="A255" s="1">
        <f>$A$192</f>
        <v>4</v>
      </c>
      <c r="B255" s="2">
        <f>1+B250</f>
        <v>7</v>
      </c>
      <c r="C255" s="3" t="s">
        <v>435</v>
      </c>
      <c r="G255" s="65"/>
    </row>
    <row r="256" spans="1:10" ht="15.75" customHeight="1" x14ac:dyDescent="0.2">
      <c r="B256" s="2"/>
      <c r="C256" s="3" t="s">
        <v>249</v>
      </c>
      <c r="G256" s="65"/>
    </row>
    <row r="257" spans="1:10" x14ac:dyDescent="0.2">
      <c r="B257" s="2"/>
      <c r="C257" s="115" t="s">
        <v>434</v>
      </c>
      <c r="G257" s="65"/>
    </row>
    <row r="258" spans="1:10" ht="12.75" x14ac:dyDescent="0.2">
      <c r="A258" s="11"/>
      <c r="B258" s="2"/>
      <c r="C258" s="37" t="s">
        <v>433</v>
      </c>
      <c r="D258" s="69"/>
      <c r="E258" s="4"/>
      <c r="F258" s="61"/>
      <c r="G258" s="148"/>
      <c r="H258" s="6"/>
      <c r="I258" s="7"/>
      <c r="J258" s="9"/>
    </row>
    <row r="259" spans="1:10" ht="17.25" customHeight="1" x14ac:dyDescent="0.2">
      <c r="A259" s="11"/>
      <c r="B259" s="2"/>
      <c r="C259" s="37" t="s">
        <v>476</v>
      </c>
      <c r="D259" s="69"/>
      <c r="E259" s="4"/>
      <c r="F259" s="61"/>
      <c r="G259" s="148"/>
      <c r="H259" s="6"/>
      <c r="I259" s="7"/>
      <c r="J259" s="9"/>
    </row>
    <row r="260" spans="1:10" x14ac:dyDescent="0.2">
      <c r="B260" s="2"/>
      <c r="D260" s="4" t="s">
        <v>21</v>
      </c>
      <c r="E260" s="5">
        <v>450</v>
      </c>
      <c r="F260" s="64"/>
      <c r="G260" s="65">
        <f>E260*F260</f>
        <v>0</v>
      </c>
    </row>
    <row r="261" spans="1:10" x14ac:dyDescent="0.2">
      <c r="B261" s="2"/>
      <c r="G261" s="65"/>
    </row>
    <row r="262" spans="1:10" ht="87.75" customHeight="1" x14ac:dyDescent="0.2">
      <c r="A262" s="1">
        <f>$A$192</f>
        <v>4</v>
      </c>
      <c r="B262" s="2">
        <f>1+B255</f>
        <v>8</v>
      </c>
      <c r="C262" s="3" t="s">
        <v>432</v>
      </c>
      <c r="G262" s="145"/>
    </row>
    <row r="263" spans="1:10" ht="102" customHeight="1" x14ac:dyDescent="0.2">
      <c r="B263" s="2"/>
      <c r="C263" s="3" t="s">
        <v>437</v>
      </c>
      <c r="G263" s="145"/>
    </row>
    <row r="264" spans="1:10" ht="16.5" customHeight="1" x14ac:dyDescent="0.2">
      <c r="B264" s="2"/>
      <c r="C264" s="3" t="s">
        <v>436</v>
      </c>
      <c r="G264" s="145"/>
    </row>
    <row r="265" spans="1:10" ht="25.5" customHeight="1" x14ac:dyDescent="0.2">
      <c r="B265" s="2"/>
      <c r="C265" s="3" t="s">
        <v>19</v>
      </c>
      <c r="G265" s="145"/>
    </row>
    <row r="266" spans="1:10" ht="12.75" x14ac:dyDescent="0.2">
      <c r="A266" s="11"/>
      <c r="B266" s="2"/>
      <c r="C266" s="37" t="s">
        <v>433</v>
      </c>
      <c r="D266" s="69"/>
      <c r="E266" s="4"/>
      <c r="F266" s="61"/>
      <c r="G266" s="148"/>
      <c r="H266" s="6"/>
      <c r="I266" s="7"/>
      <c r="J266" s="9"/>
    </row>
    <row r="267" spans="1:10" ht="12.75" x14ac:dyDescent="0.2">
      <c r="A267" s="11"/>
      <c r="B267" s="2"/>
      <c r="C267" s="37" t="s">
        <v>476</v>
      </c>
      <c r="D267" s="69"/>
      <c r="E267" s="4"/>
      <c r="F267" s="61"/>
      <c r="G267" s="148"/>
      <c r="H267" s="6"/>
      <c r="I267" s="7"/>
      <c r="J267" s="9"/>
    </row>
    <row r="268" spans="1:10" x14ac:dyDescent="0.2">
      <c r="B268" s="2"/>
      <c r="D268" s="4" t="s">
        <v>26</v>
      </c>
      <c r="E268" s="5">
        <v>200</v>
      </c>
      <c r="F268" s="64"/>
      <c r="G268" s="65">
        <f>E268*F268</f>
        <v>0</v>
      </c>
    </row>
    <row r="269" spans="1:10" x14ac:dyDescent="0.2">
      <c r="B269" s="2"/>
      <c r="G269" s="65"/>
    </row>
    <row r="270" spans="1:10" ht="53.25" customHeight="1" x14ac:dyDescent="0.2">
      <c r="A270" s="1">
        <f>$A$192</f>
        <v>4</v>
      </c>
      <c r="B270" s="2">
        <f>1+B262</f>
        <v>9</v>
      </c>
      <c r="C270" s="3" t="s">
        <v>431</v>
      </c>
      <c r="G270" s="145"/>
    </row>
    <row r="271" spans="1:10" ht="101.25" customHeight="1" x14ac:dyDescent="0.2">
      <c r="B271" s="2"/>
      <c r="C271" s="3" t="s">
        <v>428</v>
      </c>
      <c r="G271" s="145"/>
    </row>
    <row r="272" spans="1:10" ht="27.75" customHeight="1" x14ac:dyDescent="0.2">
      <c r="B272" s="2"/>
      <c r="C272" s="3" t="s">
        <v>19</v>
      </c>
      <c r="G272" s="145"/>
    </row>
    <row r="273" spans="1:10" ht="26.25" customHeight="1" x14ac:dyDescent="0.2">
      <c r="A273" s="11"/>
      <c r="B273" s="2"/>
      <c r="C273" s="37" t="s">
        <v>429</v>
      </c>
      <c r="G273" s="145"/>
      <c r="I273" s="7"/>
      <c r="J273" s="9"/>
    </row>
    <row r="274" spans="1:10" ht="36" x14ac:dyDescent="0.2">
      <c r="A274" s="11"/>
      <c r="B274" s="2"/>
      <c r="C274" s="37" t="s">
        <v>430</v>
      </c>
      <c r="G274" s="145"/>
      <c r="I274" s="7"/>
      <c r="J274" s="9"/>
    </row>
    <row r="275" spans="1:10" x14ac:dyDescent="0.2">
      <c r="B275" s="2"/>
      <c r="D275" s="4" t="s">
        <v>26</v>
      </c>
      <c r="E275" s="5">
        <v>290</v>
      </c>
      <c r="F275" s="64"/>
      <c r="G275" s="65">
        <f>E275*F275</f>
        <v>0</v>
      </c>
    </row>
    <row r="276" spans="1:10" x14ac:dyDescent="0.2">
      <c r="B276" s="2"/>
      <c r="G276" s="65"/>
    </row>
    <row r="277" spans="1:10" ht="51.75" customHeight="1" x14ac:dyDescent="0.2">
      <c r="A277" s="1">
        <f>$A$192</f>
        <v>4</v>
      </c>
      <c r="B277" s="2">
        <f>1+B270</f>
        <v>10</v>
      </c>
      <c r="C277" s="3" t="s">
        <v>1198</v>
      </c>
      <c r="G277" s="65"/>
    </row>
    <row r="278" spans="1:10" ht="53.25" customHeight="1" x14ac:dyDescent="0.2">
      <c r="B278" s="2"/>
      <c r="C278" s="3" t="s">
        <v>453</v>
      </c>
      <c r="G278" s="65"/>
    </row>
    <row r="279" spans="1:10" ht="17.25" customHeight="1" x14ac:dyDescent="0.2">
      <c r="B279" s="2"/>
      <c r="C279" s="3" t="s">
        <v>249</v>
      </c>
      <c r="G279" s="65"/>
    </row>
    <row r="280" spans="1:10" ht="14.25" customHeight="1" x14ac:dyDescent="0.2">
      <c r="B280" s="2"/>
      <c r="C280" s="115" t="s">
        <v>434</v>
      </c>
      <c r="G280" s="65"/>
    </row>
    <row r="281" spans="1:10" ht="12.75" x14ac:dyDescent="0.2">
      <c r="A281" s="11"/>
      <c r="B281" s="2"/>
      <c r="C281" s="37" t="s">
        <v>441</v>
      </c>
      <c r="D281" s="69"/>
      <c r="E281" s="4"/>
      <c r="F281" s="61"/>
      <c r="G281" s="148"/>
      <c r="H281" s="6"/>
      <c r="I281" s="7"/>
      <c r="J281" s="9"/>
    </row>
    <row r="282" spans="1:10" x14ac:dyDescent="0.2">
      <c r="B282" s="2"/>
      <c r="D282" s="4" t="s">
        <v>21</v>
      </c>
      <c r="E282" s="5">
        <v>1900</v>
      </c>
      <c r="F282" s="64"/>
      <c r="G282" s="65">
        <f>E282*F282</f>
        <v>0</v>
      </c>
    </row>
    <row r="283" spans="1:10" x14ac:dyDescent="0.2">
      <c r="B283" s="2"/>
      <c r="G283" s="65"/>
    </row>
    <row r="284" spans="1:10" ht="24" x14ac:dyDescent="0.2">
      <c r="A284" s="1">
        <f>$A$192</f>
        <v>4</v>
      </c>
      <c r="B284" s="2">
        <f>1+B270</f>
        <v>10</v>
      </c>
      <c r="C284" s="3" t="s">
        <v>438</v>
      </c>
      <c r="G284" s="65"/>
    </row>
    <row r="285" spans="1:10" ht="24" x14ac:dyDescent="0.2">
      <c r="B285" s="2"/>
      <c r="C285" s="3" t="s">
        <v>439</v>
      </c>
      <c r="G285" s="65"/>
    </row>
    <row r="286" spans="1:10" x14ac:dyDescent="0.2">
      <c r="B286" s="2"/>
      <c r="C286" s="3" t="s">
        <v>440</v>
      </c>
      <c r="G286" s="65"/>
    </row>
    <row r="287" spans="1:10" x14ac:dyDescent="0.2">
      <c r="B287" s="2"/>
      <c r="C287" s="3" t="s">
        <v>454</v>
      </c>
      <c r="G287" s="65"/>
    </row>
    <row r="288" spans="1:10" ht="12.75" x14ac:dyDescent="0.2">
      <c r="A288" s="11"/>
      <c r="B288" s="2"/>
      <c r="C288" s="37" t="s">
        <v>441</v>
      </c>
      <c r="D288" s="69"/>
      <c r="E288" s="4"/>
      <c r="F288" s="61"/>
      <c r="G288" s="148"/>
      <c r="H288" s="6"/>
      <c r="I288" s="7"/>
      <c r="J288" s="9"/>
    </row>
    <row r="289" spans="1:10" x14ac:dyDescent="0.2">
      <c r="B289" s="2"/>
      <c r="D289" s="4" t="s">
        <v>26</v>
      </c>
      <c r="E289" s="5">
        <v>77</v>
      </c>
      <c r="F289" s="64"/>
      <c r="G289" s="65">
        <f>E289*F289</f>
        <v>0</v>
      </c>
    </row>
    <row r="290" spans="1:10" x14ac:dyDescent="0.2">
      <c r="B290" s="2"/>
      <c r="G290" s="65"/>
    </row>
    <row r="291" spans="1:10" ht="24" x14ac:dyDescent="0.2">
      <c r="A291" s="1">
        <f>$A$192</f>
        <v>4</v>
      </c>
      <c r="B291" s="2">
        <f>1+B277</f>
        <v>11</v>
      </c>
      <c r="C291" s="3" t="s">
        <v>455</v>
      </c>
      <c r="G291" s="65"/>
    </row>
    <row r="292" spans="1:10" ht="36" x14ac:dyDescent="0.2">
      <c r="B292" s="2"/>
      <c r="C292" s="3" t="s">
        <v>456</v>
      </c>
      <c r="G292" s="65"/>
    </row>
    <row r="293" spans="1:10" x14ac:dyDescent="0.2">
      <c r="B293" s="2"/>
      <c r="C293" s="3" t="s">
        <v>457</v>
      </c>
      <c r="G293" s="65"/>
    </row>
    <row r="294" spans="1:10" ht="24" x14ac:dyDescent="0.2">
      <c r="B294" s="2"/>
      <c r="C294" s="3" t="s">
        <v>458</v>
      </c>
      <c r="G294" s="65"/>
    </row>
    <row r="295" spans="1:10" ht="48" x14ac:dyDescent="0.2">
      <c r="B295" s="2"/>
      <c r="C295" s="3" t="s">
        <v>459</v>
      </c>
      <c r="G295" s="65"/>
    </row>
    <row r="296" spans="1:10" ht="12.75" x14ac:dyDescent="0.2">
      <c r="A296" s="11"/>
      <c r="B296" s="2"/>
      <c r="C296" s="37" t="s">
        <v>441</v>
      </c>
      <c r="D296" s="69"/>
      <c r="E296" s="4"/>
      <c r="F296" s="61"/>
      <c r="G296" s="148"/>
      <c r="H296" s="6"/>
      <c r="I296" s="7"/>
      <c r="J296" s="9"/>
    </row>
    <row r="297" spans="1:10" x14ac:dyDescent="0.2">
      <c r="B297" s="2"/>
      <c r="D297" s="4" t="s">
        <v>26</v>
      </c>
      <c r="E297" s="5">
        <v>1150</v>
      </c>
      <c r="F297" s="64"/>
      <c r="G297" s="65">
        <f>E297*F297</f>
        <v>0</v>
      </c>
    </row>
    <row r="298" spans="1:10" x14ac:dyDescent="0.2">
      <c r="B298" s="2"/>
      <c r="G298" s="65"/>
    </row>
    <row r="299" spans="1:10" ht="77.25" customHeight="1" x14ac:dyDescent="0.2">
      <c r="A299" s="1">
        <f>$A$192</f>
        <v>4</v>
      </c>
      <c r="B299" s="2">
        <f>1+B291</f>
        <v>12</v>
      </c>
      <c r="C299" s="3" t="s">
        <v>248</v>
      </c>
      <c r="G299" s="145"/>
    </row>
    <row r="300" spans="1:10" ht="12.75" x14ac:dyDescent="0.2">
      <c r="A300" s="11"/>
      <c r="B300" s="2"/>
      <c r="C300" s="37" t="s">
        <v>782</v>
      </c>
      <c r="D300" s="69"/>
      <c r="E300" s="4"/>
      <c r="F300" s="61"/>
      <c r="G300" s="148"/>
      <c r="H300" s="6"/>
      <c r="I300" s="7"/>
      <c r="J300" s="9"/>
    </row>
    <row r="301" spans="1:10" x14ac:dyDescent="0.2">
      <c r="B301" s="2"/>
      <c r="D301" s="4" t="s">
        <v>26</v>
      </c>
      <c r="E301" s="5">
        <v>800</v>
      </c>
      <c r="F301" s="64"/>
      <c r="G301" s="65">
        <f>E301*F301</f>
        <v>0</v>
      </c>
    </row>
    <row r="302" spans="1:10" ht="12.75" x14ac:dyDescent="0.2">
      <c r="A302" s="11"/>
      <c r="B302" s="2"/>
      <c r="C302" s="37"/>
      <c r="G302" s="145"/>
      <c r="I302" s="7"/>
      <c r="J302" s="9"/>
    </row>
    <row r="303" spans="1:10" ht="64.5" customHeight="1" x14ac:dyDescent="0.2">
      <c r="A303" s="1">
        <f>$A$192</f>
        <v>4</v>
      </c>
      <c r="B303" s="2">
        <f>1+B299</f>
        <v>13</v>
      </c>
      <c r="C303" s="3" t="s">
        <v>250</v>
      </c>
      <c r="G303" s="145"/>
    </row>
    <row r="304" spans="1:10" ht="91.5" customHeight="1" x14ac:dyDescent="0.2">
      <c r="B304" s="2"/>
      <c r="C304" s="3" t="s">
        <v>1199</v>
      </c>
      <c r="G304" s="145"/>
    </row>
    <row r="305" spans="1:10" ht="75.75" customHeight="1" x14ac:dyDescent="0.2">
      <c r="B305" s="2"/>
      <c r="C305" s="3" t="s">
        <v>18</v>
      </c>
      <c r="G305" s="145"/>
    </row>
    <row r="306" spans="1:10" ht="24" x14ac:dyDescent="0.2">
      <c r="B306" s="2"/>
      <c r="C306" s="3" t="s">
        <v>19</v>
      </c>
      <c r="G306" s="145"/>
    </row>
    <row r="307" spans="1:10" ht="12.75" x14ac:dyDescent="0.2">
      <c r="A307" s="11"/>
      <c r="B307" s="2"/>
      <c r="C307" s="37" t="s">
        <v>172</v>
      </c>
      <c r="G307" s="145"/>
      <c r="I307" s="7"/>
      <c r="J307" s="9"/>
    </row>
    <row r="308" spans="1:10" x14ac:dyDescent="0.2">
      <c r="B308" s="2"/>
      <c r="D308" s="4" t="s">
        <v>26</v>
      </c>
      <c r="E308" s="5">
        <v>9000</v>
      </c>
      <c r="F308" s="64"/>
      <c r="G308" s="65">
        <f>E308*F308</f>
        <v>0</v>
      </c>
    </row>
    <row r="309" spans="1:10" ht="12.75" x14ac:dyDescent="0.2">
      <c r="A309" s="11"/>
      <c r="B309" s="2"/>
      <c r="C309" s="37"/>
      <c r="G309" s="145"/>
      <c r="I309" s="7"/>
      <c r="J309" s="9"/>
    </row>
    <row r="310" spans="1:10" ht="24" x14ac:dyDescent="0.2">
      <c r="A310" s="1">
        <f>$A$192</f>
        <v>4</v>
      </c>
      <c r="B310" s="2">
        <f>1+B303</f>
        <v>14</v>
      </c>
      <c r="C310" s="3" t="s">
        <v>38</v>
      </c>
      <c r="G310" s="145"/>
    </row>
    <row r="311" spans="1:10" ht="66" customHeight="1" x14ac:dyDescent="0.2">
      <c r="B311" s="2"/>
      <c r="C311" s="3" t="s">
        <v>36</v>
      </c>
      <c r="G311" s="145"/>
    </row>
    <row r="312" spans="1:10" ht="24" x14ac:dyDescent="0.2">
      <c r="A312" s="11"/>
      <c r="B312" s="2"/>
      <c r="C312" s="37" t="s">
        <v>173</v>
      </c>
      <c r="G312" s="145"/>
      <c r="I312" s="7"/>
      <c r="J312" s="9"/>
    </row>
    <row r="313" spans="1:10" x14ac:dyDescent="0.2">
      <c r="B313" s="2"/>
      <c r="D313" s="4" t="s">
        <v>26</v>
      </c>
      <c r="E313" s="5">
        <v>9350</v>
      </c>
      <c r="F313" s="64"/>
      <c r="G313" s="65">
        <f>E313*F313</f>
        <v>0</v>
      </c>
    </row>
    <row r="314" spans="1:10" x14ac:dyDescent="0.2">
      <c r="B314" s="2"/>
      <c r="G314" s="65"/>
    </row>
    <row r="315" spans="1:10" ht="48" x14ac:dyDescent="0.2">
      <c r="A315" s="1">
        <f>$A$192</f>
        <v>4</v>
      </c>
      <c r="B315" s="2">
        <f>1+B310</f>
        <v>15</v>
      </c>
      <c r="C315" s="3" t="s">
        <v>1200</v>
      </c>
      <c r="G315" s="145"/>
    </row>
    <row r="316" spans="1:10" x14ac:dyDescent="0.2">
      <c r="B316" s="2"/>
      <c r="D316" s="4" t="s">
        <v>24</v>
      </c>
      <c r="E316" s="5">
        <v>120</v>
      </c>
      <c r="F316" s="64"/>
      <c r="G316" s="65">
        <f>E316*F316</f>
        <v>0</v>
      </c>
    </row>
    <row r="317" spans="1:10" x14ac:dyDescent="0.2">
      <c r="G317" s="145"/>
    </row>
    <row r="318" spans="1:10" ht="12.75" x14ac:dyDescent="0.25">
      <c r="B318" s="13"/>
      <c r="C318" s="14" t="str">
        <f>CONCATENATE("SKUPAJ :  ",C192)</f>
        <v>SKUPAJ :  ZEMELJSKA DELA</v>
      </c>
      <c r="D318" s="15"/>
      <c r="E318" s="16"/>
      <c r="F318" s="59"/>
      <c r="G318" s="146">
        <f>SUM(G211:G317)</f>
        <v>0</v>
      </c>
    </row>
    <row r="319" spans="1:10" ht="12.75" x14ac:dyDescent="0.2">
      <c r="B319" s="18"/>
      <c r="C319" s="19"/>
      <c r="D319" s="20"/>
      <c r="E319" s="21"/>
      <c r="F319" s="60"/>
      <c r="G319" s="145"/>
    </row>
    <row r="320" spans="1:10" ht="12.75" x14ac:dyDescent="0.2">
      <c r="A320" s="11">
        <v>5</v>
      </c>
      <c r="C320" s="12" t="s">
        <v>28</v>
      </c>
      <c r="G320" s="145"/>
    </row>
    <row r="321" spans="1:10" x14ac:dyDescent="0.2">
      <c r="G321" s="145"/>
    </row>
    <row r="322" spans="1:10" ht="105.75" customHeight="1" x14ac:dyDescent="0.2">
      <c r="C322" s="36" t="s">
        <v>347</v>
      </c>
      <c r="G322" s="145"/>
    </row>
    <row r="323" spans="1:10" ht="95.25" customHeight="1" x14ac:dyDescent="0.2">
      <c r="C323" s="36" t="s">
        <v>7</v>
      </c>
      <c r="G323" s="145"/>
    </row>
    <row r="324" spans="1:10" ht="76.5" x14ac:dyDescent="0.2">
      <c r="C324" s="36" t="s">
        <v>8</v>
      </c>
      <c r="G324" s="145"/>
    </row>
    <row r="325" spans="1:10" ht="93" customHeight="1" x14ac:dyDescent="0.2">
      <c r="C325" s="36" t="s">
        <v>1</v>
      </c>
      <c r="G325" s="145"/>
    </row>
    <row r="326" spans="1:10" ht="92.25" customHeight="1" x14ac:dyDescent="0.2">
      <c r="C326" s="36" t="s">
        <v>0</v>
      </c>
      <c r="G326" s="145"/>
    </row>
    <row r="327" spans="1:10" ht="55.5" customHeight="1" x14ac:dyDescent="0.2">
      <c r="C327" s="36" t="s">
        <v>9</v>
      </c>
      <c r="G327" s="145"/>
    </row>
    <row r="328" spans="1:10" ht="66.75" customHeight="1" x14ac:dyDescent="0.2">
      <c r="C328" s="36" t="s">
        <v>104</v>
      </c>
      <c r="G328" s="145"/>
    </row>
    <row r="329" spans="1:10" ht="142.5" customHeight="1" x14ac:dyDescent="0.2">
      <c r="C329" s="36" t="s">
        <v>101</v>
      </c>
      <c r="G329" s="145"/>
    </row>
    <row r="330" spans="1:10" ht="12.75" x14ac:dyDescent="0.2">
      <c r="A330" s="11"/>
      <c r="B330" s="2"/>
      <c r="C330" s="37"/>
      <c r="G330" s="145"/>
      <c r="I330" s="7"/>
      <c r="J330" s="9"/>
    </row>
    <row r="331" spans="1:10" ht="27.75" customHeight="1" x14ac:dyDescent="0.2">
      <c r="A331" s="1">
        <f>$A$320</f>
        <v>5</v>
      </c>
      <c r="B331" s="2">
        <v>1</v>
      </c>
      <c r="C331" s="3" t="s">
        <v>118</v>
      </c>
      <c r="D331" s="7"/>
      <c r="E331" s="7"/>
      <c r="G331" s="145"/>
    </row>
    <row r="332" spans="1:10" x14ac:dyDescent="0.2">
      <c r="B332" s="2"/>
      <c r="C332" s="3" t="s">
        <v>119</v>
      </c>
      <c r="D332" s="7"/>
      <c r="E332" s="7"/>
      <c r="G332" s="145"/>
    </row>
    <row r="333" spans="1:10" x14ac:dyDescent="0.2">
      <c r="B333" s="2"/>
      <c r="C333" s="3" t="s">
        <v>251</v>
      </c>
      <c r="D333" s="7"/>
      <c r="E333" s="7"/>
      <c r="G333" s="145"/>
    </row>
    <row r="334" spans="1:10" ht="24" x14ac:dyDescent="0.2">
      <c r="B334" s="2"/>
      <c r="C334" s="37" t="s">
        <v>1039</v>
      </c>
      <c r="D334" s="7"/>
      <c r="E334" s="7"/>
      <c r="G334" s="145"/>
    </row>
    <row r="335" spans="1:10" ht="25.5" customHeight="1" x14ac:dyDescent="0.2">
      <c r="A335" s="11"/>
      <c r="B335" s="2"/>
      <c r="C335" s="37" t="s">
        <v>616</v>
      </c>
      <c r="D335" s="69"/>
      <c r="E335" s="4"/>
      <c r="F335" s="61"/>
      <c r="G335" s="148"/>
      <c r="H335" s="6"/>
      <c r="I335" s="7"/>
      <c r="J335" s="9"/>
    </row>
    <row r="336" spans="1:10" ht="27" customHeight="1" x14ac:dyDescent="0.2">
      <c r="B336" s="2"/>
      <c r="C336" s="37" t="s">
        <v>615</v>
      </c>
      <c r="D336" s="7"/>
      <c r="E336" s="7"/>
      <c r="G336" s="145"/>
    </row>
    <row r="337" spans="1:10" ht="12.75" x14ac:dyDescent="0.2">
      <c r="A337" s="11"/>
      <c r="B337" s="2"/>
      <c r="C337" s="37" t="s">
        <v>1201</v>
      </c>
      <c r="D337" s="69"/>
      <c r="E337" s="4"/>
      <c r="F337" s="61"/>
      <c r="G337" s="148"/>
      <c r="H337" s="6"/>
      <c r="I337" s="7"/>
      <c r="J337" s="9"/>
    </row>
    <row r="338" spans="1:10" ht="12.75" x14ac:dyDescent="0.2">
      <c r="A338" s="11"/>
      <c r="B338" s="2"/>
      <c r="C338" s="37" t="s">
        <v>477</v>
      </c>
      <c r="G338" s="145"/>
      <c r="I338" s="7"/>
      <c r="J338" s="9"/>
    </row>
    <row r="339" spans="1:10" x14ac:dyDescent="0.2">
      <c r="B339" s="2"/>
      <c r="D339" s="4" t="s">
        <v>26</v>
      </c>
      <c r="E339" s="5">
        <v>97</v>
      </c>
      <c r="F339" s="64"/>
      <c r="G339" s="65">
        <f>E339*F339</f>
        <v>0</v>
      </c>
    </row>
    <row r="340" spans="1:10" ht="12.75" x14ac:dyDescent="0.2">
      <c r="A340" s="11"/>
      <c r="B340" s="2"/>
      <c r="C340" s="37"/>
      <c r="G340" s="145"/>
      <c r="I340" s="7"/>
      <c r="J340" s="9"/>
    </row>
    <row r="341" spans="1:10" ht="27.75" customHeight="1" x14ac:dyDescent="0.2">
      <c r="A341" s="1">
        <f>$A$320</f>
        <v>5</v>
      </c>
      <c r="B341" s="2">
        <f>1+B331</f>
        <v>2</v>
      </c>
      <c r="C341" s="3" t="s">
        <v>117</v>
      </c>
      <c r="D341" s="7"/>
      <c r="E341" s="7"/>
      <c r="G341" s="145"/>
    </row>
    <row r="342" spans="1:10" x14ac:dyDescent="0.2">
      <c r="B342" s="2"/>
      <c r="C342" s="3" t="s">
        <v>120</v>
      </c>
      <c r="D342" s="7"/>
      <c r="E342" s="7"/>
      <c r="G342" s="145"/>
    </row>
    <row r="343" spans="1:10" ht="18" customHeight="1" x14ac:dyDescent="0.2">
      <c r="B343" s="2"/>
      <c r="C343" s="3" t="s">
        <v>1038</v>
      </c>
      <c r="D343" s="7"/>
      <c r="E343" s="7"/>
      <c r="G343" s="145"/>
    </row>
    <row r="344" spans="1:10" ht="42.75" customHeight="1" x14ac:dyDescent="0.2">
      <c r="B344" s="2"/>
      <c r="C344" s="3" t="s">
        <v>449</v>
      </c>
      <c r="D344" s="7"/>
      <c r="E344" s="7"/>
      <c r="G344" s="145"/>
    </row>
    <row r="345" spans="1:10" ht="12.75" x14ac:dyDescent="0.2">
      <c r="A345" s="11"/>
      <c r="B345" s="2"/>
      <c r="C345" s="37" t="s">
        <v>1201</v>
      </c>
      <c r="D345" s="69"/>
      <c r="E345" s="4"/>
      <c r="F345" s="61"/>
      <c r="G345" s="148"/>
      <c r="H345" s="6"/>
      <c r="I345" s="7"/>
      <c r="J345" s="9"/>
    </row>
    <row r="346" spans="1:10" ht="12.75" x14ac:dyDescent="0.2">
      <c r="A346" s="11"/>
      <c r="B346" s="2"/>
      <c r="C346" s="37" t="s">
        <v>477</v>
      </c>
      <c r="G346" s="145"/>
      <c r="I346" s="7"/>
      <c r="J346" s="9"/>
    </row>
    <row r="347" spans="1:10" x14ac:dyDescent="0.2">
      <c r="B347" s="2"/>
      <c r="D347" s="4" t="s">
        <v>21</v>
      </c>
      <c r="E347" s="5">
        <v>710</v>
      </c>
      <c r="F347" s="64"/>
      <c r="G347" s="65">
        <f>E347*F347</f>
        <v>0</v>
      </c>
    </row>
    <row r="348" spans="1:10" x14ac:dyDescent="0.2">
      <c r="B348" s="2"/>
      <c r="G348" s="65"/>
    </row>
    <row r="349" spans="1:10" ht="29.25" customHeight="1" x14ac:dyDescent="0.2">
      <c r="A349" s="1">
        <f>$A$320</f>
        <v>5</v>
      </c>
      <c r="B349" s="2">
        <f>1+B341</f>
        <v>3</v>
      </c>
      <c r="C349" s="3" t="s">
        <v>512</v>
      </c>
      <c r="D349" s="7"/>
      <c r="E349" s="7"/>
      <c r="G349" s="145"/>
    </row>
    <row r="350" spans="1:10" ht="51.75" customHeight="1" x14ac:dyDescent="0.2">
      <c r="B350" s="2"/>
      <c r="C350" s="3" t="s">
        <v>514</v>
      </c>
      <c r="G350" s="65"/>
    </row>
    <row r="351" spans="1:10" ht="24" x14ac:dyDescent="0.2">
      <c r="B351" s="2"/>
      <c r="C351" s="3" t="s">
        <v>513</v>
      </c>
      <c r="G351" s="65"/>
    </row>
    <row r="352" spans="1:10" ht="16.5" customHeight="1" x14ac:dyDescent="0.2">
      <c r="B352" s="2"/>
      <c r="C352" s="3" t="s">
        <v>515</v>
      </c>
      <c r="G352" s="65"/>
    </row>
    <row r="353" spans="1:10" ht="12.75" x14ac:dyDescent="0.2">
      <c r="A353" s="11"/>
      <c r="B353" s="2"/>
      <c r="C353" s="37" t="s">
        <v>441</v>
      </c>
      <c r="D353" s="69"/>
      <c r="E353" s="4"/>
      <c r="F353" s="61"/>
      <c r="G353" s="148"/>
      <c r="H353" s="6"/>
      <c r="I353" s="7"/>
      <c r="J353" s="9"/>
    </row>
    <row r="354" spans="1:10" x14ac:dyDescent="0.2">
      <c r="B354" s="2"/>
      <c r="D354" s="4" t="s">
        <v>26</v>
      </c>
      <c r="E354" s="5">
        <v>51</v>
      </c>
      <c r="F354" s="64"/>
      <c r="G354" s="65">
        <f>E354*F354</f>
        <v>0</v>
      </c>
    </row>
    <row r="355" spans="1:10" ht="12.75" x14ac:dyDescent="0.2">
      <c r="A355" s="11"/>
      <c r="B355" s="2"/>
      <c r="C355" s="37"/>
      <c r="G355" s="145"/>
      <c r="I355" s="7"/>
      <c r="J355" s="9"/>
    </row>
    <row r="356" spans="1:10" ht="24" x14ac:dyDescent="0.2">
      <c r="A356" s="1">
        <f>$A$320</f>
        <v>5</v>
      </c>
      <c r="B356" s="2">
        <f>1+B349</f>
        <v>4</v>
      </c>
      <c r="C356" s="3" t="s">
        <v>102</v>
      </c>
      <c r="G356" s="145"/>
    </row>
    <row r="357" spans="1:10" ht="28.5" customHeight="1" x14ac:dyDescent="0.2">
      <c r="B357" s="2"/>
      <c r="C357" s="3" t="s">
        <v>450</v>
      </c>
      <c r="G357" s="145"/>
    </row>
    <row r="358" spans="1:10" ht="30" customHeight="1" x14ac:dyDescent="0.2">
      <c r="B358" s="2"/>
      <c r="C358" s="3" t="s">
        <v>349</v>
      </c>
      <c r="G358" s="145"/>
    </row>
    <row r="359" spans="1:10" ht="24" x14ac:dyDescent="0.2">
      <c r="A359" s="11"/>
      <c r="B359" s="2"/>
      <c r="C359" s="37" t="s">
        <v>451</v>
      </c>
      <c r="G359" s="145"/>
      <c r="I359" s="7"/>
      <c r="J359" s="9"/>
    </row>
    <row r="360" spans="1:10" x14ac:dyDescent="0.2">
      <c r="B360" s="2"/>
      <c r="D360" s="4" t="s">
        <v>26</v>
      </c>
      <c r="E360" s="5">
        <v>75</v>
      </c>
      <c r="F360" s="64"/>
      <c r="G360" s="65">
        <f>E360*F360</f>
        <v>0</v>
      </c>
    </row>
    <row r="361" spans="1:10" x14ac:dyDescent="0.2">
      <c r="B361" s="2"/>
      <c r="G361" s="65"/>
    </row>
    <row r="362" spans="1:10" ht="30" customHeight="1" x14ac:dyDescent="0.2">
      <c r="A362" s="1">
        <f>$A$320</f>
        <v>5</v>
      </c>
      <c r="B362" s="2">
        <f>1+B356</f>
        <v>5</v>
      </c>
      <c r="C362" s="3" t="s">
        <v>1202</v>
      </c>
      <c r="G362" s="145"/>
    </row>
    <row r="363" spans="1:10" ht="40.5" customHeight="1" x14ac:dyDescent="0.2">
      <c r="B363" s="2"/>
      <c r="C363" s="116" t="s">
        <v>516</v>
      </c>
      <c r="G363" s="145"/>
    </row>
    <row r="364" spans="1:10" ht="30" customHeight="1" x14ac:dyDescent="0.2">
      <c r="B364" s="2"/>
      <c r="C364" s="117" t="s">
        <v>1203</v>
      </c>
      <c r="G364" s="145"/>
    </row>
    <row r="365" spans="1:10" ht="27.75" customHeight="1" x14ac:dyDescent="0.2">
      <c r="B365" s="2"/>
      <c r="C365" s="116" t="s">
        <v>517</v>
      </c>
      <c r="G365" s="145"/>
    </row>
    <row r="366" spans="1:10" ht="18" customHeight="1" x14ac:dyDescent="0.2">
      <c r="B366" s="2"/>
      <c r="C366" s="116" t="s">
        <v>59</v>
      </c>
      <c r="G366" s="145"/>
    </row>
    <row r="367" spans="1:10" ht="66.75" customHeight="1" x14ac:dyDescent="0.2">
      <c r="B367" s="2"/>
      <c r="C367" s="116" t="s">
        <v>1204</v>
      </c>
      <c r="G367" s="145"/>
    </row>
    <row r="368" spans="1:10" ht="54.75" customHeight="1" x14ac:dyDescent="0.2">
      <c r="B368" s="2"/>
      <c r="C368" s="116" t="s">
        <v>110</v>
      </c>
      <c r="G368" s="145"/>
    </row>
    <row r="369" spans="1:10" x14ac:dyDescent="0.2">
      <c r="B369" s="2"/>
      <c r="C369" s="116" t="s">
        <v>1205</v>
      </c>
      <c r="G369" s="145"/>
    </row>
    <row r="370" spans="1:10" ht="24" x14ac:dyDescent="0.2">
      <c r="B370" s="2"/>
      <c r="C370" s="116" t="s">
        <v>33</v>
      </c>
      <c r="G370" s="145"/>
    </row>
    <row r="371" spans="1:10" ht="40.5" customHeight="1" x14ac:dyDescent="0.2">
      <c r="B371" s="2"/>
      <c r="C371" s="116" t="s">
        <v>1206</v>
      </c>
      <c r="G371" s="145"/>
    </row>
    <row r="372" spans="1:10" ht="27.75" customHeight="1" x14ac:dyDescent="0.2">
      <c r="B372" s="2"/>
      <c r="C372" s="116" t="s">
        <v>518</v>
      </c>
      <c r="G372" s="145"/>
    </row>
    <row r="373" spans="1:10" ht="85.5" customHeight="1" x14ac:dyDescent="0.2">
      <c r="B373" s="2"/>
      <c r="C373" s="52" t="s">
        <v>1207</v>
      </c>
      <c r="G373" s="145"/>
    </row>
    <row r="374" spans="1:10" ht="51.75" customHeight="1" x14ac:dyDescent="0.2">
      <c r="B374" s="2"/>
      <c r="C374" s="116" t="s">
        <v>1208</v>
      </c>
      <c r="G374" s="145"/>
    </row>
    <row r="375" spans="1:10" ht="41.25" customHeight="1" x14ac:dyDescent="0.2">
      <c r="B375" s="2"/>
      <c r="C375" s="52" t="s">
        <v>1209</v>
      </c>
      <c r="G375" s="145"/>
    </row>
    <row r="376" spans="1:10" ht="76.5" x14ac:dyDescent="0.2">
      <c r="B376" s="2"/>
      <c r="C376" s="118" t="s">
        <v>1210</v>
      </c>
      <c r="G376" s="145"/>
    </row>
    <row r="377" spans="1:10" ht="24" x14ac:dyDescent="0.2">
      <c r="A377" s="11"/>
      <c r="B377" s="2"/>
      <c r="C377" s="119" t="s">
        <v>1211</v>
      </c>
      <c r="D377" s="69"/>
      <c r="E377" s="4"/>
      <c r="F377" s="61"/>
      <c r="G377" s="148"/>
      <c r="H377" s="6"/>
      <c r="I377" s="7"/>
      <c r="J377" s="9"/>
    </row>
    <row r="378" spans="1:10" x14ac:dyDescent="0.2">
      <c r="B378" s="2"/>
      <c r="D378" s="4" t="s">
        <v>26</v>
      </c>
      <c r="E378" s="5">
        <v>54</v>
      </c>
      <c r="F378" s="64"/>
      <c r="G378" s="65">
        <f>E378*F378</f>
        <v>0</v>
      </c>
    </row>
    <row r="379" spans="1:10" ht="12.75" x14ac:dyDescent="0.2">
      <c r="A379" s="11"/>
      <c r="B379" s="2"/>
      <c r="C379" s="37"/>
      <c r="G379" s="145"/>
      <c r="I379" s="7"/>
      <c r="J379" s="9"/>
    </row>
    <row r="380" spans="1:10" ht="24" x14ac:dyDescent="0.2">
      <c r="A380" s="1">
        <f>$A$320</f>
        <v>5</v>
      </c>
      <c r="B380" s="2">
        <f>1+B362</f>
        <v>6</v>
      </c>
      <c r="C380" s="3" t="s">
        <v>102</v>
      </c>
      <c r="G380" s="145"/>
    </row>
    <row r="381" spans="1:10" ht="25.5" customHeight="1" x14ac:dyDescent="0.2">
      <c r="B381" s="2"/>
      <c r="C381" s="3" t="s">
        <v>121</v>
      </c>
      <c r="G381" s="145"/>
    </row>
    <row r="382" spans="1:10" ht="33" customHeight="1" x14ac:dyDescent="0.2">
      <c r="B382" s="2"/>
      <c r="C382" s="3" t="s">
        <v>452</v>
      </c>
      <c r="G382" s="145"/>
    </row>
    <row r="383" spans="1:10" ht="36" x14ac:dyDescent="0.2">
      <c r="B383" s="2"/>
      <c r="C383" s="37" t="s">
        <v>1040</v>
      </c>
      <c r="G383" s="145"/>
    </row>
    <row r="384" spans="1:10" ht="24" x14ac:dyDescent="0.2">
      <c r="A384" s="11"/>
      <c r="B384" s="2"/>
      <c r="C384" s="37" t="s">
        <v>1212</v>
      </c>
      <c r="D384" s="69"/>
      <c r="E384" s="4"/>
      <c r="F384" s="61"/>
      <c r="G384" s="148"/>
      <c r="H384" s="6"/>
      <c r="I384" s="7"/>
      <c r="J384" s="9"/>
    </row>
    <row r="385" spans="1:10" ht="24" x14ac:dyDescent="0.2">
      <c r="A385" s="11"/>
      <c r="B385" s="2"/>
      <c r="C385" s="37" t="s">
        <v>478</v>
      </c>
      <c r="D385" s="69"/>
      <c r="E385" s="4"/>
      <c r="F385" s="61"/>
      <c r="G385" s="148"/>
      <c r="H385" s="6"/>
      <c r="I385" s="7"/>
      <c r="J385" s="9"/>
    </row>
    <row r="386" spans="1:10" ht="12.75" x14ac:dyDescent="0.2">
      <c r="A386" s="11"/>
      <c r="B386" s="2"/>
      <c r="C386" s="37" t="s">
        <v>467</v>
      </c>
      <c r="D386" s="69"/>
      <c r="E386" s="4"/>
      <c r="F386" s="61"/>
      <c r="G386" s="148"/>
      <c r="H386" s="6"/>
      <c r="I386" s="7"/>
      <c r="J386" s="9"/>
    </row>
    <row r="387" spans="1:10" ht="12.75" x14ac:dyDescent="0.2">
      <c r="A387" s="11"/>
      <c r="B387" s="2"/>
      <c r="C387" s="37" t="s">
        <v>468</v>
      </c>
      <c r="D387" s="69"/>
      <c r="E387" s="4"/>
      <c r="F387" s="61"/>
      <c r="G387" s="148"/>
      <c r="H387" s="6"/>
      <c r="I387" s="7"/>
      <c r="J387" s="9"/>
    </row>
    <row r="388" spans="1:10" ht="12.75" x14ac:dyDescent="0.2">
      <c r="A388" s="11"/>
      <c r="B388" s="2"/>
      <c r="C388" s="37" t="s">
        <v>533</v>
      </c>
      <c r="D388" s="69"/>
      <c r="E388" s="4"/>
      <c r="F388" s="61"/>
      <c r="G388" s="148"/>
      <c r="H388" s="6"/>
      <c r="I388" s="7"/>
      <c r="J388" s="9"/>
    </row>
    <row r="389" spans="1:10" ht="12.75" x14ac:dyDescent="0.2">
      <c r="A389" s="11"/>
      <c r="B389" s="2"/>
      <c r="C389" s="37" t="s">
        <v>533</v>
      </c>
      <c r="D389" s="69"/>
      <c r="E389" s="4"/>
      <c r="F389" s="61"/>
      <c r="G389" s="148"/>
      <c r="H389" s="6"/>
      <c r="I389" s="7"/>
      <c r="J389" s="9"/>
    </row>
    <row r="390" spans="1:10" x14ac:dyDescent="0.2">
      <c r="B390" s="2"/>
      <c r="D390" s="4" t="s">
        <v>26</v>
      </c>
      <c r="E390" s="5">
        <v>525</v>
      </c>
      <c r="F390" s="64"/>
      <c r="G390" s="65">
        <f>E390*F390</f>
        <v>0</v>
      </c>
    </row>
    <row r="391" spans="1:10" x14ac:dyDescent="0.2">
      <c r="B391" s="2"/>
      <c r="G391" s="65"/>
    </row>
    <row r="392" spans="1:10" ht="24" x14ac:dyDescent="0.2">
      <c r="A392" s="1">
        <f>$A$320</f>
        <v>5</v>
      </c>
      <c r="B392" s="2">
        <f>1+B380</f>
        <v>7</v>
      </c>
      <c r="C392" s="3" t="s">
        <v>102</v>
      </c>
      <c r="G392" s="145"/>
    </row>
    <row r="393" spans="1:10" ht="24" x14ac:dyDescent="0.2">
      <c r="B393" s="2"/>
      <c r="C393" s="3" t="s">
        <v>1186</v>
      </c>
      <c r="G393" s="145"/>
    </row>
    <row r="394" spans="1:10" x14ac:dyDescent="0.2">
      <c r="B394" s="2"/>
      <c r="C394" s="3" t="s">
        <v>463</v>
      </c>
      <c r="G394" s="145"/>
    </row>
    <row r="395" spans="1:10" ht="54.75" customHeight="1" x14ac:dyDescent="0.2">
      <c r="B395" s="2"/>
      <c r="C395" s="3" t="s">
        <v>464</v>
      </c>
      <c r="G395" s="145"/>
    </row>
    <row r="396" spans="1:10" ht="42" customHeight="1" x14ac:dyDescent="0.2">
      <c r="B396" s="2"/>
      <c r="C396" s="3" t="s">
        <v>254</v>
      </c>
      <c r="G396" s="145"/>
    </row>
    <row r="397" spans="1:10" ht="48" x14ac:dyDescent="0.2">
      <c r="B397" s="2"/>
      <c r="C397" s="3" t="s">
        <v>1213</v>
      </c>
      <c r="G397" s="145"/>
    </row>
    <row r="398" spans="1:10" ht="12.75" x14ac:dyDescent="0.2">
      <c r="A398" s="11"/>
      <c r="B398" s="2"/>
      <c r="C398" s="37" t="s">
        <v>465</v>
      </c>
      <c r="D398" s="69"/>
      <c r="E398" s="4"/>
      <c r="F398" s="61"/>
      <c r="G398" s="148"/>
      <c r="H398" s="6"/>
      <c r="I398" s="7"/>
      <c r="J398" s="9"/>
    </row>
    <row r="399" spans="1:10" ht="12.75" x14ac:dyDescent="0.2">
      <c r="A399" s="11"/>
      <c r="B399" s="2"/>
      <c r="C399" s="37" t="s">
        <v>465</v>
      </c>
      <c r="D399" s="69"/>
      <c r="E399" s="4"/>
      <c r="F399" s="61"/>
      <c r="G399" s="148"/>
      <c r="H399" s="6"/>
      <c r="I399" s="7"/>
      <c r="J399" s="9"/>
    </row>
    <row r="400" spans="1:10" ht="12.75" x14ac:dyDescent="0.2">
      <c r="A400" s="11"/>
      <c r="B400" s="2"/>
      <c r="C400" s="37" t="s">
        <v>466</v>
      </c>
      <c r="D400" s="69"/>
      <c r="E400" s="4"/>
      <c r="F400" s="61"/>
      <c r="G400" s="148"/>
      <c r="H400" s="6"/>
      <c r="I400" s="7"/>
      <c r="J400" s="9"/>
    </row>
    <row r="401" spans="1:10" x14ac:dyDescent="0.2">
      <c r="B401" s="2"/>
      <c r="D401" s="4" t="s">
        <v>26</v>
      </c>
      <c r="E401" s="5">
        <v>18</v>
      </c>
      <c r="F401" s="64"/>
      <c r="G401" s="65">
        <f>E401*F401</f>
        <v>0</v>
      </c>
    </row>
    <row r="402" spans="1:10" x14ac:dyDescent="0.2">
      <c r="B402" s="2"/>
      <c r="G402" s="65"/>
    </row>
    <row r="403" spans="1:10" ht="24" x14ac:dyDescent="0.2">
      <c r="A403" s="1">
        <f>$A$320</f>
        <v>5</v>
      </c>
      <c r="B403" s="2">
        <f>1+B392</f>
        <v>8</v>
      </c>
      <c r="C403" s="3" t="s">
        <v>103</v>
      </c>
      <c r="G403" s="145"/>
    </row>
    <row r="404" spans="1:10" ht="24" x14ac:dyDescent="0.2">
      <c r="B404" s="2"/>
      <c r="C404" s="3" t="s">
        <v>1186</v>
      </c>
      <c r="G404" s="145"/>
    </row>
    <row r="405" spans="1:10" ht="24" x14ac:dyDescent="0.2">
      <c r="B405" s="2"/>
      <c r="C405" s="3" t="s">
        <v>105</v>
      </c>
      <c r="G405" s="145"/>
    </row>
    <row r="406" spans="1:10" x14ac:dyDescent="0.2">
      <c r="B406" s="2"/>
      <c r="C406" s="3" t="s">
        <v>460</v>
      </c>
      <c r="G406" s="145"/>
    </row>
    <row r="407" spans="1:10" ht="51.75" customHeight="1" x14ac:dyDescent="0.2">
      <c r="B407" s="2"/>
      <c r="C407" s="3" t="s">
        <v>252</v>
      </c>
      <c r="F407" s="57" t="s">
        <v>176</v>
      </c>
      <c r="G407" s="145"/>
    </row>
    <row r="408" spans="1:10" ht="39" customHeight="1" x14ac:dyDescent="0.2">
      <c r="B408" s="2"/>
      <c r="C408" s="3" t="s">
        <v>462</v>
      </c>
      <c r="G408" s="145"/>
    </row>
    <row r="409" spans="1:10" ht="39.75" customHeight="1" x14ac:dyDescent="0.2">
      <c r="B409" s="2"/>
      <c r="C409" s="3" t="s">
        <v>1041</v>
      </c>
      <c r="G409" s="145"/>
    </row>
    <row r="410" spans="1:10" ht="24" x14ac:dyDescent="0.2">
      <c r="A410" s="11"/>
      <c r="B410" s="2"/>
      <c r="C410" s="37" t="s">
        <v>461</v>
      </c>
      <c r="D410" s="69"/>
      <c r="E410" s="4"/>
      <c r="F410" s="61"/>
      <c r="G410" s="148"/>
      <c r="H410" s="6"/>
      <c r="I410" s="7"/>
      <c r="J410" s="9"/>
    </row>
    <row r="411" spans="1:10" ht="24" x14ac:dyDescent="0.2">
      <c r="A411" s="11"/>
      <c r="B411" s="2"/>
      <c r="C411" s="37" t="s">
        <v>546</v>
      </c>
      <c r="G411" s="145"/>
      <c r="I411" s="7"/>
      <c r="J411" s="9"/>
    </row>
    <row r="412" spans="1:10" x14ac:dyDescent="0.2">
      <c r="B412" s="2"/>
      <c r="D412" s="4" t="s">
        <v>26</v>
      </c>
      <c r="E412" s="5">
        <v>390</v>
      </c>
      <c r="F412" s="64"/>
      <c r="G412" s="65">
        <f>E412*F412</f>
        <v>0</v>
      </c>
    </row>
    <row r="413" spans="1:10" x14ac:dyDescent="0.2">
      <c r="B413" s="2"/>
      <c r="G413" s="65"/>
    </row>
    <row r="414" spans="1:10" ht="24" x14ac:dyDescent="0.2">
      <c r="A414" s="1">
        <f>$A$320</f>
        <v>5</v>
      </c>
      <c r="B414" s="2">
        <f>1+B403</f>
        <v>9</v>
      </c>
      <c r="C414" s="3" t="s">
        <v>103</v>
      </c>
      <c r="G414" s="145"/>
    </row>
    <row r="415" spans="1:10" ht="24" x14ac:dyDescent="0.2">
      <c r="B415" s="2"/>
      <c r="C415" s="3" t="s">
        <v>1186</v>
      </c>
      <c r="G415" s="145"/>
    </row>
    <row r="416" spans="1:10" ht="24" x14ac:dyDescent="0.2">
      <c r="B416" s="2"/>
      <c r="C416" s="3" t="s">
        <v>105</v>
      </c>
      <c r="G416" s="145"/>
    </row>
    <row r="417" spans="1:10" ht="24" x14ac:dyDescent="0.2">
      <c r="B417" s="2"/>
      <c r="C417" s="3" t="s">
        <v>472</v>
      </c>
      <c r="G417" s="145"/>
    </row>
    <row r="418" spans="1:10" ht="48" x14ac:dyDescent="0.2">
      <c r="B418" s="2"/>
      <c r="C418" s="3" t="s">
        <v>252</v>
      </c>
      <c r="F418" s="57" t="s">
        <v>176</v>
      </c>
      <c r="G418" s="145"/>
    </row>
    <row r="419" spans="1:10" ht="36" x14ac:dyDescent="0.2">
      <c r="B419" s="2"/>
      <c r="C419" s="3" t="s">
        <v>462</v>
      </c>
      <c r="G419" s="145"/>
    </row>
    <row r="420" spans="1:10" ht="24" x14ac:dyDescent="0.2">
      <c r="A420" s="11"/>
      <c r="B420" s="2"/>
      <c r="C420" s="37" t="s">
        <v>473</v>
      </c>
      <c r="G420" s="145"/>
      <c r="I420" s="7"/>
      <c r="J420" s="9"/>
    </row>
    <row r="421" spans="1:10" x14ac:dyDescent="0.2">
      <c r="B421" s="2"/>
      <c r="D421" s="4" t="s">
        <v>26</v>
      </c>
      <c r="E421" s="5">
        <v>79</v>
      </c>
      <c r="F421" s="64"/>
      <c r="G421" s="65">
        <f>E421*F421</f>
        <v>0</v>
      </c>
    </row>
    <row r="422" spans="1:10" x14ac:dyDescent="0.2">
      <c r="B422" s="2"/>
      <c r="G422" s="65"/>
    </row>
    <row r="423" spans="1:10" ht="24" x14ac:dyDescent="0.2">
      <c r="A423" s="1">
        <f>$A$320</f>
        <v>5</v>
      </c>
      <c r="B423" s="2">
        <f>1+B414</f>
        <v>10</v>
      </c>
      <c r="C423" s="3" t="s">
        <v>102</v>
      </c>
      <c r="G423" s="145"/>
    </row>
    <row r="424" spans="1:10" ht="24" x14ac:dyDescent="0.2">
      <c r="B424" s="2"/>
      <c r="C424" s="3" t="s">
        <v>1186</v>
      </c>
      <c r="G424" s="145"/>
    </row>
    <row r="425" spans="1:10" ht="24" x14ac:dyDescent="0.2">
      <c r="B425" s="2"/>
      <c r="C425" s="3" t="s">
        <v>105</v>
      </c>
      <c r="G425" s="145"/>
    </row>
    <row r="426" spans="1:10" ht="36" x14ac:dyDescent="0.2">
      <c r="B426" s="2"/>
      <c r="C426" s="3" t="s">
        <v>469</v>
      </c>
      <c r="G426" s="145"/>
    </row>
    <row r="427" spans="1:10" ht="36" x14ac:dyDescent="0.2">
      <c r="B427" s="2"/>
      <c r="C427" s="3" t="s">
        <v>254</v>
      </c>
      <c r="G427" s="145"/>
    </row>
    <row r="428" spans="1:10" ht="66" customHeight="1" x14ac:dyDescent="0.2">
      <c r="B428" s="2"/>
      <c r="C428" s="3" t="s">
        <v>1213</v>
      </c>
      <c r="G428" s="145"/>
    </row>
    <row r="429" spans="1:10" ht="24" x14ac:dyDescent="0.2">
      <c r="A429" s="11"/>
      <c r="B429" s="2"/>
      <c r="C429" s="37" t="s">
        <v>470</v>
      </c>
      <c r="D429" s="69"/>
      <c r="E429" s="4"/>
      <c r="F429" s="61"/>
      <c r="G429" s="148"/>
      <c r="H429" s="6"/>
      <c r="I429" s="7"/>
      <c r="J429" s="9"/>
    </row>
    <row r="430" spans="1:10" ht="24" x14ac:dyDescent="0.2">
      <c r="A430" s="11"/>
      <c r="B430" s="2"/>
      <c r="C430" s="37" t="s">
        <v>471</v>
      </c>
      <c r="D430" s="69"/>
      <c r="E430" s="4"/>
      <c r="F430" s="61"/>
      <c r="G430" s="148"/>
      <c r="H430" s="6"/>
      <c r="I430" s="7"/>
      <c r="J430" s="9"/>
    </row>
    <row r="431" spans="1:10" ht="24" x14ac:dyDescent="0.2">
      <c r="A431" s="11"/>
      <c r="B431" s="2"/>
      <c r="C431" s="37" t="s">
        <v>474</v>
      </c>
      <c r="D431" s="69"/>
      <c r="E431" s="4"/>
      <c r="F431" s="61"/>
      <c r="G431" s="148"/>
      <c r="H431" s="6"/>
      <c r="I431" s="7"/>
      <c r="J431" s="9"/>
    </row>
    <row r="432" spans="1:10" x14ac:dyDescent="0.2">
      <c r="B432" s="2"/>
      <c r="D432" s="4" t="s">
        <v>26</v>
      </c>
      <c r="E432" s="5">
        <v>235</v>
      </c>
      <c r="F432" s="64"/>
      <c r="G432" s="65">
        <f>E432*F432</f>
        <v>0</v>
      </c>
    </row>
    <row r="433" spans="1:10" x14ac:dyDescent="0.2">
      <c r="B433" s="2"/>
      <c r="G433" s="65"/>
    </row>
    <row r="434" spans="1:10" ht="24" x14ac:dyDescent="0.2">
      <c r="A434" s="1">
        <f>$A$320</f>
        <v>5</v>
      </c>
      <c r="B434" s="2">
        <f>1+B423</f>
        <v>11</v>
      </c>
      <c r="C434" s="3" t="s">
        <v>102</v>
      </c>
      <c r="G434" s="145"/>
    </row>
    <row r="435" spans="1:10" ht="24" x14ac:dyDescent="0.2">
      <c r="B435" s="2"/>
      <c r="C435" s="3" t="s">
        <v>1187</v>
      </c>
      <c r="G435" s="145"/>
    </row>
    <row r="436" spans="1:10" ht="24" x14ac:dyDescent="0.2">
      <c r="B436" s="2"/>
      <c r="C436" s="3" t="s">
        <v>105</v>
      </c>
      <c r="G436" s="145"/>
    </row>
    <row r="437" spans="1:10" ht="36" x14ac:dyDescent="0.2">
      <c r="B437" s="2"/>
      <c r="C437" s="3" t="s">
        <v>481</v>
      </c>
      <c r="G437" s="145"/>
    </row>
    <row r="438" spans="1:10" ht="24" x14ac:dyDescent="0.2">
      <c r="B438" s="2"/>
      <c r="C438" s="3" t="s">
        <v>482</v>
      </c>
      <c r="G438" s="145"/>
    </row>
    <row r="439" spans="1:10" ht="36" x14ac:dyDescent="0.2">
      <c r="B439" s="2"/>
      <c r="C439" s="3" t="s">
        <v>254</v>
      </c>
      <c r="G439" s="145"/>
    </row>
    <row r="440" spans="1:10" ht="61.5" customHeight="1" x14ac:dyDescent="0.2">
      <c r="B440" s="2"/>
      <c r="C440" s="3" t="s">
        <v>1213</v>
      </c>
      <c r="G440" s="145"/>
    </row>
    <row r="441" spans="1:10" ht="24" x14ac:dyDescent="0.2">
      <c r="A441" s="11"/>
      <c r="B441" s="2"/>
      <c r="C441" s="37" t="s">
        <v>483</v>
      </c>
      <c r="D441" s="69"/>
      <c r="E441" s="4"/>
      <c r="F441" s="61"/>
      <c r="G441" s="148"/>
      <c r="H441" s="6"/>
      <c r="I441" s="7"/>
      <c r="J441" s="9"/>
    </row>
    <row r="442" spans="1:10" x14ac:dyDescent="0.2">
      <c r="B442" s="2"/>
      <c r="D442" s="4" t="s">
        <v>26</v>
      </c>
      <c r="E442" s="5">
        <v>135</v>
      </c>
      <c r="F442" s="64"/>
      <c r="G442" s="65">
        <f>E442*F442</f>
        <v>0</v>
      </c>
    </row>
    <row r="443" spans="1:10" x14ac:dyDescent="0.2">
      <c r="B443" s="2"/>
      <c r="G443" s="65"/>
    </row>
    <row r="444" spans="1:10" ht="24" x14ac:dyDescent="0.2">
      <c r="A444" s="1">
        <f>$A$320</f>
        <v>5</v>
      </c>
      <c r="B444" s="2">
        <f>1+B434</f>
        <v>12</v>
      </c>
      <c r="C444" s="3" t="s">
        <v>102</v>
      </c>
      <c r="G444" s="145"/>
    </row>
    <row r="445" spans="1:10" ht="24" x14ac:dyDescent="0.2">
      <c r="B445" s="2"/>
      <c r="C445" s="3" t="s">
        <v>1188</v>
      </c>
      <c r="G445" s="145"/>
    </row>
    <row r="446" spans="1:10" ht="24" x14ac:dyDescent="0.2">
      <c r="B446" s="2"/>
      <c r="C446" s="3" t="s">
        <v>105</v>
      </c>
      <c r="G446" s="145"/>
    </row>
    <row r="447" spans="1:10" ht="48" x14ac:dyDescent="0.2">
      <c r="B447" s="2"/>
      <c r="C447" s="3" t="s">
        <v>484</v>
      </c>
      <c r="G447" s="145"/>
    </row>
    <row r="448" spans="1:10" ht="36" x14ac:dyDescent="0.2">
      <c r="B448" s="2"/>
      <c r="C448" s="3" t="s">
        <v>254</v>
      </c>
      <c r="G448" s="145"/>
    </row>
    <row r="449" spans="1:10" ht="63" customHeight="1" x14ac:dyDescent="0.2">
      <c r="B449" s="2"/>
      <c r="C449" s="3" t="s">
        <v>1213</v>
      </c>
      <c r="G449" s="145"/>
    </row>
    <row r="450" spans="1:10" ht="24" x14ac:dyDescent="0.2">
      <c r="A450" s="11"/>
      <c r="B450" s="2"/>
      <c r="C450" s="37" t="s">
        <v>485</v>
      </c>
      <c r="D450" s="69"/>
      <c r="E450" s="4"/>
      <c r="F450" s="61"/>
      <c r="G450" s="148"/>
      <c r="H450" s="6"/>
      <c r="I450" s="7"/>
      <c r="J450" s="9"/>
    </row>
    <row r="451" spans="1:10" ht="24" x14ac:dyDescent="0.2">
      <c r="A451" s="11"/>
      <c r="B451" s="2"/>
      <c r="C451" s="37" t="s">
        <v>991</v>
      </c>
      <c r="D451" s="69"/>
      <c r="E451" s="4"/>
      <c r="F451" s="61"/>
      <c r="G451" s="148"/>
      <c r="H451" s="6"/>
      <c r="I451" s="7"/>
      <c r="J451" s="9"/>
    </row>
    <row r="452" spans="1:10" x14ac:dyDescent="0.2">
      <c r="B452" s="2"/>
      <c r="D452" s="4" t="s">
        <v>26</v>
      </c>
      <c r="E452" s="5">
        <v>68</v>
      </c>
      <c r="F452" s="64"/>
      <c r="G452" s="65">
        <f>E452*F452</f>
        <v>0</v>
      </c>
    </row>
    <row r="453" spans="1:10" x14ac:dyDescent="0.2">
      <c r="B453" s="2"/>
      <c r="G453" s="65"/>
    </row>
    <row r="454" spans="1:10" ht="24" x14ac:dyDescent="0.2">
      <c r="A454" s="1">
        <f>$A$320</f>
        <v>5</v>
      </c>
      <c r="B454" s="2">
        <f>1+B444</f>
        <v>13</v>
      </c>
      <c r="C454" s="3" t="s">
        <v>102</v>
      </c>
      <c r="G454" s="145"/>
    </row>
    <row r="455" spans="1:10" ht="24" x14ac:dyDescent="0.2">
      <c r="B455" s="2"/>
      <c r="C455" s="3" t="s">
        <v>479</v>
      </c>
      <c r="G455" s="145"/>
    </row>
    <row r="456" spans="1:10" x14ac:dyDescent="0.2">
      <c r="B456" s="2"/>
      <c r="C456" s="3" t="s">
        <v>463</v>
      </c>
      <c r="G456" s="145"/>
    </row>
    <row r="457" spans="1:10" ht="24" x14ac:dyDescent="0.2">
      <c r="B457" s="2"/>
      <c r="C457" s="3" t="s">
        <v>480</v>
      </c>
      <c r="G457" s="145"/>
    </row>
    <row r="458" spans="1:10" ht="36" x14ac:dyDescent="0.2">
      <c r="B458" s="2"/>
      <c r="C458" s="3" t="s">
        <v>254</v>
      </c>
      <c r="G458" s="145"/>
    </row>
    <row r="459" spans="1:10" ht="24" x14ac:dyDescent="0.2">
      <c r="A459" s="11"/>
      <c r="B459" s="2"/>
      <c r="C459" s="37" t="s">
        <v>486</v>
      </c>
      <c r="D459" s="69"/>
      <c r="E459" s="4"/>
      <c r="F459" s="61"/>
      <c r="G459" s="148"/>
      <c r="H459" s="6"/>
      <c r="I459" s="7"/>
      <c r="J459" s="9"/>
    </row>
    <row r="460" spans="1:10" ht="24" x14ac:dyDescent="0.2">
      <c r="A460" s="11"/>
      <c r="B460" s="2"/>
      <c r="C460" s="37" t="s">
        <v>487</v>
      </c>
      <c r="D460" s="69"/>
      <c r="E460" s="4"/>
      <c r="F460" s="61"/>
      <c r="G460" s="148"/>
      <c r="H460" s="6"/>
      <c r="I460" s="7"/>
      <c r="J460" s="9"/>
    </row>
    <row r="461" spans="1:10" ht="48" x14ac:dyDescent="0.2">
      <c r="A461" s="11"/>
      <c r="B461" s="2"/>
      <c r="C461" s="37" t="s">
        <v>1156</v>
      </c>
      <c r="D461" s="69"/>
      <c r="E461" s="4"/>
      <c r="F461" s="61"/>
      <c r="G461" s="148"/>
      <c r="H461" s="6"/>
      <c r="I461" s="7"/>
      <c r="J461" s="9"/>
    </row>
    <row r="462" spans="1:10" x14ac:dyDescent="0.2">
      <c r="B462" s="2"/>
      <c r="D462" s="4" t="s">
        <v>26</v>
      </c>
      <c r="E462" s="5">
        <v>82</v>
      </c>
      <c r="F462" s="64"/>
      <c r="G462" s="65">
        <f>E462*F462</f>
        <v>0</v>
      </c>
    </row>
    <row r="463" spans="1:10" ht="12.75" x14ac:dyDescent="0.2">
      <c r="A463" s="11"/>
      <c r="B463" s="2"/>
      <c r="C463" s="37"/>
      <c r="G463" s="145"/>
      <c r="I463" s="7"/>
      <c r="J463" s="9"/>
    </row>
    <row r="464" spans="1:10" ht="24" x14ac:dyDescent="0.2">
      <c r="A464" s="1">
        <f>$A$320</f>
        <v>5</v>
      </c>
      <c r="B464" s="2">
        <f>1+B454</f>
        <v>14</v>
      </c>
      <c r="C464" s="3" t="s">
        <v>102</v>
      </c>
      <c r="G464" s="145"/>
    </row>
    <row r="465" spans="1:10" ht="24" x14ac:dyDescent="0.2">
      <c r="B465" s="2"/>
      <c r="C465" s="3" t="s">
        <v>1189</v>
      </c>
      <c r="G465" s="145"/>
    </row>
    <row r="466" spans="1:10" ht="24" x14ac:dyDescent="0.2">
      <c r="B466" s="2"/>
      <c r="C466" s="3" t="s">
        <v>105</v>
      </c>
      <c r="G466" s="145"/>
    </row>
    <row r="467" spans="1:10" ht="24" x14ac:dyDescent="0.2">
      <c r="B467" s="2"/>
      <c r="C467" s="3" t="s">
        <v>488</v>
      </c>
      <c r="G467" s="145"/>
    </row>
    <row r="468" spans="1:10" ht="39.75" customHeight="1" x14ac:dyDescent="0.2">
      <c r="B468" s="2"/>
      <c r="C468" s="3" t="s">
        <v>350</v>
      </c>
      <c r="G468" s="145"/>
    </row>
    <row r="469" spans="1:10" ht="24" x14ac:dyDescent="0.2">
      <c r="A469" s="11"/>
      <c r="B469" s="2"/>
      <c r="C469" s="37" t="s">
        <v>489</v>
      </c>
      <c r="D469" s="69"/>
      <c r="E469" s="4"/>
      <c r="F469" s="61"/>
      <c r="G469" s="148"/>
      <c r="H469" s="6"/>
      <c r="I469" s="7"/>
      <c r="J469" s="9"/>
    </row>
    <row r="470" spans="1:10" ht="12.75" x14ac:dyDescent="0.2">
      <c r="A470" s="11"/>
      <c r="B470" s="2"/>
      <c r="C470" s="37" t="s">
        <v>448</v>
      </c>
      <c r="D470" s="69"/>
      <c r="E470" s="4"/>
      <c r="F470" s="61"/>
      <c r="G470" s="148"/>
      <c r="H470" s="6"/>
      <c r="I470" s="7"/>
      <c r="J470" s="9"/>
    </row>
    <row r="471" spans="1:10" ht="24" x14ac:dyDescent="0.2">
      <c r="A471" s="11"/>
      <c r="B471" s="2"/>
      <c r="C471" s="37" t="s">
        <v>490</v>
      </c>
      <c r="D471" s="69"/>
      <c r="E471" s="4"/>
      <c r="F471" s="61"/>
      <c r="G471" s="148"/>
      <c r="H471" s="6"/>
      <c r="I471" s="7"/>
      <c r="J471" s="9"/>
    </row>
    <row r="472" spans="1:10" ht="24" x14ac:dyDescent="0.2">
      <c r="A472" s="11"/>
      <c r="B472" s="2"/>
      <c r="C472" s="37" t="s">
        <v>491</v>
      </c>
      <c r="D472" s="69"/>
      <c r="E472" s="4"/>
      <c r="F472" s="61"/>
      <c r="G472" s="148"/>
      <c r="H472" s="6"/>
      <c r="I472" s="7"/>
      <c r="J472" s="9"/>
    </row>
    <row r="473" spans="1:10" ht="24" x14ac:dyDescent="0.2">
      <c r="A473" s="11"/>
      <c r="B473" s="2"/>
      <c r="C473" s="37" t="s">
        <v>492</v>
      </c>
      <c r="G473" s="145"/>
      <c r="I473" s="7"/>
      <c r="J473" s="9"/>
    </row>
    <row r="474" spans="1:10" x14ac:dyDescent="0.2">
      <c r="B474" s="2"/>
      <c r="D474" s="4" t="s">
        <v>26</v>
      </c>
      <c r="E474" s="5">
        <v>359</v>
      </c>
      <c r="F474" s="64"/>
      <c r="G474" s="65">
        <f>E474*F474</f>
        <v>0</v>
      </c>
    </row>
    <row r="475" spans="1:10" x14ac:dyDescent="0.2">
      <c r="B475" s="2"/>
      <c r="G475" s="65"/>
    </row>
    <row r="476" spans="1:10" ht="24" x14ac:dyDescent="0.2">
      <c r="A476" s="1">
        <f>$A$320</f>
        <v>5</v>
      </c>
      <c r="B476" s="2">
        <f>1+B464</f>
        <v>15</v>
      </c>
      <c r="C476" s="3" t="s">
        <v>106</v>
      </c>
      <c r="G476" s="145"/>
    </row>
    <row r="477" spans="1:10" ht="24" x14ac:dyDescent="0.2">
      <c r="B477" s="2"/>
      <c r="C477" s="3" t="s">
        <v>253</v>
      </c>
      <c r="G477" s="145"/>
    </row>
    <row r="478" spans="1:10" ht="24" x14ac:dyDescent="0.2">
      <c r="B478" s="2"/>
      <c r="C478" s="3" t="s">
        <v>105</v>
      </c>
      <c r="G478" s="145"/>
    </row>
    <row r="479" spans="1:10" ht="24" x14ac:dyDescent="0.2">
      <c r="B479" s="2"/>
      <c r="C479" s="3" t="s">
        <v>494</v>
      </c>
      <c r="G479" s="145"/>
    </row>
    <row r="480" spans="1:10" ht="36" x14ac:dyDescent="0.2">
      <c r="B480" s="2"/>
      <c r="C480" s="3" t="s">
        <v>350</v>
      </c>
      <c r="G480" s="145"/>
    </row>
    <row r="481" spans="1:10" ht="24" x14ac:dyDescent="0.2">
      <c r="A481" s="11"/>
      <c r="B481" s="2"/>
      <c r="C481" s="37" t="s">
        <v>495</v>
      </c>
      <c r="G481" s="145"/>
      <c r="I481" s="7"/>
      <c r="J481" s="9"/>
    </row>
    <row r="482" spans="1:10" x14ac:dyDescent="0.2">
      <c r="B482" s="2"/>
      <c r="D482" s="4" t="s">
        <v>26</v>
      </c>
      <c r="E482" s="5">
        <v>8</v>
      </c>
      <c r="F482" s="64"/>
      <c r="G482" s="65">
        <f>E482*F482</f>
        <v>0</v>
      </c>
    </row>
    <row r="483" spans="1:10" x14ac:dyDescent="0.2">
      <c r="B483" s="2"/>
      <c r="G483" s="65"/>
    </row>
    <row r="484" spans="1:10" ht="24" x14ac:dyDescent="0.2">
      <c r="A484" s="1">
        <f>$A$320</f>
        <v>5</v>
      </c>
      <c r="B484" s="2">
        <f>1+B476</f>
        <v>16</v>
      </c>
      <c r="C484" s="3" t="s">
        <v>102</v>
      </c>
      <c r="G484" s="145"/>
    </row>
    <row r="485" spans="1:10" x14ac:dyDescent="0.2">
      <c r="B485" s="2"/>
      <c r="C485" s="3" t="s">
        <v>1190</v>
      </c>
      <c r="G485" s="145"/>
    </row>
    <row r="486" spans="1:10" ht="24" x14ac:dyDescent="0.2">
      <c r="B486" s="2"/>
      <c r="C486" s="3" t="s">
        <v>105</v>
      </c>
      <c r="G486" s="145"/>
    </row>
    <row r="487" spans="1:10" x14ac:dyDescent="0.2">
      <c r="B487" s="2"/>
      <c r="C487" s="3" t="s">
        <v>351</v>
      </c>
      <c r="G487" s="145"/>
    </row>
    <row r="488" spans="1:10" ht="24" x14ac:dyDescent="0.2">
      <c r="A488" s="11"/>
      <c r="B488" s="2"/>
      <c r="C488" s="37" t="s">
        <v>493</v>
      </c>
      <c r="G488" s="145"/>
      <c r="I488" s="7"/>
      <c r="J488" s="9"/>
    </row>
    <row r="489" spans="1:10" x14ac:dyDescent="0.2">
      <c r="B489" s="2"/>
      <c r="D489" s="4" t="s">
        <v>26</v>
      </c>
      <c r="E489" s="5">
        <v>29</v>
      </c>
      <c r="F489" s="64"/>
      <c r="G489" s="65">
        <f>E489*F489</f>
        <v>0</v>
      </c>
    </row>
    <row r="490" spans="1:10" x14ac:dyDescent="0.2">
      <c r="B490" s="2"/>
      <c r="G490" s="65"/>
    </row>
    <row r="491" spans="1:10" ht="24" x14ac:dyDescent="0.2">
      <c r="A491" s="1">
        <f>$A$320</f>
        <v>5</v>
      </c>
      <c r="B491" s="2">
        <f>1+B484</f>
        <v>17</v>
      </c>
      <c r="C491" s="3" t="s">
        <v>102</v>
      </c>
      <c r="G491" s="145"/>
    </row>
    <row r="492" spans="1:10" x14ac:dyDescent="0.2">
      <c r="B492" s="2"/>
      <c r="C492" s="3" t="s">
        <v>1190</v>
      </c>
      <c r="G492" s="145"/>
    </row>
    <row r="493" spans="1:10" ht="24" x14ac:dyDescent="0.2">
      <c r="B493" s="2"/>
      <c r="C493" s="3" t="s">
        <v>105</v>
      </c>
      <c r="G493" s="145"/>
    </row>
    <row r="494" spans="1:10" ht="19.5" customHeight="1" x14ac:dyDescent="0.2">
      <c r="B494" s="2"/>
      <c r="C494" s="3" t="s">
        <v>1214</v>
      </c>
      <c r="G494" s="145"/>
    </row>
    <row r="495" spans="1:10" ht="24" x14ac:dyDescent="0.2">
      <c r="A495" s="11"/>
      <c r="B495" s="2"/>
      <c r="C495" s="37" t="s">
        <v>496</v>
      </c>
      <c r="D495" s="69"/>
      <c r="E495" s="4"/>
      <c r="F495" s="61"/>
      <c r="G495" s="148"/>
      <c r="H495" s="6"/>
      <c r="I495" s="7"/>
      <c r="J495" s="9"/>
    </row>
    <row r="496" spans="1:10" ht="24" x14ac:dyDescent="0.2">
      <c r="A496" s="11"/>
      <c r="B496" s="2"/>
      <c r="C496" s="37" t="s">
        <v>992</v>
      </c>
      <c r="D496" s="69"/>
      <c r="E496" s="4"/>
      <c r="F496" s="61"/>
      <c r="G496" s="148"/>
      <c r="H496" s="6"/>
      <c r="I496" s="7"/>
      <c r="J496" s="9"/>
    </row>
    <row r="497" spans="1:10" ht="24" x14ac:dyDescent="0.2">
      <c r="A497" s="11"/>
      <c r="B497" s="2"/>
      <c r="C497" s="37" t="s">
        <v>993</v>
      </c>
      <c r="D497" s="69"/>
      <c r="E497" s="4"/>
      <c r="F497" s="61"/>
      <c r="G497" s="148"/>
      <c r="H497" s="6"/>
      <c r="I497" s="7"/>
      <c r="J497" s="9"/>
    </row>
    <row r="498" spans="1:10" ht="24" x14ac:dyDescent="0.2">
      <c r="A498" s="11"/>
      <c r="B498" s="2"/>
      <c r="C498" s="37" t="s">
        <v>994</v>
      </c>
      <c r="D498" s="69"/>
      <c r="E498" s="4"/>
      <c r="F498" s="61"/>
      <c r="G498" s="148"/>
      <c r="H498" s="6"/>
      <c r="I498" s="7"/>
      <c r="J498" s="9"/>
    </row>
    <row r="499" spans="1:10" ht="24" x14ac:dyDescent="0.2">
      <c r="A499" s="11"/>
      <c r="B499" s="2"/>
      <c r="C499" s="37" t="s">
        <v>995</v>
      </c>
      <c r="G499" s="145"/>
      <c r="I499" s="7"/>
      <c r="J499" s="9"/>
    </row>
    <row r="500" spans="1:10" ht="24" x14ac:dyDescent="0.2">
      <c r="A500" s="11"/>
      <c r="B500" s="2"/>
      <c r="C500" s="37" t="s">
        <v>996</v>
      </c>
      <c r="G500" s="145"/>
      <c r="I500" s="7"/>
      <c r="J500" s="9"/>
    </row>
    <row r="501" spans="1:10" ht="36" x14ac:dyDescent="0.2">
      <c r="A501" s="11"/>
      <c r="B501" s="2"/>
      <c r="C501" s="37" t="s">
        <v>501</v>
      </c>
      <c r="G501" s="145"/>
      <c r="I501" s="7"/>
      <c r="J501" s="9"/>
    </row>
    <row r="502" spans="1:10" x14ac:dyDescent="0.2">
      <c r="B502" s="2"/>
      <c r="D502" s="4" t="s">
        <v>26</v>
      </c>
      <c r="E502" s="5">
        <v>66</v>
      </c>
      <c r="F502" s="64"/>
      <c r="G502" s="65">
        <f>E502*F502</f>
        <v>0</v>
      </c>
    </row>
    <row r="503" spans="1:10" ht="12.75" x14ac:dyDescent="0.2">
      <c r="A503" s="11"/>
      <c r="B503" s="2"/>
      <c r="C503" s="37"/>
      <c r="G503" s="145"/>
      <c r="I503" s="7"/>
      <c r="J503" s="9"/>
    </row>
    <row r="504" spans="1:10" ht="24" x14ac:dyDescent="0.2">
      <c r="A504" s="1">
        <f>$A$320</f>
        <v>5</v>
      </c>
      <c r="B504" s="2">
        <f>1+B491</f>
        <v>18</v>
      </c>
      <c r="C504" s="3" t="s">
        <v>106</v>
      </c>
      <c r="G504" s="145"/>
    </row>
    <row r="505" spans="1:10" x14ac:dyDescent="0.2">
      <c r="B505" s="2"/>
      <c r="C505" s="3" t="s">
        <v>1190</v>
      </c>
      <c r="G505" s="145"/>
    </row>
    <row r="506" spans="1:10" ht="146.25" customHeight="1" x14ac:dyDescent="0.2">
      <c r="B506" s="2"/>
      <c r="C506" s="3" t="s">
        <v>1215</v>
      </c>
      <c r="G506" s="145"/>
    </row>
    <row r="507" spans="1:10" ht="24" x14ac:dyDescent="0.2">
      <c r="B507" s="2"/>
      <c r="C507" s="37" t="s">
        <v>795</v>
      </c>
      <c r="G507" s="145"/>
    </row>
    <row r="508" spans="1:10" ht="12.75" x14ac:dyDescent="0.2">
      <c r="A508" s="11"/>
      <c r="B508" s="2"/>
      <c r="C508" s="37" t="s">
        <v>556</v>
      </c>
      <c r="D508" s="69"/>
      <c r="E508" s="4"/>
      <c r="F508" s="61"/>
      <c r="G508" s="148"/>
      <c r="H508" s="6"/>
      <c r="I508" s="7"/>
      <c r="J508" s="9"/>
    </row>
    <row r="509" spans="1:10" ht="12.75" x14ac:dyDescent="0.2">
      <c r="A509" s="11"/>
      <c r="B509" s="2"/>
      <c r="C509" s="37" t="s">
        <v>557</v>
      </c>
      <c r="G509" s="145"/>
      <c r="I509" s="7"/>
      <c r="J509" s="9"/>
    </row>
    <row r="510" spans="1:10" x14ac:dyDescent="0.2">
      <c r="B510" s="2"/>
      <c r="D510" s="4" t="s">
        <v>26</v>
      </c>
      <c r="E510" s="5">
        <v>8</v>
      </c>
      <c r="F510" s="64"/>
      <c r="G510" s="65">
        <f>E510*F510</f>
        <v>0</v>
      </c>
    </row>
    <row r="511" spans="1:10" ht="12.75" x14ac:dyDescent="0.2">
      <c r="A511" s="11"/>
      <c r="B511" s="2"/>
      <c r="C511" s="37"/>
      <c r="G511" s="145"/>
      <c r="I511" s="7"/>
      <c r="J511" s="9"/>
    </row>
    <row r="512" spans="1:10" ht="24" x14ac:dyDescent="0.2">
      <c r="A512" s="1">
        <f>$A$320</f>
        <v>5</v>
      </c>
      <c r="B512" s="2">
        <f>1+B504</f>
        <v>19</v>
      </c>
      <c r="C512" s="3" t="s">
        <v>102</v>
      </c>
      <c r="G512" s="145"/>
    </row>
    <row r="513" spans="1:10" x14ac:dyDescent="0.2">
      <c r="B513" s="2"/>
      <c r="C513" s="3" t="s">
        <v>1190</v>
      </c>
      <c r="G513" s="145"/>
    </row>
    <row r="514" spans="1:10" ht="24" x14ac:dyDescent="0.2">
      <c r="B514" s="2"/>
      <c r="C514" s="3" t="s">
        <v>105</v>
      </c>
      <c r="G514" s="145"/>
    </row>
    <row r="515" spans="1:10" x14ac:dyDescent="0.2">
      <c r="B515" s="2"/>
      <c r="C515" s="3" t="s">
        <v>107</v>
      </c>
      <c r="G515" s="145"/>
    </row>
    <row r="516" spans="1:10" ht="57" customHeight="1" x14ac:dyDescent="0.2">
      <c r="A516" s="11"/>
      <c r="B516" s="2"/>
      <c r="C516" s="37" t="s">
        <v>670</v>
      </c>
      <c r="D516" s="69"/>
      <c r="E516" s="4"/>
      <c r="F516" s="61"/>
      <c r="G516" s="148"/>
      <c r="H516" s="6"/>
      <c r="I516" s="7"/>
      <c r="J516" s="9"/>
    </row>
    <row r="517" spans="1:10" ht="54.75" customHeight="1" x14ac:dyDescent="0.2">
      <c r="A517" s="11"/>
      <c r="B517" s="2"/>
      <c r="C517" s="37" t="s">
        <v>505</v>
      </c>
      <c r="D517" s="69"/>
      <c r="E517" s="4"/>
      <c r="F517" s="61"/>
      <c r="G517" s="148"/>
      <c r="H517" s="6"/>
      <c r="I517" s="7"/>
      <c r="J517" s="9"/>
    </row>
    <row r="518" spans="1:10" ht="54.75" customHeight="1" x14ac:dyDescent="0.2">
      <c r="A518" s="11"/>
      <c r="B518" s="2"/>
      <c r="C518" s="37" t="s">
        <v>504</v>
      </c>
      <c r="D518" s="69"/>
      <c r="E518" s="4"/>
      <c r="F518" s="61"/>
      <c r="G518" s="148"/>
      <c r="H518" s="6"/>
      <c r="I518" s="7"/>
      <c r="J518" s="9"/>
    </row>
    <row r="519" spans="1:10" ht="77.25" customHeight="1" x14ac:dyDescent="0.2">
      <c r="A519" s="11"/>
      <c r="B519" s="2"/>
      <c r="C519" s="37" t="s">
        <v>1216</v>
      </c>
      <c r="G519" s="145"/>
      <c r="I519" s="7"/>
      <c r="J519" s="9"/>
    </row>
    <row r="520" spans="1:10" ht="80.25" customHeight="1" x14ac:dyDescent="0.2">
      <c r="A520" s="11"/>
      <c r="B520" s="2"/>
      <c r="C520" s="37" t="s">
        <v>1217</v>
      </c>
      <c r="G520" s="145"/>
      <c r="I520" s="7"/>
      <c r="J520" s="9"/>
    </row>
    <row r="521" spans="1:10" ht="84.75" customHeight="1" x14ac:dyDescent="0.2">
      <c r="A521" s="11"/>
      <c r="B521" s="2"/>
      <c r="C521" s="37" t="s">
        <v>1218</v>
      </c>
      <c r="G521" s="145"/>
      <c r="I521" s="7"/>
      <c r="J521" s="9"/>
    </row>
    <row r="522" spans="1:10" ht="88.5" customHeight="1" x14ac:dyDescent="0.2">
      <c r="A522" s="11"/>
      <c r="B522" s="2"/>
      <c r="C522" s="37" t="s">
        <v>1219</v>
      </c>
      <c r="G522" s="145"/>
      <c r="I522" s="7"/>
      <c r="J522" s="9"/>
    </row>
    <row r="523" spans="1:10" ht="51.75" customHeight="1" x14ac:dyDescent="0.2">
      <c r="A523" s="11"/>
      <c r="B523" s="2"/>
      <c r="C523" s="37" t="s">
        <v>508</v>
      </c>
      <c r="G523" s="145"/>
      <c r="I523" s="7"/>
      <c r="J523" s="9"/>
    </row>
    <row r="524" spans="1:10" ht="39.75" customHeight="1" x14ac:dyDescent="0.2">
      <c r="A524" s="11"/>
      <c r="B524" s="2"/>
      <c r="C524" s="37" t="s">
        <v>506</v>
      </c>
      <c r="G524" s="145"/>
      <c r="I524" s="7"/>
      <c r="J524" s="9"/>
    </row>
    <row r="525" spans="1:10" ht="42.75" customHeight="1" x14ac:dyDescent="0.2">
      <c r="A525" s="11"/>
      <c r="B525" s="2"/>
      <c r="C525" s="37" t="s">
        <v>507</v>
      </c>
      <c r="G525" s="145"/>
      <c r="I525" s="7"/>
      <c r="J525" s="9"/>
    </row>
    <row r="526" spans="1:10" x14ac:dyDescent="0.2">
      <c r="B526" s="2"/>
      <c r="D526" s="4" t="s">
        <v>26</v>
      </c>
      <c r="E526" s="5">
        <v>415</v>
      </c>
      <c r="F526" s="64"/>
      <c r="G526" s="65">
        <f>E526*F526</f>
        <v>0</v>
      </c>
    </row>
    <row r="527" spans="1:10" x14ac:dyDescent="0.2">
      <c r="B527" s="2"/>
      <c r="G527" s="65"/>
    </row>
    <row r="528" spans="1:10" x14ac:dyDescent="0.2">
      <c r="B528" s="2"/>
      <c r="G528" s="65"/>
    </row>
    <row r="529" spans="1:7" ht="12.75" x14ac:dyDescent="0.25">
      <c r="B529" s="2"/>
      <c r="C529" s="90" t="s">
        <v>108</v>
      </c>
      <c r="G529" s="145"/>
    </row>
    <row r="530" spans="1:7" ht="24" x14ac:dyDescent="0.2">
      <c r="A530" s="1">
        <f>$A$320</f>
        <v>5</v>
      </c>
      <c r="B530" s="2">
        <f>1+B512</f>
        <v>20</v>
      </c>
      <c r="C530" s="116" t="s">
        <v>255</v>
      </c>
      <c r="G530" s="145"/>
    </row>
    <row r="531" spans="1:7" ht="54" customHeight="1" x14ac:dyDescent="0.2">
      <c r="B531" s="2"/>
      <c r="C531" s="119" t="s">
        <v>511</v>
      </c>
      <c r="G531" s="145"/>
    </row>
    <row r="532" spans="1:7" ht="30.75" customHeight="1" x14ac:dyDescent="0.2">
      <c r="B532" s="2"/>
      <c r="C532" s="116" t="s">
        <v>1220</v>
      </c>
      <c r="G532" s="145"/>
    </row>
    <row r="533" spans="1:7" ht="21" customHeight="1" x14ac:dyDescent="0.2">
      <c r="B533" s="2"/>
      <c r="C533" s="116" t="s">
        <v>59</v>
      </c>
      <c r="G533" s="145"/>
    </row>
    <row r="534" spans="1:7" ht="33" customHeight="1" x14ac:dyDescent="0.2">
      <c r="B534" s="2"/>
      <c r="C534" s="116" t="s">
        <v>564</v>
      </c>
      <c r="G534" s="145"/>
    </row>
    <row r="535" spans="1:7" ht="39.75" customHeight="1" x14ac:dyDescent="0.2">
      <c r="B535" s="2"/>
      <c r="C535" s="116" t="s">
        <v>563</v>
      </c>
      <c r="G535" s="145"/>
    </row>
    <row r="536" spans="1:7" ht="71.25" customHeight="1" x14ac:dyDescent="0.2">
      <c r="B536" s="2"/>
      <c r="C536" s="116" t="s">
        <v>1221</v>
      </c>
      <c r="G536" s="145"/>
    </row>
    <row r="537" spans="1:7" ht="57.75" customHeight="1" x14ac:dyDescent="0.2">
      <c r="B537" s="2"/>
      <c r="C537" s="116" t="s">
        <v>110</v>
      </c>
      <c r="G537" s="145"/>
    </row>
    <row r="538" spans="1:7" ht="57" customHeight="1" x14ac:dyDescent="0.2">
      <c r="B538" s="2"/>
      <c r="C538" s="116" t="s">
        <v>109</v>
      </c>
      <c r="G538" s="145"/>
    </row>
    <row r="539" spans="1:7" ht="43.5" customHeight="1" x14ac:dyDescent="0.2">
      <c r="B539" s="2"/>
      <c r="C539" s="116" t="s">
        <v>1222</v>
      </c>
      <c r="G539" s="145"/>
    </row>
    <row r="540" spans="1:7" ht="29.25" customHeight="1" x14ac:dyDescent="0.2">
      <c r="B540" s="2"/>
      <c r="C540" s="116" t="s">
        <v>33</v>
      </c>
      <c r="G540" s="145"/>
    </row>
    <row r="541" spans="1:7" ht="54.75" customHeight="1" x14ac:dyDescent="0.2">
      <c r="B541" s="2"/>
      <c r="C541" s="116" t="s">
        <v>509</v>
      </c>
      <c r="G541" s="145"/>
    </row>
    <row r="542" spans="1:7" ht="48" customHeight="1" x14ac:dyDescent="0.2">
      <c r="B542" s="2"/>
      <c r="C542" s="116" t="s">
        <v>1206</v>
      </c>
      <c r="G542" s="145"/>
    </row>
    <row r="543" spans="1:7" ht="49.5" customHeight="1" x14ac:dyDescent="0.2">
      <c r="B543" s="2"/>
      <c r="C543" s="116" t="s">
        <v>34</v>
      </c>
      <c r="G543" s="145"/>
    </row>
    <row r="544" spans="1:7" ht="60" customHeight="1" x14ac:dyDescent="0.2">
      <c r="B544" s="2"/>
      <c r="C544" s="116" t="s">
        <v>1208</v>
      </c>
      <c r="G544" s="145"/>
    </row>
    <row r="545" spans="1:10" ht="54" customHeight="1" x14ac:dyDescent="0.2">
      <c r="B545" s="2"/>
      <c r="C545" s="52" t="s">
        <v>510</v>
      </c>
      <c r="G545" s="145"/>
    </row>
    <row r="546" spans="1:10" ht="72.75" customHeight="1" x14ac:dyDescent="0.2">
      <c r="B546" s="2"/>
      <c r="C546" s="118" t="s">
        <v>256</v>
      </c>
      <c r="G546" s="145"/>
    </row>
    <row r="547" spans="1:10" ht="56.25" customHeight="1" x14ac:dyDescent="0.2">
      <c r="A547" s="11"/>
      <c r="B547" s="2"/>
      <c r="C547" s="119" t="s">
        <v>511</v>
      </c>
      <c r="D547" s="69"/>
      <c r="E547" s="4"/>
      <c r="F547" s="61"/>
      <c r="G547" s="148"/>
      <c r="H547" s="6"/>
      <c r="I547" s="7"/>
      <c r="J547" s="9"/>
    </row>
    <row r="548" spans="1:10" ht="46.5" customHeight="1" x14ac:dyDescent="0.2">
      <c r="A548" s="11"/>
      <c r="B548" s="2"/>
      <c r="C548" s="119" t="s">
        <v>519</v>
      </c>
      <c r="D548" s="69"/>
      <c r="E548" s="4"/>
      <c r="F548" s="61"/>
      <c r="G548" s="148"/>
      <c r="H548" s="6"/>
      <c r="I548" s="7"/>
      <c r="J548" s="9"/>
    </row>
    <row r="549" spans="1:10" x14ac:dyDescent="0.2">
      <c r="B549" s="2"/>
      <c r="D549" s="4" t="s">
        <v>21</v>
      </c>
      <c r="E549" s="5">
        <v>993</v>
      </c>
      <c r="F549" s="64"/>
      <c r="G549" s="65">
        <f>E549*F549</f>
        <v>0</v>
      </c>
    </row>
    <row r="550" spans="1:10" x14ac:dyDescent="0.2">
      <c r="B550" s="2"/>
      <c r="G550" s="65"/>
    </row>
    <row r="551" spans="1:10" ht="37.5" customHeight="1" x14ac:dyDescent="0.2">
      <c r="A551" s="1">
        <f>$A$320</f>
        <v>5</v>
      </c>
      <c r="B551" s="2">
        <f>1+B530</f>
        <v>21</v>
      </c>
      <c r="C551" s="116" t="s">
        <v>660</v>
      </c>
      <c r="G551" s="145"/>
    </row>
    <row r="552" spans="1:10" ht="25.5" customHeight="1" x14ac:dyDescent="0.2">
      <c r="B552" s="2"/>
      <c r="C552" s="116" t="s">
        <v>1223</v>
      </c>
      <c r="G552" s="145"/>
    </row>
    <row r="553" spans="1:10" ht="18" customHeight="1" x14ac:dyDescent="0.2">
      <c r="B553" s="2"/>
      <c r="C553" s="116" t="s">
        <v>59</v>
      </c>
      <c r="G553" s="145"/>
    </row>
    <row r="554" spans="1:10" ht="33" customHeight="1" x14ac:dyDescent="0.2">
      <c r="B554" s="2"/>
      <c r="C554" s="116" t="s">
        <v>564</v>
      </c>
      <c r="G554" s="145"/>
    </row>
    <row r="555" spans="1:10" ht="38.25" customHeight="1" x14ac:dyDescent="0.2">
      <c r="B555" s="2"/>
      <c r="C555" s="116" t="s">
        <v>563</v>
      </c>
      <c r="G555" s="145"/>
    </row>
    <row r="556" spans="1:10" ht="59.25" customHeight="1" x14ac:dyDescent="0.2">
      <c r="B556" s="2"/>
      <c r="C556" s="116" t="s">
        <v>110</v>
      </c>
      <c r="G556" s="145"/>
    </row>
    <row r="557" spans="1:10" ht="33" customHeight="1" x14ac:dyDescent="0.2">
      <c r="B557" s="2"/>
      <c r="C557" s="116" t="s">
        <v>33</v>
      </c>
      <c r="G557" s="145"/>
    </row>
    <row r="558" spans="1:10" ht="53.25" customHeight="1" x14ac:dyDescent="0.2">
      <c r="B558" s="2"/>
      <c r="C558" s="116" t="s">
        <v>661</v>
      </c>
      <c r="G558" s="145"/>
    </row>
    <row r="559" spans="1:10" ht="41.25" customHeight="1" x14ac:dyDescent="0.2">
      <c r="B559" s="2"/>
      <c r="C559" s="116" t="s">
        <v>1206</v>
      </c>
      <c r="G559" s="145"/>
    </row>
    <row r="560" spans="1:10" ht="35.25" customHeight="1" x14ac:dyDescent="0.2">
      <c r="B560" s="2"/>
      <c r="C560" s="116" t="s">
        <v>662</v>
      </c>
      <c r="G560" s="145"/>
    </row>
    <row r="561" spans="1:10" ht="52.5" customHeight="1" x14ac:dyDescent="0.2">
      <c r="B561" s="2"/>
      <c r="C561" s="116" t="s">
        <v>1208</v>
      </c>
      <c r="G561" s="145"/>
    </row>
    <row r="562" spans="1:10" ht="55.5" customHeight="1" x14ac:dyDescent="0.2">
      <c r="B562" s="2"/>
      <c r="C562" s="118" t="s">
        <v>663</v>
      </c>
      <c r="G562" s="145"/>
    </row>
    <row r="563" spans="1:10" ht="43.5" customHeight="1" x14ac:dyDescent="0.2">
      <c r="A563" s="11"/>
      <c r="B563" s="2"/>
      <c r="C563" s="119" t="s">
        <v>664</v>
      </c>
      <c r="D563" s="69"/>
      <c r="E563" s="4"/>
      <c r="F563" s="61"/>
      <c r="G563" s="148"/>
      <c r="H563" s="6"/>
      <c r="I563" s="7"/>
      <c r="J563" s="9"/>
    </row>
    <row r="564" spans="1:10" x14ac:dyDescent="0.2">
      <c r="B564" s="2"/>
      <c r="D564" s="4" t="s">
        <v>21</v>
      </c>
      <c r="E564" s="5">
        <v>220</v>
      </c>
      <c r="F564" s="64"/>
      <c r="G564" s="65">
        <f>E564*F564</f>
        <v>0</v>
      </c>
    </row>
    <row r="565" spans="1:10" ht="51.75" customHeight="1" x14ac:dyDescent="0.2">
      <c r="A565" s="11"/>
      <c r="B565" s="2"/>
      <c r="C565" s="119" t="s">
        <v>997</v>
      </c>
      <c r="D565" s="69"/>
      <c r="E565" s="4"/>
      <c r="F565" s="61"/>
      <c r="G565" s="148"/>
      <c r="H565" s="6"/>
      <c r="I565" s="7"/>
      <c r="J565" s="9"/>
    </row>
    <row r="566" spans="1:10" x14ac:dyDescent="0.2">
      <c r="B566" s="2"/>
      <c r="D566" s="4" t="s">
        <v>21</v>
      </c>
      <c r="E566" s="5">
        <v>68</v>
      </c>
      <c r="F566" s="64"/>
      <c r="G566" s="65">
        <f>E566*F566</f>
        <v>0</v>
      </c>
    </row>
    <row r="567" spans="1:10" x14ac:dyDescent="0.2">
      <c r="B567" s="2"/>
      <c r="G567" s="65"/>
    </row>
    <row r="568" spans="1:10" ht="102" customHeight="1" x14ac:dyDescent="0.2">
      <c r="A568" s="1">
        <f>$A$320</f>
        <v>5</v>
      </c>
      <c r="B568" s="2">
        <f>1+B551</f>
        <v>22</v>
      </c>
      <c r="C568" s="3" t="s">
        <v>1297</v>
      </c>
      <c r="D568" s="7"/>
      <c r="E568" s="7"/>
      <c r="G568" s="145"/>
    </row>
    <row r="569" spans="1:10" ht="27.75" customHeight="1" x14ac:dyDescent="0.2">
      <c r="B569" s="2"/>
      <c r="C569" s="91" t="s">
        <v>532</v>
      </c>
      <c r="G569" s="145"/>
    </row>
    <row r="570" spans="1:10" ht="35.25" customHeight="1" x14ac:dyDescent="0.2">
      <c r="B570" s="2"/>
      <c r="C570" s="91" t="s">
        <v>520</v>
      </c>
      <c r="G570" s="145"/>
    </row>
    <row r="571" spans="1:10" ht="31.5" customHeight="1" x14ac:dyDescent="0.2">
      <c r="B571" s="2"/>
      <c r="C571" s="91" t="s">
        <v>111</v>
      </c>
      <c r="G571" s="145"/>
    </row>
    <row r="572" spans="1:10" ht="33" customHeight="1" x14ac:dyDescent="0.2">
      <c r="B572" s="2"/>
      <c r="C572" s="91" t="s">
        <v>521</v>
      </c>
      <c r="G572" s="145"/>
    </row>
    <row r="573" spans="1:10" ht="27.75" customHeight="1" x14ac:dyDescent="0.2">
      <c r="B573" s="2"/>
      <c r="C573" s="91" t="s">
        <v>522</v>
      </c>
      <c r="G573" s="145"/>
    </row>
    <row r="574" spans="1:10" ht="33" customHeight="1" x14ac:dyDescent="0.2">
      <c r="B574" s="2"/>
      <c r="C574" s="91" t="s">
        <v>523</v>
      </c>
      <c r="G574" s="145"/>
    </row>
    <row r="575" spans="1:10" ht="40.5" customHeight="1" x14ac:dyDescent="0.2">
      <c r="B575" s="2"/>
      <c r="C575" s="91" t="s">
        <v>524</v>
      </c>
      <c r="G575" s="145"/>
    </row>
    <row r="576" spans="1:10" ht="21" customHeight="1" x14ac:dyDescent="0.2">
      <c r="B576" s="2"/>
      <c r="C576" s="91" t="s">
        <v>525</v>
      </c>
      <c r="G576" s="145"/>
    </row>
    <row r="577" spans="2:7" ht="30" customHeight="1" x14ac:dyDescent="0.2">
      <c r="B577" s="2"/>
      <c r="C577" s="91" t="s">
        <v>526</v>
      </c>
      <c r="G577" s="145"/>
    </row>
    <row r="578" spans="2:7" ht="18" customHeight="1" x14ac:dyDescent="0.2">
      <c r="B578" s="2"/>
      <c r="C578" s="91" t="s">
        <v>527</v>
      </c>
      <c r="G578" s="145"/>
    </row>
    <row r="579" spans="2:7" ht="18" customHeight="1" x14ac:dyDescent="0.2">
      <c r="B579" s="2"/>
      <c r="C579" s="91" t="s">
        <v>528</v>
      </c>
      <c r="E579" s="8"/>
      <c r="G579" s="145"/>
    </row>
    <row r="580" spans="2:7" ht="27.75" customHeight="1" x14ac:dyDescent="0.2">
      <c r="B580" s="2"/>
      <c r="C580" s="91" t="s">
        <v>529</v>
      </c>
      <c r="E580" s="8"/>
      <c r="G580" s="145"/>
    </row>
    <row r="581" spans="2:7" x14ac:dyDescent="0.2">
      <c r="B581" s="2"/>
      <c r="C581" s="91" t="s">
        <v>530</v>
      </c>
      <c r="E581" s="8"/>
      <c r="G581" s="145"/>
    </row>
    <row r="582" spans="2:7" x14ac:dyDescent="0.2">
      <c r="B582" s="2"/>
      <c r="C582" s="91" t="s">
        <v>113</v>
      </c>
      <c r="E582" s="8"/>
      <c r="G582" s="145"/>
    </row>
    <row r="583" spans="2:7" x14ac:dyDescent="0.2">
      <c r="B583" s="2"/>
      <c r="C583" s="91" t="s">
        <v>1224</v>
      </c>
      <c r="E583" s="8"/>
      <c r="G583" s="145"/>
    </row>
    <row r="584" spans="2:7" x14ac:dyDescent="0.2">
      <c r="B584" s="2"/>
      <c r="C584" s="91" t="s">
        <v>112</v>
      </c>
      <c r="E584" s="8"/>
      <c r="G584" s="145"/>
    </row>
    <row r="585" spans="2:7" x14ac:dyDescent="0.2">
      <c r="B585" s="2"/>
      <c r="C585" s="66" t="s">
        <v>114</v>
      </c>
      <c r="F585" s="65"/>
      <c r="G585" s="65"/>
    </row>
    <row r="586" spans="2:7" x14ac:dyDescent="0.2">
      <c r="B586" s="2"/>
      <c r="C586" s="66"/>
      <c r="D586" s="4" t="s">
        <v>23</v>
      </c>
      <c r="E586" s="5">
        <v>33500</v>
      </c>
      <c r="F586" s="64"/>
      <c r="G586" s="65">
        <f>E586*F586</f>
        <v>0</v>
      </c>
    </row>
    <row r="587" spans="2:7" x14ac:dyDescent="0.2">
      <c r="B587" s="2"/>
      <c r="C587" s="66" t="s">
        <v>115</v>
      </c>
      <c r="F587" s="65"/>
      <c r="G587" s="65"/>
    </row>
    <row r="588" spans="2:7" x14ac:dyDescent="0.2">
      <c r="B588" s="2"/>
      <c r="C588" s="66"/>
      <c r="D588" s="4" t="s">
        <v>23</v>
      </c>
      <c r="E588" s="5">
        <v>115000</v>
      </c>
      <c r="F588" s="64"/>
      <c r="G588" s="65">
        <f>E588*F588</f>
        <v>0</v>
      </c>
    </row>
    <row r="589" spans="2:7" x14ac:dyDescent="0.2">
      <c r="B589" s="2"/>
      <c r="C589" s="66" t="s">
        <v>116</v>
      </c>
      <c r="F589" s="65"/>
      <c r="G589" s="65"/>
    </row>
    <row r="590" spans="2:7" x14ac:dyDescent="0.2">
      <c r="B590" s="2"/>
      <c r="C590" s="66"/>
      <c r="D590" s="4" t="s">
        <v>23</v>
      </c>
      <c r="E590" s="5">
        <v>87000</v>
      </c>
      <c r="F590" s="64"/>
      <c r="G590" s="65">
        <f>E590*F590</f>
        <v>0</v>
      </c>
    </row>
    <row r="591" spans="2:7" x14ac:dyDescent="0.2">
      <c r="G591" s="145"/>
    </row>
    <row r="592" spans="2:7" ht="12.75" x14ac:dyDescent="0.25">
      <c r="B592" s="13"/>
      <c r="C592" s="14" t="str">
        <f>CONCATENATE("SKUPAJ :  ",C320)</f>
        <v>SKUPAJ :  BETONSKA DELA</v>
      </c>
      <c r="D592" s="15"/>
      <c r="E592" s="16"/>
      <c r="F592" s="59"/>
      <c r="G592" s="146">
        <f>SUM(G331:G591)</f>
        <v>0</v>
      </c>
    </row>
    <row r="593" spans="1:10" ht="12.75" x14ac:dyDescent="0.2">
      <c r="B593" s="18"/>
      <c r="C593" s="19"/>
      <c r="D593" s="20"/>
      <c r="E593" s="21"/>
      <c r="F593" s="60"/>
      <c r="G593" s="145"/>
    </row>
    <row r="594" spans="1:10" ht="12.75" x14ac:dyDescent="0.2">
      <c r="A594" s="11">
        <v>6</v>
      </c>
      <c r="C594" s="12" t="s">
        <v>387</v>
      </c>
      <c r="G594" s="145"/>
    </row>
    <row r="595" spans="1:10" ht="12.75" x14ac:dyDescent="0.2">
      <c r="A595" s="11"/>
      <c r="G595" s="145"/>
    </row>
    <row r="596" spans="1:10" ht="153" x14ac:dyDescent="0.2">
      <c r="C596" s="36" t="s">
        <v>122</v>
      </c>
      <c r="G596" s="145"/>
    </row>
    <row r="597" spans="1:10" ht="114.75" x14ac:dyDescent="0.2">
      <c r="C597" s="36" t="s">
        <v>124</v>
      </c>
      <c r="G597" s="145"/>
    </row>
    <row r="598" spans="1:10" ht="153" x14ac:dyDescent="0.2">
      <c r="C598" s="36" t="s">
        <v>125</v>
      </c>
      <c r="G598" s="145"/>
    </row>
    <row r="599" spans="1:10" ht="63.75" x14ac:dyDescent="0.2">
      <c r="C599" s="36" t="s">
        <v>126</v>
      </c>
      <c r="G599" s="145"/>
    </row>
    <row r="600" spans="1:10" ht="102" x14ac:dyDescent="0.2">
      <c r="C600" s="36" t="s">
        <v>123</v>
      </c>
      <c r="G600" s="145"/>
    </row>
    <row r="601" spans="1:10" ht="127.5" x14ac:dyDescent="0.2">
      <c r="C601" s="36" t="s">
        <v>127</v>
      </c>
      <c r="G601" s="145"/>
    </row>
    <row r="602" spans="1:10" ht="51" x14ac:dyDescent="0.2">
      <c r="C602" s="36" t="s">
        <v>1225</v>
      </c>
      <c r="G602" s="145"/>
    </row>
    <row r="603" spans="1:10" x14ac:dyDescent="0.2">
      <c r="B603" s="2"/>
      <c r="C603" s="10"/>
      <c r="G603" s="145"/>
    </row>
    <row r="604" spans="1:10" ht="66" customHeight="1" x14ac:dyDescent="0.2">
      <c r="A604" s="1">
        <f>$A$594</f>
        <v>6</v>
      </c>
      <c r="B604" s="2">
        <v>1</v>
      </c>
      <c r="C604" s="3" t="s">
        <v>37</v>
      </c>
      <c r="G604" s="145"/>
    </row>
    <row r="605" spans="1:10" ht="12.75" x14ac:dyDescent="0.2">
      <c r="A605" s="11"/>
      <c r="B605" s="2"/>
      <c r="C605" s="37" t="s">
        <v>534</v>
      </c>
      <c r="D605" s="69"/>
      <c r="E605" s="4"/>
      <c r="F605" s="61"/>
      <c r="G605" s="148"/>
      <c r="H605" s="6"/>
      <c r="I605" s="7"/>
      <c r="J605" s="9"/>
    </row>
    <row r="606" spans="1:10" ht="24" x14ac:dyDescent="0.2">
      <c r="A606" s="11"/>
      <c r="B606" s="2"/>
      <c r="C606" s="37" t="s">
        <v>531</v>
      </c>
      <c r="D606" s="69"/>
      <c r="E606" s="4"/>
      <c r="F606" s="61"/>
      <c r="G606" s="148"/>
      <c r="H606" s="6"/>
      <c r="I606" s="7"/>
      <c r="J606" s="9"/>
    </row>
    <row r="607" spans="1:10" ht="12.75" x14ac:dyDescent="0.2">
      <c r="A607" s="11"/>
      <c r="B607" s="2"/>
      <c r="C607" s="37" t="s">
        <v>537</v>
      </c>
      <c r="D607" s="69"/>
      <c r="E607" s="4"/>
      <c r="F607" s="61"/>
      <c r="G607" s="148"/>
      <c r="H607" s="6"/>
      <c r="I607" s="7"/>
      <c r="J607" s="9"/>
    </row>
    <row r="608" spans="1:10" ht="12.75" x14ac:dyDescent="0.2">
      <c r="A608" s="11"/>
      <c r="B608" s="2"/>
      <c r="C608" s="37" t="s">
        <v>538</v>
      </c>
      <c r="D608" s="69"/>
      <c r="E608" s="4"/>
      <c r="F608" s="61"/>
      <c r="G608" s="148"/>
      <c r="H608" s="6"/>
      <c r="I608" s="7"/>
      <c r="J608" s="9"/>
    </row>
    <row r="609" spans="1:10" ht="24" x14ac:dyDescent="0.2">
      <c r="A609" s="11"/>
      <c r="B609" s="2"/>
      <c r="C609" s="37" t="s">
        <v>986</v>
      </c>
      <c r="D609" s="69"/>
      <c r="E609" s="4"/>
      <c r="F609" s="61"/>
      <c r="G609" s="148"/>
      <c r="H609" s="6"/>
      <c r="I609" s="7"/>
      <c r="J609" s="9"/>
    </row>
    <row r="610" spans="1:10" ht="12.75" x14ac:dyDescent="0.2">
      <c r="A610" s="11"/>
      <c r="B610" s="2"/>
      <c r="C610" s="37" t="s">
        <v>540</v>
      </c>
      <c r="D610" s="69"/>
      <c r="E610" s="4"/>
      <c r="F610" s="61"/>
      <c r="G610" s="148"/>
      <c r="H610" s="6"/>
      <c r="I610" s="7"/>
      <c r="J610" s="9"/>
    </row>
    <row r="611" spans="1:10" x14ac:dyDescent="0.2">
      <c r="B611" s="2"/>
      <c r="D611" s="4" t="s">
        <v>21</v>
      </c>
      <c r="E611" s="5">
        <v>254</v>
      </c>
      <c r="F611" s="64"/>
      <c r="G611" s="65">
        <f>E611*F611</f>
        <v>0</v>
      </c>
    </row>
    <row r="612" spans="1:10" x14ac:dyDescent="0.2">
      <c r="B612" s="2"/>
      <c r="G612" s="65"/>
    </row>
    <row r="613" spans="1:10" ht="70.5" customHeight="1" x14ac:dyDescent="0.2">
      <c r="A613" s="1">
        <f>$A$594</f>
        <v>6</v>
      </c>
      <c r="B613" s="2">
        <f>1+B604</f>
        <v>2</v>
      </c>
      <c r="C613" s="3" t="s">
        <v>128</v>
      </c>
      <c r="G613" s="145"/>
    </row>
    <row r="614" spans="1:10" ht="12.75" x14ac:dyDescent="0.2">
      <c r="A614" s="11"/>
      <c r="B614" s="2"/>
      <c r="C614" s="37" t="s">
        <v>535</v>
      </c>
      <c r="D614" s="69"/>
      <c r="E614" s="4"/>
      <c r="F614" s="61"/>
      <c r="G614" s="148"/>
      <c r="H614" s="6"/>
      <c r="I614" s="7"/>
      <c r="J614" s="9"/>
    </row>
    <row r="615" spans="1:10" ht="12.75" x14ac:dyDescent="0.2">
      <c r="A615" s="11"/>
      <c r="B615" s="2"/>
      <c r="C615" s="37" t="s">
        <v>536</v>
      </c>
      <c r="D615" s="69"/>
      <c r="E615" s="4"/>
      <c r="F615" s="61"/>
      <c r="G615" s="148"/>
      <c r="H615" s="6"/>
      <c r="I615" s="7"/>
      <c r="J615" s="9"/>
    </row>
    <row r="616" spans="1:10" ht="24" x14ac:dyDescent="0.2">
      <c r="A616" s="11"/>
      <c r="B616" s="2"/>
      <c r="C616" s="37" t="s">
        <v>987</v>
      </c>
      <c r="D616" s="69"/>
      <c r="E616" s="4"/>
      <c r="F616" s="61"/>
      <c r="G616" s="148"/>
      <c r="H616" s="6"/>
      <c r="I616" s="7"/>
      <c r="J616" s="9"/>
    </row>
    <row r="617" spans="1:10" ht="24" x14ac:dyDescent="0.2">
      <c r="A617" s="11"/>
      <c r="B617" s="2"/>
      <c r="C617" s="37" t="s">
        <v>986</v>
      </c>
      <c r="D617" s="69"/>
      <c r="E617" s="4"/>
      <c r="F617" s="61"/>
      <c r="G617" s="148"/>
      <c r="H617" s="6"/>
      <c r="I617" s="7"/>
      <c r="J617" s="9"/>
    </row>
    <row r="618" spans="1:10" ht="12.75" x14ac:dyDescent="0.2">
      <c r="A618" s="11"/>
      <c r="B618" s="2"/>
      <c r="C618" s="37" t="s">
        <v>539</v>
      </c>
      <c r="D618" s="69"/>
      <c r="E618" s="4"/>
      <c r="F618" s="61"/>
      <c r="G618" s="148"/>
      <c r="H618" s="6"/>
      <c r="I618" s="7"/>
      <c r="J618" s="9"/>
    </row>
    <row r="619" spans="1:10" ht="24" x14ac:dyDescent="0.2">
      <c r="A619" s="11"/>
      <c r="B619" s="2"/>
      <c r="C619" s="37" t="s">
        <v>541</v>
      </c>
      <c r="D619" s="69"/>
      <c r="E619" s="4"/>
      <c r="F619" s="61"/>
      <c r="G619" s="148"/>
      <c r="H619" s="6"/>
      <c r="I619" s="7"/>
      <c r="J619" s="9"/>
    </row>
    <row r="620" spans="1:10" ht="24" x14ac:dyDescent="0.2">
      <c r="A620" s="11"/>
      <c r="B620" s="2"/>
      <c r="C620" s="37" t="s">
        <v>542</v>
      </c>
      <c r="D620" s="69"/>
      <c r="E620" s="4"/>
      <c r="F620" s="61"/>
      <c r="G620" s="148"/>
      <c r="H620" s="6"/>
      <c r="I620" s="7"/>
      <c r="J620" s="9"/>
    </row>
    <row r="621" spans="1:10" x14ac:dyDescent="0.2">
      <c r="B621" s="2"/>
      <c r="D621" s="4" t="s">
        <v>21</v>
      </c>
      <c r="E621" s="5">
        <v>520</v>
      </c>
      <c r="F621" s="64"/>
      <c r="G621" s="65">
        <f>E621*F621</f>
        <v>0</v>
      </c>
    </row>
    <row r="622" spans="1:10" ht="12.75" x14ac:dyDescent="0.2">
      <c r="A622" s="11"/>
      <c r="B622" s="2"/>
      <c r="C622" s="37"/>
      <c r="G622" s="145"/>
      <c r="I622" s="7"/>
      <c r="J622" s="9"/>
    </row>
    <row r="623" spans="1:10" x14ac:dyDescent="0.2">
      <c r="A623" s="1">
        <f>$A$594</f>
        <v>6</v>
      </c>
      <c r="B623" s="2">
        <f>1+B613</f>
        <v>3</v>
      </c>
      <c r="C623" s="3" t="s">
        <v>130</v>
      </c>
      <c r="G623" s="145"/>
    </row>
    <row r="624" spans="1:10" ht="54.75" customHeight="1" x14ac:dyDescent="0.2">
      <c r="B624" s="2"/>
      <c r="C624" s="3" t="s">
        <v>129</v>
      </c>
      <c r="G624" s="145"/>
    </row>
    <row r="625" spans="1:10" ht="103.5" customHeight="1" x14ac:dyDescent="0.2">
      <c r="B625" s="2"/>
      <c r="C625" s="3" t="s">
        <v>1226</v>
      </c>
      <c r="G625" s="145"/>
    </row>
    <row r="626" spans="1:10" ht="70.5" customHeight="1" x14ac:dyDescent="0.2">
      <c r="A626" s="11"/>
      <c r="B626" s="2"/>
      <c r="C626" s="100" t="s">
        <v>549</v>
      </c>
      <c r="D626" s="69"/>
      <c r="E626" s="4"/>
      <c r="F626" s="61"/>
      <c r="G626" s="148"/>
      <c r="H626" s="6"/>
      <c r="I626" s="7"/>
      <c r="J626" s="9"/>
    </row>
    <row r="627" spans="1:10" ht="82.5" customHeight="1" x14ac:dyDescent="0.2">
      <c r="A627" s="11"/>
      <c r="B627" s="2"/>
      <c r="C627" s="100" t="s">
        <v>550</v>
      </c>
      <c r="D627" s="69"/>
      <c r="E627" s="4"/>
      <c r="F627" s="61"/>
      <c r="G627" s="148"/>
      <c r="H627" s="6"/>
      <c r="I627" s="7"/>
      <c r="J627" s="9"/>
    </row>
    <row r="628" spans="1:10" ht="39" customHeight="1" x14ac:dyDescent="0.2">
      <c r="A628" s="11"/>
      <c r="B628" s="2"/>
      <c r="C628" s="100" t="s">
        <v>551</v>
      </c>
      <c r="G628" s="145"/>
      <c r="I628" s="7"/>
      <c r="J628" s="9"/>
    </row>
    <row r="629" spans="1:10" ht="27.75" customHeight="1" x14ac:dyDescent="0.2">
      <c r="A629" s="11"/>
      <c r="B629" s="2"/>
      <c r="C629" s="100" t="s">
        <v>554</v>
      </c>
      <c r="G629" s="145"/>
      <c r="I629" s="7"/>
      <c r="J629" s="9"/>
    </row>
    <row r="630" spans="1:10" x14ac:dyDescent="0.2">
      <c r="B630" s="2"/>
      <c r="D630" s="4" t="s">
        <v>21</v>
      </c>
      <c r="E630" s="5">
        <v>1820</v>
      </c>
      <c r="F630" s="64"/>
      <c r="G630" s="65">
        <f>E630*F630</f>
        <v>0</v>
      </c>
    </row>
    <row r="631" spans="1:10" ht="12.75" x14ac:dyDescent="0.2">
      <c r="A631" s="11"/>
      <c r="B631" s="2"/>
      <c r="C631" s="100"/>
      <c r="G631" s="145"/>
      <c r="I631" s="7"/>
      <c r="J631" s="9"/>
    </row>
    <row r="632" spans="1:10" ht="24" x14ac:dyDescent="0.2">
      <c r="A632" s="1">
        <f>$A$594</f>
        <v>6</v>
      </c>
      <c r="B632" s="2">
        <f>1+B623</f>
        <v>4</v>
      </c>
      <c r="C632" s="3" t="s">
        <v>545</v>
      </c>
      <c r="G632" s="145"/>
    </row>
    <row r="633" spans="1:10" ht="24" x14ac:dyDescent="0.2">
      <c r="B633" s="2"/>
      <c r="C633" s="3" t="s">
        <v>988</v>
      </c>
      <c r="G633" s="145"/>
    </row>
    <row r="634" spans="1:10" ht="79.5" customHeight="1" x14ac:dyDescent="0.2">
      <c r="B634" s="2"/>
      <c r="C634" s="3" t="s">
        <v>544</v>
      </c>
      <c r="G634" s="145"/>
    </row>
    <row r="635" spans="1:10" ht="33" customHeight="1" x14ac:dyDescent="0.2">
      <c r="B635" s="2"/>
      <c r="C635" s="3" t="s">
        <v>543</v>
      </c>
      <c r="G635" s="145"/>
    </row>
    <row r="636" spans="1:10" ht="102.75" customHeight="1" x14ac:dyDescent="0.2">
      <c r="B636" s="2"/>
      <c r="C636" s="3" t="s">
        <v>1226</v>
      </c>
      <c r="G636" s="145"/>
    </row>
    <row r="637" spans="1:10" ht="46.5" customHeight="1" x14ac:dyDescent="0.2">
      <c r="A637" s="11"/>
      <c r="B637" s="2"/>
      <c r="C637" s="100" t="s">
        <v>547</v>
      </c>
      <c r="D637" s="69"/>
      <c r="E637" s="4"/>
      <c r="F637" s="61"/>
      <c r="G637" s="148"/>
      <c r="H637" s="6"/>
      <c r="I637" s="7"/>
      <c r="J637" s="9"/>
    </row>
    <row r="638" spans="1:10" ht="48" customHeight="1" x14ac:dyDescent="0.2">
      <c r="A638" s="11"/>
      <c r="B638" s="2"/>
      <c r="C638" s="100" t="s">
        <v>548</v>
      </c>
      <c r="D638" s="69"/>
      <c r="E638" s="4"/>
      <c r="F638" s="61"/>
      <c r="G638" s="148"/>
      <c r="H638" s="6"/>
      <c r="I638" s="7"/>
      <c r="J638" s="9"/>
    </row>
    <row r="639" spans="1:10" x14ac:dyDescent="0.2">
      <c r="B639" s="2"/>
      <c r="D639" s="4" t="s">
        <v>21</v>
      </c>
      <c r="E639" s="5">
        <v>590</v>
      </c>
      <c r="F639" s="64"/>
      <c r="G639" s="65">
        <f>E639*F639</f>
        <v>0</v>
      </c>
    </row>
    <row r="640" spans="1:10" x14ac:dyDescent="0.2">
      <c r="B640" s="2"/>
      <c r="G640" s="65"/>
    </row>
    <row r="641" spans="1:10" x14ac:dyDescent="0.2">
      <c r="A641" s="1">
        <f>$A$594</f>
        <v>6</v>
      </c>
      <c r="B641" s="2">
        <f>1+B632</f>
        <v>5</v>
      </c>
      <c r="C641" s="3" t="s">
        <v>130</v>
      </c>
      <c r="G641" s="145"/>
    </row>
    <row r="642" spans="1:10" ht="57" customHeight="1" x14ac:dyDescent="0.2">
      <c r="B642" s="2"/>
      <c r="C642" s="3" t="s">
        <v>129</v>
      </c>
      <c r="G642" s="145"/>
    </row>
    <row r="643" spans="1:10" ht="102" customHeight="1" x14ac:dyDescent="0.2">
      <c r="B643" s="2"/>
      <c r="C643" s="3" t="s">
        <v>1226</v>
      </c>
      <c r="G643" s="145"/>
    </row>
    <row r="644" spans="1:10" ht="33" customHeight="1" x14ac:dyDescent="0.2">
      <c r="A644" s="11"/>
      <c r="B644" s="2"/>
      <c r="C644" s="100" t="s">
        <v>470</v>
      </c>
      <c r="G644" s="145"/>
      <c r="I644" s="7"/>
      <c r="J644" s="9"/>
    </row>
    <row r="645" spans="1:10" ht="27.75" customHeight="1" x14ac:dyDescent="0.2">
      <c r="A645" s="11"/>
      <c r="B645" s="2"/>
      <c r="C645" s="100" t="s">
        <v>471</v>
      </c>
      <c r="G645" s="145"/>
      <c r="I645" s="7"/>
      <c r="J645" s="9"/>
    </row>
    <row r="646" spans="1:10" ht="30" customHeight="1" x14ac:dyDescent="0.2">
      <c r="A646" s="11"/>
      <c r="B646" s="2"/>
      <c r="C646" s="100" t="s">
        <v>474</v>
      </c>
      <c r="G646" s="145"/>
      <c r="I646" s="7"/>
      <c r="J646" s="9"/>
    </row>
    <row r="647" spans="1:10" ht="30.75" customHeight="1" x14ac:dyDescent="0.2">
      <c r="A647" s="11"/>
      <c r="B647" s="2"/>
      <c r="C647" s="100" t="s">
        <v>990</v>
      </c>
      <c r="G647" s="145"/>
      <c r="I647" s="7"/>
      <c r="J647" s="9"/>
    </row>
    <row r="648" spans="1:10" ht="30.75" customHeight="1" x14ac:dyDescent="0.2">
      <c r="A648" s="11"/>
      <c r="B648" s="2"/>
      <c r="C648" s="100" t="s">
        <v>485</v>
      </c>
      <c r="G648" s="145"/>
      <c r="I648" s="7"/>
      <c r="J648" s="9"/>
    </row>
    <row r="649" spans="1:10" ht="30" customHeight="1" x14ac:dyDescent="0.2">
      <c r="A649" s="11"/>
      <c r="B649" s="2"/>
      <c r="C649" s="100" t="s">
        <v>486</v>
      </c>
      <c r="G649" s="145"/>
      <c r="I649" s="7"/>
      <c r="J649" s="9"/>
    </row>
    <row r="650" spans="1:10" ht="30.75" customHeight="1" x14ac:dyDescent="0.2">
      <c r="A650" s="11"/>
      <c r="B650" s="2"/>
      <c r="C650" s="100" t="s">
        <v>487</v>
      </c>
      <c r="G650" s="145"/>
      <c r="I650" s="7"/>
      <c r="J650" s="9"/>
    </row>
    <row r="651" spans="1:10" ht="54.75" customHeight="1" x14ac:dyDescent="0.2">
      <c r="A651" s="11"/>
      <c r="B651" s="2"/>
      <c r="C651" s="100" t="s">
        <v>989</v>
      </c>
      <c r="G651" s="145"/>
      <c r="I651" s="7"/>
      <c r="J651" s="9"/>
    </row>
    <row r="652" spans="1:10" ht="28.5" customHeight="1" x14ac:dyDescent="0.2">
      <c r="A652" s="11"/>
      <c r="B652" s="2"/>
      <c r="C652" s="100" t="s">
        <v>552</v>
      </c>
      <c r="G652" s="145"/>
      <c r="I652" s="7"/>
      <c r="J652" s="9"/>
    </row>
    <row r="653" spans="1:10" ht="30" customHeight="1" x14ac:dyDescent="0.2">
      <c r="A653" s="11"/>
      <c r="B653" s="2"/>
      <c r="C653" s="100" t="s">
        <v>553</v>
      </c>
      <c r="G653" s="145"/>
      <c r="I653" s="7"/>
      <c r="J653" s="9"/>
    </row>
    <row r="654" spans="1:10" ht="27.75" customHeight="1" x14ac:dyDescent="0.2">
      <c r="A654" s="11"/>
      <c r="B654" s="2"/>
      <c r="C654" s="100" t="s">
        <v>495</v>
      </c>
      <c r="G654" s="145"/>
      <c r="I654" s="7"/>
      <c r="J654" s="9"/>
    </row>
    <row r="655" spans="1:10" x14ac:dyDescent="0.2">
      <c r="B655" s="2"/>
      <c r="D655" s="4" t="s">
        <v>21</v>
      </c>
      <c r="E655" s="5">
        <v>3190</v>
      </c>
      <c r="F655" s="64"/>
      <c r="G655" s="65">
        <f>E655*F655</f>
        <v>0</v>
      </c>
    </row>
    <row r="656" spans="1:10" x14ac:dyDescent="0.2">
      <c r="B656" s="2"/>
      <c r="G656" s="65"/>
    </row>
    <row r="657" spans="1:10" x14ac:dyDescent="0.2">
      <c r="A657" s="1">
        <f>$A$594</f>
        <v>6</v>
      </c>
      <c r="B657" s="2">
        <f>1+B641</f>
        <v>6</v>
      </c>
      <c r="C657" s="3" t="s">
        <v>131</v>
      </c>
      <c r="G657" s="145"/>
    </row>
    <row r="658" spans="1:10" ht="45" customHeight="1" x14ac:dyDescent="0.2">
      <c r="B658" s="2"/>
      <c r="C658" s="3" t="s">
        <v>134</v>
      </c>
      <c r="G658" s="145"/>
    </row>
    <row r="659" spans="1:10" ht="24" x14ac:dyDescent="0.2">
      <c r="B659" s="2"/>
      <c r="C659" s="3" t="s">
        <v>132</v>
      </c>
      <c r="G659" s="145"/>
    </row>
    <row r="660" spans="1:10" ht="24" x14ac:dyDescent="0.2">
      <c r="A660" s="11"/>
      <c r="B660" s="2"/>
      <c r="C660" s="100" t="s">
        <v>493</v>
      </c>
      <c r="G660" s="145"/>
      <c r="I660" s="7"/>
      <c r="J660" s="9"/>
    </row>
    <row r="661" spans="1:10" x14ac:dyDescent="0.2">
      <c r="B661" s="2"/>
      <c r="D661" s="4" t="s">
        <v>21</v>
      </c>
      <c r="E661" s="5">
        <v>182</v>
      </c>
      <c r="F661" s="64"/>
      <c r="G661" s="65">
        <f>E661*F661</f>
        <v>0</v>
      </c>
    </row>
    <row r="662" spans="1:10" ht="12.75" x14ac:dyDescent="0.2">
      <c r="A662" s="11"/>
      <c r="B662" s="2"/>
      <c r="C662" s="37"/>
      <c r="G662" s="145"/>
      <c r="I662" s="7"/>
      <c r="J662" s="9"/>
    </row>
    <row r="663" spans="1:10" ht="24" x14ac:dyDescent="0.2">
      <c r="A663" s="1">
        <f>$A$594</f>
        <v>6</v>
      </c>
      <c r="B663" s="2">
        <f>1+B657</f>
        <v>7</v>
      </c>
      <c r="C663" s="3" t="s">
        <v>133</v>
      </c>
      <c r="G663" s="145"/>
    </row>
    <row r="664" spans="1:10" ht="39.75" customHeight="1" x14ac:dyDescent="0.2">
      <c r="B664" s="2"/>
      <c r="C664" s="3" t="s">
        <v>135</v>
      </c>
      <c r="G664" s="145"/>
    </row>
    <row r="665" spans="1:10" ht="24" x14ac:dyDescent="0.2">
      <c r="B665" s="2"/>
      <c r="C665" s="3" t="s">
        <v>132</v>
      </c>
      <c r="G665" s="145"/>
    </row>
    <row r="666" spans="1:10" x14ac:dyDescent="0.2">
      <c r="B666" s="2"/>
      <c r="C666" s="3" t="s">
        <v>555</v>
      </c>
      <c r="G666" s="145"/>
    </row>
    <row r="667" spans="1:10" ht="24" x14ac:dyDescent="0.2">
      <c r="A667" s="11"/>
      <c r="B667" s="2"/>
      <c r="C667" s="100" t="s">
        <v>496</v>
      </c>
      <c r="D667" s="69"/>
      <c r="E667" s="4"/>
      <c r="F667" s="61"/>
      <c r="G667" s="148"/>
      <c r="H667" s="6"/>
      <c r="I667" s="7"/>
      <c r="J667" s="9"/>
    </row>
    <row r="668" spans="1:10" ht="24" x14ac:dyDescent="0.2">
      <c r="A668" s="11"/>
      <c r="B668" s="2"/>
      <c r="C668" s="100" t="s">
        <v>498</v>
      </c>
      <c r="D668" s="69"/>
      <c r="E668" s="4"/>
      <c r="F668" s="61"/>
      <c r="G668" s="148"/>
      <c r="H668" s="6"/>
      <c r="I668" s="7"/>
      <c r="J668" s="9"/>
    </row>
    <row r="669" spans="1:10" ht="24" x14ac:dyDescent="0.2">
      <c r="A669" s="11"/>
      <c r="B669" s="2"/>
      <c r="C669" s="100" t="s">
        <v>497</v>
      </c>
      <c r="D669" s="69"/>
      <c r="E669" s="4"/>
      <c r="F669" s="61"/>
      <c r="G669" s="148"/>
      <c r="H669" s="6"/>
      <c r="I669" s="7"/>
      <c r="J669" s="9"/>
    </row>
    <row r="670" spans="1:10" ht="24" x14ac:dyDescent="0.2">
      <c r="A670" s="11"/>
      <c r="B670" s="2"/>
      <c r="C670" s="100" t="s">
        <v>499</v>
      </c>
      <c r="D670" s="69"/>
      <c r="E670" s="4"/>
      <c r="F670" s="61"/>
      <c r="G670" s="148"/>
      <c r="H670" s="6"/>
      <c r="I670" s="7"/>
      <c r="J670" s="9"/>
    </row>
    <row r="671" spans="1:10" ht="24" x14ac:dyDescent="0.2">
      <c r="A671" s="11"/>
      <c r="B671" s="2"/>
      <c r="C671" s="100" t="s">
        <v>500</v>
      </c>
      <c r="D671" s="69"/>
      <c r="E671" s="4"/>
      <c r="F671" s="61"/>
      <c r="G671" s="148"/>
      <c r="H671" s="6"/>
      <c r="I671" s="7"/>
      <c r="J671" s="9"/>
    </row>
    <row r="672" spans="1:10" ht="24" x14ac:dyDescent="0.2">
      <c r="A672" s="11"/>
      <c r="B672" s="2"/>
      <c r="C672" s="100" t="s">
        <v>502</v>
      </c>
      <c r="D672" s="69"/>
      <c r="E672" s="4"/>
      <c r="F672" s="61"/>
      <c r="G672" s="148"/>
      <c r="H672" s="6"/>
      <c r="I672" s="7"/>
      <c r="J672" s="9"/>
    </row>
    <row r="673" spans="1:10" ht="36" x14ac:dyDescent="0.2">
      <c r="A673" s="11"/>
      <c r="B673" s="2"/>
      <c r="C673" s="100" t="s">
        <v>501</v>
      </c>
      <c r="D673" s="69"/>
      <c r="E673" s="4"/>
      <c r="F673" s="61"/>
      <c r="G673" s="148"/>
      <c r="H673" s="6"/>
      <c r="I673" s="7"/>
      <c r="J673" s="9"/>
    </row>
    <row r="674" spans="1:10" x14ac:dyDescent="0.2">
      <c r="B674" s="2"/>
      <c r="D674" s="4" t="s">
        <v>21</v>
      </c>
      <c r="E674" s="5">
        <v>428</v>
      </c>
      <c r="F674" s="64"/>
      <c r="G674" s="65">
        <f>E674*F674</f>
        <v>0</v>
      </c>
    </row>
    <row r="675" spans="1:10" ht="12.75" x14ac:dyDescent="0.2">
      <c r="A675" s="11"/>
      <c r="B675" s="2"/>
      <c r="C675" s="37"/>
      <c r="G675" s="145"/>
      <c r="I675" s="7"/>
      <c r="J675" s="9"/>
    </row>
    <row r="676" spans="1:10" ht="43.5" customHeight="1" x14ac:dyDescent="0.2">
      <c r="A676" s="1">
        <f>$A$594</f>
        <v>6</v>
      </c>
      <c r="B676" s="2">
        <f>1+B663</f>
        <v>8</v>
      </c>
      <c r="C676" s="3" t="s">
        <v>156</v>
      </c>
      <c r="G676" s="145"/>
    </row>
    <row r="677" spans="1:10" ht="40.5" customHeight="1" x14ac:dyDescent="0.2">
      <c r="B677" s="2"/>
      <c r="C677" s="3" t="s">
        <v>135</v>
      </c>
      <c r="G677" s="145"/>
    </row>
    <row r="678" spans="1:10" ht="151.5" customHeight="1" x14ac:dyDescent="0.2">
      <c r="B678" s="2"/>
      <c r="C678" s="3" t="s">
        <v>1227</v>
      </c>
      <c r="G678" s="145"/>
    </row>
    <row r="679" spans="1:10" ht="28.5" customHeight="1" x14ac:dyDescent="0.2">
      <c r="B679" s="2"/>
      <c r="C679" s="37" t="s">
        <v>796</v>
      </c>
      <c r="G679" s="145"/>
    </row>
    <row r="680" spans="1:10" ht="12.75" x14ac:dyDescent="0.2">
      <c r="B680" s="2"/>
      <c r="C680" s="37" t="s">
        <v>558</v>
      </c>
      <c r="D680" s="69"/>
      <c r="E680" s="4"/>
      <c r="F680" s="61"/>
      <c r="G680" s="148"/>
      <c r="H680" s="6"/>
    </row>
    <row r="681" spans="1:10" ht="12.75" x14ac:dyDescent="0.2">
      <c r="A681" s="11"/>
      <c r="B681" s="2"/>
      <c r="C681" s="37" t="s">
        <v>559</v>
      </c>
      <c r="G681" s="145"/>
      <c r="I681" s="7"/>
      <c r="J681" s="9"/>
    </row>
    <row r="682" spans="1:10" x14ac:dyDescent="0.2">
      <c r="B682" s="2"/>
      <c r="D682" s="4" t="s">
        <v>21</v>
      </c>
      <c r="E682" s="5">
        <v>75</v>
      </c>
      <c r="F682" s="64"/>
      <c r="G682" s="65">
        <f>E682*F682</f>
        <v>0</v>
      </c>
    </row>
    <row r="683" spans="1:10" ht="12.75" x14ac:dyDescent="0.2">
      <c r="A683" s="11"/>
      <c r="B683" s="2"/>
      <c r="C683" s="37"/>
      <c r="G683" s="145"/>
      <c r="I683" s="7"/>
      <c r="J683" s="9"/>
    </row>
    <row r="684" spans="1:10" ht="79.5" customHeight="1" x14ac:dyDescent="0.2">
      <c r="A684" s="1">
        <f>$A$594</f>
        <v>6</v>
      </c>
      <c r="B684" s="2">
        <f>1+B676</f>
        <v>9</v>
      </c>
      <c r="C684" s="3" t="s">
        <v>560</v>
      </c>
      <c r="G684" s="145"/>
    </row>
    <row r="685" spans="1:10" ht="54" customHeight="1" x14ac:dyDescent="0.2">
      <c r="B685" s="2"/>
      <c r="C685" s="3" t="s">
        <v>136</v>
      </c>
      <c r="G685" s="145"/>
    </row>
    <row r="686" spans="1:10" ht="33" customHeight="1" x14ac:dyDescent="0.2">
      <c r="B686" s="2"/>
      <c r="C686" s="3" t="s">
        <v>1228</v>
      </c>
      <c r="G686" s="145"/>
    </row>
    <row r="687" spans="1:10" ht="53.25" customHeight="1" x14ac:dyDescent="0.2">
      <c r="A687" s="11"/>
      <c r="B687" s="2"/>
      <c r="C687" s="100" t="s">
        <v>503</v>
      </c>
      <c r="D687" s="69"/>
      <c r="E687" s="4"/>
      <c r="F687" s="5"/>
      <c r="G687" s="148"/>
      <c r="H687" s="6"/>
      <c r="I687" s="7"/>
      <c r="J687" s="9"/>
    </row>
    <row r="688" spans="1:10" ht="49.5" customHeight="1" x14ac:dyDescent="0.2">
      <c r="A688" s="11"/>
      <c r="B688" s="2"/>
      <c r="C688" s="100" t="s">
        <v>505</v>
      </c>
      <c r="D688" s="69"/>
      <c r="E688" s="4"/>
      <c r="F688" s="5"/>
      <c r="G688" s="148"/>
      <c r="H688" s="6"/>
      <c r="I688" s="7"/>
      <c r="J688" s="9"/>
    </row>
    <row r="689" spans="1:10" ht="52.5" customHeight="1" x14ac:dyDescent="0.2">
      <c r="A689" s="11"/>
      <c r="B689" s="2"/>
      <c r="C689" s="100" t="s">
        <v>504</v>
      </c>
      <c r="D689" s="69"/>
      <c r="E689" s="4"/>
      <c r="F689" s="5"/>
      <c r="G689" s="148"/>
      <c r="H689" s="6"/>
      <c r="I689" s="7"/>
      <c r="J689" s="9"/>
    </row>
    <row r="690" spans="1:10" ht="76.5" customHeight="1" x14ac:dyDescent="0.2">
      <c r="A690" s="11"/>
      <c r="B690" s="2"/>
      <c r="C690" s="100" t="s">
        <v>1216</v>
      </c>
      <c r="F690" s="4"/>
      <c r="G690" s="145"/>
      <c r="I690" s="7"/>
      <c r="J690" s="9"/>
    </row>
    <row r="691" spans="1:10" ht="84" customHeight="1" x14ac:dyDescent="0.2">
      <c r="A691" s="11"/>
      <c r="B691" s="2"/>
      <c r="C691" s="100" t="s">
        <v>1217</v>
      </c>
      <c r="F691" s="4"/>
      <c r="G691" s="145"/>
      <c r="I691" s="7"/>
      <c r="J691" s="9"/>
    </row>
    <row r="692" spans="1:10" ht="95.25" customHeight="1" x14ac:dyDescent="0.2">
      <c r="A692" s="11"/>
      <c r="B692" s="2"/>
      <c r="C692" s="100" t="s">
        <v>1229</v>
      </c>
      <c r="F692" s="4"/>
      <c r="G692" s="145"/>
      <c r="I692" s="7"/>
      <c r="J692" s="9"/>
    </row>
    <row r="693" spans="1:10" ht="90.75" customHeight="1" x14ac:dyDescent="0.2">
      <c r="A693" s="11"/>
      <c r="B693" s="2"/>
      <c r="C693" s="100" t="s">
        <v>1219</v>
      </c>
      <c r="F693" s="4"/>
      <c r="G693" s="145"/>
      <c r="I693" s="7"/>
      <c r="J693" s="9"/>
    </row>
    <row r="694" spans="1:10" ht="56.25" customHeight="1" x14ac:dyDescent="0.2">
      <c r="A694" s="11"/>
      <c r="B694" s="2"/>
      <c r="C694" s="100" t="s">
        <v>508</v>
      </c>
      <c r="F694" s="4"/>
      <c r="G694" s="145"/>
      <c r="I694" s="7"/>
      <c r="J694" s="9"/>
    </row>
    <row r="695" spans="1:10" ht="44.25" customHeight="1" x14ac:dyDescent="0.2">
      <c r="A695" s="11"/>
      <c r="B695" s="2"/>
      <c r="C695" s="100" t="s">
        <v>506</v>
      </c>
      <c r="F695" s="4"/>
      <c r="G695" s="145"/>
      <c r="I695" s="7"/>
      <c r="J695" s="9"/>
    </row>
    <row r="696" spans="1:10" ht="43.5" customHeight="1" x14ac:dyDescent="0.2">
      <c r="A696" s="11"/>
      <c r="B696" s="2"/>
      <c r="C696" s="100" t="s">
        <v>507</v>
      </c>
      <c r="F696" s="4"/>
      <c r="G696" s="145"/>
      <c r="I696" s="7"/>
      <c r="J696" s="9"/>
    </row>
    <row r="697" spans="1:10" x14ac:dyDescent="0.2">
      <c r="B697" s="2"/>
      <c r="D697" s="4" t="s">
        <v>21</v>
      </c>
      <c r="E697" s="5">
        <v>170</v>
      </c>
      <c r="F697" s="64"/>
      <c r="G697" s="65">
        <f>E697*F697</f>
        <v>0</v>
      </c>
    </row>
    <row r="698" spans="1:10" ht="12.75" x14ac:dyDescent="0.2">
      <c r="A698" s="11"/>
      <c r="B698" s="2"/>
      <c r="C698" s="37"/>
      <c r="G698" s="145"/>
      <c r="I698" s="7"/>
      <c r="J698" s="9"/>
    </row>
    <row r="699" spans="1:10" ht="42" customHeight="1" x14ac:dyDescent="0.2">
      <c r="A699" s="1">
        <f>$A$594</f>
        <v>6</v>
      </c>
      <c r="B699" s="2">
        <f>1+B684</f>
        <v>10</v>
      </c>
      <c r="C699" s="3" t="s">
        <v>137</v>
      </c>
      <c r="G699" s="145"/>
    </row>
    <row r="700" spans="1:10" ht="30" customHeight="1" x14ac:dyDescent="0.2">
      <c r="B700" s="2"/>
      <c r="C700" s="3" t="s">
        <v>132</v>
      </c>
      <c r="G700" s="145"/>
    </row>
    <row r="701" spans="1:10" ht="45" customHeight="1" x14ac:dyDescent="0.2">
      <c r="B701" s="2"/>
      <c r="C701" s="3" t="s">
        <v>1230</v>
      </c>
      <c r="G701" s="145"/>
    </row>
    <row r="702" spans="1:10" ht="62.25" customHeight="1" x14ac:dyDescent="0.2">
      <c r="A702" s="11"/>
      <c r="B702" s="2"/>
      <c r="C702" s="100" t="s">
        <v>670</v>
      </c>
      <c r="D702" s="69"/>
      <c r="E702" s="4"/>
      <c r="F702" s="5"/>
      <c r="G702" s="148"/>
      <c r="H702" s="6"/>
      <c r="I702" s="7"/>
      <c r="J702" s="9"/>
    </row>
    <row r="703" spans="1:10" ht="54" customHeight="1" x14ac:dyDescent="0.2">
      <c r="A703" s="11"/>
      <c r="B703" s="2"/>
      <c r="C703" s="100" t="s">
        <v>505</v>
      </c>
      <c r="D703" s="69"/>
      <c r="E703" s="4"/>
      <c r="F703" s="5"/>
      <c r="G703" s="148"/>
      <c r="H703" s="6"/>
      <c r="I703" s="7"/>
      <c r="J703" s="9"/>
    </row>
    <row r="704" spans="1:10" ht="56.25" customHeight="1" x14ac:dyDescent="0.2">
      <c r="A704" s="11"/>
      <c r="B704" s="2"/>
      <c r="C704" s="100" t="s">
        <v>504</v>
      </c>
      <c r="D704" s="69"/>
      <c r="E704" s="4"/>
      <c r="F704" s="5"/>
      <c r="G704" s="148"/>
      <c r="H704" s="6"/>
      <c r="I704" s="7"/>
      <c r="J704" s="9"/>
    </row>
    <row r="705" spans="1:10" ht="82.5" customHeight="1" x14ac:dyDescent="0.2">
      <c r="A705" s="11"/>
      <c r="B705" s="2"/>
      <c r="C705" s="100" t="s">
        <v>1216</v>
      </c>
      <c r="F705" s="4"/>
      <c r="G705" s="145"/>
      <c r="I705" s="7"/>
      <c r="J705" s="9"/>
    </row>
    <row r="706" spans="1:10" ht="87.75" customHeight="1" x14ac:dyDescent="0.2">
      <c r="A706" s="11"/>
      <c r="B706" s="2"/>
      <c r="C706" s="100" t="s">
        <v>1217</v>
      </c>
      <c r="F706" s="4"/>
      <c r="G706" s="145"/>
      <c r="I706" s="7"/>
      <c r="J706" s="9"/>
    </row>
    <row r="707" spans="1:10" ht="80.25" customHeight="1" x14ac:dyDescent="0.2">
      <c r="A707" s="11"/>
      <c r="B707" s="2"/>
      <c r="C707" s="100" t="s">
        <v>1231</v>
      </c>
      <c r="F707" s="4"/>
      <c r="G707" s="145"/>
      <c r="I707" s="7"/>
      <c r="J707" s="9"/>
    </row>
    <row r="708" spans="1:10" ht="97.5" customHeight="1" x14ac:dyDescent="0.2">
      <c r="A708" s="11"/>
      <c r="B708" s="2"/>
      <c r="C708" s="100" t="s">
        <v>1219</v>
      </c>
      <c r="F708" s="4"/>
      <c r="G708" s="145"/>
      <c r="I708" s="7"/>
      <c r="J708" s="9"/>
    </row>
    <row r="709" spans="1:10" ht="55.5" customHeight="1" x14ac:dyDescent="0.2">
      <c r="A709" s="11"/>
      <c r="B709" s="2"/>
      <c r="C709" s="100" t="s">
        <v>561</v>
      </c>
      <c r="F709" s="4"/>
      <c r="G709" s="145"/>
      <c r="I709" s="7"/>
      <c r="J709" s="9"/>
    </row>
    <row r="710" spans="1:10" ht="45" customHeight="1" x14ac:dyDescent="0.2">
      <c r="A710" s="11"/>
      <c r="B710" s="2"/>
      <c r="C710" s="100" t="s">
        <v>506</v>
      </c>
      <c r="F710" s="4"/>
      <c r="G710" s="145"/>
      <c r="I710" s="7"/>
      <c r="J710" s="9"/>
    </row>
    <row r="711" spans="1:10" ht="44.25" customHeight="1" x14ac:dyDescent="0.2">
      <c r="A711" s="11"/>
      <c r="B711" s="2"/>
      <c r="C711" s="100" t="s">
        <v>507</v>
      </c>
      <c r="F711" s="4"/>
      <c r="G711" s="145"/>
      <c r="I711" s="7"/>
      <c r="J711" s="9"/>
    </row>
    <row r="712" spans="1:10" x14ac:dyDescent="0.2">
      <c r="B712" s="2"/>
      <c r="D712" s="4" t="s">
        <v>21</v>
      </c>
      <c r="E712" s="5">
        <v>1680</v>
      </c>
      <c r="F712" s="64"/>
      <c r="G712" s="65">
        <f>E712*F712</f>
        <v>0</v>
      </c>
    </row>
    <row r="713" spans="1:10" x14ac:dyDescent="0.2">
      <c r="G713" s="145"/>
    </row>
    <row r="714" spans="1:10" ht="30" customHeight="1" x14ac:dyDescent="0.2">
      <c r="A714" s="1">
        <f>$A$594</f>
        <v>6</v>
      </c>
      <c r="B714" s="2">
        <f>1+B699</f>
        <v>11</v>
      </c>
      <c r="C714" s="3" t="s">
        <v>1232</v>
      </c>
      <c r="G714" s="145"/>
    </row>
    <row r="715" spans="1:10" ht="16.5" customHeight="1" x14ac:dyDescent="0.2">
      <c r="B715" s="2"/>
      <c r="C715" s="3" t="s">
        <v>257</v>
      </c>
      <c r="G715" s="145"/>
    </row>
    <row r="716" spans="1:10" x14ac:dyDescent="0.2">
      <c r="B716" s="2"/>
      <c r="C716" s="37" t="s">
        <v>140</v>
      </c>
      <c r="F716" s="4"/>
      <c r="G716" s="145"/>
      <c r="I716" s="7"/>
      <c r="J716" s="9"/>
    </row>
    <row r="717" spans="1:10" x14ac:dyDescent="0.2">
      <c r="B717" s="2"/>
      <c r="D717" s="4" t="s">
        <v>139</v>
      </c>
      <c r="E717" s="5">
        <v>50</v>
      </c>
      <c r="F717" s="64"/>
      <c r="G717" s="65">
        <f>E717*F717</f>
        <v>0</v>
      </c>
    </row>
    <row r="718" spans="1:10" x14ac:dyDescent="0.2">
      <c r="B718" s="2"/>
      <c r="C718" s="37" t="s">
        <v>141</v>
      </c>
      <c r="F718" s="4"/>
      <c r="G718" s="145"/>
      <c r="I718" s="7"/>
      <c r="J718" s="9"/>
    </row>
    <row r="719" spans="1:10" x14ac:dyDescent="0.2">
      <c r="B719" s="2"/>
      <c r="D719" s="4" t="s">
        <v>139</v>
      </c>
      <c r="E719" s="5">
        <v>30</v>
      </c>
      <c r="F719" s="64"/>
      <c r="G719" s="65">
        <f>E719*F719</f>
        <v>0</v>
      </c>
    </row>
    <row r="720" spans="1:10" x14ac:dyDescent="0.2">
      <c r="B720" s="2"/>
      <c r="C720" s="37" t="s">
        <v>138</v>
      </c>
      <c r="F720" s="4"/>
      <c r="G720" s="145"/>
      <c r="I720" s="7"/>
      <c r="J720" s="9"/>
    </row>
    <row r="721" spans="1:10" x14ac:dyDescent="0.2">
      <c r="B721" s="2"/>
      <c r="D721" s="4" t="s">
        <v>139</v>
      </c>
      <c r="E721" s="5">
        <v>10</v>
      </c>
      <c r="F721" s="64"/>
      <c r="G721" s="65">
        <f>E721*F721</f>
        <v>0</v>
      </c>
    </row>
    <row r="722" spans="1:10" x14ac:dyDescent="0.2">
      <c r="G722" s="145"/>
    </row>
    <row r="723" spans="1:10" ht="24" x14ac:dyDescent="0.2">
      <c r="A723" s="1">
        <f>$A$594</f>
        <v>6</v>
      </c>
      <c r="B723" s="2">
        <f>1+B714</f>
        <v>12</v>
      </c>
      <c r="C723" s="3" t="s">
        <v>562</v>
      </c>
      <c r="G723" s="145"/>
    </row>
    <row r="724" spans="1:10" x14ac:dyDescent="0.2">
      <c r="B724" s="2"/>
      <c r="C724" s="37" t="s">
        <v>140</v>
      </c>
      <c r="F724" s="4"/>
      <c r="G724" s="145"/>
      <c r="I724" s="7"/>
      <c r="J724" s="9"/>
    </row>
    <row r="725" spans="1:10" x14ac:dyDescent="0.2">
      <c r="B725" s="2"/>
      <c r="D725" s="4" t="s">
        <v>139</v>
      </c>
      <c r="E725" s="5">
        <v>50</v>
      </c>
      <c r="F725" s="64"/>
      <c r="G725" s="65">
        <f>E725*F725</f>
        <v>0</v>
      </c>
    </row>
    <row r="726" spans="1:10" x14ac:dyDescent="0.2">
      <c r="G726" s="145"/>
    </row>
    <row r="727" spans="1:10" ht="12.75" x14ac:dyDescent="0.25">
      <c r="B727" s="13"/>
      <c r="C727" s="14" t="str">
        <f>CONCATENATE("SKUPAJ :  ",C594)</f>
        <v>SKUPAJ :  TESARSKA DELA - OPAŽI</v>
      </c>
      <c r="D727" s="15"/>
      <c r="E727" s="16"/>
      <c r="F727" s="59"/>
      <c r="G727" s="146">
        <f>SUM(G603:G726)</f>
        <v>0</v>
      </c>
    </row>
    <row r="728" spans="1:10" ht="12.75" x14ac:dyDescent="0.2">
      <c r="B728" s="18"/>
      <c r="C728" s="19"/>
      <c r="D728" s="20"/>
      <c r="E728" s="21"/>
      <c r="F728" s="60"/>
      <c r="G728" s="145"/>
    </row>
    <row r="729" spans="1:10" ht="12.75" x14ac:dyDescent="0.2">
      <c r="B729" s="18"/>
      <c r="C729" s="19"/>
      <c r="D729" s="20"/>
      <c r="E729" s="21"/>
      <c r="F729" s="60"/>
      <c r="G729" s="145"/>
    </row>
    <row r="730" spans="1:10" ht="12.75" x14ac:dyDescent="0.2">
      <c r="A730" s="98" t="s">
        <v>388</v>
      </c>
      <c r="C730" s="12" t="s">
        <v>1143</v>
      </c>
      <c r="G730" s="145"/>
    </row>
    <row r="731" spans="1:10" ht="12.75" x14ac:dyDescent="0.2">
      <c r="A731" s="98"/>
      <c r="C731" s="12"/>
      <c r="G731" s="145"/>
    </row>
    <row r="732" spans="1:10" ht="12.75" x14ac:dyDescent="0.2">
      <c r="A732" s="11"/>
      <c r="C732" s="36" t="s">
        <v>402</v>
      </c>
      <c r="G732" s="145"/>
    </row>
    <row r="733" spans="1:10" ht="45.75" customHeight="1" x14ac:dyDescent="0.2">
      <c r="C733" s="120" t="s">
        <v>394</v>
      </c>
      <c r="G733" s="145"/>
    </row>
    <row r="734" spans="1:10" ht="111" customHeight="1" x14ac:dyDescent="0.2">
      <c r="C734" s="36" t="s">
        <v>389</v>
      </c>
      <c r="G734" s="145"/>
    </row>
    <row r="735" spans="1:10" ht="87.75" customHeight="1" x14ac:dyDescent="0.2">
      <c r="C735" s="36" t="s">
        <v>390</v>
      </c>
      <c r="G735" s="145"/>
    </row>
    <row r="736" spans="1:10" ht="91.5" customHeight="1" x14ac:dyDescent="0.2">
      <c r="C736" s="36" t="s">
        <v>391</v>
      </c>
      <c r="G736" s="145"/>
    </row>
    <row r="737" spans="3:7" ht="60" customHeight="1" x14ac:dyDescent="0.2">
      <c r="C737" s="36" t="s">
        <v>392</v>
      </c>
      <c r="G737" s="145"/>
    </row>
    <row r="738" spans="3:7" ht="71.25" customHeight="1" x14ac:dyDescent="0.2">
      <c r="C738" s="120" t="s">
        <v>621</v>
      </c>
      <c r="G738" s="145"/>
    </row>
    <row r="739" spans="3:7" ht="72.75" customHeight="1" x14ac:dyDescent="0.2">
      <c r="C739" s="120" t="s">
        <v>395</v>
      </c>
      <c r="G739" s="145"/>
    </row>
    <row r="740" spans="3:7" ht="59.25" customHeight="1" x14ac:dyDescent="0.2">
      <c r="C740" s="120" t="s">
        <v>396</v>
      </c>
      <c r="G740" s="145"/>
    </row>
    <row r="741" spans="3:7" ht="72.75" customHeight="1" x14ac:dyDescent="0.2">
      <c r="C741" s="120" t="s">
        <v>622</v>
      </c>
      <c r="G741" s="145"/>
    </row>
    <row r="742" spans="3:7" ht="54.75" customHeight="1" x14ac:dyDescent="0.2">
      <c r="C742" s="120" t="s">
        <v>397</v>
      </c>
      <c r="G742" s="145"/>
    </row>
    <row r="743" spans="3:7" ht="57" customHeight="1" x14ac:dyDescent="0.2">
      <c r="C743" s="120" t="s">
        <v>623</v>
      </c>
      <c r="G743" s="145"/>
    </row>
    <row r="744" spans="3:7" ht="42.75" customHeight="1" x14ac:dyDescent="0.2">
      <c r="C744" s="120" t="s">
        <v>398</v>
      </c>
      <c r="G744" s="145"/>
    </row>
    <row r="745" spans="3:7" ht="25.5" x14ac:dyDescent="0.2">
      <c r="C745" s="36" t="s">
        <v>393</v>
      </c>
      <c r="G745" s="145"/>
    </row>
    <row r="746" spans="3:7" ht="46.5" customHeight="1" x14ac:dyDescent="0.2">
      <c r="C746" s="36" t="s">
        <v>399</v>
      </c>
      <c r="G746" s="145"/>
    </row>
    <row r="747" spans="3:7" ht="68.25" customHeight="1" x14ac:dyDescent="0.2">
      <c r="C747" s="36" t="s">
        <v>407</v>
      </c>
      <c r="G747" s="145"/>
    </row>
    <row r="748" spans="3:7" ht="34.5" customHeight="1" x14ac:dyDescent="0.2">
      <c r="C748" s="36" t="s">
        <v>409</v>
      </c>
      <c r="G748" s="145"/>
    </row>
    <row r="749" spans="3:7" ht="110.25" customHeight="1" x14ac:dyDescent="0.2">
      <c r="C749" s="36" t="s">
        <v>1233</v>
      </c>
      <c r="G749" s="145"/>
    </row>
    <row r="750" spans="3:7" ht="69.75" customHeight="1" x14ac:dyDescent="0.2">
      <c r="C750" s="92" t="s">
        <v>1234</v>
      </c>
      <c r="G750" s="145"/>
    </row>
    <row r="751" spans="3:7" ht="57" customHeight="1" x14ac:dyDescent="0.2">
      <c r="C751" s="36" t="s">
        <v>400</v>
      </c>
      <c r="G751" s="145"/>
    </row>
    <row r="752" spans="3:7" ht="49.5" customHeight="1" x14ac:dyDescent="0.2">
      <c r="C752" s="36" t="s">
        <v>401</v>
      </c>
      <c r="G752" s="145"/>
    </row>
    <row r="753" spans="1:7" ht="69" customHeight="1" x14ac:dyDescent="0.2">
      <c r="C753" s="121" t="s">
        <v>403</v>
      </c>
      <c r="G753" s="145"/>
    </row>
    <row r="754" spans="1:7" x14ac:dyDescent="0.2">
      <c r="B754" s="2"/>
      <c r="C754" s="10"/>
      <c r="G754" s="145"/>
    </row>
    <row r="755" spans="1:7" ht="78.75" customHeight="1" x14ac:dyDescent="0.2">
      <c r="A755" s="93" t="str">
        <f>$A$730</f>
        <v>6a</v>
      </c>
      <c r="B755" s="2">
        <v>1</v>
      </c>
      <c r="C755" s="122" t="s">
        <v>624</v>
      </c>
      <c r="G755" s="145"/>
    </row>
    <row r="756" spans="1:7" ht="31.5" customHeight="1" x14ac:dyDescent="0.2">
      <c r="A756" s="93"/>
      <c r="B756" s="2"/>
      <c r="C756" s="122" t="s">
        <v>404</v>
      </c>
      <c r="G756" s="145"/>
    </row>
    <row r="757" spans="1:7" ht="18" customHeight="1" x14ac:dyDescent="0.2">
      <c r="A757" s="93"/>
      <c r="B757" s="2"/>
      <c r="C757" s="122" t="s">
        <v>411</v>
      </c>
      <c r="G757" s="145"/>
    </row>
    <row r="758" spans="1:7" ht="51.75" customHeight="1" x14ac:dyDescent="0.2">
      <c r="A758" s="93"/>
      <c r="B758" s="2"/>
      <c r="C758" s="122" t="s">
        <v>625</v>
      </c>
      <c r="G758" s="145"/>
    </row>
    <row r="759" spans="1:7" ht="58.5" customHeight="1" x14ac:dyDescent="0.2">
      <c r="A759" s="93"/>
      <c r="B759" s="2"/>
      <c r="C759" s="122" t="s">
        <v>405</v>
      </c>
      <c r="G759" s="145"/>
    </row>
    <row r="760" spans="1:7" ht="66" customHeight="1" x14ac:dyDescent="0.2">
      <c r="A760" s="93"/>
      <c r="B760" s="2"/>
      <c r="C760" s="122" t="s">
        <v>406</v>
      </c>
      <c r="G760" s="145"/>
    </row>
    <row r="761" spans="1:7" ht="40.5" customHeight="1" x14ac:dyDescent="0.2">
      <c r="A761" s="93"/>
      <c r="B761" s="2"/>
      <c r="C761" s="122" t="s">
        <v>626</v>
      </c>
      <c r="G761" s="145"/>
    </row>
    <row r="762" spans="1:7" ht="15.75" customHeight="1" x14ac:dyDescent="0.2">
      <c r="A762" s="93"/>
      <c r="B762" s="2"/>
      <c r="C762" s="122" t="s">
        <v>414</v>
      </c>
      <c r="G762" s="145"/>
    </row>
    <row r="763" spans="1:7" x14ac:dyDescent="0.2">
      <c r="B763" s="2"/>
      <c r="D763" s="4" t="s">
        <v>26</v>
      </c>
      <c r="E763" s="5">
        <v>115</v>
      </c>
      <c r="F763" s="64"/>
      <c r="G763" s="65">
        <f>E763*F763</f>
        <v>0</v>
      </c>
    </row>
    <row r="764" spans="1:7" x14ac:dyDescent="0.2">
      <c r="B764" s="2"/>
      <c r="G764" s="65"/>
    </row>
    <row r="765" spans="1:7" ht="89.25" customHeight="1" x14ac:dyDescent="0.2">
      <c r="A765" s="93" t="str">
        <f>$A$730</f>
        <v>6a</v>
      </c>
      <c r="B765" s="2">
        <f>1+B755</f>
        <v>2</v>
      </c>
      <c r="C765" s="122" t="s">
        <v>1235</v>
      </c>
      <c r="G765" s="145"/>
    </row>
    <row r="766" spans="1:7" ht="30.75" customHeight="1" x14ac:dyDescent="0.2">
      <c r="A766" s="93"/>
      <c r="B766" s="2"/>
      <c r="C766" s="122" t="s">
        <v>404</v>
      </c>
      <c r="G766" s="145"/>
    </row>
    <row r="767" spans="1:7" x14ac:dyDescent="0.2">
      <c r="A767" s="93"/>
      <c r="B767" s="2"/>
      <c r="C767" s="122" t="s">
        <v>412</v>
      </c>
      <c r="G767" s="145"/>
    </row>
    <row r="768" spans="1:7" ht="30" customHeight="1" x14ac:dyDescent="0.2">
      <c r="A768" s="93"/>
      <c r="B768" s="2"/>
      <c r="C768" s="122" t="s">
        <v>408</v>
      </c>
      <c r="G768" s="145"/>
    </row>
    <row r="769" spans="1:10" ht="42" customHeight="1" x14ac:dyDescent="0.2">
      <c r="A769" s="93"/>
      <c r="B769" s="2"/>
      <c r="C769" s="122" t="s">
        <v>862</v>
      </c>
      <c r="G769" s="145"/>
    </row>
    <row r="770" spans="1:10" ht="41.25" customHeight="1" x14ac:dyDescent="0.2">
      <c r="A770" s="93"/>
      <c r="B770" s="2"/>
      <c r="C770" s="122" t="s">
        <v>910</v>
      </c>
      <c r="G770" s="145"/>
    </row>
    <row r="771" spans="1:10" ht="26.25" customHeight="1" x14ac:dyDescent="0.2">
      <c r="A771" s="93"/>
      <c r="B771" s="2"/>
      <c r="C771" s="122" t="s">
        <v>911</v>
      </c>
      <c r="G771" s="145"/>
    </row>
    <row r="772" spans="1:10" x14ac:dyDescent="0.2">
      <c r="B772" s="2"/>
      <c r="D772" s="4" t="s">
        <v>26</v>
      </c>
      <c r="E772" s="5">
        <v>23.2</v>
      </c>
      <c r="F772" s="64"/>
      <c r="G772" s="65">
        <f>E772*F772</f>
        <v>0</v>
      </c>
    </row>
    <row r="773" spans="1:10" ht="12.75" x14ac:dyDescent="0.2">
      <c r="A773" s="11"/>
      <c r="B773" s="2"/>
      <c r="C773" s="37"/>
      <c r="G773" s="145"/>
      <c r="I773" s="7"/>
      <c r="J773" s="9"/>
    </row>
    <row r="774" spans="1:10" ht="73.5" customHeight="1" x14ac:dyDescent="0.2">
      <c r="A774" s="93" t="str">
        <f>$A$730</f>
        <v>6a</v>
      </c>
      <c r="B774" s="2">
        <f>1+B765</f>
        <v>3</v>
      </c>
      <c r="C774" s="122" t="s">
        <v>1139</v>
      </c>
      <c r="G774" s="145"/>
      <c r="I774" s="7"/>
      <c r="J774" s="9"/>
    </row>
    <row r="775" spans="1:10" ht="30" customHeight="1" x14ac:dyDescent="0.2">
      <c r="A775" s="11"/>
      <c r="B775" s="123" t="s">
        <v>89</v>
      </c>
      <c r="C775" s="122" t="s">
        <v>1236</v>
      </c>
      <c r="G775" s="145"/>
      <c r="I775" s="7"/>
      <c r="J775" s="9"/>
    </row>
    <row r="776" spans="1:10" ht="27.75" customHeight="1" x14ac:dyDescent="0.2">
      <c r="A776" s="11"/>
      <c r="B776" s="123" t="s">
        <v>89</v>
      </c>
      <c r="C776" s="122" t="s">
        <v>627</v>
      </c>
      <c r="G776" s="145"/>
      <c r="I776" s="7"/>
      <c r="J776" s="9"/>
    </row>
    <row r="777" spans="1:10" ht="18" customHeight="1" x14ac:dyDescent="0.2">
      <c r="A777" s="11"/>
      <c r="B777" s="123" t="s">
        <v>89</v>
      </c>
      <c r="C777" s="122" t="s">
        <v>410</v>
      </c>
      <c r="G777" s="145"/>
      <c r="I777" s="7"/>
      <c r="J777" s="9"/>
    </row>
    <row r="778" spans="1:10" ht="105.75" customHeight="1" x14ac:dyDescent="0.2">
      <c r="A778" s="11"/>
      <c r="B778" s="123"/>
      <c r="C778" s="134" t="s">
        <v>1329</v>
      </c>
      <c r="G778" s="145"/>
      <c r="I778" s="7"/>
      <c r="J778" s="9"/>
    </row>
    <row r="779" spans="1:10" ht="76.5" customHeight="1" x14ac:dyDescent="0.2">
      <c r="A779" s="11"/>
      <c r="B779" s="123" t="s">
        <v>89</v>
      </c>
      <c r="C779" s="122" t="s">
        <v>1321</v>
      </c>
      <c r="G779" s="145"/>
      <c r="I779" s="7"/>
      <c r="J779" s="9"/>
    </row>
    <row r="780" spans="1:10" ht="75.75" customHeight="1" x14ac:dyDescent="0.2">
      <c r="A780" s="11"/>
      <c r="B780" s="123" t="s">
        <v>89</v>
      </c>
      <c r="C780" s="122" t="s">
        <v>1322</v>
      </c>
      <c r="G780" s="145"/>
      <c r="I780" s="7"/>
      <c r="J780" s="9"/>
    </row>
    <row r="781" spans="1:10" ht="18.75" customHeight="1" x14ac:dyDescent="0.2">
      <c r="A781" s="11"/>
      <c r="B781" s="123" t="s">
        <v>89</v>
      </c>
      <c r="C781" s="122" t="s">
        <v>565</v>
      </c>
      <c r="G781" s="145"/>
      <c r="I781" s="7"/>
      <c r="J781" s="9"/>
    </row>
    <row r="782" spans="1:10" ht="82.5" customHeight="1" x14ac:dyDescent="0.2">
      <c r="A782" s="11"/>
      <c r="B782" s="123" t="s">
        <v>89</v>
      </c>
      <c r="C782" s="122" t="s">
        <v>413</v>
      </c>
      <c r="G782" s="145"/>
      <c r="I782" s="7"/>
      <c r="J782" s="9"/>
    </row>
    <row r="783" spans="1:10" ht="105.75" customHeight="1" x14ac:dyDescent="0.2">
      <c r="A783" s="11"/>
      <c r="B783" s="123"/>
      <c r="C783" s="122" t="s">
        <v>797</v>
      </c>
      <c r="G783" s="145"/>
      <c r="I783" s="7"/>
      <c r="J783" s="9"/>
    </row>
    <row r="784" spans="1:10" ht="12.75" x14ac:dyDescent="0.2">
      <c r="A784" s="11"/>
      <c r="B784" s="123"/>
      <c r="C784" s="122" t="s">
        <v>1138</v>
      </c>
      <c r="G784" s="145"/>
      <c r="I784" s="7"/>
      <c r="J784" s="9"/>
    </row>
    <row r="785" spans="1:10" x14ac:dyDescent="0.2">
      <c r="B785" s="2"/>
      <c r="D785" s="4" t="s">
        <v>21</v>
      </c>
      <c r="E785" s="5">
        <v>1150</v>
      </c>
      <c r="F785" s="64"/>
      <c r="G785" s="65">
        <f>E785*F785</f>
        <v>0</v>
      </c>
    </row>
    <row r="786" spans="1:10" ht="12.75" x14ac:dyDescent="0.2">
      <c r="A786" s="11"/>
      <c r="B786" s="2"/>
      <c r="C786" s="37"/>
      <c r="G786" s="145"/>
      <c r="I786" s="7"/>
      <c r="J786" s="9"/>
    </row>
    <row r="787" spans="1:10" ht="65.25" customHeight="1" x14ac:dyDescent="0.2">
      <c r="A787" s="93" t="str">
        <f>$A$730</f>
        <v>6a</v>
      </c>
      <c r="B787" s="2">
        <f>1+B774</f>
        <v>4</v>
      </c>
      <c r="C787" s="122" t="s">
        <v>1140</v>
      </c>
      <c r="G787" s="145"/>
      <c r="I787" s="7"/>
      <c r="J787" s="9"/>
    </row>
    <row r="788" spans="1:10" ht="30.75" customHeight="1" x14ac:dyDescent="0.2">
      <c r="A788" s="11"/>
      <c r="B788" s="123" t="s">
        <v>89</v>
      </c>
      <c r="C788" s="122" t="s">
        <v>1236</v>
      </c>
      <c r="G788" s="145"/>
      <c r="I788" s="7"/>
      <c r="J788" s="9"/>
    </row>
    <row r="789" spans="1:10" ht="29.25" customHeight="1" x14ac:dyDescent="0.2">
      <c r="A789" s="11"/>
      <c r="B789" s="123" t="s">
        <v>89</v>
      </c>
      <c r="C789" s="122" t="s">
        <v>627</v>
      </c>
      <c r="G789" s="145"/>
      <c r="I789" s="7"/>
      <c r="J789" s="9"/>
    </row>
    <row r="790" spans="1:10" ht="18.75" customHeight="1" x14ac:dyDescent="0.2">
      <c r="A790" s="11"/>
      <c r="B790" s="123" t="s">
        <v>89</v>
      </c>
      <c r="C790" s="122" t="s">
        <v>410</v>
      </c>
      <c r="G790" s="145"/>
      <c r="I790" s="7"/>
      <c r="J790" s="9"/>
    </row>
    <row r="791" spans="1:10" ht="108.75" customHeight="1" x14ac:dyDescent="0.2">
      <c r="A791" s="11"/>
      <c r="B791" s="123"/>
      <c r="C791" s="134" t="s">
        <v>1329</v>
      </c>
      <c r="G791" s="145"/>
      <c r="I791" s="7"/>
      <c r="J791" s="9"/>
    </row>
    <row r="792" spans="1:10" ht="78" customHeight="1" x14ac:dyDescent="0.2">
      <c r="A792" s="11"/>
      <c r="B792" s="123" t="s">
        <v>89</v>
      </c>
      <c r="C792" s="122" t="s">
        <v>1335</v>
      </c>
      <c r="G792" s="145"/>
      <c r="I792" s="7"/>
      <c r="J792" s="9"/>
    </row>
    <row r="793" spans="1:10" ht="73.5" customHeight="1" x14ac:dyDescent="0.2">
      <c r="A793" s="11"/>
      <c r="B793" s="123" t="s">
        <v>89</v>
      </c>
      <c r="C793" s="122" t="s">
        <v>1322</v>
      </c>
      <c r="G793" s="145"/>
      <c r="I793" s="7"/>
      <c r="J793" s="9"/>
    </row>
    <row r="794" spans="1:10" ht="12.75" x14ac:dyDescent="0.2">
      <c r="A794" s="11"/>
      <c r="B794" s="123" t="s">
        <v>89</v>
      </c>
      <c r="C794" s="122" t="s">
        <v>565</v>
      </c>
      <c r="G794" s="145"/>
      <c r="I794" s="7"/>
      <c r="J794" s="9"/>
    </row>
    <row r="795" spans="1:10" ht="90" customHeight="1" x14ac:dyDescent="0.2">
      <c r="A795" s="11"/>
      <c r="B795" s="123" t="s">
        <v>89</v>
      </c>
      <c r="C795" s="122" t="s">
        <v>1142</v>
      </c>
      <c r="G795" s="145"/>
      <c r="I795" s="7"/>
      <c r="J795" s="9"/>
    </row>
    <row r="796" spans="1:10" ht="24" x14ac:dyDescent="0.2">
      <c r="A796" s="11"/>
      <c r="B796" s="123"/>
      <c r="C796" s="122" t="s">
        <v>1237</v>
      </c>
      <c r="G796" s="145"/>
      <c r="I796" s="7"/>
      <c r="J796" s="9"/>
    </row>
    <row r="797" spans="1:10" ht="12.75" x14ac:dyDescent="0.2">
      <c r="A797" s="11"/>
      <c r="B797" s="123"/>
      <c r="C797" s="122" t="s">
        <v>1141</v>
      </c>
      <c r="G797" s="145"/>
      <c r="I797" s="7"/>
      <c r="J797" s="9"/>
    </row>
    <row r="798" spans="1:10" x14ac:dyDescent="0.2">
      <c r="B798" s="2"/>
      <c r="D798" s="4" t="s">
        <v>21</v>
      </c>
      <c r="E798" s="5">
        <v>520</v>
      </c>
      <c r="F798" s="64"/>
      <c r="G798" s="65">
        <f>E798*F798</f>
        <v>0</v>
      </c>
    </row>
    <row r="799" spans="1:10" ht="12.75" x14ac:dyDescent="0.2">
      <c r="A799" s="11"/>
      <c r="B799" s="2"/>
      <c r="C799" s="37"/>
      <c r="G799" s="145"/>
      <c r="I799" s="7"/>
      <c r="J799" s="9"/>
    </row>
    <row r="800" spans="1:10" ht="39.75" customHeight="1" x14ac:dyDescent="0.2">
      <c r="A800" s="93" t="str">
        <f>$A$730</f>
        <v>6a</v>
      </c>
      <c r="B800" s="2">
        <f>1+B787</f>
        <v>5</v>
      </c>
      <c r="C800" s="122" t="s">
        <v>851</v>
      </c>
      <c r="G800" s="145"/>
      <c r="I800" s="7"/>
      <c r="J800" s="9"/>
    </row>
    <row r="801" spans="1:10" x14ac:dyDescent="0.2">
      <c r="A801" s="93"/>
      <c r="B801" s="2"/>
      <c r="C801" s="122" t="s">
        <v>856</v>
      </c>
      <c r="G801" s="145"/>
      <c r="I801" s="7"/>
      <c r="J801" s="9"/>
    </row>
    <row r="802" spans="1:10" ht="30" customHeight="1" x14ac:dyDescent="0.2">
      <c r="A802" s="93"/>
      <c r="B802" s="2"/>
      <c r="C802" s="122" t="s">
        <v>853</v>
      </c>
      <c r="G802" s="145"/>
      <c r="I802" s="7"/>
      <c r="J802" s="9"/>
    </row>
    <row r="803" spans="1:10" ht="39.75" customHeight="1" x14ac:dyDescent="0.2">
      <c r="A803" s="93"/>
      <c r="B803" s="2"/>
      <c r="C803" s="122" t="s">
        <v>854</v>
      </c>
      <c r="G803" s="145"/>
      <c r="I803" s="7"/>
      <c r="J803" s="9"/>
    </row>
    <row r="804" spans="1:10" ht="106.5" customHeight="1" x14ac:dyDescent="0.2">
      <c r="A804" s="11"/>
      <c r="B804" s="2"/>
      <c r="C804" s="52" t="s">
        <v>859</v>
      </c>
      <c r="G804" s="145"/>
      <c r="I804" s="7"/>
      <c r="J804" s="9"/>
    </row>
    <row r="805" spans="1:10" ht="51.75" customHeight="1" x14ac:dyDescent="0.2">
      <c r="A805" s="11"/>
      <c r="B805" s="2"/>
      <c r="C805" s="52" t="s">
        <v>852</v>
      </c>
      <c r="G805" s="145"/>
      <c r="I805" s="7"/>
      <c r="J805" s="9"/>
    </row>
    <row r="806" spans="1:10" ht="36" x14ac:dyDescent="0.2">
      <c r="A806" s="11"/>
      <c r="B806" s="2"/>
      <c r="C806" s="52" t="s">
        <v>855</v>
      </c>
      <c r="G806" s="145"/>
      <c r="I806" s="7"/>
      <c r="J806" s="9"/>
    </row>
    <row r="807" spans="1:10" ht="12.75" x14ac:dyDescent="0.2">
      <c r="A807" s="11"/>
      <c r="B807" s="123"/>
      <c r="C807" s="122" t="s">
        <v>1238</v>
      </c>
      <c r="G807" s="145"/>
      <c r="I807" s="7"/>
      <c r="J807" s="9"/>
    </row>
    <row r="808" spans="1:10" x14ac:dyDescent="0.2">
      <c r="B808" s="2"/>
      <c r="D808" s="4" t="s">
        <v>21</v>
      </c>
      <c r="E808" s="5">
        <v>201</v>
      </c>
      <c r="F808" s="64"/>
      <c r="G808" s="65">
        <f>E808*F808</f>
        <v>0</v>
      </c>
    </row>
    <row r="809" spans="1:10" ht="12.75" x14ac:dyDescent="0.2">
      <c r="A809" s="11"/>
      <c r="B809" s="2"/>
      <c r="C809" s="37"/>
      <c r="G809" s="145"/>
      <c r="I809" s="7"/>
      <c r="J809" s="9"/>
    </row>
    <row r="810" spans="1:10" ht="36" x14ac:dyDescent="0.2">
      <c r="A810" s="93" t="str">
        <f>$A$730</f>
        <v>6a</v>
      </c>
      <c r="B810" s="2">
        <f>1+B800</f>
        <v>6</v>
      </c>
      <c r="C810" s="122" t="s">
        <v>851</v>
      </c>
      <c r="G810" s="145"/>
      <c r="I810" s="7"/>
      <c r="J810" s="9"/>
    </row>
    <row r="811" spans="1:10" x14ac:dyDescent="0.2">
      <c r="A811" s="93"/>
      <c r="B811" s="2"/>
      <c r="C811" s="122" t="s">
        <v>857</v>
      </c>
      <c r="G811" s="145"/>
      <c r="I811" s="7"/>
      <c r="J811" s="9"/>
    </row>
    <row r="812" spans="1:10" ht="24" x14ac:dyDescent="0.2">
      <c r="A812" s="93"/>
      <c r="B812" s="2"/>
      <c r="C812" s="122" t="s">
        <v>853</v>
      </c>
      <c r="G812" s="145"/>
      <c r="I812" s="7"/>
      <c r="J812" s="9"/>
    </row>
    <row r="813" spans="1:10" ht="36" x14ac:dyDescent="0.2">
      <c r="A813" s="93"/>
      <c r="B813" s="2"/>
      <c r="C813" s="122" t="s">
        <v>854</v>
      </c>
      <c r="G813" s="145"/>
      <c r="I813" s="7"/>
      <c r="J813" s="9"/>
    </row>
    <row r="814" spans="1:10" ht="100.5" customHeight="1" x14ac:dyDescent="0.2">
      <c r="A814" s="11"/>
      <c r="B814" s="2"/>
      <c r="C814" s="52" t="s">
        <v>858</v>
      </c>
      <c r="G814" s="145"/>
      <c r="I814" s="7"/>
      <c r="J814" s="9"/>
    </row>
    <row r="815" spans="1:10" ht="48" x14ac:dyDescent="0.2">
      <c r="A815" s="11"/>
      <c r="B815" s="2"/>
      <c r="C815" s="52" t="s">
        <v>852</v>
      </c>
      <c r="G815" s="145"/>
      <c r="I815" s="7"/>
      <c r="J815" s="9"/>
    </row>
    <row r="816" spans="1:10" ht="36" x14ac:dyDescent="0.2">
      <c r="A816" s="11"/>
      <c r="B816" s="2"/>
      <c r="C816" s="52" t="s">
        <v>855</v>
      </c>
      <c r="G816" s="145"/>
      <c r="I816" s="7"/>
      <c r="J816" s="9"/>
    </row>
    <row r="817" spans="1:10" ht="12.75" x14ac:dyDescent="0.2">
      <c r="A817" s="11"/>
      <c r="B817" s="123"/>
      <c r="C817" s="122" t="s">
        <v>863</v>
      </c>
      <c r="G817" s="145"/>
      <c r="I817" s="7"/>
      <c r="J817" s="9"/>
    </row>
    <row r="818" spans="1:10" x14ac:dyDescent="0.2">
      <c r="B818" s="2"/>
      <c r="D818" s="4" t="s">
        <v>21</v>
      </c>
      <c r="E818" s="5">
        <v>115</v>
      </c>
      <c r="F818" s="64"/>
      <c r="G818" s="65">
        <f>E818*F818</f>
        <v>0</v>
      </c>
    </row>
    <row r="819" spans="1:10" ht="12.75" x14ac:dyDescent="0.2">
      <c r="A819" s="11"/>
      <c r="B819" s="2"/>
      <c r="C819" s="37"/>
      <c r="G819" s="145"/>
      <c r="I819" s="7"/>
      <c r="J819" s="9"/>
    </row>
    <row r="820" spans="1:10" ht="48" x14ac:dyDescent="0.2">
      <c r="A820" s="93" t="str">
        <f>$A$730</f>
        <v>6a</v>
      </c>
      <c r="B820" s="2">
        <f>1+B810</f>
        <v>7</v>
      </c>
      <c r="C820" s="122" t="s">
        <v>860</v>
      </c>
      <c r="G820" s="145"/>
      <c r="I820" s="7"/>
      <c r="J820" s="9"/>
    </row>
    <row r="821" spans="1:10" x14ac:dyDescent="0.2">
      <c r="A821" s="93"/>
      <c r="B821" s="2"/>
      <c r="C821" s="122" t="s">
        <v>861</v>
      </c>
      <c r="G821" s="145"/>
      <c r="I821" s="7"/>
      <c r="J821" s="9"/>
    </row>
    <row r="822" spans="1:10" ht="36" x14ac:dyDescent="0.2">
      <c r="A822" s="11"/>
      <c r="B822" s="2"/>
      <c r="C822" s="52" t="s">
        <v>1239</v>
      </c>
      <c r="G822" s="145"/>
      <c r="I822" s="7"/>
      <c r="J822" s="9"/>
    </row>
    <row r="823" spans="1:10" ht="36" x14ac:dyDescent="0.2">
      <c r="A823" s="11"/>
      <c r="B823" s="2"/>
      <c r="C823" s="52" t="s">
        <v>855</v>
      </c>
      <c r="G823" s="145"/>
      <c r="I823" s="7"/>
      <c r="J823" s="9"/>
    </row>
    <row r="824" spans="1:10" ht="12.75" x14ac:dyDescent="0.2">
      <c r="A824" s="11"/>
      <c r="B824" s="123"/>
      <c r="C824" s="122" t="s">
        <v>864</v>
      </c>
      <c r="G824" s="145"/>
      <c r="I824" s="7"/>
      <c r="J824" s="9"/>
    </row>
    <row r="825" spans="1:10" x14ac:dyDescent="0.2">
      <c r="B825" s="2"/>
      <c r="D825" s="4" t="s">
        <v>21</v>
      </c>
      <c r="E825" s="5">
        <v>115</v>
      </c>
      <c r="F825" s="64"/>
      <c r="G825" s="65">
        <f>E825*F825</f>
        <v>0</v>
      </c>
    </row>
    <row r="826" spans="1:10" x14ac:dyDescent="0.2">
      <c r="G826" s="145"/>
    </row>
    <row r="827" spans="1:10" ht="12.75" x14ac:dyDescent="0.25">
      <c r="B827" s="13"/>
      <c r="C827" s="14" t="str">
        <f>CONCATENATE("SKUPAJ: ",C730)</f>
        <v>SKUPAJ: TESARSKA DELA-STREŠNA KON.</v>
      </c>
      <c r="D827" s="15"/>
      <c r="E827" s="16"/>
      <c r="F827" s="59"/>
      <c r="G827" s="146">
        <f>SUM(G754:G826)</f>
        <v>0</v>
      </c>
    </row>
    <row r="828" spans="1:10" ht="12.75" x14ac:dyDescent="0.2">
      <c r="B828" s="18"/>
      <c r="C828" s="19"/>
      <c r="D828" s="20"/>
      <c r="E828" s="21"/>
      <c r="F828" s="60"/>
      <c r="G828" s="145"/>
    </row>
    <row r="829" spans="1:10" ht="12.75" x14ac:dyDescent="0.2">
      <c r="B829" s="18"/>
      <c r="C829" s="19"/>
      <c r="D829" s="20"/>
      <c r="E829" s="21"/>
      <c r="F829" s="60"/>
      <c r="G829" s="145"/>
    </row>
    <row r="830" spans="1:10" ht="12.75" x14ac:dyDescent="0.2">
      <c r="A830" s="11">
        <v>7</v>
      </c>
      <c r="C830" s="12" t="s">
        <v>22</v>
      </c>
      <c r="G830" s="145"/>
    </row>
    <row r="831" spans="1:10" ht="12.75" x14ac:dyDescent="0.2">
      <c r="A831" s="11"/>
      <c r="C831" s="12"/>
      <c r="G831" s="145"/>
    </row>
    <row r="832" spans="1:10" ht="25.5" x14ac:dyDescent="0.2">
      <c r="A832" s="11"/>
      <c r="C832" s="40" t="s">
        <v>147</v>
      </c>
      <c r="G832" s="145"/>
    </row>
    <row r="833" spans="1:10" ht="30.75" customHeight="1" x14ac:dyDescent="0.2">
      <c r="A833" s="1">
        <f>$A$830</f>
        <v>7</v>
      </c>
      <c r="B833" s="2">
        <v>1</v>
      </c>
      <c r="C833" s="3" t="s">
        <v>142</v>
      </c>
      <c r="G833" s="145"/>
    </row>
    <row r="834" spans="1:10" ht="32.25" customHeight="1" x14ac:dyDescent="0.2">
      <c r="B834" s="2"/>
      <c r="C834" s="3" t="s">
        <v>1240</v>
      </c>
      <c r="G834" s="145"/>
    </row>
    <row r="835" spans="1:10" ht="65.25" customHeight="1" x14ac:dyDescent="0.2">
      <c r="B835" s="2"/>
      <c r="C835" s="3" t="s">
        <v>145</v>
      </c>
      <c r="G835" s="145"/>
    </row>
    <row r="836" spans="1:10" ht="33" customHeight="1" x14ac:dyDescent="0.2">
      <c r="B836" s="2"/>
      <c r="C836" s="3" t="s">
        <v>143</v>
      </c>
      <c r="G836" s="145"/>
    </row>
    <row r="837" spans="1:10" ht="51" customHeight="1" x14ac:dyDescent="0.2">
      <c r="B837" s="2"/>
      <c r="C837" s="3" t="s">
        <v>148</v>
      </c>
      <c r="G837" s="145"/>
    </row>
    <row r="838" spans="1:10" ht="28.5" customHeight="1" x14ac:dyDescent="0.2">
      <c r="B838" s="2"/>
      <c r="C838" s="3" t="s">
        <v>149</v>
      </c>
      <c r="G838" s="145"/>
    </row>
    <row r="839" spans="1:10" ht="66" customHeight="1" x14ac:dyDescent="0.2">
      <c r="B839" s="2"/>
      <c r="C839" s="3" t="s">
        <v>144</v>
      </c>
      <c r="G839" s="145"/>
    </row>
    <row r="840" spans="1:10" ht="12.75" x14ac:dyDescent="0.2">
      <c r="A840" s="11"/>
      <c r="B840" s="2"/>
      <c r="C840" s="37" t="s">
        <v>585</v>
      </c>
      <c r="D840" s="69"/>
      <c r="E840" s="4"/>
      <c r="F840" s="61"/>
      <c r="G840" s="148"/>
      <c r="H840" s="6"/>
      <c r="I840" s="7"/>
      <c r="J840" s="9"/>
    </row>
    <row r="841" spans="1:10" ht="12.75" x14ac:dyDescent="0.2">
      <c r="A841" s="11"/>
      <c r="B841" s="2"/>
      <c r="C841" s="37" t="s">
        <v>586</v>
      </c>
      <c r="D841" s="69"/>
      <c r="E841" s="4"/>
      <c r="F841" s="61"/>
      <c r="G841" s="148"/>
      <c r="H841" s="6"/>
      <c r="I841" s="7"/>
      <c r="J841" s="9"/>
    </row>
    <row r="842" spans="1:10" x14ac:dyDescent="0.2">
      <c r="B842" s="2"/>
      <c r="D842" s="4" t="s">
        <v>21</v>
      </c>
      <c r="E842" s="5">
        <v>1920</v>
      </c>
      <c r="F842" s="64"/>
      <c r="G842" s="65">
        <f>E842*F842</f>
        <v>0</v>
      </c>
    </row>
    <row r="843" spans="1:10" x14ac:dyDescent="0.2">
      <c r="B843" s="2"/>
      <c r="G843" s="65"/>
    </row>
    <row r="844" spans="1:10" ht="24" x14ac:dyDescent="0.2">
      <c r="A844" s="1">
        <f>$A$830</f>
        <v>7</v>
      </c>
      <c r="B844" s="2">
        <f>1+B833</f>
        <v>2</v>
      </c>
      <c r="C844" s="3" t="s">
        <v>593</v>
      </c>
      <c r="G844" s="65"/>
    </row>
    <row r="845" spans="1:10" ht="36" x14ac:dyDescent="0.2">
      <c r="B845" s="2"/>
      <c r="C845" s="3" t="s">
        <v>594</v>
      </c>
      <c r="G845" s="65"/>
    </row>
    <row r="846" spans="1:10" x14ac:dyDescent="0.2">
      <c r="B846" s="2"/>
      <c r="C846" s="100" t="s">
        <v>595</v>
      </c>
      <c r="G846" s="65"/>
    </row>
    <row r="847" spans="1:10" x14ac:dyDescent="0.2">
      <c r="B847" s="2"/>
      <c r="D847" s="4" t="s">
        <v>21</v>
      </c>
      <c r="E847" s="5">
        <v>32</v>
      </c>
      <c r="F847" s="64"/>
      <c r="G847" s="65">
        <f>E847*F847</f>
        <v>0</v>
      </c>
    </row>
    <row r="848" spans="1:10" x14ac:dyDescent="0.2">
      <c r="B848" s="2"/>
      <c r="G848" s="65"/>
    </row>
    <row r="849" spans="1:10" ht="25.5" x14ac:dyDescent="0.2">
      <c r="A849" s="11"/>
      <c r="C849" s="40" t="s">
        <v>150</v>
      </c>
      <c r="G849" s="145"/>
    </row>
    <row r="850" spans="1:10" ht="41.25" customHeight="1" x14ac:dyDescent="0.2">
      <c r="A850" s="1">
        <f>$A$830</f>
        <v>7</v>
      </c>
      <c r="B850" s="2">
        <f>1+B833</f>
        <v>2</v>
      </c>
      <c r="C850" s="3" t="s">
        <v>583</v>
      </c>
      <c r="G850" s="145"/>
    </row>
    <row r="851" spans="1:10" ht="29.25" customHeight="1" x14ac:dyDescent="0.2">
      <c r="A851" s="11"/>
      <c r="C851" s="3" t="s">
        <v>579</v>
      </c>
      <c r="G851" s="145"/>
    </row>
    <row r="852" spans="1:10" ht="65.25" customHeight="1" x14ac:dyDescent="0.2">
      <c r="A852" s="11"/>
      <c r="C852" s="3" t="s">
        <v>144</v>
      </c>
      <c r="G852" s="145"/>
    </row>
    <row r="853" spans="1:10" x14ac:dyDescent="0.2">
      <c r="B853" s="2"/>
      <c r="D853" s="4" t="s">
        <v>21</v>
      </c>
      <c r="E853" s="5">
        <v>1410</v>
      </c>
      <c r="F853" s="64"/>
      <c r="G853" s="65">
        <f>E853*F853</f>
        <v>0</v>
      </c>
    </row>
    <row r="854" spans="1:10" ht="12.75" x14ac:dyDescent="0.2">
      <c r="A854" s="11"/>
      <c r="G854" s="145"/>
    </row>
    <row r="855" spans="1:10" ht="24" x14ac:dyDescent="0.2">
      <c r="A855" s="1">
        <f>$A$830</f>
        <v>7</v>
      </c>
      <c r="B855" s="2">
        <f>1+B850</f>
        <v>3</v>
      </c>
      <c r="C855" s="3" t="s">
        <v>570</v>
      </c>
      <c r="G855" s="145"/>
    </row>
    <row r="856" spans="1:10" ht="27.75" customHeight="1" x14ac:dyDescent="0.2">
      <c r="B856" s="2"/>
      <c r="C856" s="3" t="s">
        <v>1240</v>
      </c>
      <c r="G856" s="145"/>
    </row>
    <row r="857" spans="1:10" ht="64.5" customHeight="1" x14ac:dyDescent="0.2">
      <c r="B857" s="2"/>
      <c r="C857" s="3" t="s">
        <v>145</v>
      </c>
      <c r="G857" s="145"/>
    </row>
    <row r="858" spans="1:10" ht="30" customHeight="1" x14ac:dyDescent="0.2">
      <c r="B858" s="2"/>
      <c r="C858" s="3" t="s">
        <v>259</v>
      </c>
      <c r="G858" s="145"/>
    </row>
    <row r="859" spans="1:10" ht="51" customHeight="1" x14ac:dyDescent="0.2">
      <c r="B859" s="2"/>
      <c r="C859" s="3" t="s">
        <v>148</v>
      </c>
      <c r="G859" s="145"/>
    </row>
    <row r="860" spans="1:10" x14ac:dyDescent="0.2">
      <c r="B860" s="2"/>
      <c r="C860" s="3" t="s">
        <v>146</v>
      </c>
      <c r="G860" s="145"/>
    </row>
    <row r="861" spans="1:10" ht="24" x14ac:dyDescent="0.2">
      <c r="B861" s="2"/>
      <c r="C861" s="3" t="s">
        <v>149</v>
      </c>
      <c r="G861" s="145"/>
    </row>
    <row r="862" spans="1:10" ht="64.5" customHeight="1" x14ac:dyDescent="0.2">
      <c r="B862" s="2"/>
      <c r="C862" s="3" t="s">
        <v>144</v>
      </c>
      <c r="G862" s="145"/>
    </row>
    <row r="863" spans="1:10" ht="12.75" x14ac:dyDescent="0.2">
      <c r="A863" s="11"/>
      <c r="B863" s="2"/>
      <c r="C863" s="37" t="s">
        <v>566</v>
      </c>
      <c r="D863" s="69"/>
      <c r="E863" s="4"/>
      <c r="F863" s="61"/>
      <c r="G863" s="148"/>
      <c r="H863" s="6"/>
      <c r="I863" s="7"/>
      <c r="J863" s="9"/>
    </row>
    <row r="864" spans="1:10" ht="12.75" x14ac:dyDescent="0.2">
      <c r="A864" s="11"/>
      <c r="B864" s="2"/>
      <c r="C864" s="37" t="s">
        <v>567</v>
      </c>
      <c r="D864" s="69"/>
      <c r="E864" s="4"/>
      <c r="F864" s="61"/>
      <c r="G864" s="148"/>
      <c r="H864" s="6"/>
      <c r="I864" s="7"/>
      <c r="J864" s="9"/>
    </row>
    <row r="865" spans="1:10" ht="12.75" x14ac:dyDescent="0.2">
      <c r="A865" s="11"/>
      <c r="B865" s="2"/>
      <c r="C865" s="37" t="s">
        <v>568</v>
      </c>
      <c r="D865" s="69"/>
      <c r="E865" s="4"/>
      <c r="F865" s="61"/>
      <c r="G865" s="148"/>
      <c r="H865" s="6"/>
      <c r="I865" s="7"/>
      <c r="J865" s="9"/>
    </row>
    <row r="866" spans="1:10" ht="12.75" x14ac:dyDescent="0.2">
      <c r="A866" s="11"/>
      <c r="B866" s="2"/>
      <c r="C866" s="37" t="s">
        <v>569</v>
      </c>
      <c r="D866" s="69"/>
      <c r="E866" s="4"/>
      <c r="F866" s="61"/>
      <c r="G866" s="148"/>
      <c r="H866" s="6"/>
      <c r="I866" s="7"/>
      <c r="J866" s="9"/>
    </row>
    <row r="867" spans="1:10" ht="12.75" x14ac:dyDescent="0.2">
      <c r="A867" s="11"/>
      <c r="B867" s="2"/>
      <c r="C867" s="37" t="s">
        <v>571</v>
      </c>
      <c r="G867" s="145"/>
      <c r="I867" s="7"/>
      <c r="J867" s="9"/>
    </row>
    <row r="868" spans="1:10" ht="12.75" x14ac:dyDescent="0.2">
      <c r="A868" s="11"/>
      <c r="B868" s="2"/>
      <c r="C868" s="37" t="s">
        <v>572</v>
      </c>
      <c r="D868" s="69"/>
      <c r="E868" s="4"/>
      <c r="F868" s="61"/>
      <c r="G868" s="148"/>
      <c r="H868" s="6"/>
      <c r="I868" s="7"/>
      <c r="J868" s="9"/>
    </row>
    <row r="869" spans="1:10" ht="12.75" x14ac:dyDescent="0.2">
      <c r="A869" s="11"/>
      <c r="B869" s="2"/>
      <c r="C869" s="37" t="s">
        <v>573</v>
      </c>
      <c r="D869" s="69"/>
      <c r="E869" s="4"/>
      <c r="F869" s="61"/>
      <c r="G869" s="148"/>
      <c r="H869" s="6"/>
      <c r="I869" s="7"/>
      <c r="J869" s="9"/>
    </row>
    <row r="870" spans="1:10" ht="12.75" x14ac:dyDescent="0.2">
      <c r="A870" s="11"/>
      <c r="B870" s="2"/>
      <c r="C870" s="37" t="s">
        <v>574</v>
      </c>
      <c r="G870" s="145"/>
      <c r="I870" s="7"/>
      <c r="J870" s="9"/>
    </row>
    <row r="871" spans="1:10" ht="12.75" x14ac:dyDescent="0.2">
      <c r="A871" s="11"/>
      <c r="B871" s="2"/>
      <c r="C871" s="37" t="s">
        <v>575</v>
      </c>
      <c r="G871" s="145"/>
      <c r="I871" s="7"/>
      <c r="J871" s="9"/>
    </row>
    <row r="872" spans="1:10" ht="12.75" x14ac:dyDescent="0.2">
      <c r="A872" s="11"/>
      <c r="B872" s="2"/>
      <c r="C872" s="37" t="s">
        <v>576</v>
      </c>
      <c r="G872" s="145"/>
      <c r="I872" s="7"/>
      <c r="J872" s="9"/>
    </row>
    <row r="873" spans="1:10" ht="12.75" x14ac:dyDescent="0.2">
      <c r="A873" s="11"/>
      <c r="B873" s="2"/>
      <c r="C873" s="37" t="s">
        <v>577</v>
      </c>
      <c r="G873" s="145"/>
      <c r="I873" s="7"/>
      <c r="J873" s="9"/>
    </row>
    <row r="874" spans="1:10" ht="12.75" x14ac:dyDescent="0.2">
      <c r="A874" s="11"/>
      <c r="B874" s="2"/>
      <c r="C874" s="37" t="s">
        <v>578</v>
      </c>
      <c r="D874" s="69"/>
      <c r="E874" s="4"/>
      <c r="F874" s="61"/>
      <c r="G874" s="148"/>
      <c r="H874" s="6"/>
      <c r="I874" s="7"/>
      <c r="J874" s="9"/>
    </row>
    <row r="875" spans="1:10" x14ac:dyDescent="0.2">
      <c r="B875" s="2"/>
      <c r="D875" s="4" t="s">
        <v>21</v>
      </c>
      <c r="E875" s="5">
        <v>1410</v>
      </c>
      <c r="F875" s="64"/>
      <c r="G875" s="65">
        <f>E875*F875</f>
        <v>0</v>
      </c>
    </row>
    <row r="876" spans="1:10" x14ac:dyDescent="0.2">
      <c r="B876" s="2"/>
      <c r="G876" s="65"/>
    </row>
    <row r="877" spans="1:10" ht="52.5" customHeight="1" x14ac:dyDescent="0.2">
      <c r="A877" s="1">
        <f>$A$830</f>
        <v>7</v>
      </c>
      <c r="B877" s="2">
        <f>1+B855</f>
        <v>4</v>
      </c>
      <c r="C877" s="3" t="s">
        <v>1327</v>
      </c>
      <c r="G877" s="145"/>
    </row>
    <row r="878" spans="1:10" ht="41.25" customHeight="1" x14ac:dyDescent="0.2">
      <c r="B878" s="2"/>
      <c r="C878" s="3" t="s">
        <v>1330</v>
      </c>
      <c r="G878" s="145"/>
    </row>
    <row r="879" spans="1:10" x14ac:dyDescent="0.2">
      <c r="B879" s="2"/>
      <c r="C879" s="3" t="s">
        <v>580</v>
      </c>
      <c r="G879" s="145"/>
    </row>
    <row r="880" spans="1:10" ht="31.5" customHeight="1" x14ac:dyDescent="0.2">
      <c r="B880" s="2"/>
      <c r="C880" s="3" t="s">
        <v>581</v>
      </c>
      <c r="G880" s="145"/>
    </row>
    <row r="881" spans="1:10" ht="24" x14ac:dyDescent="0.2">
      <c r="B881" s="2"/>
      <c r="C881" s="3" t="s">
        <v>582</v>
      </c>
      <c r="G881" s="145"/>
    </row>
    <row r="882" spans="1:10" ht="60" x14ac:dyDescent="0.2">
      <c r="B882" s="2"/>
      <c r="C882" s="3" t="s">
        <v>144</v>
      </c>
      <c r="G882" s="145"/>
    </row>
    <row r="883" spans="1:10" ht="24" x14ac:dyDescent="0.2">
      <c r="B883" s="2"/>
      <c r="C883" s="37" t="s">
        <v>584</v>
      </c>
      <c r="G883" s="145"/>
    </row>
    <row r="884" spans="1:10" x14ac:dyDescent="0.2">
      <c r="B884" s="2"/>
      <c r="D884" s="4" t="s">
        <v>21</v>
      </c>
      <c r="E884" s="5">
        <v>1410</v>
      </c>
      <c r="F884" s="64"/>
      <c r="G884" s="65">
        <f>E884*F884</f>
        <v>0</v>
      </c>
    </row>
    <row r="885" spans="1:10" x14ac:dyDescent="0.2">
      <c r="B885" s="2"/>
      <c r="G885" s="65"/>
    </row>
    <row r="886" spans="1:10" ht="25.5" x14ac:dyDescent="0.2">
      <c r="B886" s="2"/>
      <c r="C886" s="40" t="s">
        <v>596</v>
      </c>
      <c r="G886" s="65"/>
    </row>
    <row r="887" spans="1:10" ht="41.25" customHeight="1" x14ac:dyDescent="0.2">
      <c r="A887" s="1">
        <f>$A$830</f>
        <v>7</v>
      </c>
      <c r="B887" s="2">
        <f>1+B877</f>
        <v>5</v>
      </c>
      <c r="C887" s="3" t="s">
        <v>587</v>
      </c>
      <c r="G887" s="65"/>
    </row>
    <row r="888" spans="1:10" ht="32.25" customHeight="1" x14ac:dyDescent="0.2">
      <c r="B888" s="2"/>
      <c r="C888" s="3" t="s">
        <v>588</v>
      </c>
      <c r="G888" s="65"/>
    </row>
    <row r="889" spans="1:10" ht="36" x14ac:dyDescent="0.2">
      <c r="B889" s="2"/>
      <c r="C889" s="3" t="s">
        <v>589</v>
      </c>
      <c r="G889" s="65"/>
    </row>
    <row r="890" spans="1:10" ht="12.75" x14ac:dyDescent="0.2">
      <c r="A890" s="11"/>
      <c r="B890" s="2"/>
      <c r="C890" s="37" t="s">
        <v>590</v>
      </c>
      <c r="D890" s="69"/>
      <c r="E890" s="4"/>
      <c r="F890" s="61"/>
      <c r="G890" s="148"/>
      <c r="H890" s="6"/>
      <c r="I890" s="7"/>
      <c r="J890" s="9"/>
    </row>
    <row r="891" spans="1:10" x14ac:dyDescent="0.2">
      <c r="B891" s="2"/>
      <c r="D891" s="4" t="s">
        <v>82</v>
      </c>
      <c r="E891" s="5">
        <v>62</v>
      </c>
      <c r="F891" s="64"/>
      <c r="G891" s="65">
        <f>E891*F891</f>
        <v>0</v>
      </c>
    </row>
    <row r="892" spans="1:10" ht="12.75" x14ac:dyDescent="0.2">
      <c r="A892" s="11"/>
      <c r="B892" s="2"/>
      <c r="C892" s="37" t="s">
        <v>591</v>
      </c>
      <c r="D892" s="69"/>
      <c r="E892" s="4"/>
      <c r="F892" s="61"/>
      <c r="G892" s="148"/>
      <c r="H892" s="6"/>
      <c r="I892" s="7"/>
      <c r="J892" s="9"/>
    </row>
    <row r="893" spans="1:10" x14ac:dyDescent="0.2">
      <c r="B893" s="2"/>
      <c r="D893" s="4" t="s">
        <v>82</v>
      </c>
      <c r="E893" s="5">
        <v>16</v>
      </c>
      <c r="F893" s="64"/>
      <c r="G893" s="65">
        <f>E893*F893</f>
        <v>0</v>
      </c>
    </row>
    <row r="894" spans="1:10" ht="12.75" x14ac:dyDescent="0.2">
      <c r="A894" s="11"/>
      <c r="B894" s="2"/>
      <c r="C894" s="37" t="s">
        <v>592</v>
      </c>
      <c r="D894" s="69"/>
      <c r="E894" s="4"/>
      <c r="F894" s="61"/>
      <c r="G894" s="148"/>
      <c r="H894" s="6"/>
      <c r="I894" s="7"/>
      <c r="J894" s="9"/>
    </row>
    <row r="895" spans="1:10" x14ac:dyDescent="0.2">
      <c r="B895" s="2"/>
      <c r="D895" s="4" t="s">
        <v>82</v>
      </c>
      <c r="E895" s="5">
        <v>410</v>
      </c>
      <c r="F895" s="64"/>
      <c r="G895" s="65">
        <f>E895*F895</f>
        <v>0</v>
      </c>
    </row>
    <row r="896" spans="1:10" x14ac:dyDescent="0.2">
      <c r="B896" s="2"/>
      <c r="G896" s="65"/>
    </row>
    <row r="897" spans="1:10" ht="63.75" x14ac:dyDescent="0.2">
      <c r="B897" s="2"/>
      <c r="C897" s="40" t="s">
        <v>1042</v>
      </c>
      <c r="G897" s="65"/>
    </row>
    <row r="898" spans="1:10" ht="78" customHeight="1" x14ac:dyDescent="0.2">
      <c r="A898" s="1">
        <f>$A$830</f>
        <v>7</v>
      </c>
      <c r="B898" s="2">
        <f>1+B887</f>
        <v>6</v>
      </c>
      <c r="C898" s="3" t="s">
        <v>601</v>
      </c>
      <c r="G898" s="65"/>
    </row>
    <row r="899" spans="1:10" ht="21" customHeight="1" x14ac:dyDescent="0.2">
      <c r="A899" s="11"/>
      <c r="B899" s="2"/>
      <c r="C899" s="37" t="s">
        <v>597</v>
      </c>
      <c r="D899" s="69"/>
      <c r="E899" s="4"/>
      <c r="F899" s="61"/>
      <c r="G899" s="148"/>
      <c r="H899" s="6"/>
      <c r="I899" s="7"/>
      <c r="J899" s="9"/>
    </row>
    <row r="900" spans="1:10" ht="27.75" customHeight="1" x14ac:dyDescent="0.2">
      <c r="A900" s="11"/>
      <c r="B900" s="2"/>
      <c r="C900" s="37" t="s">
        <v>598</v>
      </c>
      <c r="D900" s="69"/>
      <c r="E900" s="4"/>
      <c r="F900" s="61"/>
      <c r="G900" s="148"/>
      <c r="H900" s="6"/>
      <c r="I900" s="7"/>
      <c r="J900" s="9"/>
    </row>
    <row r="901" spans="1:10" ht="27.75" customHeight="1" x14ac:dyDescent="0.2">
      <c r="A901" s="11"/>
      <c r="B901" s="2"/>
      <c r="C901" s="37" t="s">
        <v>599</v>
      </c>
      <c r="D901" s="69"/>
      <c r="E901" s="4"/>
      <c r="F901" s="61"/>
      <c r="G901" s="148"/>
      <c r="H901" s="6"/>
      <c r="I901" s="7"/>
      <c r="J901" s="9"/>
    </row>
    <row r="902" spans="1:10" ht="24" x14ac:dyDescent="0.2">
      <c r="A902" s="11"/>
      <c r="B902" s="2"/>
      <c r="C902" s="37" t="s">
        <v>600</v>
      </c>
      <c r="D902" s="69"/>
      <c r="E902" s="4"/>
      <c r="F902" s="61"/>
      <c r="G902" s="148"/>
      <c r="H902" s="6"/>
      <c r="I902" s="7"/>
      <c r="J902" s="9"/>
    </row>
    <row r="903" spans="1:10" x14ac:dyDescent="0.2">
      <c r="B903" s="2"/>
      <c r="D903" s="4" t="s">
        <v>82</v>
      </c>
      <c r="E903" s="5">
        <v>93</v>
      </c>
      <c r="F903" s="64"/>
      <c r="G903" s="65">
        <f>E903*F903</f>
        <v>0</v>
      </c>
    </row>
    <row r="904" spans="1:10" x14ac:dyDescent="0.2">
      <c r="B904" s="2"/>
      <c r="G904" s="65"/>
    </row>
    <row r="905" spans="1:10" ht="56.25" customHeight="1" x14ac:dyDescent="0.2">
      <c r="B905" s="2"/>
      <c r="C905" s="40" t="s">
        <v>602</v>
      </c>
      <c r="G905" s="65"/>
    </row>
    <row r="906" spans="1:10" ht="29.25" customHeight="1" x14ac:dyDescent="0.2">
      <c r="A906" s="1">
        <f>$A$830</f>
        <v>7</v>
      </c>
      <c r="B906" s="2">
        <f>1+B898</f>
        <v>7</v>
      </c>
      <c r="C906" s="3" t="s">
        <v>603</v>
      </c>
      <c r="G906" s="65"/>
    </row>
    <row r="907" spans="1:10" ht="48" x14ac:dyDescent="0.2">
      <c r="B907" s="2"/>
      <c r="C907" s="3" t="s">
        <v>607</v>
      </c>
      <c r="G907" s="65"/>
    </row>
    <row r="908" spans="1:10" ht="24" x14ac:dyDescent="0.2">
      <c r="B908" s="2"/>
      <c r="C908" s="3" t="s">
        <v>604</v>
      </c>
      <c r="G908" s="65"/>
    </row>
    <row r="909" spans="1:10" ht="12.75" x14ac:dyDescent="0.2">
      <c r="A909" s="11"/>
      <c r="B909" s="2"/>
      <c r="C909" s="37" t="s">
        <v>566</v>
      </c>
      <c r="D909" s="69"/>
      <c r="E909" s="4"/>
      <c r="F909" s="61"/>
      <c r="G909" s="148"/>
      <c r="H909" s="6"/>
      <c r="I909" s="7"/>
      <c r="J909" s="9"/>
    </row>
    <row r="910" spans="1:10" ht="12.75" x14ac:dyDescent="0.2">
      <c r="A910" s="11"/>
      <c r="B910" s="2"/>
      <c r="C910" s="37" t="s">
        <v>567</v>
      </c>
      <c r="D910" s="69"/>
      <c r="E910" s="4"/>
      <c r="F910" s="61"/>
      <c r="G910" s="148"/>
      <c r="H910" s="6"/>
      <c r="I910" s="7"/>
      <c r="J910" s="9"/>
    </row>
    <row r="911" spans="1:10" ht="12.75" x14ac:dyDescent="0.2">
      <c r="A911" s="11"/>
      <c r="B911" s="2"/>
      <c r="C911" s="37" t="s">
        <v>606</v>
      </c>
      <c r="D911" s="69"/>
      <c r="E911" s="4"/>
      <c r="F911" s="61"/>
      <c r="G911" s="148"/>
      <c r="H911" s="6"/>
      <c r="I911" s="7"/>
      <c r="J911" s="9"/>
    </row>
    <row r="912" spans="1:10" ht="12.75" x14ac:dyDescent="0.2">
      <c r="A912" s="11"/>
      <c r="B912" s="2"/>
      <c r="C912" s="37" t="s">
        <v>569</v>
      </c>
      <c r="D912" s="69"/>
      <c r="E912" s="4"/>
      <c r="F912" s="61"/>
      <c r="G912" s="148"/>
      <c r="H912" s="6"/>
      <c r="I912" s="7"/>
      <c r="J912" s="9"/>
    </row>
    <row r="913" spans="1:10" ht="12.75" x14ac:dyDescent="0.2">
      <c r="A913" s="11"/>
      <c r="B913" s="2"/>
      <c r="C913" s="37" t="s">
        <v>605</v>
      </c>
      <c r="D913" s="69"/>
      <c r="E913" s="4"/>
      <c r="F913" s="61"/>
      <c r="G913" s="148"/>
      <c r="H913" s="6"/>
      <c r="I913" s="7"/>
      <c r="J913" s="9"/>
    </row>
    <row r="914" spans="1:10" x14ac:dyDescent="0.2">
      <c r="B914" s="2"/>
      <c r="D914" s="4" t="s">
        <v>82</v>
      </c>
      <c r="E914" s="5">
        <v>157</v>
      </c>
      <c r="F914" s="64"/>
      <c r="G914" s="65">
        <f>E914*F914</f>
        <v>0</v>
      </c>
    </row>
    <row r="915" spans="1:10" x14ac:dyDescent="0.2">
      <c r="B915" s="2"/>
      <c r="G915" s="65"/>
    </row>
    <row r="916" spans="1:10" ht="12.75" x14ac:dyDescent="0.2">
      <c r="B916" s="2"/>
      <c r="C916" s="40" t="s">
        <v>260</v>
      </c>
      <c r="G916" s="65"/>
    </row>
    <row r="917" spans="1:10" ht="41.25" customHeight="1" x14ac:dyDescent="0.2">
      <c r="A917" s="1">
        <f>$A$830</f>
        <v>7</v>
      </c>
      <c r="B917" s="2">
        <f>1+B906</f>
        <v>8</v>
      </c>
      <c r="C917" s="3" t="s">
        <v>1241</v>
      </c>
      <c r="G917" s="145"/>
    </row>
    <row r="918" spans="1:10" ht="18" customHeight="1" x14ac:dyDescent="0.2">
      <c r="B918" s="2"/>
      <c r="C918" s="3" t="s">
        <v>608</v>
      </c>
      <c r="G918" s="65"/>
    </row>
    <row r="919" spans="1:10" x14ac:dyDescent="0.2">
      <c r="B919" s="2"/>
      <c r="C919" s="3" t="s">
        <v>611</v>
      </c>
      <c r="G919" s="65"/>
    </row>
    <row r="920" spans="1:10" x14ac:dyDescent="0.2">
      <c r="B920" s="2"/>
      <c r="C920" s="37" t="s">
        <v>609</v>
      </c>
      <c r="G920" s="65"/>
    </row>
    <row r="921" spans="1:10" x14ac:dyDescent="0.2">
      <c r="B921" s="2"/>
      <c r="C921" s="37" t="s">
        <v>610</v>
      </c>
      <c r="G921" s="65"/>
    </row>
    <row r="922" spans="1:10" x14ac:dyDescent="0.2">
      <c r="B922" s="2"/>
      <c r="D922" s="4" t="s">
        <v>21</v>
      </c>
      <c r="E922" s="5">
        <v>370</v>
      </c>
      <c r="F922" s="64"/>
      <c r="G922" s="65">
        <f>E922*F922</f>
        <v>0</v>
      </c>
    </row>
    <row r="923" spans="1:10" x14ac:dyDescent="0.2">
      <c r="B923" s="2"/>
      <c r="G923" s="65"/>
    </row>
    <row r="924" spans="1:10" ht="42" customHeight="1" x14ac:dyDescent="0.2">
      <c r="A924" s="1">
        <f>$A$830</f>
        <v>7</v>
      </c>
      <c r="B924" s="2">
        <f>1+B917</f>
        <v>9</v>
      </c>
      <c r="C924" s="3" t="s">
        <v>612</v>
      </c>
      <c r="G924" s="145"/>
    </row>
    <row r="925" spans="1:10" x14ac:dyDescent="0.2">
      <c r="B925" s="2"/>
      <c r="C925" s="3" t="s">
        <v>261</v>
      </c>
      <c r="G925" s="65"/>
    </row>
    <row r="926" spans="1:10" ht="15.75" customHeight="1" x14ac:dyDescent="0.2">
      <c r="B926" s="2"/>
      <c r="C926" s="3" t="s">
        <v>613</v>
      </c>
      <c r="G926" s="65"/>
    </row>
    <row r="927" spans="1:10" ht="60" x14ac:dyDescent="0.2">
      <c r="B927" s="2"/>
      <c r="C927" s="3" t="s">
        <v>632</v>
      </c>
      <c r="G927" s="65"/>
    </row>
    <row r="928" spans="1:10" ht="63.75" customHeight="1" x14ac:dyDescent="0.2">
      <c r="B928" s="2"/>
      <c r="C928" s="3" t="s">
        <v>633</v>
      </c>
      <c r="G928" s="65"/>
    </row>
    <row r="929" spans="1:7" x14ac:dyDescent="0.2">
      <c r="B929" s="2"/>
      <c r="C929" s="3" t="s">
        <v>614</v>
      </c>
      <c r="G929" s="65"/>
    </row>
    <row r="930" spans="1:7" x14ac:dyDescent="0.2">
      <c r="B930" s="2"/>
      <c r="C930" s="37" t="s">
        <v>609</v>
      </c>
      <c r="G930" s="65"/>
    </row>
    <row r="931" spans="1:7" x14ac:dyDescent="0.2">
      <c r="B931" s="2"/>
      <c r="C931" s="37" t="s">
        <v>610</v>
      </c>
      <c r="G931" s="65"/>
    </row>
    <row r="932" spans="1:7" x14ac:dyDescent="0.2">
      <c r="B932" s="2"/>
      <c r="D932" s="4" t="s">
        <v>21</v>
      </c>
      <c r="E932" s="5">
        <v>370</v>
      </c>
      <c r="F932" s="64"/>
      <c r="G932" s="65">
        <f>E932*F932</f>
        <v>0</v>
      </c>
    </row>
    <row r="933" spans="1:7" x14ac:dyDescent="0.2">
      <c r="B933" s="2"/>
      <c r="G933" s="65"/>
    </row>
    <row r="934" spans="1:7" ht="36" x14ac:dyDescent="0.2">
      <c r="A934" s="1">
        <f>$A$830</f>
        <v>7</v>
      </c>
      <c r="B934" s="2">
        <f>1+B924</f>
        <v>10</v>
      </c>
      <c r="C934" s="3" t="s">
        <v>612</v>
      </c>
      <c r="G934" s="145"/>
    </row>
    <row r="935" spans="1:7" x14ac:dyDescent="0.2">
      <c r="B935" s="2"/>
      <c r="C935" s="3" t="s">
        <v>261</v>
      </c>
      <c r="G935" s="65"/>
    </row>
    <row r="936" spans="1:7" x14ac:dyDescent="0.2">
      <c r="B936" s="2"/>
      <c r="C936" s="3" t="s">
        <v>613</v>
      </c>
      <c r="G936" s="65"/>
    </row>
    <row r="937" spans="1:7" ht="53.25" customHeight="1" x14ac:dyDescent="0.2">
      <c r="B937" s="2"/>
      <c r="C937" s="3" t="s">
        <v>637</v>
      </c>
      <c r="G937" s="65"/>
    </row>
    <row r="938" spans="1:7" x14ac:dyDescent="0.2">
      <c r="B938" s="2"/>
      <c r="C938" s="3" t="s">
        <v>614</v>
      </c>
      <c r="G938" s="65"/>
    </row>
    <row r="939" spans="1:7" ht="36" x14ac:dyDescent="0.2">
      <c r="B939" s="2"/>
      <c r="C939" s="37" t="s">
        <v>647</v>
      </c>
      <c r="G939" s="65"/>
    </row>
    <row r="940" spans="1:7" x14ac:dyDescent="0.2">
      <c r="B940" s="2"/>
      <c r="D940" s="4" t="s">
        <v>21</v>
      </c>
      <c r="E940" s="5">
        <v>95</v>
      </c>
      <c r="F940" s="64"/>
      <c r="G940" s="65">
        <f>E940*F940</f>
        <v>0</v>
      </c>
    </row>
    <row r="941" spans="1:7" x14ac:dyDescent="0.2">
      <c r="B941" s="2"/>
      <c r="G941" s="65"/>
    </row>
    <row r="942" spans="1:7" ht="108" customHeight="1" x14ac:dyDescent="0.2">
      <c r="B942" s="2"/>
      <c r="C942" s="12" t="s">
        <v>1324</v>
      </c>
      <c r="G942" s="65"/>
    </row>
    <row r="943" spans="1:7" ht="12.75" x14ac:dyDescent="0.2">
      <c r="A943" s="11"/>
      <c r="C943" s="40" t="s">
        <v>151</v>
      </c>
      <c r="G943" s="145"/>
    </row>
    <row r="944" spans="1:7" ht="48" x14ac:dyDescent="0.2">
      <c r="A944" s="1">
        <f>$A$830</f>
        <v>7</v>
      </c>
      <c r="B944" s="2">
        <f>1+B934</f>
        <v>11</v>
      </c>
      <c r="C944" s="3" t="s">
        <v>634</v>
      </c>
      <c r="G944" s="145"/>
    </row>
    <row r="945" spans="1:10" ht="16.5" customHeight="1" x14ac:dyDescent="0.2">
      <c r="B945" s="2"/>
      <c r="C945" s="3" t="s">
        <v>1242</v>
      </c>
      <c r="G945" s="145"/>
    </row>
    <row r="946" spans="1:10" ht="27.75" customHeight="1" x14ac:dyDescent="0.2">
      <c r="A946" s="11"/>
      <c r="C946" s="3" t="s">
        <v>629</v>
      </c>
      <c r="G946" s="145"/>
    </row>
    <row r="947" spans="1:10" ht="60" x14ac:dyDescent="0.2">
      <c r="A947" s="11"/>
      <c r="C947" s="3" t="s">
        <v>1243</v>
      </c>
      <c r="G947" s="145"/>
    </row>
    <row r="948" spans="1:10" ht="12.75" x14ac:dyDescent="0.2">
      <c r="A948" s="11"/>
      <c r="C948" s="3" t="s">
        <v>152</v>
      </c>
      <c r="G948" s="145"/>
    </row>
    <row r="949" spans="1:10" ht="24" x14ac:dyDescent="0.2">
      <c r="B949" s="2"/>
      <c r="C949" s="37" t="s">
        <v>635</v>
      </c>
      <c r="G949" s="65"/>
    </row>
    <row r="950" spans="1:10" ht="24" x14ac:dyDescent="0.2">
      <c r="B950" s="2"/>
      <c r="C950" s="37" t="s">
        <v>636</v>
      </c>
      <c r="G950" s="65"/>
    </row>
    <row r="951" spans="1:10" x14ac:dyDescent="0.2">
      <c r="B951" s="2"/>
      <c r="D951" s="4" t="s">
        <v>21</v>
      </c>
      <c r="E951" s="5">
        <v>370</v>
      </c>
      <c r="F951" s="64"/>
      <c r="G951" s="65">
        <f>E951*F951</f>
        <v>0</v>
      </c>
    </row>
    <row r="952" spans="1:10" ht="12.75" x14ac:dyDescent="0.2">
      <c r="A952" s="11"/>
      <c r="C952" s="40"/>
      <c r="G952" s="145"/>
    </row>
    <row r="953" spans="1:10" ht="53.25" customHeight="1" x14ac:dyDescent="0.2">
      <c r="A953" s="1">
        <f>$A$830</f>
        <v>7</v>
      </c>
      <c r="B953" s="2">
        <f>1+B944</f>
        <v>12</v>
      </c>
      <c r="C953" s="3" t="s">
        <v>884</v>
      </c>
      <c r="G953" s="145"/>
    </row>
    <row r="954" spans="1:10" ht="90.75" customHeight="1" x14ac:dyDescent="0.2">
      <c r="A954" s="11"/>
      <c r="B954" s="123"/>
      <c r="C954" s="124" t="s">
        <v>1331</v>
      </c>
      <c r="G954" s="145"/>
      <c r="I954" s="7"/>
      <c r="J954" s="9"/>
    </row>
    <row r="955" spans="1:10" ht="87.75" customHeight="1" x14ac:dyDescent="0.2">
      <c r="A955" s="11"/>
      <c r="B955" s="123"/>
      <c r="C955" s="124" t="s">
        <v>1332</v>
      </c>
      <c r="G955" s="145"/>
      <c r="I955" s="7"/>
      <c r="J955" s="9"/>
    </row>
    <row r="956" spans="1:10" ht="24" x14ac:dyDescent="0.2">
      <c r="A956" s="11"/>
      <c r="B956" s="123"/>
      <c r="C956" s="124" t="s">
        <v>883</v>
      </c>
      <c r="G956" s="145"/>
      <c r="I956" s="7"/>
      <c r="J956" s="9"/>
    </row>
    <row r="957" spans="1:10" ht="24" x14ac:dyDescent="0.2">
      <c r="B957" s="2"/>
      <c r="C957" s="91" t="s">
        <v>879</v>
      </c>
      <c r="G957" s="65"/>
    </row>
    <row r="958" spans="1:10" x14ac:dyDescent="0.2">
      <c r="B958" s="2"/>
      <c r="C958" s="91" t="s">
        <v>880</v>
      </c>
      <c r="G958" s="65"/>
    </row>
    <row r="959" spans="1:10" x14ac:dyDescent="0.2">
      <c r="B959" s="2"/>
      <c r="D959" s="4" t="s">
        <v>21</v>
      </c>
      <c r="E959" s="5">
        <v>405</v>
      </c>
      <c r="F959" s="64"/>
      <c r="G959" s="65">
        <f>E959*F959</f>
        <v>0</v>
      </c>
    </row>
    <row r="960" spans="1:10" x14ac:dyDescent="0.2">
      <c r="B960" s="2"/>
      <c r="G960" s="65"/>
    </row>
    <row r="961" spans="1:10" ht="66" customHeight="1" x14ac:dyDescent="0.2">
      <c r="A961" s="1">
        <f>$A$830</f>
        <v>7</v>
      </c>
      <c r="B961" s="2">
        <f>1+B953</f>
        <v>13</v>
      </c>
      <c r="C961" s="3" t="s">
        <v>885</v>
      </c>
      <c r="G961" s="145"/>
    </row>
    <row r="962" spans="1:10" ht="36" x14ac:dyDescent="0.2">
      <c r="B962" s="2"/>
      <c r="C962" s="3" t="s">
        <v>1323</v>
      </c>
      <c r="G962" s="65"/>
    </row>
    <row r="963" spans="1:10" ht="24" x14ac:dyDescent="0.2">
      <c r="B963" s="2"/>
      <c r="C963" s="91" t="s">
        <v>879</v>
      </c>
      <c r="G963" s="65"/>
    </row>
    <row r="964" spans="1:10" x14ac:dyDescent="0.2">
      <c r="B964" s="2"/>
      <c r="C964" s="91" t="s">
        <v>880</v>
      </c>
      <c r="G964" s="65"/>
    </row>
    <row r="965" spans="1:10" x14ac:dyDescent="0.2">
      <c r="B965" s="2"/>
      <c r="D965" s="4" t="s">
        <v>21</v>
      </c>
      <c r="E965" s="5">
        <v>240</v>
      </c>
      <c r="F965" s="64"/>
      <c r="G965" s="65">
        <f>E965*F965</f>
        <v>0</v>
      </c>
    </row>
    <row r="966" spans="1:10" ht="12.75" x14ac:dyDescent="0.2">
      <c r="A966" s="11"/>
      <c r="C966" s="40"/>
      <c r="G966" s="145"/>
    </row>
    <row r="967" spans="1:10" ht="36" x14ac:dyDescent="0.2">
      <c r="A967" s="1">
        <f>$A$830</f>
        <v>7</v>
      </c>
      <c r="B967" s="2">
        <f>1+B961</f>
        <v>14</v>
      </c>
      <c r="C967" s="3" t="s">
        <v>617</v>
      </c>
      <c r="G967" s="145"/>
    </row>
    <row r="968" spans="1:10" ht="24" x14ac:dyDescent="0.2">
      <c r="A968" s="11"/>
      <c r="C968" s="3" t="s">
        <v>630</v>
      </c>
      <c r="G968" s="145"/>
    </row>
    <row r="969" spans="1:10" ht="12.75" x14ac:dyDescent="0.2">
      <c r="A969" s="11"/>
      <c r="C969" s="3" t="s">
        <v>618</v>
      </c>
      <c r="G969" s="145"/>
    </row>
    <row r="970" spans="1:10" ht="12.75" x14ac:dyDescent="0.2">
      <c r="A970" s="11"/>
      <c r="C970" s="3" t="s">
        <v>152</v>
      </c>
      <c r="G970" s="145"/>
    </row>
    <row r="971" spans="1:10" ht="24" x14ac:dyDescent="0.2">
      <c r="A971" s="11"/>
      <c r="C971" s="3" t="s">
        <v>640</v>
      </c>
      <c r="G971" s="145"/>
    </row>
    <row r="972" spans="1:10" ht="24" x14ac:dyDescent="0.2">
      <c r="A972" s="11"/>
      <c r="B972" s="2"/>
      <c r="C972" s="37" t="s">
        <v>619</v>
      </c>
      <c r="D972" s="69"/>
      <c r="E972" s="4"/>
      <c r="F972" s="61"/>
      <c r="G972" s="148"/>
      <c r="H972" s="6"/>
      <c r="I972" s="7"/>
      <c r="J972" s="9"/>
    </row>
    <row r="973" spans="1:10" x14ac:dyDescent="0.2">
      <c r="B973" s="2"/>
      <c r="D973" s="4" t="s">
        <v>21</v>
      </c>
      <c r="E973" s="5">
        <v>960</v>
      </c>
      <c r="F973" s="64"/>
      <c r="G973" s="65">
        <f>E973*F973</f>
        <v>0</v>
      </c>
    </row>
    <row r="974" spans="1:10" x14ac:dyDescent="0.2">
      <c r="B974" s="2"/>
      <c r="G974" s="65"/>
    </row>
    <row r="975" spans="1:10" ht="36" x14ac:dyDescent="0.2">
      <c r="A975" s="1">
        <f>$A$830</f>
        <v>7</v>
      </c>
      <c r="B975" s="2">
        <f>1+B967</f>
        <v>15</v>
      </c>
      <c r="C975" s="3" t="s">
        <v>617</v>
      </c>
      <c r="G975" s="145"/>
    </row>
    <row r="976" spans="1:10" ht="24" x14ac:dyDescent="0.2">
      <c r="A976" s="11"/>
      <c r="C976" s="3" t="s">
        <v>629</v>
      </c>
      <c r="G976" s="145"/>
    </row>
    <row r="977" spans="1:10" ht="12.75" x14ac:dyDescent="0.2">
      <c r="A977" s="11"/>
      <c r="C977" s="3" t="s">
        <v>631</v>
      </c>
      <c r="G977" s="145"/>
    </row>
    <row r="978" spans="1:10" ht="12.75" x14ac:dyDescent="0.2">
      <c r="A978" s="11"/>
      <c r="C978" s="3" t="s">
        <v>152</v>
      </c>
      <c r="G978" s="145"/>
    </row>
    <row r="979" spans="1:10" ht="24" x14ac:dyDescent="0.2">
      <c r="A979" s="11"/>
      <c r="C979" s="3" t="s">
        <v>1244</v>
      </c>
      <c r="G979" s="145"/>
    </row>
    <row r="980" spans="1:10" ht="24" x14ac:dyDescent="0.2">
      <c r="A980" s="11"/>
      <c r="B980" s="2"/>
      <c r="C980" s="37" t="s">
        <v>620</v>
      </c>
      <c r="D980" s="69"/>
      <c r="E980" s="4"/>
      <c r="F980" s="61"/>
      <c r="G980" s="148"/>
      <c r="H980" s="6"/>
      <c r="I980" s="7"/>
      <c r="J980" s="9"/>
    </row>
    <row r="981" spans="1:10" ht="24" x14ac:dyDescent="0.2">
      <c r="A981" s="11"/>
      <c r="B981" s="2"/>
      <c r="C981" s="37" t="s">
        <v>628</v>
      </c>
      <c r="D981" s="69"/>
      <c r="E981" s="4"/>
      <c r="F981" s="61"/>
      <c r="G981" s="148"/>
      <c r="H981" s="6"/>
      <c r="I981" s="7"/>
      <c r="J981" s="9"/>
    </row>
    <row r="982" spans="1:10" x14ac:dyDescent="0.2">
      <c r="B982" s="2"/>
      <c r="D982" s="4" t="s">
        <v>21</v>
      </c>
      <c r="E982" s="5">
        <v>465</v>
      </c>
      <c r="F982" s="64"/>
      <c r="G982" s="65">
        <f>E982*F982</f>
        <v>0</v>
      </c>
    </row>
    <row r="983" spans="1:10" x14ac:dyDescent="0.2">
      <c r="B983" s="2"/>
      <c r="G983" s="65"/>
    </row>
    <row r="984" spans="1:10" ht="36" x14ac:dyDescent="0.2">
      <c r="A984" s="1">
        <f>$A$830</f>
        <v>7</v>
      </c>
      <c r="B984" s="2">
        <f>1+B975</f>
        <v>16</v>
      </c>
      <c r="C984" s="3" t="s">
        <v>617</v>
      </c>
      <c r="G984" s="145"/>
    </row>
    <row r="985" spans="1:10" ht="24" x14ac:dyDescent="0.2">
      <c r="A985" s="11"/>
      <c r="C985" s="3" t="s">
        <v>629</v>
      </c>
      <c r="G985" s="145"/>
    </row>
    <row r="986" spans="1:10" ht="12.75" x14ac:dyDescent="0.2">
      <c r="A986" s="11"/>
      <c r="C986" s="3" t="s">
        <v>639</v>
      </c>
      <c r="G986" s="145"/>
    </row>
    <row r="987" spans="1:10" ht="12.75" x14ac:dyDescent="0.2">
      <c r="A987" s="11"/>
      <c r="C987" s="3" t="s">
        <v>152</v>
      </c>
      <c r="G987" s="145"/>
    </row>
    <row r="988" spans="1:10" ht="24" x14ac:dyDescent="0.2">
      <c r="A988" s="11"/>
      <c r="C988" s="3" t="s">
        <v>1244</v>
      </c>
      <c r="G988" s="145"/>
    </row>
    <row r="989" spans="1:10" ht="24" x14ac:dyDescent="0.2">
      <c r="A989" s="11"/>
      <c r="B989" s="2"/>
      <c r="C989" s="37" t="s">
        <v>638</v>
      </c>
      <c r="D989" s="69"/>
      <c r="E989" s="4"/>
      <c r="F989" s="61"/>
      <c r="G989" s="148"/>
      <c r="H989" s="6"/>
      <c r="I989" s="7"/>
      <c r="J989" s="9"/>
    </row>
    <row r="990" spans="1:10" ht="24" x14ac:dyDescent="0.2">
      <c r="A990" s="11"/>
      <c r="B990" s="2"/>
      <c r="C990" s="37" t="s">
        <v>641</v>
      </c>
      <c r="D990" s="69"/>
      <c r="E990" s="4"/>
      <c r="F990" s="61"/>
      <c r="G990" s="148"/>
      <c r="H990" s="6"/>
      <c r="I990" s="7"/>
      <c r="J990" s="9"/>
    </row>
    <row r="991" spans="1:10" ht="12.75" x14ac:dyDescent="0.2">
      <c r="A991" s="11"/>
      <c r="B991" s="2"/>
      <c r="C991" s="37" t="s">
        <v>642</v>
      </c>
      <c r="D991" s="69"/>
      <c r="E991" s="4"/>
      <c r="F991" s="61"/>
      <c r="G991" s="148"/>
      <c r="H991" s="6"/>
      <c r="I991" s="7"/>
      <c r="J991" s="9"/>
    </row>
    <row r="992" spans="1:10" ht="12.75" x14ac:dyDescent="0.2">
      <c r="A992" s="11"/>
      <c r="B992" s="2"/>
      <c r="C992" s="37" t="s">
        <v>643</v>
      </c>
      <c r="D992" s="69"/>
      <c r="E992" s="4"/>
      <c r="F992" s="61"/>
      <c r="G992" s="148"/>
      <c r="H992" s="6"/>
      <c r="I992" s="7"/>
      <c r="J992" s="9"/>
    </row>
    <row r="993" spans="1:10" x14ac:dyDescent="0.2">
      <c r="B993" s="2"/>
      <c r="D993" s="4" t="s">
        <v>21</v>
      </c>
      <c r="E993" s="5">
        <v>530</v>
      </c>
      <c r="F993" s="64"/>
      <c r="G993" s="65">
        <f>E993*F993</f>
        <v>0</v>
      </c>
    </row>
    <row r="994" spans="1:10" x14ac:dyDescent="0.2">
      <c r="B994" s="2"/>
      <c r="G994" s="65"/>
    </row>
    <row r="995" spans="1:10" ht="36" x14ac:dyDescent="0.2">
      <c r="A995" s="1">
        <f>$A$830</f>
        <v>7</v>
      </c>
      <c r="B995" s="2">
        <f>1+B984</f>
        <v>17</v>
      </c>
      <c r="C995" s="3" t="s">
        <v>617</v>
      </c>
      <c r="G995" s="145"/>
    </row>
    <row r="996" spans="1:10" ht="24" x14ac:dyDescent="0.2">
      <c r="A996" s="11"/>
      <c r="C996" s="3" t="s">
        <v>644</v>
      </c>
      <c r="G996" s="145"/>
    </row>
    <row r="997" spans="1:10" ht="12.75" x14ac:dyDescent="0.2">
      <c r="A997" s="11"/>
      <c r="C997" s="3" t="s">
        <v>645</v>
      </c>
      <c r="G997" s="145"/>
    </row>
    <row r="998" spans="1:10" ht="12.75" x14ac:dyDescent="0.2">
      <c r="A998" s="11"/>
      <c r="C998" s="3" t="s">
        <v>580</v>
      </c>
      <c r="G998" s="145"/>
    </row>
    <row r="999" spans="1:10" ht="24" x14ac:dyDescent="0.2">
      <c r="A999" s="11"/>
      <c r="C999" s="3" t="s">
        <v>1244</v>
      </c>
      <c r="G999" s="145"/>
    </row>
    <row r="1000" spans="1:10" ht="24" x14ac:dyDescent="0.2">
      <c r="A1000" s="11"/>
      <c r="B1000" s="2"/>
      <c r="C1000" s="37" t="s">
        <v>646</v>
      </c>
      <c r="D1000" s="69"/>
      <c r="E1000" s="4"/>
      <c r="F1000" s="61"/>
      <c r="G1000" s="148"/>
      <c r="H1000" s="6"/>
      <c r="I1000" s="7"/>
      <c r="J1000" s="9"/>
    </row>
    <row r="1001" spans="1:10" x14ac:dyDescent="0.2">
      <c r="B1001" s="2"/>
      <c r="D1001" s="4" t="s">
        <v>21</v>
      </c>
      <c r="E1001" s="5">
        <v>205</v>
      </c>
      <c r="F1001" s="64"/>
      <c r="G1001" s="65">
        <f>E1001*F1001</f>
        <v>0</v>
      </c>
    </row>
    <row r="1002" spans="1:10" x14ac:dyDescent="0.2">
      <c r="B1002" s="2"/>
      <c r="G1002" s="65"/>
    </row>
    <row r="1003" spans="1:10" ht="36" x14ac:dyDescent="0.2">
      <c r="A1003" s="1">
        <f>$A$830</f>
        <v>7</v>
      </c>
      <c r="B1003" s="2">
        <f>1+B995</f>
        <v>18</v>
      </c>
      <c r="C1003" s="3" t="s">
        <v>648</v>
      </c>
      <c r="G1003" s="145"/>
    </row>
    <row r="1004" spans="1:10" ht="24" x14ac:dyDescent="0.2">
      <c r="A1004" s="11"/>
      <c r="C1004" s="3" t="s">
        <v>644</v>
      </c>
      <c r="G1004" s="145"/>
    </row>
    <row r="1005" spans="1:10" ht="12.75" x14ac:dyDescent="0.2">
      <c r="A1005" s="11"/>
      <c r="C1005" s="3" t="s">
        <v>645</v>
      </c>
      <c r="G1005" s="145"/>
    </row>
    <row r="1006" spans="1:10" ht="12.75" x14ac:dyDescent="0.2">
      <c r="A1006" s="11"/>
      <c r="C1006" s="3" t="s">
        <v>580</v>
      </c>
      <c r="G1006" s="145"/>
    </row>
    <row r="1007" spans="1:10" ht="24" x14ac:dyDescent="0.2">
      <c r="A1007" s="11"/>
      <c r="C1007" s="3" t="s">
        <v>1244</v>
      </c>
      <c r="G1007" s="145"/>
    </row>
    <row r="1008" spans="1:10" ht="24" x14ac:dyDescent="0.2">
      <c r="A1008" s="11"/>
      <c r="B1008" s="2"/>
      <c r="C1008" s="37" t="s">
        <v>649</v>
      </c>
      <c r="D1008" s="69"/>
      <c r="E1008" s="4"/>
      <c r="F1008" s="61"/>
      <c r="G1008" s="148"/>
      <c r="H1008" s="6"/>
      <c r="I1008" s="7"/>
      <c r="J1008" s="9"/>
    </row>
    <row r="1009" spans="1:10" x14ac:dyDescent="0.2">
      <c r="B1009" s="2"/>
      <c r="D1009" s="4" t="s">
        <v>21</v>
      </c>
      <c r="E1009" s="5">
        <v>265</v>
      </c>
      <c r="F1009" s="64"/>
      <c r="G1009" s="65">
        <f>E1009*F1009</f>
        <v>0</v>
      </c>
    </row>
    <row r="1010" spans="1:10" x14ac:dyDescent="0.2">
      <c r="B1010" s="2"/>
      <c r="G1010" s="65"/>
    </row>
    <row r="1011" spans="1:10" ht="12.75" x14ac:dyDescent="0.2">
      <c r="A1011" s="11"/>
      <c r="C1011" s="40" t="s">
        <v>650</v>
      </c>
      <c r="G1011" s="145"/>
    </row>
    <row r="1012" spans="1:10" ht="34.5" customHeight="1" x14ac:dyDescent="0.2">
      <c r="A1012" s="1">
        <f>$A$830</f>
        <v>7</v>
      </c>
      <c r="B1012" s="2">
        <f>1+B1003</f>
        <v>19</v>
      </c>
      <c r="C1012" s="3" t="s">
        <v>651</v>
      </c>
      <c r="G1012" s="145"/>
    </row>
    <row r="1013" spans="1:10" ht="81" customHeight="1" x14ac:dyDescent="0.2">
      <c r="A1013" s="11"/>
      <c r="C1013" s="56" t="s">
        <v>1245</v>
      </c>
      <c r="G1013" s="145"/>
    </row>
    <row r="1014" spans="1:10" ht="55.5" customHeight="1" x14ac:dyDescent="0.2">
      <c r="A1014" s="11"/>
      <c r="C1014" s="71" t="s">
        <v>262</v>
      </c>
      <c r="G1014" s="145"/>
    </row>
    <row r="1015" spans="1:10" ht="52.5" customHeight="1" x14ac:dyDescent="0.2">
      <c r="A1015" s="11"/>
      <c r="C1015" s="71" t="s">
        <v>153</v>
      </c>
      <c r="G1015" s="145"/>
    </row>
    <row r="1016" spans="1:10" ht="54" customHeight="1" x14ac:dyDescent="0.2">
      <c r="A1016" s="11"/>
      <c r="C1016" s="3" t="s">
        <v>1246</v>
      </c>
      <c r="G1016" s="145"/>
    </row>
    <row r="1017" spans="1:10" ht="48" x14ac:dyDescent="0.2">
      <c r="A1017" s="11"/>
      <c r="C1017" s="3" t="s">
        <v>1247</v>
      </c>
      <c r="G1017" s="145"/>
    </row>
    <row r="1018" spans="1:10" ht="30" customHeight="1" x14ac:dyDescent="0.2">
      <c r="A1018" s="11"/>
      <c r="C1018" s="3" t="s">
        <v>652</v>
      </c>
      <c r="G1018" s="145"/>
    </row>
    <row r="1019" spans="1:10" ht="69.75" customHeight="1" x14ac:dyDescent="0.2">
      <c r="A1019" s="11"/>
      <c r="C1019" s="125" t="s">
        <v>653</v>
      </c>
      <c r="G1019" s="145"/>
    </row>
    <row r="1020" spans="1:10" ht="28.5" customHeight="1" x14ac:dyDescent="0.2">
      <c r="A1020" s="11"/>
      <c r="C1020" s="3" t="s">
        <v>1248</v>
      </c>
      <c r="G1020" s="145"/>
    </row>
    <row r="1021" spans="1:10" ht="64.5" customHeight="1" x14ac:dyDescent="0.2">
      <c r="A1021" s="11"/>
      <c r="B1021" s="113" t="s">
        <v>656</v>
      </c>
      <c r="C1021" s="37" t="s">
        <v>1157</v>
      </c>
      <c r="D1021" s="69"/>
      <c r="E1021" s="4"/>
      <c r="F1021" s="61"/>
      <c r="G1021" s="148"/>
      <c r="H1021" s="6"/>
      <c r="I1021" s="7"/>
      <c r="J1021" s="9"/>
    </row>
    <row r="1022" spans="1:10" x14ac:dyDescent="0.2">
      <c r="B1022" s="2"/>
      <c r="D1022" s="4" t="s">
        <v>21</v>
      </c>
      <c r="E1022" s="5">
        <v>960</v>
      </c>
      <c r="F1022" s="64"/>
      <c r="G1022" s="65">
        <f>E1022*F1022</f>
        <v>0</v>
      </c>
    </row>
    <row r="1023" spans="1:10" x14ac:dyDescent="0.2">
      <c r="B1023" s="2"/>
      <c r="F1023" s="61"/>
      <c r="G1023" s="65"/>
    </row>
    <row r="1024" spans="1:10" ht="90.75" customHeight="1" x14ac:dyDescent="0.2">
      <c r="A1024" s="11"/>
      <c r="B1024" s="113" t="s">
        <v>657</v>
      </c>
      <c r="C1024" s="37" t="s">
        <v>655</v>
      </c>
      <c r="D1024" s="69"/>
      <c r="E1024" s="4"/>
      <c r="F1024" s="61"/>
      <c r="G1024" s="148"/>
      <c r="H1024" s="6"/>
      <c r="I1024" s="7"/>
      <c r="J1024" s="9"/>
    </row>
    <row r="1025" spans="1:10" x14ac:dyDescent="0.2">
      <c r="B1025" s="2"/>
      <c r="D1025" s="4" t="s">
        <v>23</v>
      </c>
      <c r="E1025" s="5">
        <v>900</v>
      </c>
      <c r="F1025" s="64"/>
      <c r="G1025" s="65">
        <f>E1025*F1025</f>
        <v>0</v>
      </c>
    </row>
    <row r="1026" spans="1:10" x14ac:dyDescent="0.2">
      <c r="B1026" s="2"/>
      <c r="F1026" s="61"/>
      <c r="G1026" s="65"/>
    </row>
    <row r="1027" spans="1:10" ht="64.5" customHeight="1" x14ac:dyDescent="0.2">
      <c r="A1027" s="11"/>
      <c r="B1027" s="113" t="s">
        <v>658</v>
      </c>
      <c r="C1027" s="37" t="s">
        <v>654</v>
      </c>
      <c r="D1027" s="69"/>
      <c r="E1027" s="4"/>
      <c r="F1027" s="61"/>
      <c r="G1027" s="148"/>
      <c r="H1027" s="6"/>
      <c r="I1027" s="7"/>
      <c r="J1027" s="9"/>
    </row>
    <row r="1028" spans="1:10" x14ac:dyDescent="0.2">
      <c r="B1028" s="2"/>
      <c r="D1028" s="4" t="s">
        <v>21</v>
      </c>
      <c r="E1028" s="5">
        <v>465</v>
      </c>
      <c r="F1028" s="64"/>
      <c r="G1028" s="65">
        <f>E1028*F1028</f>
        <v>0</v>
      </c>
    </row>
    <row r="1029" spans="1:10" x14ac:dyDescent="0.2">
      <c r="B1029" s="2"/>
      <c r="G1029" s="65"/>
    </row>
    <row r="1030" spans="1:10" ht="68.25" customHeight="1" x14ac:dyDescent="0.2">
      <c r="A1030" s="11"/>
      <c r="B1030" s="113" t="s">
        <v>659</v>
      </c>
      <c r="C1030" s="37" t="s">
        <v>1249</v>
      </c>
      <c r="D1030" s="69"/>
      <c r="E1030" s="4"/>
      <c r="F1030" s="61"/>
      <c r="G1030" s="148"/>
      <c r="H1030" s="6"/>
      <c r="I1030" s="7"/>
      <c r="J1030" s="9"/>
    </row>
    <row r="1031" spans="1:10" x14ac:dyDescent="0.2">
      <c r="B1031" s="2"/>
      <c r="D1031" s="4" t="s">
        <v>21</v>
      </c>
      <c r="E1031" s="5">
        <v>530</v>
      </c>
      <c r="F1031" s="64"/>
      <c r="G1031" s="65">
        <f>E1031*F1031</f>
        <v>0</v>
      </c>
    </row>
    <row r="1032" spans="1:10" x14ac:dyDescent="0.2">
      <c r="B1032" s="2"/>
      <c r="G1032" s="65"/>
    </row>
    <row r="1033" spans="1:10" ht="12.75" x14ac:dyDescent="0.2">
      <c r="B1033" s="2"/>
      <c r="C1033" s="40" t="s">
        <v>818</v>
      </c>
      <c r="G1033" s="65"/>
    </row>
    <row r="1034" spans="1:10" ht="36" x14ac:dyDescent="0.2">
      <c r="A1034" s="1">
        <f>$A$830</f>
        <v>7</v>
      </c>
      <c r="B1034" s="2">
        <f>1+B1012</f>
        <v>20</v>
      </c>
      <c r="C1034" s="3" t="s">
        <v>819</v>
      </c>
      <c r="G1034" s="145"/>
    </row>
    <row r="1035" spans="1:10" ht="24" x14ac:dyDescent="0.2">
      <c r="A1035" s="11"/>
      <c r="C1035" s="3" t="s">
        <v>629</v>
      </c>
      <c r="G1035" s="145"/>
    </row>
    <row r="1036" spans="1:10" ht="12.75" x14ac:dyDescent="0.2">
      <c r="A1036" s="11"/>
      <c r="C1036" s="3" t="s">
        <v>820</v>
      </c>
      <c r="G1036" s="145"/>
    </row>
    <row r="1037" spans="1:10" ht="12.75" x14ac:dyDescent="0.2">
      <c r="A1037" s="11"/>
      <c r="C1037" s="3" t="s">
        <v>152</v>
      </c>
      <c r="G1037" s="145"/>
    </row>
    <row r="1038" spans="1:10" ht="36" x14ac:dyDescent="0.2">
      <c r="A1038" s="11"/>
      <c r="C1038" s="3" t="s">
        <v>821</v>
      </c>
      <c r="G1038" s="145"/>
    </row>
    <row r="1039" spans="1:10" ht="36" x14ac:dyDescent="0.2">
      <c r="A1039" s="11"/>
      <c r="B1039" s="113"/>
      <c r="C1039" s="37" t="s">
        <v>822</v>
      </c>
      <c r="D1039" s="69"/>
      <c r="E1039" s="4"/>
      <c r="F1039" s="61"/>
      <c r="G1039" s="148"/>
      <c r="H1039" s="6"/>
      <c r="I1039" s="7"/>
      <c r="J1039" s="9"/>
    </row>
    <row r="1040" spans="1:10" x14ac:dyDescent="0.2">
      <c r="B1040" s="2"/>
      <c r="D1040" s="4" t="s">
        <v>21</v>
      </c>
      <c r="E1040" s="5">
        <v>40</v>
      </c>
      <c r="F1040" s="64"/>
      <c r="G1040" s="65">
        <f>E1040*F1040</f>
        <v>0</v>
      </c>
    </row>
    <row r="1041" spans="1:9" x14ac:dyDescent="0.2">
      <c r="B1041" s="2"/>
      <c r="G1041" s="65"/>
    </row>
    <row r="1042" spans="1:9" ht="12.75" x14ac:dyDescent="0.2">
      <c r="A1042" s="11"/>
      <c r="C1042" s="39" t="s">
        <v>155</v>
      </c>
      <c r="G1042" s="145"/>
    </row>
    <row r="1043" spans="1:9" ht="24" x14ac:dyDescent="0.2">
      <c r="A1043" s="1">
        <f>$A$830</f>
        <v>7</v>
      </c>
      <c r="B1043" s="2">
        <f>1+B1034</f>
        <v>21</v>
      </c>
      <c r="C1043" s="3" t="s">
        <v>667</v>
      </c>
      <c r="G1043" s="145"/>
    </row>
    <row r="1044" spans="1:9" ht="24" x14ac:dyDescent="0.2">
      <c r="B1044" s="2"/>
      <c r="C1044" s="3" t="s">
        <v>674</v>
      </c>
      <c r="G1044" s="145"/>
    </row>
    <row r="1045" spans="1:9" ht="105" customHeight="1" x14ac:dyDescent="0.2">
      <c r="A1045" s="11"/>
      <c r="C1045" s="3" t="s">
        <v>671</v>
      </c>
      <c r="G1045" s="145"/>
    </row>
    <row r="1046" spans="1:9" ht="41.25" customHeight="1" x14ac:dyDescent="0.2">
      <c r="A1046" s="11"/>
      <c r="C1046" s="3" t="s">
        <v>60</v>
      </c>
      <c r="G1046" s="145"/>
    </row>
    <row r="1047" spans="1:9" x14ac:dyDescent="0.2">
      <c r="B1047" s="93" t="s">
        <v>656</v>
      </c>
      <c r="C1047" s="91" t="s">
        <v>672</v>
      </c>
      <c r="D1047" s="5"/>
      <c r="E1047" s="57"/>
      <c r="F1047" s="6"/>
      <c r="G1047" s="150"/>
      <c r="I1047" s="7"/>
    </row>
    <row r="1048" spans="1:9" x14ac:dyDescent="0.2">
      <c r="B1048" s="2"/>
      <c r="D1048" s="4" t="s">
        <v>26</v>
      </c>
      <c r="E1048" s="5">
        <v>11</v>
      </c>
      <c r="F1048" s="64"/>
      <c r="G1048" s="65">
        <f>E1048*F1048</f>
        <v>0</v>
      </c>
    </row>
    <row r="1049" spans="1:9" x14ac:dyDescent="0.2">
      <c r="B1049" s="93" t="s">
        <v>657</v>
      </c>
      <c r="C1049" s="91" t="s">
        <v>673</v>
      </c>
      <c r="D1049" s="5"/>
      <c r="E1049" s="57"/>
      <c r="F1049" s="6"/>
      <c r="G1049" s="150"/>
      <c r="I1049" s="7"/>
    </row>
    <row r="1050" spans="1:9" x14ac:dyDescent="0.2">
      <c r="B1050" s="2"/>
      <c r="D1050" s="4" t="s">
        <v>26</v>
      </c>
      <c r="E1050" s="5">
        <v>19</v>
      </c>
      <c r="F1050" s="64"/>
      <c r="G1050" s="65">
        <f>E1050*F1050</f>
        <v>0</v>
      </c>
    </row>
    <row r="1051" spans="1:9" x14ac:dyDescent="0.2">
      <c r="B1051" s="2"/>
      <c r="G1051" s="65"/>
    </row>
    <row r="1052" spans="1:9" ht="24" x14ac:dyDescent="0.2">
      <c r="A1052" s="1">
        <f>$A$830</f>
        <v>7</v>
      </c>
      <c r="B1052" s="2">
        <f>1+B1043</f>
        <v>22</v>
      </c>
      <c r="C1052" s="3" t="s">
        <v>669</v>
      </c>
      <c r="G1052" s="145"/>
    </row>
    <row r="1053" spans="1:9" ht="24" x14ac:dyDescent="0.2">
      <c r="B1053" s="2"/>
      <c r="C1053" s="3" t="s">
        <v>674</v>
      </c>
      <c r="G1053" s="145"/>
    </row>
    <row r="1054" spans="1:9" ht="103.5" customHeight="1" x14ac:dyDescent="0.2">
      <c r="A1054" s="11"/>
      <c r="C1054" s="3" t="s">
        <v>671</v>
      </c>
      <c r="G1054" s="145"/>
    </row>
    <row r="1055" spans="1:9" ht="24" x14ac:dyDescent="0.2">
      <c r="A1055" s="11"/>
      <c r="C1055" s="3" t="s">
        <v>60</v>
      </c>
      <c r="G1055" s="145"/>
    </row>
    <row r="1056" spans="1:9" ht="24" x14ac:dyDescent="0.2">
      <c r="B1056" s="93" t="s">
        <v>656</v>
      </c>
      <c r="C1056" s="91" t="s">
        <v>676</v>
      </c>
      <c r="D1056" s="5"/>
      <c r="E1056" s="57"/>
      <c r="F1056" s="6"/>
      <c r="G1056" s="150"/>
      <c r="I1056" s="7"/>
    </row>
    <row r="1057" spans="1:10" x14ac:dyDescent="0.2">
      <c r="B1057" s="2"/>
      <c r="D1057" s="4" t="s">
        <v>26</v>
      </c>
      <c r="E1057" s="5">
        <v>31</v>
      </c>
      <c r="F1057" s="64"/>
      <c r="G1057" s="65">
        <f>E1057*F1057</f>
        <v>0</v>
      </c>
    </row>
    <row r="1058" spans="1:10" ht="27.75" customHeight="1" x14ac:dyDescent="0.2">
      <c r="B1058" s="93" t="s">
        <v>657</v>
      </c>
      <c r="C1058" s="91" t="s">
        <v>675</v>
      </c>
      <c r="D1058" s="5"/>
      <c r="E1058" s="57"/>
      <c r="F1058" s="6"/>
      <c r="G1058" s="150"/>
      <c r="I1058" s="7"/>
    </row>
    <row r="1059" spans="1:10" ht="27.75" customHeight="1" x14ac:dyDescent="0.2">
      <c r="B1059" s="93"/>
      <c r="C1059" s="91" t="s">
        <v>677</v>
      </c>
      <c r="D1059" s="5"/>
      <c r="E1059" s="57"/>
      <c r="F1059" s="6"/>
      <c r="G1059" s="150"/>
      <c r="I1059" s="7"/>
    </row>
    <row r="1060" spans="1:10" x14ac:dyDescent="0.2">
      <c r="B1060" s="2"/>
      <c r="D1060" s="4" t="s">
        <v>26</v>
      </c>
      <c r="E1060" s="5">
        <v>31</v>
      </c>
      <c r="F1060" s="64"/>
      <c r="G1060" s="65">
        <f>E1060*F1060</f>
        <v>0</v>
      </c>
    </row>
    <row r="1061" spans="1:10" x14ac:dyDescent="0.2">
      <c r="B1061" s="2"/>
      <c r="G1061" s="65"/>
    </row>
    <row r="1062" spans="1:10" ht="12.75" x14ac:dyDescent="0.2">
      <c r="A1062" s="11"/>
      <c r="C1062" s="39" t="s">
        <v>157</v>
      </c>
      <c r="G1062" s="145"/>
    </row>
    <row r="1063" spans="1:10" ht="83.25" customHeight="1" x14ac:dyDescent="0.2">
      <c r="B1063" s="2"/>
      <c r="C1063" s="3" t="s">
        <v>263</v>
      </c>
      <c r="G1063" s="145"/>
    </row>
    <row r="1064" spans="1:10" ht="80.25" customHeight="1" x14ac:dyDescent="0.2">
      <c r="B1064" s="2"/>
      <c r="C1064" s="3" t="s">
        <v>158</v>
      </c>
      <c r="G1064" s="145"/>
    </row>
    <row r="1065" spans="1:10" ht="40.5" customHeight="1" x14ac:dyDescent="0.2">
      <c r="B1065" s="2"/>
      <c r="C1065" s="3" t="s">
        <v>60</v>
      </c>
      <c r="G1065" s="145"/>
    </row>
    <row r="1066" spans="1:10" ht="43.5" customHeight="1" x14ac:dyDescent="0.2">
      <c r="A1066" s="1">
        <f>$A$830</f>
        <v>7</v>
      </c>
      <c r="B1066" s="2">
        <f>1+B1052</f>
        <v>23</v>
      </c>
      <c r="C1066" s="3" t="s">
        <v>678</v>
      </c>
      <c r="G1066" s="145"/>
    </row>
    <row r="1067" spans="1:10" ht="12.75" x14ac:dyDescent="0.2">
      <c r="A1067" s="11"/>
      <c r="B1067" s="2"/>
      <c r="C1067" s="37" t="s">
        <v>1158</v>
      </c>
      <c r="D1067" s="69"/>
      <c r="E1067" s="4"/>
      <c r="F1067" s="61"/>
      <c r="G1067" s="148"/>
      <c r="H1067" s="6"/>
      <c r="I1067" s="7"/>
      <c r="J1067" s="9"/>
    </row>
    <row r="1068" spans="1:10" x14ac:dyDescent="0.2">
      <c r="B1068" s="2"/>
      <c r="D1068" s="4" t="s">
        <v>21</v>
      </c>
      <c r="E1068" s="5">
        <v>251</v>
      </c>
      <c r="F1068" s="64"/>
      <c r="G1068" s="65">
        <f>E1068*F1068</f>
        <v>0</v>
      </c>
    </row>
    <row r="1069" spans="1:10" x14ac:dyDescent="0.2">
      <c r="B1069" s="2"/>
      <c r="G1069" s="65"/>
    </row>
    <row r="1070" spans="1:10" ht="25.5" x14ac:dyDescent="0.2">
      <c r="B1070" s="2"/>
      <c r="C1070" s="39" t="s">
        <v>679</v>
      </c>
      <c r="G1070" s="65"/>
    </row>
    <row r="1071" spans="1:10" ht="30" customHeight="1" x14ac:dyDescent="0.2">
      <c r="A1071" s="1">
        <f>$A$830</f>
        <v>7</v>
      </c>
      <c r="B1071" s="2">
        <f>1+B1066</f>
        <v>24</v>
      </c>
      <c r="C1071" s="3" t="s">
        <v>1159</v>
      </c>
      <c r="G1071" s="65"/>
    </row>
    <row r="1072" spans="1:10" ht="30" customHeight="1" x14ac:dyDescent="0.2">
      <c r="B1072" s="2"/>
      <c r="C1072" s="3" t="s">
        <v>668</v>
      </c>
      <c r="G1072" s="65"/>
    </row>
    <row r="1073" spans="1:9" ht="15.75" customHeight="1" x14ac:dyDescent="0.2">
      <c r="B1073" s="2"/>
      <c r="C1073" s="3" t="s">
        <v>680</v>
      </c>
      <c r="G1073" s="65"/>
    </row>
    <row r="1074" spans="1:9" ht="55.5" customHeight="1" x14ac:dyDescent="0.2">
      <c r="B1074" s="2"/>
      <c r="C1074" s="3" t="s">
        <v>681</v>
      </c>
      <c r="G1074" s="65"/>
    </row>
    <row r="1075" spans="1:9" ht="32.25" customHeight="1" x14ac:dyDescent="0.2">
      <c r="B1075" s="2"/>
      <c r="C1075" s="3" t="s">
        <v>1160</v>
      </c>
      <c r="G1075" s="65"/>
    </row>
    <row r="1076" spans="1:9" ht="24.75" x14ac:dyDescent="0.2">
      <c r="B1076" s="2"/>
      <c r="C1076" s="3" t="s">
        <v>682</v>
      </c>
      <c r="G1076" s="65"/>
    </row>
    <row r="1077" spans="1:9" x14ac:dyDescent="0.2">
      <c r="B1077" s="93"/>
      <c r="C1077" s="91" t="s">
        <v>881</v>
      </c>
      <c r="D1077" s="5"/>
      <c r="E1077" s="57"/>
      <c r="F1077" s="6"/>
      <c r="G1077" s="150"/>
      <c r="I1077" s="7"/>
    </row>
    <row r="1078" spans="1:9" x14ac:dyDescent="0.2">
      <c r="B1078" s="93"/>
      <c r="C1078" s="91" t="s">
        <v>882</v>
      </c>
      <c r="D1078" s="5"/>
      <c r="E1078" s="57"/>
      <c r="F1078" s="6"/>
      <c r="G1078" s="150"/>
      <c r="I1078" s="7"/>
    </row>
    <row r="1079" spans="1:9" x14ac:dyDescent="0.2">
      <c r="B1079" s="93"/>
      <c r="C1079" s="91" t="s">
        <v>1161</v>
      </c>
      <c r="D1079" s="5"/>
      <c r="E1079" s="57"/>
      <c r="F1079" s="6"/>
      <c r="G1079" s="150"/>
      <c r="I1079" s="7"/>
    </row>
    <row r="1080" spans="1:9" x14ac:dyDescent="0.2">
      <c r="B1080" s="2"/>
      <c r="D1080" s="4" t="s">
        <v>21</v>
      </c>
      <c r="E1080" s="5">
        <v>492</v>
      </c>
      <c r="F1080" s="64"/>
      <c r="G1080" s="65">
        <f>E1080*F1080</f>
        <v>0</v>
      </c>
    </row>
    <row r="1081" spans="1:9" ht="12.75" x14ac:dyDescent="0.2">
      <c r="A1081" s="11"/>
      <c r="C1081" s="12"/>
      <c r="G1081" s="145"/>
    </row>
    <row r="1082" spans="1:9" ht="12.75" x14ac:dyDescent="0.2">
      <c r="A1082" s="11"/>
      <c r="C1082" s="40" t="s">
        <v>154</v>
      </c>
      <c r="G1082" s="145"/>
    </row>
    <row r="1083" spans="1:9" ht="48" x14ac:dyDescent="0.2">
      <c r="A1083" s="1">
        <f>$A$830</f>
        <v>7</v>
      </c>
      <c r="B1083" s="2">
        <f>1+B1071</f>
        <v>25</v>
      </c>
      <c r="C1083" s="3" t="s">
        <v>1162</v>
      </c>
      <c r="G1083" s="145"/>
    </row>
    <row r="1084" spans="1:9" ht="16.5" customHeight="1" x14ac:dyDescent="0.2">
      <c r="B1084" s="2"/>
      <c r="C1084" s="3" t="s">
        <v>693</v>
      </c>
      <c r="G1084" s="145"/>
    </row>
    <row r="1085" spans="1:9" ht="40.5" customHeight="1" x14ac:dyDescent="0.2">
      <c r="B1085" s="2"/>
      <c r="C1085" s="3" t="s">
        <v>686</v>
      </c>
      <c r="G1085" s="145"/>
    </row>
    <row r="1086" spans="1:9" x14ac:dyDescent="0.2">
      <c r="B1086" s="2"/>
      <c r="C1086" s="3" t="s">
        <v>683</v>
      </c>
      <c r="G1086" s="145"/>
    </row>
    <row r="1087" spans="1:9" x14ac:dyDescent="0.2">
      <c r="B1087" s="2"/>
      <c r="C1087" s="3" t="s">
        <v>684</v>
      </c>
      <c r="G1087" s="145"/>
    </row>
    <row r="1088" spans="1:9" x14ac:dyDescent="0.2">
      <c r="B1088" s="2"/>
      <c r="C1088" s="3" t="s">
        <v>685</v>
      </c>
      <c r="G1088" s="145"/>
    </row>
    <row r="1089" spans="1:9" x14ac:dyDescent="0.2">
      <c r="B1089" s="2"/>
      <c r="C1089" s="3" t="s">
        <v>688</v>
      </c>
      <c r="G1089" s="145"/>
    </row>
    <row r="1090" spans="1:9" ht="24" x14ac:dyDescent="0.2">
      <c r="B1090" s="93" t="s">
        <v>656</v>
      </c>
      <c r="C1090" s="91" t="s">
        <v>687</v>
      </c>
      <c r="D1090" s="5"/>
      <c r="E1090" s="57"/>
      <c r="F1090" s="6"/>
      <c r="G1090" s="150"/>
      <c r="I1090" s="7"/>
    </row>
    <row r="1091" spans="1:9" x14ac:dyDescent="0.2">
      <c r="B1091" s="2"/>
      <c r="D1091" s="4" t="s">
        <v>27</v>
      </c>
      <c r="E1091" s="5">
        <v>3.6</v>
      </c>
      <c r="F1091" s="64"/>
      <c r="G1091" s="65">
        <f>E1091*F1091</f>
        <v>0</v>
      </c>
    </row>
    <row r="1092" spans="1:9" ht="40.5" customHeight="1" x14ac:dyDescent="0.2">
      <c r="B1092" s="93" t="s">
        <v>657</v>
      </c>
      <c r="C1092" s="91" t="s">
        <v>1167</v>
      </c>
      <c r="D1092" s="5"/>
      <c r="E1092" s="57"/>
      <c r="F1092" s="6"/>
      <c r="G1092" s="150"/>
      <c r="I1092" s="7"/>
    </row>
    <row r="1093" spans="1:9" x14ac:dyDescent="0.2">
      <c r="B1093" s="2"/>
      <c r="G1093" s="145"/>
    </row>
    <row r="1094" spans="1:9" ht="42.75" customHeight="1" x14ac:dyDescent="0.2">
      <c r="A1094" s="1">
        <f>$A$830</f>
        <v>7</v>
      </c>
      <c r="B1094" s="2">
        <f>1+B1083</f>
        <v>26</v>
      </c>
      <c r="C1094" s="3" t="s">
        <v>1166</v>
      </c>
      <c r="G1094" s="145"/>
    </row>
    <row r="1095" spans="1:9" ht="15.75" customHeight="1" x14ac:dyDescent="0.2">
      <c r="B1095" s="2"/>
      <c r="C1095" s="3" t="s">
        <v>694</v>
      </c>
      <c r="G1095" s="145"/>
    </row>
    <row r="1096" spans="1:9" ht="29.25" customHeight="1" x14ac:dyDescent="0.2">
      <c r="B1096" s="2"/>
      <c r="C1096" s="3" t="s">
        <v>690</v>
      </c>
      <c r="G1096" s="145"/>
    </row>
    <row r="1097" spans="1:9" ht="15.75" customHeight="1" x14ac:dyDescent="0.2">
      <c r="B1097" s="2"/>
      <c r="C1097" s="3" t="s">
        <v>683</v>
      </c>
      <c r="G1097" s="145"/>
    </row>
    <row r="1098" spans="1:9" x14ac:dyDescent="0.2">
      <c r="B1098" s="2"/>
      <c r="C1098" s="3" t="s">
        <v>691</v>
      </c>
      <c r="G1098" s="145"/>
    </row>
    <row r="1099" spans="1:9" x14ac:dyDescent="0.2">
      <c r="B1099" s="2"/>
      <c r="C1099" s="3" t="s">
        <v>685</v>
      </c>
      <c r="G1099" s="145"/>
    </row>
    <row r="1100" spans="1:9" x14ac:dyDescent="0.2">
      <c r="B1100" s="2"/>
      <c r="C1100" s="3" t="s">
        <v>692</v>
      </c>
      <c r="G1100" s="145"/>
    </row>
    <row r="1101" spans="1:9" ht="24" x14ac:dyDescent="0.2">
      <c r="B1101" s="93" t="s">
        <v>656</v>
      </c>
      <c r="C1101" s="91" t="s">
        <v>689</v>
      </c>
      <c r="D1101" s="5"/>
      <c r="E1101" s="57"/>
      <c r="F1101" s="6"/>
      <c r="G1101" s="150"/>
      <c r="I1101" s="7"/>
    </row>
    <row r="1102" spans="1:9" x14ac:dyDescent="0.2">
      <c r="B1102" s="2"/>
      <c r="D1102" s="4" t="s">
        <v>27</v>
      </c>
      <c r="E1102" s="5">
        <v>1</v>
      </c>
      <c r="F1102" s="64"/>
      <c r="G1102" s="65">
        <f>E1102*F1102</f>
        <v>0</v>
      </c>
    </row>
    <row r="1103" spans="1:9" ht="24" x14ac:dyDescent="0.2">
      <c r="B1103" s="93" t="s">
        <v>657</v>
      </c>
      <c r="C1103" s="91" t="s">
        <v>695</v>
      </c>
      <c r="D1103" s="5"/>
      <c r="E1103" s="57"/>
      <c r="F1103" s="6"/>
      <c r="G1103" s="150"/>
      <c r="I1103" s="7"/>
    </row>
    <row r="1104" spans="1:9" x14ac:dyDescent="0.2">
      <c r="B1104" s="2"/>
      <c r="D1104" s="4" t="s">
        <v>27</v>
      </c>
      <c r="E1104" s="5">
        <v>1.5</v>
      </c>
      <c r="F1104" s="64"/>
      <c r="G1104" s="65">
        <f>E1104*F1104</f>
        <v>0</v>
      </c>
    </row>
    <row r="1105" spans="1:10" ht="42" customHeight="1" x14ac:dyDescent="0.2">
      <c r="B1105" s="93" t="s">
        <v>658</v>
      </c>
      <c r="C1105" s="91" t="s">
        <v>696</v>
      </c>
      <c r="D1105" s="5"/>
      <c r="E1105" s="57"/>
      <c r="F1105" s="6"/>
      <c r="G1105" s="150"/>
      <c r="I1105" s="7"/>
    </row>
    <row r="1106" spans="1:10" x14ac:dyDescent="0.2">
      <c r="B1106" s="2"/>
      <c r="D1106" s="4" t="s">
        <v>27</v>
      </c>
      <c r="E1106" s="5">
        <v>9.5</v>
      </c>
      <c r="F1106" s="64"/>
      <c r="G1106" s="65">
        <f>E1106*F1106</f>
        <v>0</v>
      </c>
    </row>
    <row r="1107" spans="1:10" ht="42" customHeight="1" x14ac:dyDescent="0.2">
      <c r="B1107" s="93" t="s">
        <v>659</v>
      </c>
      <c r="C1107" s="91" t="s">
        <v>697</v>
      </c>
      <c r="D1107" s="5"/>
      <c r="E1107" s="57"/>
      <c r="F1107" s="6"/>
      <c r="G1107" s="150"/>
      <c r="I1107" s="7"/>
    </row>
    <row r="1108" spans="1:10" x14ac:dyDescent="0.2">
      <c r="B1108" s="2"/>
      <c r="D1108" s="4" t="s">
        <v>27</v>
      </c>
      <c r="E1108" s="5">
        <v>2.6</v>
      </c>
      <c r="F1108" s="64"/>
      <c r="G1108" s="65">
        <f>E1108*F1108</f>
        <v>0</v>
      </c>
    </row>
    <row r="1109" spans="1:10" x14ac:dyDescent="0.2">
      <c r="B1109" s="2"/>
      <c r="G1109" s="145"/>
    </row>
    <row r="1110" spans="1:10" ht="43.5" customHeight="1" x14ac:dyDescent="0.2">
      <c r="A1110" s="1">
        <f>$A$830</f>
        <v>7</v>
      </c>
      <c r="B1110" s="2">
        <f>1+B1094</f>
        <v>27</v>
      </c>
      <c r="C1110" s="3" t="s">
        <v>1250</v>
      </c>
      <c r="G1110" s="145"/>
    </row>
    <row r="1111" spans="1:10" ht="29.25" customHeight="1" x14ac:dyDescent="0.2">
      <c r="B1111" s="2"/>
      <c r="C1111" s="3" t="s">
        <v>698</v>
      </c>
      <c r="G1111" s="145"/>
    </row>
    <row r="1112" spans="1:10" x14ac:dyDescent="0.2">
      <c r="B1112" s="2"/>
      <c r="C1112" s="3" t="s">
        <v>699</v>
      </c>
      <c r="G1112" s="145"/>
    </row>
    <row r="1113" spans="1:10" x14ac:dyDescent="0.2">
      <c r="B1113" s="2"/>
      <c r="C1113" s="3" t="s">
        <v>700</v>
      </c>
      <c r="G1113" s="145"/>
    </row>
    <row r="1114" spans="1:10" ht="24" x14ac:dyDescent="0.2">
      <c r="B1114" s="93"/>
      <c r="C1114" s="91" t="s">
        <v>701</v>
      </c>
      <c r="D1114" s="5"/>
      <c r="E1114" s="57"/>
      <c r="F1114" s="6"/>
      <c r="G1114" s="150"/>
      <c r="I1114" s="7"/>
    </row>
    <row r="1115" spans="1:10" x14ac:dyDescent="0.2">
      <c r="B1115" s="2"/>
      <c r="D1115" s="4" t="s">
        <v>27</v>
      </c>
      <c r="E1115" s="5">
        <v>43</v>
      </c>
      <c r="F1115" s="64"/>
      <c r="G1115" s="65">
        <f>E1115*F1115</f>
        <v>0</v>
      </c>
    </row>
    <row r="1116" spans="1:10" x14ac:dyDescent="0.2">
      <c r="B1116" s="2"/>
      <c r="G1116" s="65"/>
    </row>
    <row r="1117" spans="1:10" ht="12.75" x14ac:dyDescent="0.2">
      <c r="B1117" s="2"/>
      <c r="C1117" s="39" t="s">
        <v>159</v>
      </c>
      <c r="G1117" s="65"/>
    </row>
    <row r="1118" spans="1:10" ht="40.5" customHeight="1" x14ac:dyDescent="0.2">
      <c r="A1118" s="1">
        <f>$A$830</f>
        <v>7</v>
      </c>
      <c r="B1118" s="2">
        <f>1+B1110</f>
        <v>28</v>
      </c>
      <c r="C1118" s="38" t="s">
        <v>231</v>
      </c>
      <c r="G1118" s="145"/>
    </row>
    <row r="1119" spans="1:10" ht="78.75" customHeight="1" x14ac:dyDescent="0.2">
      <c r="B1119" s="2"/>
      <c r="C1119" s="38" t="s">
        <v>352</v>
      </c>
      <c r="G1119" s="145"/>
    </row>
    <row r="1120" spans="1:10" ht="24" x14ac:dyDescent="0.2">
      <c r="A1120" s="11"/>
      <c r="B1120" s="2"/>
      <c r="C1120" s="37" t="s">
        <v>665</v>
      </c>
      <c r="D1120" s="69"/>
      <c r="E1120" s="4"/>
      <c r="F1120" s="61"/>
      <c r="G1120" s="148"/>
      <c r="H1120" s="6"/>
      <c r="I1120" s="7"/>
      <c r="J1120" s="9"/>
    </row>
    <row r="1121" spans="1:10" x14ac:dyDescent="0.2">
      <c r="B1121" s="2"/>
      <c r="D1121" s="4" t="s">
        <v>20</v>
      </c>
      <c r="E1121" s="5">
        <v>1</v>
      </c>
      <c r="F1121" s="64"/>
      <c r="G1121" s="65">
        <f>E1121*F1121</f>
        <v>0</v>
      </c>
    </row>
    <row r="1122" spans="1:10" ht="24" x14ac:dyDescent="0.2">
      <c r="A1122" s="11"/>
      <c r="B1122" s="2"/>
      <c r="C1122" s="37" t="s">
        <v>666</v>
      </c>
      <c r="D1122" s="69"/>
      <c r="E1122" s="4"/>
      <c r="F1122" s="61"/>
      <c r="G1122" s="148"/>
      <c r="H1122" s="6"/>
      <c r="I1122" s="7"/>
      <c r="J1122" s="9"/>
    </row>
    <row r="1123" spans="1:10" x14ac:dyDescent="0.2">
      <c r="B1123" s="2"/>
      <c r="D1123" s="4" t="s">
        <v>20</v>
      </c>
      <c r="E1123" s="5">
        <v>3</v>
      </c>
      <c r="F1123" s="64"/>
      <c r="G1123" s="65">
        <f>E1123*F1123</f>
        <v>0</v>
      </c>
    </row>
    <row r="1124" spans="1:10" ht="12.75" x14ac:dyDescent="0.2">
      <c r="A1124" s="11"/>
      <c r="C1124" s="12"/>
      <c r="G1124" s="145"/>
    </row>
    <row r="1125" spans="1:10" ht="12.75" x14ac:dyDescent="0.2">
      <c r="A1125" s="11"/>
      <c r="C1125" s="39" t="s">
        <v>5</v>
      </c>
      <c r="G1125" s="145"/>
    </row>
    <row r="1126" spans="1:10" ht="88.5" customHeight="1" x14ac:dyDescent="0.2">
      <c r="A1126" s="1">
        <f>$A$830</f>
        <v>7</v>
      </c>
      <c r="B1126" s="2">
        <f>1+B1118</f>
        <v>29</v>
      </c>
      <c r="C1126" s="3" t="s">
        <v>4</v>
      </c>
      <c r="G1126" s="145"/>
    </row>
    <row r="1127" spans="1:10" x14ac:dyDescent="0.2">
      <c r="B1127" s="2"/>
      <c r="D1127" s="4" t="s">
        <v>24</v>
      </c>
      <c r="E1127" s="5">
        <v>200</v>
      </c>
      <c r="F1127" s="64"/>
      <c r="G1127" s="65">
        <f>E1127*F1127</f>
        <v>0</v>
      </c>
    </row>
    <row r="1128" spans="1:10" x14ac:dyDescent="0.2">
      <c r="B1128" s="2"/>
      <c r="G1128" s="65"/>
    </row>
    <row r="1129" spans="1:10" ht="12.75" x14ac:dyDescent="0.2">
      <c r="B1129" s="2"/>
      <c r="C1129" s="39" t="s">
        <v>169</v>
      </c>
      <c r="G1129" s="65"/>
    </row>
    <row r="1130" spans="1:10" ht="45" customHeight="1" x14ac:dyDescent="0.2">
      <c r="A1130" s="1">
        <f>$A$830</f>
        <v>7</v>
      </c>
      <c r="B1130" s="2">
        <f>1+B1126</f>
        <v>30</v>
      </c>
      <c r="C1130" s="94" t="s">
        <v>1251</v>
      </c>
      <c r="G1130" s="145"/>
    </row>
    <row r="1131" spans="1:10" x14ac:dyDescent="0.2">
      <c r="B1131" s="2"/>
      <c r="D1131" s="4" t="s">
        <v>21</v>
      </c>
      <c r="E1131" s="5">
        <v>1900</v>
      </c>
      <c r="F1131" s="64"/>
      <c r="G1131" s="65">
        <f>E1131*F1131</f>
        <v>0</v>
      </c>
    </row>
    <row r="1132" spans="1:10" x14ac:dyDescent="0.2">
      <c r="B1132" s="2"/>
      <c r="G1132" s="65"/>
    </row>
    <row r="1133" spans="1:10" ht="92.25" customHeight="1" x14ac:dyDescent="0.2">
      <c r="A1133" s="1">
        <f>$A$830</f>
        <v>7</v>
      </c>
      <c r="B1133" s="2">
        <f>1+B1130</f>
        <v>31</v>
      </c>
      <c r="C1133" s="94" t="s">
        <v>170</v>
      </c>
      <c r="G1133" s="145"/>
    </row>
    <row r="1134" spans="1:10" x14ac:dyDescent="0.2">
      <c r="B1134" s="2"/>
      <c r="D1134" s="4" t="s">
        <v>21</v>
      </c>
      <c r="E1134" s="5">
        <v>1900</v>
      </c>
      <c r="F1134" s="64"/>
      <c r="G1134" s="65">
        <f>E1134*F1134</f>
        <v>0</v>
      </c>
    </row>
    <row r="1135" spans="1:10" x14ac:dyDescent="0.2">
      <c r="B1135" s="2"/>
      <c r="C1135" s="37"/>
      <c r="G1135" s="145"/>
    </row>
    <row r="1136" spans="1:10" ht="12.75" x14ac:dyDescent="0.2">
      <c r="B1136" s="2"/>
      <c r="C1136" s="39" t="s">
        <v>77</v>
      </c>
      <c r="G1136" s="145"/>
    </row>
    <row r="1137" spans="1:7" ht="114" customHeight="1" x14ac:dyDescent="0.2">
      <c r="B1137" s="2"/>
      <c r="C1137" s="38" t="s">
        <v>1252</v>
      </c>
      <c r="G1137" s="145"/>
    </row>
    <row r="1138" spans="1:7" ht="49.5" customHeight="1" x14ac:dyDescent="0.2">
      <c r="B1138" s="2"/>
      <c r="C1138" s="38" t="s">
        <v>78</v>
      </c>
      <c r="G1138" s="145"/>
    </row>
    <row r="1139" spans="1:7" ht="30" customHeight="1" x14ac:dyDescent="0.2">
      <c r="B1139" s="2"/>
      <c r="C1139" s="38" t="s">
        <v>81</v>
      </c>
      <c r="G1139" s="145"/>
    </row>
    <row r="1140" spans="1:7" ht="75.75" customHeight="1" x14ac:dyDescent="0.2">
      <c r="B1140" s="2"/>
      <c r="C1140" s="38" t="s">
        <v>1253</v>
      </c>
      <c r="G1140" s="145"/>
    </row>
    <row r="1141" spans="1:7" ht="42" customHeight="1" x14ac:dyDescent="0.2">
      <c r="A1141" s="1">
        <f>$A$830</f>
        <v>7</v>
      </c>
      <c r="B1141" s="2">
        <f>1+B1133</f>
        <v>32</v>
      </c>
      <c r="C1141" s="10" t="s">
        <v>79</v>
      </c>
      <c r="G1141" s="145"/>
    </row>
    <row r="1142" spans="1:7" x14ac:dyDescent="0.2">
      <c r="B1142" s="2"/>
      <c r="D1142" s="4" t="s">
        <v>6</v>
      </c>
      <c r="E1142" s="5">
        <v>50</v>
      </c>
      <c r="F1142" s="64"/>
      <c r="G1142" s="65">
        <f>E1142*F1142</f>
        <v>0</v>
      </c>
    </row>
    <row r="1143" spans="1:7" ht="51" customHeight="1" x14ac:dyDescent="0.2">
      <c r="A1143" s="1">
        <f>$A$830</f>
        <v>7</v>
      </c>
      <c r="B1143" s="2">
        <f>1+B1141</f>
        <v>33</v>
      </c>
      <c r="C1143" s="10" t="s">
        <v>80</v>
      </c>
      <c r="G1143" s="145"/>
    </row>
    <row r="1144" spans="1:7" x14ac:dyDescent="0.2">
      <c r="B1144" s="2"/>
      <c r="D1144" s="4" t="s">
        <v>6</v>
      </c>
      <c r="E1144" s="5">
        <v>20</v>
      </c>
      <c r="F1144" s="64"/>
      <c r="G1144" s="65">
        <f>E1144*F1144</f>
        <v>0</v>
      </c>
    </row>
    <row r="1145" spans="1:7" x14ac:dyDescent="0.2">
      <c r="G1145" s="145"/>
    </row>
    <row r="1146" spans="1:7" ht="12.75" x14ac:dyDescent="0.25">
      <c r="B1146" s="13"/>
      <c r="C1146" s="14" t="str">
        <f>CONCATENATE("SKUPAJ :  ",C830)</f>
        <v>SKUPAJ :  ZIDARSKA DELA</v>
      </c>
      <c r="D1146" s="15"/>
      <c r="E1146" s="16"/>
      <c r="F1146" s="59"/>
      <c r="G1146" s="146">
        <f>SUM(G832:G1144)</f>
        <v>0</v>
      </c>
    </row>
    <row r="1147" spans="1:7" ht="12.75" x14ac:dyDescent="0.25">
      <c r="B1147" s="18"/>
      <c r="C1147" s="19"/>
      <c r="D1147" s="20"/>
      <c r="E1147" s="21"/>
      <c r="F1147" s="60"/>
      <c r="G1147" s="147"/>
    </row>
    <row r="1148" spans="1:7" ht="12.75" x14ac:dyDescent="0.25">
      <c r="B1148" s="18"/>
      <c r="C1148" s="19"/>
      <c r="D1148" s="20"/>
      <c r="E1148" s="21"/>
      <c r="F1148" s="60"/>
      <c r="G1148" s="147"/>
    </row>
    <row r="1149" spans="1:7" ht="12.75" x14ac:dyDescent="0.2">
      <c r="A1149" s="11">
        <v>8</v>
      </c>
      <c r="C1149" s="12" t="s">
        <v>702</v>
      </c>
      <c r="G1149" s="145"/>
    </row>
    <row r="1150" spans="1:7" x14ac:dyDescent="0.2">
      <c r="B1150" s="2"/>
      <c r="G1150" s="145"/>
    </row>
    <row r="1151" spans="1:7" ht="119.25" customHeight="1" x14ac:dyDescent="0.2">
      <c r="A1151" s="1">
        <f>$A$1149</f>
        <v>8</v>
      </c>
      <c r="B1151" s="2">
        <v>1</v>
      </c>
      <c r="C1151" s="3" t="s">
        <v>329</v>
      </c>
      <c r="G1151" s="145"/>
    </row>
    <row r="1152" spans="1:7" ht="114" customHeight="1" x14ac:dyDescent="0.2">
      <c r="B1152" s="2"/>
      <c r="C1152" s="3" t="s">
        <v>330</v>
      </c>
      <c r="G1152" s="145"/>
    </row>
    <row r="1153" spans="1:10" ht="30.75" customHeight="1" x14ac:dyDescent="0.2">
      <c r="B1153" s="2"/>
      <c r="C1153" s="3" t="s">
        <v>41</v>
      </c>
      <c r="G1153" s="145"/>
      <c r="I1153" s="7"/>
    </row>
    <row r="1154" spans="1:10" ht="24" x14ac:dyDescent="0.2">
      <c r="B1154" s="2"/>
      <c r="C1154" s="3" t="s">
        <v>368</v>
      </c>
      <c r="G1154" s="145"/>
      <c r="I1154" s="7"/>
    </row>
    <row r="1155" spans="1:10" ht="12.75" x14ac:dyDescent="0.2">
      <c r="A1155" s="11"/>
      <c r="B1155" s="2"/>
      <c r="C1155" s="37" t="s">
        <v>331</v>
      </c>
      <c r="D1155" s="69"/>
      <c r="E1155" s="4"/>
      <c r="F1155" s="61"/>
      <c r="G1155" s="148"/>
      <c r="H1155" s="6"/>
      <c r="I1155" s="7"/>
      <c r="J1155" s="9"/>
    </row>
    <row r="1156" spans="1:10" x14ac:dyDescent="0.2">
      <c r="B1156" s="2"/>
      <c r="D1156" s="4" t="s">
        <v>27</v>
      </c>
      <c r="E1156" s="5">
        <v>25</v>
      </c>
      <c r="F1156" s="64"/>
      <c r="G1156" s="65">
        <f>E1156*F1156</f>
        <v>0</v>
      </c>
    </row>
    <row r="1157" spans="1:10" ht="12.75" x14ac:dyDescent="0.2">
      <c r="A1157" s="11"/>
      <c r="B1157" s="2"/>
      <c r="C1157" s="37" t="s">
        <v>332</v>
      </c>
      <c r="D1157" s="69"/>
      <c r="E1157" s="4"/>
      <c r="F1157" s="61"/>
      <c r="G1157" s="148"/>
      <c r="H1157" s="6"/>
      <c r="I1157" s="7"/>
      <c r="J1157" s="9"/>
    </row>
    <row r="1158" spans="1:10" x14ac:dyDescent="0.2">
      <c r="B1158" s="2"/>
      <c r="D1158" s="4" t="s">
        <v>27</v>
      </c>
      <c r="E1158" s="5">
        <v>50</v>
      </c>
      <c r="F1158" s="64"/>
      <c r="G1158" s="65">
        <f>E1158*F1158</f>
        <v>0</v>
      </c>
    </row>
    <row r="1159" spans="1:10" x14ac:dyDescent="0.2">
      <c r="B1159" s="2"/>
      <c r="G1159" s="65"/>
    </row>
    <row r="1160" spans="1:10" ht="121.5" customHeight="1" x14ac:dyDescent="0.2">
      <c r="A1160" s="1">
        <f>$A$1149</f>
        <v>8</v>
      </c>
      <c r="B1160" s="2">
        <f>1+B1151</f>
        <v>2</v>
      </c>
      <c r="C1160" s="3" t="s">
        <v>704</v>
      </c>
      <c r="G1160" s="145"/>
    </row>
    <row r="1161" spans="1:10" ht="24" x14ac:dyDescent="0.2">
      <c r="A1161" s="11"/>
      <c r="B1161" s="2"/>
      <c r="C1161" s="37" t="s">
        <v>703</v>
      </c>
      <c r="D1161" s="69"/>
      <c r="E1161" s="4"/>
      <c r="F1161" s="61"/>
      <c r="G1161" s="148"/>
      <c r="H1161" s="6"/>
      <c r="I1161" s="7"/>
      <c r="J1161" s="9"/>
    </row>
    <row r="1162" spans="1:10" x14ac:dyDescent="0.2">
      <c r="B1162" s="2"/>
      <c r="D1162" s="4" t="s">
        <v>27</v>
      </c>
      <c r="E1162" s="5">
        <v>190</v>
      </c>
      <c r="F1162" s="64"/>
      <c r="G1162" s="65">
        <f>E1162*F1162</f>
        <v>0</v>
      </c>
    </row>
    <row r="1163" spans="1:10" x14ac:dyDescent="0.2">
      <c r="B1163" s="2"/>
      <c r="G1163" s="65"/>
    </row>
    <row r="1164" spans="1:10" ht="99.75" customHeight="1" x14ac:dyDescent="0.2">
      <c r="A1164" s="1">
        <f>$A$1149</f>
        <v>8</v>
      </c>
      <c r="B1164" s="2">
        <f>1+B1160</f>
        <v>3</v>
      </c>
      <c r="C1164" s="3" t="s">
        <v>333</v>
      </c>
      <c r="G1164" s="145"/>
      <c r="I1164" s="7"/>
    </row>
    <row r="1165" spans="1:10" ht="54" customHeight="1" x14ac:dyDescent="0.2">
      <c r="B1165" s="2"/>
      <c r="C1165" s="3" t="s">
        <v>334</v>
      </c>
      <c r="G1165" s="145"/>
      <c r="I1165" s="7"/>
    </row>
    <row r="1166" spans="1:10" x14ac:dyDescent="0.2">
      <c r="B1166" s="2"/>
      <c r="C1166" s="3" t="s">
        <v>335</v>
      </c>
      <c r="G1166" s="145"/>
      <c r="I1166" s="7"/>
    </row>
    <row r="1167" spans="1:10" ht="24" x14ac:dyDescent="0.2">
      <c r="A1167" s="11"/>
      <c r="B1167" s="2"/>
      <c r="C1167" s="37" t="s">
        <v>336</v>
      </c>
      <c r="D1167" s="69"/>
      <c r="E1167" s="4"/>
      <c r="F1167" s="61"/>
      <c r="G1167" s="148"/>
      <c r="H1167" s="6"/>
      <c r="I1167" s="7"/>
      <c r="J1167" s="9"/>
    </row>
    <row r="1168" spans="1:10" x14ac:dyDescent="0.2">
      <c r="B1168" s="2"/>
      <c r="D1168" s="4" t="s">
        <v>6</v>
      </c>
      <c r="E1168" s="5">
        <v>2</v>
      </c>
      <c r="F1168" s="64"/>
      <c r="G1168" s="65">
        <f>E1168*F1168</f>
        <v>0</v>
      </c>
    </row>
    <row r="1169" spans="1:10" x14ac:dyDescent="0.2">
      <c r="B1169" s="2"/>
      <c r="C1169" s="10"/>
      <c r="G1169" s="145"/>
      <c r="I1169" s="7"/>
    </row>
    <row r="1170" spans="1:10" ht="12.75" x14ac:dyDescent="0.2">
      <c r="B1170" s="2"/>
      <c r="C1170" s="39" t="s">
        <v>337</v>
      </c>
      <c r="G1170" s="65"/>
    </row>
    <row r="1171" spans="1:10" ht="112.5" customHeight="1" x14ac:dyDescent="0.2">
      <c r="A1171" s="1">
        <f>$A$1149</f>
        <v>8</v>
      </c>
      <c r="B1171" s="2">
        <f>1+B1164</f>
        <v>4</v>
      </c>
      <c r="C1171" s="3" t="s">
        <v>369</v>
      </c>
      <c r="E1171" s="5" t="s">
        <v>176</v>
      </c>
      <c r="G1171" s="65"/>
    </row>
    <row r="1172" spans="1:10" ht="54.75" customHeight="1" x14ac:dyDescent="0.2">
      <c r="B1172" s="2"/>
      <c r="C1172" s="3" t="s">
        <v>334</v>
      </c>
      <c r="G1172" s="65"/>
    </row>
    <row r="1173" spans="1:10" ht="28.5" customHeight="1" x14ac:dyDescent="0.2">
      <c r="B1173" s="2"/>
      <c r="C1173" s="3" t="s">
        <v>338</v>
      </c>
      <c r="G1173" s="65"/>
    </row>
    <row r="1174" spans="1:10" ht="54.75" customHeight="1" x14ac:dyDescent="0.2">
      <c r="B1174" s="2"/>
      <c r="C1174" s="3" t="s">
        <v>340</v>
      </c>
      <c r="G1174" s="65"/>
    </row>
    <row r="1175" spans="1:10" ht="39" customHeight="1" x14ac:dyDescent="0.2">
      <c r="B1175" s="2"/>
      <c r="C1175" s="3" t="s">
        <v>339</v>
      </c>
      <c r="G1175" s="65"/>
    </row>
    <row r="1176" spans="1:10" ht="24" x14ac:dyDescent="0.2">
      <c r="A1176" s="11"/>
      <c r="B1176" s="2"/>
      <c r="C1176" s="37" t="s">
        <v>705</v>
      </c>
      <c r="D1176" s="69"/>
      <c r="E1176" s="4"/>
      <c r="F1176" s="61"/>
      <c r="G1176" s="148"/>
      <c r="H1176" s="6"/>
      <c r="I1176" s="7"/>
      <c r="J1176" s="9"/>
    </row>
    <row r="1177" spans="1:10" x14ac:dyDescent="0.2">
      <c r="B1177" s="2"/>
      <c r="D1177" s="4" t="s">
        <v>6</v>
      </c>
      <c r="E1177" s="5">
        <v>7</v>
      </c>
      <c r="F1177" s="64"/>
      <c r="G1177" s="65">
        <f>E1177*F1177</f>
        <v>0</v>
      </c>
    </row>
    <row r="1178" spans="1:10" x14ac:dyDescent="0.2">
      <c r="B1178" s="2"/>
      <c r="G1178" s="65"/>
    </row>
    <row r="1179" spans="1:10" ht="75.75" customHeight="1" x14ac:dyDescent="0.2">
      <c r="A1179" s="1">
        <f>$A$1149</f>
        <v>8</v>
      </c>
      <c r="B1179" s="2">
        <f>1+B1171</f>
        <v>5</v>
      </c>
      <c r="C1179" s="3" t="s">
        <v>712</v>
      </c>
      <c r="G1179" s="65"/>
    </row>
    <row r="1180" spans="1:10" x14ac:dyDescent="0.2">
      <c r="B1180" s="2"/>
      <c r="C1180" s="3" t="s">
        <v>713</v>
      </c>
      <c r="G1180" s="65"/>
    </row>
    <row r="1181" spans="1:10" x14ac:dyDescent="0.2">
      <c r="B1181" s="2"/>
      <c r="C1181" s="3" t="s">
        <v>714</v>
      </c>
      <c r="G1181" s="65"/>
    </row>
    <row r="1182" spans="1:10" x14ac:dyDescent="0.2">
      <c r="B1182" s="2"/>
      <c r="C1182" s="3" t="s">
        <v>716</v>
      </c>
      <c r="G1182" s="65"/>
    </row>
    <row r="1183" spans="1:10" ht="24" x14ac:dyDescent="0.2">
      <c r="B1183" s="2"/>
      <c r="C1183" s="3" t="s">
        <v>715</v>
      </c>
      <c r="G1183" s="65"/>
    </row>
    <row r="1184" spans="1:10" ht="24" x14ac:dyDescent="0.2">
      <c r="A1184" s="11"/>
      <c r="B1184" s="2"/>
      <c r="C1184" s="37" t="s">
        <v>717</v>
      </c>
      <c r="D1184" s="69"/>
      <c r="E1184" s="4"/>
      <c r="F1184" s="61"/>
      <c r="G1184" s="148"/>
      <c r="H1184" s="6"/>
      <c r="I1184" s="7"/>
      <c r="J1184" s="9"/>
    </row>
    <row r="1185" spans="1:10" x14ac:dyDescent="0.2">
      <c r="B1185" s="2"/>
      <c r="D1185" s="4" t="s">
        <v>27</v>
      </c>
      <c r="E1185" s="5">
        <v>4</v>
      </c>
      <c r="F1185" s="64"/>
      <c r="G1185" s="65">
        <f>E1185*F1185</f>
        <v>0</v>
      </c>
    </row>
    <row r="1186" spans="1:10" x14ac:dyDescent="0.2">
      <c r="B1186" s="2"/>
      <c r="G1186" s="65"/>
    </row>
    <row r="1187" spans="1:10" ht="24" x14ac:dyDescent="0.2">
      <c r="A1187" s="1">
        <f>$A$1149</f>
        <v>8</v>
      </c>
      <c r="B1187" s="2">
        <f>1+B1179</f>
        <v>6</v>
      </c>
      <c r="C1187" s="3" t="s">
        <v>718</v>
      </c>
      <c r="G1187" s="65"/>
    </row>
    <row r="1188" spans="1:10" ht="17.25" customHeight="1" x14ac:dyDescent="0.2">
      <c r="B1188" s="2"/>
      <c r="C1188" s="3" t="s">
        <v>719</v>
      </c>
      <c r="G1188" s="65"/>
    </row>
    <row r="1189" spans="1:10" ht="29.25" customHeight="1" x14ac:dyDescent="0.2">
      <c r="B1189" s="2"/>
      <c r="C1189" s="3" t="s">
        <v>1254</v>
      </c>
      <c r="G1189" s="65"/>
    </row>
    <row r="1190" spans="1:10" ht="27" customHeight="1" x14ac:dyDescent="0.2">
      <c r="A1190" s="11"/>
      <c r="B1190" s="2"/>
      <c r="C1190" s="37" t="s">
        <v>720</v>
      </c>
      <c r="D1190" s="69"/>
      <c r="E1190" s="4"/>
      <c r="F1190" s="61"/>
      <c r="G1190" s="148"/>
      <c r="H1190" s="6"/>
      <c r="I1190" s="7"/>
      <c r="J1190" s="9"/>
    </row>
    <row r="1191" spans="1:10" x14ac:dyDescent="0.2">
      <c r="B1191" s="2"/>
      <c r="D1191" s="4" t="s">
        <v>27</v>
      </c>
      <c r="E1191" s="5">
        <v>15</v>
      </c>
      <c r="F1191" s="64"/>
      <c r="G1191" s="65">
        <f>E1191*F1191</f>
        <v>0</v>
      </c>
    </row>
    <row r="1192" spans="1:10" x14ac:dyDescent="0.2">
      <c r="B1192" s="2"/>
      <c r="G1192" s="65"/>
    </row>
    <row r="1193" spans="1:10" ht="12.75" x14ac:dyDescent="0.2">
      <c r="B1193" s="2"/>
      <c r="C1193" s="39" t="s">
        <v>341</v>
      </c>
      <c r="G1193" s="65"/>
    </row>
    <row r="1194" spans="1:10" ht="80.25" customHeight="1" x14ac:dyDescent="0.2">
      <c r="A1194" s="1">
        <f>$A$1149</f>
        <v>8</v>
      </c>
      <c r="B1194" s="2">
        <f>1+B1187</f>
        <v>7</v>
      </c>
      <c r="C1194" s="38" t="s">
        <v>1255</v>
      </c>
      <c r="G1194" s="65"/>
    </row>
    <row r="1195" spans="1:10" ht="137.25" customHeight="1" x14ac:dyDescent="0.2">
      <c r="B1195" s="2"/>
      <c r="C1195" s="38" t="s">
        <v>342</v>
      </c>
      <c r="G1195" s="65"/>
    </row>
    <row r="1196" spans="1:10" ht="39.75" customHeight="1" x14ac:dyDescent="0.2">
      <c r="B1196" s="2"/>
      <c r="C1196" s="38" t="s">
        <v>343</v>
      </c>
      <c r="G1196" s="65"/>
    </row>
    <row r="1197" spans="1:10" ht="27" customHeight="1" x14ac:dyDescent="0.2">
      <c r="B1197" s="2"/>
      <c r="C1197" s="38" t="s">
        <v>41</v>
      </c>
      <c r="G1197" s="65"/>
    </row>
    <row r="1198" spans="1:10" ht="24" x14ac:dyDescent="0.2">
      <c r="B1198" s="2"/>
      <c r="C1198" s="38" t="s">
        <v>344</v>
      </c>
      <c r="G1198" s="65"/>
    </row>
    <row r="1199" spans="1:10" x14ac:dyDescent="0.2">
      <c r="B1199" s="2"/>
      <c r="C1199" s="91" t="s">
        <v>345</v>
      </c>
      <c r="G1199" s="145"/>
    </row>
    <row r="1200" spans="1:10" x14ac:dyDescent="0.2">
      <c r="B1200" s="2"/>
      <c r="D1200" s="4" t="s">
        <v>27</v>
      </c>
      <c r="E1200" s="5">
        <v>100</v>
      </c>
      <c r="F1200" s="64"/>
      <c r="G1200" s="65">
        <f>E1200*F1200</f>
        <v>0</v>
      </c>
    </row>
    <row r="1201" spans="1:7" x14ac:dyDescent="0.2">
      <c r="G1201" s="145"/>
    </row>
    <row r="1202" spans="1:7" ht="12.75" x14ac:dyDescent="0.25">
      <c r="B1202" s="13"/>
      <c r="C1202" s="14" t="str">
        <f>CONCATENATE("SKUPAJ :  ",C1149)</f>
        <v>SKUPAJ :  KANALIZACIJE</v>
      </c>
      <c r="D1202" s="15"/>
      <c r="E1202" s="16"/>
      <c r="F1202" s="59"/>
      <c r="G1202" s="146">
        <f>SUM(G1150:G1201)</f>
        <v>0</v>
      </c>
    </row>
    <row r="1203" spans="1:7" ht="12.75" x14ac:dyDescent="0.25">
      <c r="B1203" s="18"/>
      <c r="C1203" s="19"/>
      <c r="D1203" s="20"/>
      <c r="E1203" s="21"/>
      <c r="F1203" s="60"/>
      <c r="G1203" s="147"/>
    </row>
    <row r="1204" spans="1:7" ht="12.75" x14ac:dyDescent="0.2">
      <c r="A1204" s="11">
        <v>9</v>
      </c>
      <c r="C1204" s="12" t="s">
        <v>258</v>
      </c>
      <c r="G1204" s="145"/>
    </row>
    <row r="1205" spans="1:7" ht="12.75" x14ac:dyDescent="0.2">
      <c r="A1205" s="11"/>
      <c r="C1205" s="12"/>
      <c r="G1205" s="145"/>
    </row>
    <row r="1206" spans="1:7" ht="12.75" x14ac:dyDescent="0.2">
      <c r="A1206" s="11"/>
      <c r="C1206" s="40" t="s">
        <v>220</v>
      </c>
      <c r="G1206" s="145"/>
    </row>
    <row r="1207" spans="1:7" ht="63.75" x14ac:dyDescent="0.2">
      <c r="A1207" s="11"/>
      <c r="C1207" s="49" t="s">
        <v>221</v>
      </c>
      <c r="G1207" s="145"/>
    </row>
    <row r="1208" spans="1:7" ht="63.75" x14ac:dyDescent="0.2">
      <c r="A1208" s="11"/>
      <c r="C1208" s="49" t="s">
        <v>222</v>
      </c>
      <c r="G1208" s="145"/>
    </row>
    <row r="1209" spans="1:7" ht="25.5" x14ac:dyDescent="0.2">
      <c r="A1209" s="11"/>
      <c r="C1209" s="49" t="s">
        <v>322</v>
      </c>
      <c r="G1209" s="145"/>
    </row>
    <row r="1210" spans="1:7" ht="25.5" x14ac:dyDescent="0.2">
      <c r="A1210" s="11"/>
      <c r="C1210" s="76" t="s">
        <v>798</v>
      </c>
      <c r="G1210" s="145"/>
    </row>
    <row r="1211" spans="1:7" ht="76.5" x14ac:dyDescent="0.2">
      <c r="A1211" s="11"/>
      <c r="C1211" s="76" t="s">
        <v>799</v>
      </c>
      <c r="G1211" s="145"/>
    </row>
    <row r="1212" spans="1:7" ht="25.5" x14ac:dyDescent="0.2">
      <c r="A1212" s="11"/>
      <c r="C1212" s="49" t="s">
        <v>323</v>
      </c>
      <c r="G1212" s="145"/>
    </row>
    <row r="1213" spans="1:7" ht="25.5" x14ac:dyDescent="0.2">
      <c r="A1213" s="11"/>
      <c r="C1213" s="49" t="s">
        <v>800</v>
      </c>
      <c r="G1213" s="145"/>
    </row>
    <row r="1214" spans="1:7" ht="51" x14ac:dyDescent="0.2">
      <c r="A1214" s="11"/>
      <c r="C1214" s="49" t="s">
        <v>324</v>
      </c>
      <c r="G1214" s="145"/>
    </row>
    <row r="1215" spans="1:7" ht="39" customHeight="1" x14ac:dyDescent="0.2">
      <c r="A1215" s="11"/>
      <c r="C1215" s="49" t="s">
        <v>325</v>
      </c>
      <c r="G1215" s="145"/>
    </row>
    <row r="1216" spans="1:7" ht="102" x14ac:dyDescent="0.2">
      <c r="A1216" s="11"/>
      <c r="C1216" s="133" t="s">
        <v>1324</v>
      </c>
      <c r="G1216" s="145"/>
    </row>
    <row r="1217" spans="1:10" ht="12.75" x14ac:dyDescent="0.2">
      <c r="A1217" s="11"/>
      <c r="C1217" s="49"/>
      <c r="G1217" s="145"/>
    </row>
    <row r="1218" spans="1:10" ht="12.75" x14ac:dyDescent="0.2">
      <c r="B1218" s="2"/>
      <c r="C1218" s="40" t="s">
        <v>326</v>
      </c>
      <c r="G1218" s="145"/>
    </row>
    <row r="1219" spans="1:10" ht="130.5" customHeight="1" x14ac:dyDescent="0.2">
      <c r="A1219" s="1">
        <f>$A$1204</f>
        <v>9</v>
      </c>
      <c r="B1219" s="2">
        <v>1</v>
      </c>
      <c r="C1219" s="3" t="s">
        <v>1325</v>
      </c>
      <c r="G1219" s="145"/>
    </row>
    <row r="1220" spans="1:10" x14ac:dyDescent="0.2">
      <c r="B1220" s="2"/>
      <c r="C1220" s="3" t="s">
        <v>811</v>
      </c>
      <c r="G1220" s="145"/>
    </row>
    <row r="1221" spans="1:10" ht="24" x14ac:dyDescent="0.2">
      <c r="B1221" s="2"/>
      <c r="C1221" s="3" t="s">
        <v>327</v>
      </c>
      <c r="G1221" s="145"/>
    </row>
    <row r="1222" spans="1:10" ht="72.75" customHeight="1" x14ac:dyDescent="0.2">
      <c r="B1222" s="2"/>
      <c r="C1222" s="3" t="s">
        <v>810</v>
      </c>
      <c r="G1222" s="145"/>
    </row>
    <row r="1223" spans="1:10" ht="30.75" customHeight="1" x14ac:dyDescent="0.2">
      <c r="B1223" s="2"/>
      <c r="C1223" s="3" t="s">
        <v>801</v>
      </c>
      <c r="G1223" s="145"/>
    </row>
    <row r="1224" spans="1:10" ht="42" customHeight="1" x14ac:dyDescent="0.2">
      <c r="B1224" s="2"/>
      <c r="C1224" s="3" t="s">
        <v>325</v>
      </c>
      <c r="G1224" s="145"/>
      <c r="I1224" s="7"/>
    </row>
    <row r="1225" spans="1:10" ht="95.25" customHeight="1" x14ac:dyDescent="0.2">
      <c r="B1225" s="2"/>
      <c r="C1225" s="3" t="s">
        <v>1163</v>
      </c>
      <c r="G1225" s="145"/>
      <c r="I1225" s="7"/>
    </row>
    <row r="1226" spans="1:10" ht="24.75" customHeight="1" x14ac:dyDescent="0.2">
      <c r="B1226" s="2"/>
      <c r="C1226" s="3" t="s">
        <v>328</v>
      </c>
      <c r="G1226" s="145"/>
      <c r="I1226" s="7"/>
    </row>
    <row r="1227" spans="1:10" ht="28.5" customHeight="1" x14ac:dyDescent="0.2">
      <c r="B1227" s="2"/>
      <c r="C1227" s="3" t="s">
        <v>802</v>
      </c>
      <c r="G1227" s="145"/>
      <c r="I1227" s="7"/>
    </row>
    <row r="1228" spans="1:10" ht="12.75" x14ac:dyDescent="0.2">
      <c r="A1228" s="11"/>
      <c r="B1228" s="2"/>
      <c r="C1228" s="37" t="s">
        <v>803</v>
      </c>
      <c r="D1228" s="69"/>
      <c r="E1228" s="4"/>
      <c r="F1228" s="61"/>
      <c r="G1228" s="148"/>
      <c r="H1228" s="6"/>
      <c r="I1228" s="7"/>
      <c r="J1228" s="9"/>
    </row>
    <row r="1229" spans="1:10" x14ac:dyDescent="0.2">
      <c r="C1229" s="10" t="s">
        <v>804</v>
      </c>
      <c r="D1229" s="5"/>
      <c r="E1229" s="57"/>
      <c r="F1229" s="6"/>
      <c r="G1229" s="150"/>
      <c r="I1229" s="7"/>
    </row>
    <row r="1230" spans="1:10" ht="28.5" customHeight="1" x14ac:dyDescent="0.2">
      <c r="C1230" s="10" t="s">
        <v>824</v>
      </c>
      <c r="D1230" s="5"/>
      <c r="E1230" s="57"/>
      <c r="F1230" s="6"/>
      <c r="G1230" s="150"/>
      <c r="I1230" s="7"/>
    </row>
    <row r="1231" spans="1:10" x14ac:dyDescent="0.2">
      <c r="C1231" s="10" t="s">
        <v>807</v>
      </c>
      <c r="D1231" s="5"/>
      <c r="E1231" s="57"/>
      <c r="F1231" s="6"/>
      <c r="G1231" s="150"/>
      <c r="I1231" s="7"/>
    </row>
    <row r="1232" spans="1:10" ht="17.25" customHeight="1" x14ac:dyDescent="0.2">
      <c r="C1232" s="10" t="s">
        <v>812</v>
      </c>
      <c r="D1232" s="5"/>
      <c r="E1232" s="57"/>
      <c r="F1232" s="6"/>
      <c r="G1232" s="150"/>
      <c r="I1232" s="7"/>
    </row>
    <row r="1233" spans="1:10" ht="36" x14ac:dyDescent="0.2">
      <c r="C1233" s="10" t="s">
        <v>817</v>
      </c>
      <c r="D1233" s="5"/>
      <c r="E1233" s="57"/>
      <c r="F1233" s="6"/>
      <c r="G1233" s="150"/>
      <c r="I1233" s="7"/>
    </row>
    <row r="1234" spans="1:10" x14ac:dyDescent="0.2">
      <c r="C1234" s="10" t="s">
        <v>806</v>
      </c>
      <c r="D1234" s="5"/>
      <c r="E1234" s="57"/>
      <c r="F1234" s="6"/>
      <c r="G1234" s="150"/>
      <c r="I1234" s="7"/>
    </row>
    <row r="1235" spans="1:10" x14ac:dyDescent="0.2">
      <c r="C1235" s="37" t="s">
        <v>808</v>
      </c>
      <c r="D1235" s="5"/>
      <c r="E1235" s="57"/>
      <c r="F1235" s="6"/>
      <c r="G1235" s="150"/>
      <c r="I1235" s="7"/>
    </row>
    <row r="1236" spans="1:10" x14ac:dyDescent="0.2">
      <c r="C1236" s="37" t="s">
        <v>805</v>
      </c>
      <c r="D1236" s="5"/>
      <c r="E1236" s="57"/>
      <c r="F1236" s="6"/>
      <c r="G1236" s="150"/>
      <c r="I1236" s="7"/>
    </row>
    <row r="1237" spans="1:10" ht="12.75" x14ac:dyDescent="0.2">
      <c r="A1237" s="11"/>
      <c r="B1237" s="2"/>
      <c r="C1237" s="37" t="s">
        <v>809</v>
      </c>
      <c r="D1237" s="69"/>
      <c r="E1237" s="4"/>
      <c r="F1237" s="61"/>
      <c r="G1237" s="148"/>
      <c r="H1237" s="6"/>
      <c r="I1237" s="7"/>
      <c r="J1237" s="9"/>
    </row>
    <row r="1238" spans="1:10" x14ac:dyDescent="0.2">
      <c r="B1238" s="2"/>
      <c r="C1238" s="10"/>
      <c r="D1238" s="4" t="s">
        <v>21</v>
      </c>
      <c r="E1238" s="5">
        <v>2150</v>
      </c>
      <c r="F1238" s="64"/>
      <c r="G1238" s="65">
        <f>E1238*F1238</f>
        <v>0</v>
      </c>
      <c r="I1238" s="7"/>
    </row>
    <row r="1239" spans="1:10" x14ac:dyDescent="0.2">
      <c r="B1239" s="2"/>
      <c r="C1239" s="10"/>
      <c r="G1239" s="65"/>
      <c r="I1239" s="7"/>
    </row>
    <row r="1240" spans="1:10" ht="39" customHeight="1" x14ac:dyDescent="0.2">
      <c r="A1240" s="1">
        <f>$A$1204</f>
        <v>9</v>
      </c>
      <c r="B1240" s="2">
        <f>1+B1219</f>
        <v>2</v>
      </c>
      <c r="C1240" s="38" t="s">
        <v>813</v>
      </c>
      <c r="G1240" s="65"/>
      <c r="I1240" s="7"/>
    </row>
    <row r="1241" spans="1:10" ht="39.75" customHeight="1" x14ac:dyDescent="0.2">
      <c r="B1241" s="2"/>
      <c r="C1241" s="38" t="s">
        <v>814</v>
      </c>
      <c r="G1241" s="65"/>
      <c r="I1241" s="7"/>
    </row>
    <row r="1242" spans="1:10" ht="27.75" customHeight="1" x14ac:dyDescent="0.2">
      <c r="B1242" s="2"/>
      <c r="C1242" s="38" t="s">
        <v>815</v>
      </c>
      <c r="G1242" s="65"/>
      <c r="I1242" s="7"/>
    </row>
    <row r="1243" spans="1:10" ht="24" x14ac:dyDescent="0.2">
      <c r="A1243" s="11"/>
      <c r="B1243" s="2"/>
      <c r="C1243" s="37" t="s">
        <v>816</v>
      </c>
      <c r="D1243" s="69"/>
      <c r="E1243" s="4"/>
      <c r="F1243" s="61"/>
      <c r="G1243" s="148"/>
      <c r="H1243" s="6"/>
      <c r="I1243" s="7"/>
      <c r="J1243" s="9"/>
    </row>
    <row r="1244" spans="1:10" x14ac:dyDescent="0.2">
      <c r="B1244" s="2"/>
      <c r="C1244" s="10"/>
      <c r="D1244" s="4" t="s">
        <v>21</v>
      </c>
      <c r="E1244" s="5">
        <v>15</v>
      </c>
      <c r="F1244" s="64"/>
      <c r="G1244" s="65">
        <f>E1244*F1244</f>
        <v>0</v>
      </c>
      <c r="I1244" s="7"/>
    </row>
    <row r="1245" spans="1:10" x14ac:dyDescent="0.2">
      <c r="B1245" s="2"/>
      <c r="C1245" s="10"/>
      <c r="G1245" s="65"/>
      <c r="I1245" s="7"/>
    </row>
    <row r="1246" spans="1:10" ht="118.5" customHeight="1" x14ac:dyDescent="0.2">
      <c r="A1246" s="1">
        <f>$A$1204</f>
        <v>9</v>
      </c>
      <c r="B1246" s="2">
        <f>1+B1219</f>
        <v>2</v>
      </c>
      <c r="C1246" s="3" t="s">
        <v>1326</v>
      </c>
      <c r="G1246" s="145"/>
    </row>
    <row r="1247" spans="1:10" ht="31.5" customHeight="1" x14ac:dyDescent="0.2">
      <c r="B1247" s="2"/>
      <c r="C1247" s="3" t="s">
        <v>327</v>
      </c>
      <c r="G1247" s="145"/>
    </row>
    <row r="1248" spans="1:10" ht="41.25" customHeight="1" x14ac:dyDescent="0.2">
      <c r="B1248" s="2"/>
      <c r="C1248" s="3" t="s">
        <v>325</v>
      </c>
      <c r="G1248" s="145"/>
      <c r="I1248" s="7"/>
    </row>
    <row r="1249" spans="1:10" ht="24" x14ac:dyDescent="0.2">
      <c r="B1249" s="2"/>
      <c r="C1249" s="3" t="s">
        <v>367</v>
      </c>
      <c r="G1249" s="145"/>
      <c r="I1249" s="7"/>
    </row>
    <row r="1250" spans="1:10" ht="24" x14ac:dyDescent="0.2">
      <c r="B1250" s="2"/>
      <c r="C1250" s="3" t="s">
        <v>823</v>
      </c>
      <c r="G1250" s="145"/>
      <c r="I1250" s="7"/>
    </row>
    <row r="1251" spans="1:10" ht="12.75" x14ac:dyDescent="0.2">
      <c r="A1251" s="11"/>
      <c r="B1251" s="2"/>
      <c r="C1251" s="37" t="s">
        <v>803</v>
      </c>
      <c r="D1251" s="69"/>
      <c r="E1251" s="4"/>
      <c r="F1251" s="61"/>
      <c r="G1251" s="148"/>
      <c r="H1251" s="6"/>
      <c r="I1251" s="7"/>
      <c r="J1251" s="9"/>
    </row>
    <row r="1252" spans="1:10" x14ac:dyDescent="0.2">
      <c r="C1252" s="10" t="s">
        <v>804</v>
      </c>
      <c r="D1252" s="5"/>
      <c r="E1252" s="57"/>
      <c r="F1252" s="6"/>
      <c r="G1252" s="150"/>
      <c r="I1252" s="7"/>
    </row>
    <row r="1253" spans="1:10" x14ac:dyDescent="0.2">
      <c r="C1253" s="10" t="s">
        <v>824</v>
      </c>
      <c r="D1253" s="5"/>
      <c r="E1253" s="57"/>
      <c r="F1253" s="6"/>
      <c r="G1253" s="150"/>
      <c r="I1253" s="7"/>
    </row>
    <row r="1254" spans="1:10" x14ac:dyDescent="0.2">
      <c r="C1254" s="10" t="s">
        <v>807</v>
      </c>
      <c r="D1254" s="5"/>
      <c r="E1254" s="57"/>
      <c r="F1254" s="6"/>
      <c r="G1254" s="150"/>
      <c r="I1254" s="7"/>
    </row>
    <row r="1255" spans="1:10" x14ac:dyDescent="0.2">
      <c r="C1255" s="10" t="s">
        <v>812</v>
      </c>
      <c r="D1255" s="5"/>
      <c r="E1255" s="57"/>
      <c r="F1255" s="6"/>
      <c r="G1255" s="150"/>
      <c r="I1255" s="7"/>
    </row>
    <row r="1256" spans="1:10" ht="36" x14ac:dyDescent="0.2">
      <c r="C1256" s="10" t="s">
        <v>817</v>
      </c>
      <c r="D1256" s="5"/>
      <c r="E1256" s="57"/>
      <c r="F1256" s="6"/>
      <c r="G1256" s="150"/>
      <c r="I1256" s="7"/>
    </row>
    <row r="1257" spans="1:10" x14ac:dyDescent="0.2">
      <c r="C1257" s="10" t="s">
        <v>806</v>
      </c>
      <c r="D1257" s="5"/>
      <c r="E1257" s="57"/>
      <c r="F1257" s="6"/>
      <c r="G1257" s="150"/>
      <c r="I1257" s="7"/>
    </row>
    <row r="1258" spans="1:10" x14ac:dyDescent="0.2">
      <c r="C1258" s="37" t="s">
        <v>808</v>
      </c>
      <c r="D1258" s="5"/>
      <c r="E1258" s="57"/>
      <c r="F1258" s="6"/>
      <c r="G1258" s="150"/>
      <c r="I1258" s="7"/>
    </row>
    <row r="1259" spans="1:10" x14ac:dyDescent="0.2">
      <c r="C1259" s="37" t="s">
        <v>805</v>
      </c>
      <c r="D1259" s="5"/>
      <c r="E1259" s="57"/>
      <c r="F1259" s="6"/>
      <c r="G1259" s="150"/>
      <c r="I1259" s="7"/>
    </row>
    <row r="1260" spans="1:10" ht="12.75" x14ac:dyDescent="0.2">
      <c r="A1260" s="11"/>
      <c r="B1260" s="2"/>
      <c r="C1260" s="37" t="s">
        <v>809</v>
      </c>
      <c r="D1260" s="69"/>
      <c r="E1260" s="4"/>
      <c r="F1260" s="61"/>
      <c r="G1260" s="148"/>
      <c r="H1260" s="6"/>
      <c r="I1260" s="7"/>
      <c r="J1260" s="9"/>
    </row>
    <row r="1261" spans="1:10" x14ac:dyDescent="0.2">
      <c r="B1261" s="2"/>
      <c r="C1261" s="10"/>
      <c r="D1261" s="4" t="s">
        <v>21</v>
      </c>
      <c r="E1261" s="5">
        <v>265</v>
      </c>
      <c r="F1261" s="64"/>
      <c r="G1261" s="65">
        <f>E1261*F1261</f>
        <v>0</v>
      </c>
      <c r="I1261" s="7"/>
    </row>
    <row r="1262" spans="1:10" x14ac:dyDescent="0.2">
      <c r="B1262" s="2"/>
      <c r="C1262" s="10"/>
      <c r="F1262" s="6"/>
      <c r="G1262" s="65"/>
      <c r="I1262" s="7"/>
    </row>
    <row r="1263" spans="1:10" x14ac:dyDescent="0.2">
      <c r="G1263" s="145"/>
    </row>
    <row r="1264" spans="1:10" ht="12.75" x14ac:dyDescent="0.25">
      <c r="B1264" s="13"/>
      <c r="C1264" s="14" t="str">
        <f>CONCATENATE("SKUPAJ :  ",C1204)</f>
        <v>SKUPAJ :  FASADERSKA DELA</v>
      </c>
      <c r="D1264" s="15"/>
      <c r="E1264" s="16"/>
      <c r="F1264" s="59"/>
      <c r="G1264" s="146">
        <f>SUM(G1218:G1263)</f>
        <v>0</v>
      </c>
    </row>
    <row r="1265" spans="1:7" ht="12.75" x14ac:dyDescent="0.25">
      <c r="B1265" s="18"/>
      <c r="C1265" s="19"/>
      <c r="D1265" s="20"/>
      <c r="E1265" s="21"/>
      <c r="F1265" s="60"/>
      <c r="G1265" s="147"/>
    </row>
    <row r="1266" spans="1:7" ht="12.75" x14ac:dyDescent="0.2">
      <c r="B1266" s="18"/>
      <c r="C1266" s="19"/>
      <c r="D1266" s="20"/>
      <c r="E1266" s="21"/>
      <c r="F1266" s="60"/>
      <c r="G1266" s="145"/>
    </row>
    <row r="1267" spans="1:7" ht="12.75" x14ac:dyDescent="0.2">
      <c r="A1267" s="11">
        <v>11</v>
      </c>
      <c r="C1267" s="12" t="s">
        <v>29</v>
      </c>
      <c r="G1267" s="145"/>
    </row>
    <row r="1268" spans="1:7" ht="12.75" x14ac:dyDescent="0.2">
      <c r="A1268" s="11"/>
      <c r="C1268" s="12"/>
      <c r="G1268" s="145"/>
    </row>
    <row r="1269" spans="1:7" ht="76.5" x14ac:dyDescent="0.2">
      <c r="A1269" s="11"/>
      <c r="C1269" s="92" t="s">
        <v>1256</v>
      </c>
      <c r="G1269" s="145"/>
    </row>
    <row r="1270" spans="1:7" ht="25.5" x14ac:dyDescent="0.2">
      <c r="A1270" s="11"/>
      <c r="C1270" s="39" t="s">
        <v>271</v>
      </c>
      <c r="G1270" s="145"/>
    </row>
    <row r="1271" spans="1:7" ht="89.25" x14ac:dyDescent="0.2">
      <c r="B1271" s="2"/>
      <c r="C1271" s="87" t="s">
        <v>270</v>
      </c>
      <c r="F1271" s="63"/>
      <c r="G1271" s="145"/>
    </row>
    <row r="1272" spans="1:7" ht="63.75" x14ac:dyDescent="0.2">
      <c r="B1272" s="2"/>
      <c r="C1272" s="87" t="s">
        <v>1257</v>
      </c>
      <c r="F1272" s="63"/>
      <c r="G1272" s="145"/>
    </row>
    <row r="1273" spans="1:7" ht="38.25" x14ac:dyDescent="0.2">
      <c r="B1273" s="2"/>
      <c r="C1273" s="87" t="s">
        <v>174</v>
      </c>
      <c r="F1273" s="63"/>
      <c r="G1273" s="145"/>
    </row>
    <row r="1274" spans="1:7" ht="25.5" x14ac:dyDescent="0.2">
      <c r="B1274" s="2"/>
      <c r="C1274" s="39" t="s">
        <v>272</v>
      </c>
      <c r="F1274" s="63"/>
      <c r="G1274" s="145"/>
    </row>
    <row r="1275" spans="1:7" ht="93" customHeight="1" x14ac:dyDescent="0.2">
      <c r="B1275" s="2"/>
      <c r="C1275" s="87" t="s">
        <v>273</v>
      </c>
      <c r="F1275" s="63"/>
      <c r="G1275" s="145"/>
    </row>
    <row r="1276" spans="1:7" ht="67.5" customHeight="1" x14ac:dyDescent="0.2">
      <c r="B1276" s="2"/>
      <c r="C1276" s="87" t="s">
        <v>179</v>
      </c>
      <c r="F1276" s="63"/>
      <c r="G1276" s="145"/>
    </row>
    <row r="1277" spans="1:7" ht="38.25" x14ac:dyDescent="0.2">
      <c r="B1277" s="2"/>
      <c r="C1277" s="87" t="s">
        <v>180</v>
      </c>
      <c r="F1277" s="63"/>
      <c r="G1277" s="145"/>
    </row>
    <row r="1278" spans="1:7" ht="12.75" x14ac:dyDescent="0.2">
      <c r="B1278" s="2"/>
      <c r="C1278" s="39" t="s">
        <v>274</v>
      </c>
      <c r="F1278" s="63"/>
      <c r="G1278" s="145"/>
    </row>
    <row r="1279" spans="1:7" ht="63.75" x14ac:dyDescent="0.2">
      <c r="B1279" s="2"/>
      <c r="C1279" s="87" t="s">
        <v>275</v>
      </c>
      <c r="F1279" s="63"/>
      <c r="G1279" s="145"/>
    </row>
    <row r="1280" spans="1:7" ht="25.5" x14ac:dyDescent="0.2">
      <c r="B1280" s="2"/>
      <c r="C1280" s="36" t="s">
        <v>175</v>
      </c>
      <c r="F1280" s="63"/>
      <c r="G1280" s="145"/>
    </row>
    <row r="1281" spans="1:7" ht="89.25" x14ac:dyDescent="0.2">
      <c r="B1281" s="2"/>
      <c r="C1281" s="36" t="s">
        <v>1258</v>
      </c>
      <c r="F1281" s="63"/>
      <c r="G1281" s="145"/>
    </row>
    <row r="1282" spans="1:7" ht="63.75" x14ac:dyDescent="0.2">
      <c r="B1282" s="2"/>
      <c r="C1282" s="36" t="s">
        <v>1168</v>
      </c>
      <c r="F1282" s="63"/>
      <c r="G1282" s="145"/>
    </row>
    <row r="1283" spans="1:7" x14ac:dyDescent="0.2">
      <c r="B1283" s="2"/>
      <c r="G1283" s="65"/>
    </row>
    <row r="1284" spans="1:7" ht="12.75" x14ac:dyDescent="0.2">
      <c r="B1284" s="2"/>
      <c r="C1284" s="39" t="s">
        <v>183</v>
      </c>
      <c r="F1284" s="63"/>
      <c r="G1284" s="145"/>
    </row>
    <row r="1285" spans="1:7" ht="55.5" customHeight="1" x14ac:dyDescent="0.2">
      <c r="B1285" s="2"/>
      <c r="C1285" s="36" t="s">
        <v>177</v>
      </c>
      <c r="F1285" s="63"/>
      <c r="G1285" s="145"/>
    </row>
    <row r="1286" spans="1:7" ht="38.25" x14ac:dyDescent="0.2">
      <c r="B1286" s="2"/>
      <c r="C1286" s="36" t="s">
        <v>178</v>
      </c>
      <c r="F1286" s="63"/>
      <c r="G1286" s="145"/>
    </row>
    <row r="1287" spans="1:7" ht="51" x14ac:dyDescent="0.2">
      <c r="B1287" s="2"/>
      <c r="C1287" s="36" t="s">
        <v>181</v>
      </c>
      <c r="F1287" s="63"/>
      <c r="G1287" s="145"/>
    </row>
    <row r="1288" spans="1:7" ht="25.5" x14ac:dyDescent="0.2">
      <c r="B1288" s="2"/>
      <c r="C1288" s="36" t="s">
        <v>39</v>
      </c>
      <c r="F1288" s="63"/>
      <c r="G1288" s="145"/>
    </row>
    <row r="1289" spans="1:7" ht="31.5" customHeight="1" x14ac:dyDescent="0.2">
      <c r="B1289" s="2"/>
      <c r="C1289" s="36" t="s">
        <v>61</v>
      </c>
      <c r="F1289" s="63"/>
      <c r="G1289" s="145"/>
    </row>
    <row r="1290" spans="1:7" ht="28.5" customHeight="1" x14ac:dyDescent="0.2">
      <c r="B1290" s="2"/>
      <c r="C1290" s="3" t="s">
        <v>276</v>
      </c>
      <c r="F1290" s="63"/>
      <c r="G1290" s="145"/>
    </row>
    <row r="1291" spans="1:7" ht="25.5" x14ac:dyDescent="0.2">
      <c r="B1291" s="2"/>
      <c r="C1291" s="36" t="s">
        <v>175</v>
      </c>
      <c r="F1291" s="63"/>
      <c r="G1291" s="145"/>
    </row>
    <row r="1292" spans="1:7" ht="64.5" customHeight="1" x14ac:dyDescent="0.2">
      <c r="B1292" s="2"/>
      <c r="C1292" s="36" t="s">
        <v>40</v>
      </c>
      <c r="G1292" s="145"/>
    </row>
    <row r="1293" spans="1:7" ht="36" x14ac:dyDescent="0.2">
      <c r="A1293" s="1">
        <f>$A$1267</f>
        <v>11</v>
      </c>
      <c r="B1293" s="2">
        <v>1</v>
      </c>
      <c r="C1293" s="38" t="s">
        <v>279</v>
      </c>
      <c r="G1293" s="145"/>
    </row>
    <row r="1294" spans="1:7" ht="63" customHeight="1" x14ac:dyDescent="0.2">
      <c r="B1294" s="2"/>
      <c r="C1294" s="3" t="s">
        <v>932</v>
      </c>
      <c r="G1294" s="65"/>
    </row>
    <row r="1295" spans="1:7" ht="42" customHeight="1" x14ac:dyDescent="0.2">
      <c r="B1295" s="2"/>
      <c r="C1295" s="3" t="s">
        <v>280</v>
      </c>
      <c r="G1295" s="65"/>
    </row>
    <row r="1296" spans="1:7" ht="53.25" customHeight="1" x14ac:dyDescent="0.2">
      <c r="B1296" s="2"/>
      <c r="C1296" s="3" t="s">
        <v>933</v>
      </c>
      <c r="G1296" s="65"/>
    </row>
    <row r="1297" spans="1:7" ht="36" x14ac:dyDescent="0.2">
      <c r="B1297" s="2"/>
      <c r="C1297" s="3" t="s">
        <v>282</v>
      </c>
      <c r="G1297" s="65"/>
    </row>
    <row r="1298" spans="1:7" ht="24" x14ac:dyDescent="0.2">
      <c r="B1298" s="2"/>
      <c r="C1298" s="3" t="s">
        <v>281</v>
      </c>
      <c r="G1298" s="65"/>
    </row>
    <row r="1299" spans="1:7" ht="24" x14ac:dyDescent="0.2">
      <c r="B1299" s="2"/>
      <c r="C1299" s="3" t="s">
        <v>61</v>
      </c>
      <c r="G1299" s="65"/>
    </row>
    <row r="1300" spans="1:7" ht="29.25" customHeight="1" x14ac:dyDescent="0.2">
      <c r="B1300" s="2"/>
      <c r="C1300" s="3" t="s">
        <v>276</v>
      </c>
      <c r="G1300" s="65"/>
    </row>
    <row r="1301" spans="1:7" ht="24" x14ac:dyDescent="0.2">
      <c r="B1301" s="2"/>
      <c r="C1301" s="3" t="s">
        <v>175</v>
      </c>
      <c r="G1301" s="65"/>
    </row>
    <row r="1302" spans="1:7" ht="66.75" customHeight="1" x14ac:dyDescent="0.2">
      <c r="B1302" s="2"/>
      <c r="C1302" s="3" t="s">
        <v>40</v>
      </c>
      <c r="G1302" s="65"/>
    </row>
    <row r="1303" spans="1:7" ht="48" x14ac:dyDescent="0.2">
      <c r="B1303" s="2"/>
      <c r="C1303" s="10" t="s">
        <v>934</v>
      </c>
      <c r="G1303" s="145"/>
    </row>
    <row r="1304" spans="1:7" x14ac:dyDescent="0.2">
      <c r="B1304" s="2"/>
      <c r="D1304" s="4" t="s">
        <v>23</v>
      </c>
      <c r="E1304" s="5">
        <v>2300</v>
      </c>
      <c r="F1304" s="64"/>
      <c r="G1304" s="65">
        <f>E1304*F1304</f>
        <v>0</v>
      </c>
    </row>
    <row r="1305" spans="1:7" x14ac:dyDescent="0.2">
      <c r="B1305" s="2"/>
      <c r="G1305" s="65"/>
    </row>
    <row r="1306" spans="1:7" ht="24" x14ac:dyDescent="0.2">
      <c r="A1306" s="1">
        <f>$A$1267</f>
        <v>11</v>
      </c>
      <c r="B1306" s="2">
        <f>1+B1293</f>
        <v>2</v>
      </c>
      <c r="C1306" s="38" t="s">
        <v>944</v>
      </c>
      <c r="G1306" s="145"/>
    </row>
    <row r="1307" spans="1:7" ht="60" x14ac:dyDescent="0.2">
      <c r="B1307" s="2"/>
      <c r="C1307" s="3" t="s">
        <v>945</v>
      </c>
      <c r="G1307" s="65"/>
    </row>
    <row r="1308" spans="1:7" ht="25.5" x14ac:dyDescent="0.2">
      <c r="B1308" s="2"/>
      <c r="C1308" s="36" t="s">
        <v>61</v>
      </c>
      <c r="F1308" s="63"/>
      <c r="G1308" s="145"/>
    </row>
    <row r="1309" spans="1:7" ht="36" x14ac:dyDescent="0.2">
      <c r="B1309" s="2"/>
      <c r="C1309" s="67" t="s">
        <v>277</v>
      </c>
      <c r="F1309" s="63"/>
      <c r="G1309" s="145"/>
    </row>
    <row r="1310" spans="1:7" ht="25.5" x14ac:dyDescent="0.2">
      <c r="B1310" s="2"/>
      <c r="C1310" s="36" t="s">
        <v>175</v>
      </c>
      <c r="F1310" s="63"/>
      <c r="G1310" s="145"/>
    </row>
    <row r="1311" spans="1:7" ht="66.75" customHeight="1" x14ac:dyDescent="0.2">
      <c r="B1311" s="2"/>
      <c r="C1311" s="36" t="s">
        <v>40</v>
      </c>
      <c r="G1311" s="145"/>
    </row>
    <row r="1312" spans="1:7" ht="24" x14ac:dyDescent="0.2">
      <c r="B1312" s="2"/>
      <c r="C1312" s="10" t="s">
        <v>946</v>
      </c>
      <c r="G1312" s="145"/>
    </row>
    <row r="1313" spans="1:7" x14ac:dyDescent="0.2">
      <c r="B1313" s="2"/>
      <c r="D1313" s="4" t="s">
        <v>23</v>
      </c>
      <c r="E1313" s="5">
        <v>700</v>
      </c>
      <c r="F1313" s="64"/>
      <c r="G1313" s="65">
        <f>E1313*F1313</f>
        <v>0</v>
      </c>
    </row>
    <row r="1314" spans="1:7" x14ac:dyDescent="0.2">
      <c r="B1314" s="2"/>
      <c r="G1314" s="65"/>
    </row>
    <row r="1315" spans="1:7" ht="25.5" x14ac:dyDescent="0.2">
      <c r="B1315" s="2"/>
      <c r="C1315" s="39" t="s">
        <v>184</v>
      </c>
      <c r="F1315" s="63"/>
      <c r="G1315" s="145"/>
    </row>
    <row r="1316" spans="1:7" ht="54.75" customHeight="1" x14ac:dyDescent="0.2">
      <c r="B1316" s="2"/>
      <c r="C1316" s="36" t="s">
        <v>177</v>
      </c>
      <c r="F1316" s="63"/>
      <c r="G1316" s="145"/>
    </row>
    <row r="1317" spans="1:7" ht="38.25" x14ac:dyDescent="0.2">
      <c r="B1317" s="2"/>
      <c r="C1317" s="36" t="s">
        <v>178</v>
      </c>
      <c r="F1317" s="63"/>
      <c r="G1317" s="145"/>
    </row>
    <row r="1318" spans="1:7" ht="63.75" x14ac:dyDescent="0.2">
      <c r="B1318" s="2"/>
      <c r="C1318" s="36" t="s">
        <v>185</v>
      </c>
      <c r="F1318" s="63"/>
      <c r="G1318" s="145"/>
    </row>
    <row r="1319" spans="1:7" ht="25.5" x14ac:dyDescent="0.2">
      <c r="B1319" s="2"/>
      <c r="C1319" s="36" t="s">
        <v>39</v>
      </c>
      <c r="F1319" s="63"/>
      <c r="G1319" s="145"/>
    </row>
    <row r="1320" spans="1:7" ht="25.5" x14ac:dyDescent="0.2">
      <c r="B1320" s="2"/>
      <c r="C1320" s="36" t="s">
        <v>61</v>
      </c>
      <c r="F1320" s="63"/>
      <c r="G1320" s="145"/>
    </row>
    <row r="1321" spans="1:7" ht="36" x14ac:dyDescent="0.2">
      <c r="B1321" s="2"/>
      <c r="C1321" s="67" t="s">
        <v>277</v>
      </c>
      <c r="F1321" s="63"/>
      <c r="G1321" s="145"/>
    </row>
    <row r="1322" spans="1:7" ht="25.5" x14ac:dyDescent="0.2">
      <c r="B1322" s="2"/>
      <c r="C1322" s="36" t="s">
        <v>175</v>
      </c>
      <c r="F1322" s="63"/>
      <c r="G1322" s="145"/>
    </row>
    <row r="1323" spans="1:7" ht="66.75" customHeight="1" x14ac:dyDescent="0.2">
      <c r="B1323" s="2"/>
      <c r="C1323" s="36" t="s">
        <v>40</v>
      </c>
      <c r="G1323" s="145"/>
    </row>
    <row r="1324" spans="1:7" ht="12.75" x14ac:dyDescent="0.2">
      <c r="B1324" s="2"/>
      <c r="C1324" s="36"/>
      <c r="G1324" s="145"/>
    </row>
    <row r="1325" spans="1:7" ht="48" x14ac:dyDescent="0.2">
      <c r="A1325" s="1">
        <f>$A$1267</f>
        <v>11</v>
      </c>
      <c r="B1325" s="2">
        <f>1+B1306</f>
        <v>3</v>
      </c>
      <c r="C1325" s="38" t="s">
        <v>937</v>
      </c>
      <c r="G1325" s="145"/>
    </row>
    <row r="1326" spans="1:7" ht="60" x14ac:dyDescent="0.2">
      <c r="B1326" s="2"/>
      <c r="C1326" s="38" t="s">
        <v>935</v>
      </c>
      <c r="G1326" s="145"/>
    </row>
    <row r="1327" spans="1:7" x14ac:dyDescent="0.2">
      <c r="B1327" s="2"/>
      <c r="C1327" s="38" t="s">
        <v>182</v>
      </c>
      <c r="G1327" s="145"/>
    </row>
    <row r="1328" spans="1:7" ht="24" x14ac:dyDescent="0.2">
      <c r="B1328" s="2"/>
      <c r="C1328" s="10" t="s">
        <v>936</v>
      </c>
      <c r="G1328" s="145"/>
    </row>
    <row r="1329" spans="1:7" x14ac:dyDescent="0.2">
      <c r="B1329" s="2"/>
      <c r="D1329" s="4" t="s">
        <v>23</v>
      </c>
      <c r="E1329" s="5">
        <v>700</v>
      </c>
      <c r="F1329" s="64"/>
      <c r="G1329" s="65">
        <f>E1329*F1329</f>
        <v>0</v>
      </c>
    </row>
    <row r="1330" spans="1:7" x14ac:dyDescent="0.2">
      <c r="B1330" s="2"/>
      <c r="G1330" s="65"/>
    </row>
    <row r="1331" spans="1:7" ht="54.75" customHeight="1" x14ac:dyDescent="0.2">
      <c r="A1331" s="1">
        <f>$A$1267</f>
        <v>11</v>
      </c>
      <c r="B1331" s="2">
        <f>1+B1325</f>
        <v>4</v>
      </c>
      <c r="C1331" s="38" t="s">
        <v>938</v>
      </c>
      <c r="G1331" s="145"/>
    </row>
    <row r="1332" spans="1:7" ht="60" x14ac:dyDescent="0.2">
      <c r="B1332" s="2"/>
      <c r="C1332" s="38" t="s">
        <v>935</v>
      </c>
      <c r="G1332" s="145"/>
    </row>
    <row r="1333" spans="1:7" x14ac:dyDescent="0.2">
      <c r="B1333" s="2"/>
      <c r="C1333" s="38" t="s">
        <v>182</v>
      </c>
      <c r="G1333" s="145"/>
    </row>
    <row r="1334" spans="1:7" ht="28.5" customHeight="1" x14ac:dyDescent="0.2">
      <c r="B1334" s="2"/>
      <c r="C1334" s="10" t="s">
        <v>936</v>
      </c>
      <c r="G1334" s="145"/>
    </row>
    <row r="1335" spans="1:7" x14ac:dyDescent="0.2">
      <c r="B1335" s="2"/>
      <c r="D1335" s="4" t="s">
        <v>23</v>
      </c>
      <c r="E1335" s="5">
        <v>700</v>
      </c>
      <c r="F1335" s="64"/>
      <c r="G1335" s="65">
        <f>E1335*F1335</f>
        <v>0</v>
      </c>
    </row>
    <row r="1336" spans="1:7" x14ac:dyDescent="0.2">
      <c r="B1336" s="2"/>
      <c r="G1336" s="65"/>
    </row>
    <row r="1337" spans="1:7" ht="54" customHeight="1" x14ac:dyDescent="0.2">
      <c r="A1337" s="1">
        <f>$A$1267</f>
        <v>11</v>
      </c>
      <c r="B1337" s="2">
        <f>1+B1331</f>
        <v>5</v>
      </c>
      <c r="C1337" s="38" t="s">
        <v>948</v>
      </c>
      <c r="G1337" s="145"/>
    </row>
    <row r="1338" spans="1:7" ht="44.25" customHeight="1" x14ac:dyDescent="0.2">
      <c r="B1338" s="2"/>
      <c r="C1338" s="3" t="s">
        <v>953</v>
      </c>
      <c r="G1338" s="65"/>
    </row>
    <row r="1339" spans="1:7" ht="28.5" customHeight="1" x14ac:dyDescent="0.2">
      <c r="B1339" s="2"/>
      <c r="C1339" s="3" t="s">
        <v>947</v>
      </c>
      <c r="F1339" s="63"/>
      <c r="G1339" s="145"/>
    </row>
    <row r="1340" spans="1:7" ht="42" customHeight="1" x14ac:dyDescent="0.2">
      <c r="B1340" s="2"/>
      <c r="C1340" s="3" t="s">
        <v>1259</v>
      </c>
      <c r="G1340" s="65"/>
    </row>
    <row r="1341" spans="1:7" ht="24" x14ac:dyDescent="0.2">
      <c r="B1341" s="2"/>
      <c r="C1341" s="3" t="s">
        <v>950</v>
      </c>
      <c r="G1341" s="65"/>
    </row>
    <row r="1342" spans="1:7" ht="24" x14ac:dyDescent="0.2">
      <c r="B1342" s="2"/>
      <c r="C1342" s="3" t="s">
        <v>949</v>
      </c>
      <c r="G1342" s="65"/>
    </row>
    <row r="1343" spans="1:7" ht="53.25" customHeight="1" x14ac:dyDescent="0.2">
      <c r="B1343" s="2"/>
      <c r="C1343" s="3" t="s">
        <v>952</v>
      </c>
      <c r="G1343" s="65"/>
    </row>
    <row r="1344" spans="1:7" ht="36" x14ac:dyDescent="0.2">
      <c r="B1344" s="2"/>
      <c r="C1344" s="10" t="s">
        <v>951</v>
      </c>
      <c r="G1344" s="145"/>
    </row>
    <row r="1345" spans="1:10" x14ac:dyDescent="0.2">
      <c r="B1345" s="2"/>
      <c r="D1345" s="4" t="s">
        <v>139</v>
      </c>
      <c r="E1345" s="5">
        <v>9</v>
      </c>
      <c r="F1345" s="64"/>
      <c r="G1345" s="65">
        <f>E1345*F1345</f>
        <v>0</v>
      </c>
    </row>
    <row r="1346" spans="1:10" x14ac:dyDescent="0.2">
      <c r="B1346" s="2"/>
      <c r="G1346" s="65"/>
    </row>
    <row r="1347" spans="1:10" ht="25.5" x14ac:dyDescent="0.2">
      <c r="B1347" s="2"/>
      <c r="C1347" s="84" t="s">
        <v>939</v>
      </c>
      <c r="G1347" s="145"/>
      <c r="I1347" s="7"/>
      <c r="J1347" s="9"/>
    </row>
    <row r="1348" spans="1:10" ht="24" x14ac:dyDescent="0.2">
      <c r="A1348" s="1">
        <f>$A$1267</f>
        <v>11</v>
      </c>
      <c r="B1348" s="2">
        <f>1+B1331</f>
        <v>5</v>
      </c>
      <c r="C1348" s="38" t="s">
        <v>981</v>
      </c>
      <c r="G1348" s="145"/>
    </row>
    <row r="1349" spans="1:10" ht="72" x14ac:dyDescent="0.2">
      <c r="B1349" s="2"/>
      <c r="C1349" s="38" t="s">
        <v>1009</v>
      </c>
      <c r="G1349" s="145"/>
    </row>
    <row r="1350" spans="1:10" ht="36" x14ac:dyDescent="0.2">
      <c r="B1350" s="2"/>
      <c r="C1350" s="38" t="s">
        <v>941</v>
      </c>
      <c r="G1350" s="145"/>
    </row>
    <row r="1351" spans="1:10" ht="36" x14ac:dyDescent="0.2">
      <c r="B1351" s="2"/>
      <c r="C1351" s="67" t="s">
        <v>277</v>
      </c>
      <c r="G1351" s="145"/>
    </row>
    <row r="1352" spans="1:10" x14ac:dyDescent="0.2">
      <c r="B1352" s="2"/>
      <c r="C1352" s="38" t="s">
        <v>182</v>
      </c>
      <c r="G1352" s="145"/>
    </row>
    <row r="1353" spans="1:10" x14ac:dyDescent="0.2">
      <c r="B1353" s="2"/>
      <c r="C1353" s="38" t="s">
        <v>940</v>
      </c>
      <c r="G1353" s="145"/>
    </row>
    <row r="1354" spans="1:10" x14ac:dyDescent="0.2">
      <c r="B1354" s="2"/>
      <c r="C1354" s="10" t="s">
        <v>1260</v>
      </c>
      <c r="G1354" s="145"/>
    </row>
    <row r="1355" spans="1:10" x14ac:dyDescent="0.2">
      <c r="B1355" s="2"/>
      <c r="D1355" s="4" t="s">
        <v>82</v>
      </c>
      <c r="E1355" s="5">
        <v>30</v>
      </c>
      <c r="F1355" s="64"/>
      <c r="G1355" s="65">
        <f>E1355*F1355</f>
        <v>0</v>
      </c>
    </row>
    <row r="1356" spans="1:10" ht="24" x14ac:dyDescent="0.2">
      <c r="B1356" s="2"/>
      <c r="C1356" s="10" t="s">
        <v>942</v>
      </c>
      <c r="G1356" s="145"/>
    </row>
    <row r="1357" spans="1:10" x14ac:dyDescent="0.2">
      <c r="B1357" s="2"/>
      <c r="D1357" s="4" t="s">
        <v>82</v>
      </c>
      <c r="E1357" s="5">
        <v>7</v>
      </c>
      <c r="F1357" s="64"/>
      <c r="G1357" s="65">
        <f>E1357*F1357</f>
        <v>0</v>
      </c>
    </row>
    <row r="1358" spans="1:10" ht="24" x14ac:dyDescent="0.2">
      <c r="B1358" s="2"/>
      <c r="C1358" s="10" t="s">
        <v>943</v>
      </c>
      <c r="G1358" s="145"/>
    </row>
    <row r="1359" spans="1:10" x14ac:dyDescent="0.2">
      <c r="B1359" s="2"/>
      <c r="D1359" s="4" t="s">
        <v>82</v>
      </c>
      <c r="E1359" s="5">
        <v>12</v>
      </c>
      <c r="F1359" s="64"/>
      <c r="G1359" s="65">
        <f>E1359*F1359</f>
        <v>0</v>
      </c>
    </row>
    <row r="1360" spans="1:10" x14ac:dyDescent="0.2">
      <c r="B1360" s="2"/>
      <c r="G1360" s="65"/>
    </row>
    <row r="1361" spans="1:7" ht="102" customHeight="1" x14ac:dyDescent="0.2">
      <c r="A1361" s="1">
        <f>$A$1267</f>
        <v>11</v>
      </c>
      <c r="B1361" s="2">
        <f>1+B1348</f>
        <v>6</v>
      </c>
      <c r="C1361" s="38" t="s">
        <v>1010</v>
      </c>
      <c r="G1361" s="145"/>
    </row>
    <row r="1362" spans="1:7" ht="42.75" customHeight="1" x14ac:dyDescent="0.2">
      <c r="B1362" s="2"/>
      <c r="C1362" s="67" t="s">
        <v>277</v>
      </c>
      <c r="G1362" s="145"/>
    </row>
    <row r="1363" spans="1:7" x14ac:dyDescent="0.2">
      <c r="B1363" s="2"/>
      <c r="C1363" s="38" t="s">
        <v>182</v>
      </c>
      <c r="G1363" s="145"/>
    </row>
    <row r="1364" spans="1:7" x14ac:dyDescent="0.2">
      <c r="B1364" s="2"/>
      <c r="C1364" s="38" t="s">
        <v>954</v>
      </c>
      <c r="G1364" s="145"/>
    </row>
    <row r="1365" spans="1:7" x14ac:dyDescent="0.2">
      <c r="B1365" s="2"/>
      <c r="C1365" s="10" t="s">
        <v>955</v>
      </c>
      <c r="G1365" s="145"/>
    </row>
    <row r="1366" spans="1:7" x14ac:dyDescent="0.2">
      <c r="B1366" s="2"/>
      <c r="D1366" s="4" t="s">
        <v>82</v>
      </c>
      <c r="E1366" s="5">
        <v>7</v>
      </c>
      <c r="F1366" s="64"/>
      <c r="G1366" s="65">
        <f>E1366*F1366</f>
        <v>0</v>
      </c>
    </row>
    <row r="1367" spans="1:7" ht="24" x14ac:dyDescent="0.2">
      <c r="B1367" s="2"/>
      <c r="C1367" s="10" t="s">
        <v>943</v>
      </c>
      <c r="G1367" s="145"/>
    </row>
    <row r="1368" spans="1:7" x14ac:dyDescent="0.2">
      <c r="B1368" s="2"/>
      <c r="D1368" s="4" t="s">
        <v>82</v>
      </c>
      <c r="E1368" s="5">
        <v>12</v>
      </c>
      <c r="F1368" s="64"/>
      <c r="G1368" s="65">
        <f>E1368*F1368</f>
        <v>0</v>
      </c>
    </row>
    <row r="1369" spans="1:7" x14ac:dyDescent="0.2">
      <c r="B1369" s="2"/>
      <c r="G1369" s="65"/>
    </row>
    <row r="1370" spans="1:7" ht="24" x14ac:dyDescent="0.2">
      <c r="A1370" s="1">
        <f>$A$1267</f>
        <v>11</v>
      </c>
      <c r="B1370" s="2">
        <f>1+B1361</f>
        <v>7</v>
      </c>
      <c r="C1370" s="38" t="s">
        <v>1011</v>
      </c>
      <c r="G1370" s="65"/>
    </row>
    <row r="1371" spans="1:7" ht="48" x14ac:dyDescent="0.2">
      <c r="B1371" s="2"/>
      <c r="C1371" s="38" t="s">
        <v>1012</v>
      </c>
      <c r="G1371" s="65"/>
    </row>
    <row r="1372" spans="1:7" ht="36" x14ac:dyDescent="0.2">
      <c r="B1372" s="2"/>
      <c r="C1372" s="38" t="s">
        <v>983</v>
      </c>
      <c r="G1372" s="65"/>
    </row>
    <row r="1373" spans="1:7" ht="36" x14ac:dyDescent="0.2">
      <c r="B1373" s="2"/>
      <c r="C1373" s="38" t="s">
        <v>985</v>
      </c>
      <c r="G1373" s="65"/>
    </row>
    <row r="1374" spans="1:7" ht="36" x14ac:dyDescent="0.2">
      <c r="B1374" s="2"/>
      <c r="C1374" s="67" t="s">
        <v>277</v>
      </c>
      <c r="G1374" s="65"/>
    </row>
    <row r="1375" spans="1:7" x14ac:dyDescent="0.2">
      <c r="B1375" s="2"/>
      <c r="C1375" s="38" t="s">
        <v>182</v>
      </c>
      <c r="G1375" s="65"/>
    </row>
    <row r="1376" spans="1:7" x14ac:dyDescent="0.2">
      <c r="B1376" s="2"/>
      <c r="C1376" s="38" t="s">
        <v>940</v>
      </c>
      <c r="G1376" s="65"/>
    </row>
    <row r="1377" spans="1:7" ht="36" x14ac:dyDescent="0.2">
      <c r="B1377" s="2"/>
      <c r="C1377" s="10" t="s">
        <v>1013</v>
      </c>
      <c r="G1377" s="145"/>
    </row>
    <row r="1378" spans="1:7" x14ac:dyDescent="0.2">
      <c r="B1378" s="2"/>
      <c r="D1378" s="4" t="s">
        <v>82</v>
      </c>
      <c r="E1378" s="5">
        <v>9</v>
      </c>
      <c r="F1378" s="64"/>
      <c r="G1378" s="65">
        <f>E1378*F1378</f>
        <v>0</v>
      </c>
    </row>
    <row r="1379" spans="1:7" ht="72" x14ac:dyDescent="0.2">
      <c r="B1379" s="2"/>
      <c r="C1379" s="10" t="s">
        <v>1261</v>
      </c>
      <c r="G1379" s="65"/>
    </row>
    <row r="1380" spans="1:7" x14ac:dyDescent="0.2">
      <c r="B1380" s="2"/>
      <c r="D1380" s="4" t="s">
        <v>82</v>
      </c>
      <c r="E1380" s="5">
        <v>52</v>
      </c>
      <c r="F1380" s="64"/>
      <c r="G1380" s="65">
        <f>E1380*F1380</f>
        <v>0</v>
      </c>
    </row>
    <row r="1381" spans="1:7" x14ac:dyDescent="0.2">
      <c r="B1381" s="2"/>
      <c r="G1381" s="65"/>
    </row>
    <row r="1382" spans="1:7" ht="104.25" customHeight="1" x14ac:dyDescent="0.2">
      <c r="A1382" s="1">
        <f>$A$1267</f>
        <v>11</v>
      </c>
      <c r="B1382" s="2">
        <f>1+B1370</f>
        <v>8</v>
      </c>
      <c r="C1382" s="38" t="s">
        <v>963</v>
      </c>
      <c r="G1382" s="145"/>
    </row>
    <row r="1383" spans="1:7" ht="39.75" customHeight="1" x14ac:dyDescent="0.2">
      <c r="B1383" s="2"/>
      <c r="C1383" s="67" t="s">
        <v>277</v>
      </c>
      <c r="G1383" s="145"/>
    </row>
    <row r="1384" spans="1:7" x14ac:dyDescent="0.2">
      <c r="B1384" s="2"/>
      <c r="C1384" s="38" t="s">
        <v>182</v>
      </c>
      <c r="G1384" s="145"/>
    </row>
    <row r="1385" spans="1:7" x14ac:dyDescent="0.2">
      <c r="B1385" s="2"/>
      <c r="C1385" s="38" t="s">
        <v>954</v>
      </c>
      <c r="G1385" s="145"/>
    </row>
    <row r="1386" spans="1:7" ht="24" x14ac:dyDescent="0.2">
      <c r="B1386" s="2"/>
      <c r="C1386" s="10" t="s">
        <v>964</v>
      </c>
      <c r="G1386" s="145"/>
    </row>
    <row r="1387" spans="1:7" x14ac:dyDescent="0.2">
      <c r="B1387" s="2"/>
      <c r="D1387" s="4" t="s">
        <v>82</v>
      </c>
      <c r="E1387" s="5">
        <v>31</v>
      </c>
      <c r="F1387" s="64"/>
      <c r="G1387" s="65">
        <f>E1387*F1387</f>
        <v>0</v>
      </c>
    </row>
    <row r="1388" spans="1:7" x14ac:dyDescent="0.2">
      <c r="B1388" s="2"/>
      <c r="G1388" s="65"/>
    </row>
    <row r="1389" spans="1:7" ht="52.5" customHeight="1" x14ac:dyDescent="0.2">
      <c r="A1389" s="1">
        <f>$A$1267</f>
        <v>11</v>
      </c>
      <c r="B1389" s="2">
        <f>1+B1382</f>
        <v>9</v>
      </c>
      <c r="C1389" s="38" t="s">
        <v>1054</v>
      </c>
      <c r="G1389" s="145"/>
    </row>
    <row r="1390" spans="1:7" ht="24" x14ac:dyDescent="0.2">
      <c r="B1390" s="2"/>
      <c r="C1390" s="3" t="s">
        <v>958</v>
      </c>
      <c r="G1390" s="65"/>
    </row>
    <row r="1391" spans="1:7" x14ac:dyDescent="0.2">
      <c r="B1391" s="2"/>
      <c r="C1391" s="3" t="s">
        <v>959</v>
      </c>
      <c r="G1391" s="65"/>
    </row>
    <row r="1392" spans="1:7" ht="24" x14ac:dyDescent="0.2">
      <c r="B1392" s="2"/>
      <c r="C1392" s="3" t="s">
        <v>960</v>
      </c>
      <c r="G1392" s="65"/>
    </row>
    <row r="1393" spans="1:7" ht="24" x14ac:dyDescent="0.2">
      <c r="B1393" s="2"/>
      <c r="C1393" s="3" t="s">
        <v>961</v>
      </c>
      <c r="G1393" s="65"/>
    </row>
    <row r="1394" spans="1:7" ht="36" x14ac:dyDescent="0.2">
      <c r="B1394" s="2"/>
      <c r="C1394" s="67" t="s">
        <v>277</v>
      </c>
      <c r="G1394" s="145"/>
    </row>
    <row r="1395" spans="1:7" x14ac:dyDescent="0.2">
      <c r="B1395" s="2"/>
      <c r="C1395" s="38" t="s">
        <v>182</v>
      </c>
      <c r="G1395" s="145"/>
    </row>
    <row r="1396" spans="1:7" ht="60" x14ac:dyDescent="0.2">
      <c r="B1396" s="2"/>
      <c r="C1396" s="10" t="s">
        <v>962</v>
      </c>
      <c r="G1396" s="145"/>
    </row>
    <row r="1397" spans="1:7" x14ac:dyDescent="0.2">
      <c r="B1397" s="2"/>
      <c r="D1397" s="4" t="s">
        <v>139</v>
      </c>
      <c r="E1397" s="5">
        <v>4</v>
      </c>
      <c r="F1397" s="64"/>
      <c r="G1397" s="65">
        <f>E1397*F1397</f>
        <v>0</v>
      </c>
    </row>
    <row r="1398" spans="1:7" x14ac:dyDescent="0.2">
      <c r="B1398" s="2"/>
      <c r="G1398" s="65"/>
    </row>
    <row r="1399" spans="1:7" ht="24" x14ac:dyDescent="0.2">
      <c r="A1399" s="1">
        <f>$A$1267</f>
        <v>11</v>
      </c>
      <c r="B1399" s="2">
        <f>1+B1389</f>
        <v>10</v>
      </c>
      <c r="C1399" s="38" t="s">
        <v>1006</v>
      </c>
      <c r="G1399" s="65"/>
    </row>
    <row r="1400" spans="1:7" ht="72" x14ac:dyDescent="0.2">
      <c r="B1400" s="2"/>
      <c r="C1400" s="38" t="s">
        <v>982</v>
      </c>
      <c r="G1400" s="65"/>
    </row>
    <row r="1401" spans="1:7" ht="36" x14ac:dyDescent="0.2">
      <c r="B1401" s="2"/>
      <c r="C1401" s="38" t="s">
        <v>983</v>
      </c>
      <c r="G1401" s="65"/>
    </row>
    <row r="1402" spans="1:7" ht="36" x14ac:dyDescent="0.2">
      <c r="B1402" s="2"/>
      <c r="C1402" s="38" t="s">
        <v>985</v>
      </c>
      <c r="G1402" s="65"/>
    </row>
    <row r="1403" spans="1:7" ht="36" x14ac:dyDescent="0.2">
      <c r="B1403" s="2"/>
      <c r="C1403" s="67" t="s">
        <v>984</v>
      </c>
      <c r="G1403" s="65"/>
    </row>
    <row r="1404" spans="1:7" x14ac:dyDescent="0.2">
      <c r="B1404" s="2"/>
      <c r="C1404" s="38" t="s">
        <v>182</v>
      </c>
      <c r="G1404" s="65"/>
    </row>
    <row r="1405" spans="1:7" x14ac:dyDescent="0.2">
      <c r="B1405" s="2"/>
      <c r="C1405" s="38" t="s">
        <v>940</v>
      </c>
      <c r="G1405" s="65"/>
    </row>
    <row r="1406" spans="1:7" ht="24" x14ac:dyDescent="0.2">
      <c r="B1406" s="2"/>
      <c r="C1406" s="10" t="s">
        <v>1017</v>
      </c>
      <c r="G1406" s="65"/>
    </row>
    <row r="1407" spans="1:7" x14ac:dyDescent="0.2">
      <c r="B1407" s="2"/>
      <c r="D1407" s="4" t="s">
        <v>82</v>
      </c>
      <c r="E1407" s="5">
        <v>36</v>
      </c>
      <c r="F1407" s="64"/>
      <c r="G1407" s="65">
        <f>E1407*F1407</f>
        <v>0</v>
      </c>
    </row>
    <row r="1408" spans="1:7" x14ac:dyDescent="0.2">
      <c r="B1408" s="2"/>
      <c r="G1408" s="65"/>
    </row>
    <row r="1409" spans="1:7" ht="24" x14ac:dyDescent="0.2">
      <c r="A1409" s="1">
        <f>$A$1267</f>
        <v>11</v>
      </c>
      <c r="B1409" s="2">
        <f>1+B1399</f>
        <v>11</v>
      </c>
      <c r="C1409" s="38" t="s">
        <v>1007</v>
      </c>
      <c r="G1409" s="65"/>
    </row>
    <row r="1410" spans="1:7" ht="75.75" customHeight="1" x14ac:dyDescent="0.2">
      <c r="B1410" s="2"/>
      <c r="C1410" s="38" t="s">
        <v>1008</v>
      </c>
      <c r="G1410" s="65"/>
    </row>
    <row r="1411" spans="1:7" ht="36" x14ac:dyDescent="0.2">
      <c r="B1411" s="2"/>
      <c r="C1411" s="38" t="s">
        <v>983</v>
      </c>
      <c r="G1411" s="65"/>
    </row>
    <row r="1412" spans="1:7" ht="36" x14ac:dyDescent="0.2">
      <c r="B1412" s="2"/>
      <c r="C1412" s="38" t="s">
        <v>985</v>
      </c>
      <c r="G1412" s="65"/>
    </row>
    <row r="1413" spans="1:7" ht="36" x14ac:dyDescent="0.2">
      <c r="B1413" s="2"/>
      <c r="C1413" s="67" t="s">
        <v>984</v>
      </c>
      <c r="G1413" s="65"/>
    </row>
    <row r="1414" spans="1:7" x14ac:dyDescent="0.2">
      <c r="B1414" s="2"/>
      <c r="C1414" s="38" t="s">
        <v>182</v>
      </c>
      <c r="G1414" s="65"/>
    </row>
    <row r="1415" spans="1:7" x14ac:dyDescent="0.2">
      <c r="B1415" s="2"/>
      <c r="C1415" s="38" t="s">
        <v>940</v>
      </c>
      <c r="G1415" s="65"/>
    </row>
    <row r="1416" spans="1:7" ht="36" x14ac:dyDescent="0.2">
      <c r="B1416" s="2"/>
      <c r="C1416" s="10" t="s">
        <v>1014</v>
      </c>
      <c r="G1416" s="145"/>
    </row>
    <row r="1417" spans="1:7" x14ac:dyDescent="0.2">
      <c r="B1417" s="2"/>
      <c r="D1417" s="4" t="s">
        <v>82</v>
      </c>
      <c r="E1417" s="5">
        <v>66</v>
      </c>
      <c r="F1417" s="64"/>
      <c r="G1417" s="65">
        <f>E1417*F1417</f>
        <v>0</v>
      </c>
    </row>
    <row r="1418" spans="1:7" x14ac:dyDescent="0.2">
      <c r="B1418" s="2"/>
      <c r="G1418" s="65"/>
    </row>
    <row r="1419" spans="1:7" ht="24" x14ac:dyDescent="0.2">
      <c r="A1419" s="1">
        <f>$A$1267</f>
        <v>11</v>
      </c>
      <c r="B1419" s="2">
        <f>1+B1409</f>
        <v>12</v>
      </c>
      <c r="C1419" s="38" t="s">
        <v>1052</v>
      </c>
      <c r="G1419" s="65"/>
    </row>
    <row r="1420" spans="1:7" ht="72" x14ac:dyDescent="0.2">
      <c r="B1420" s="2"/>
      <c r="C1420" s="38" t="s">
        <v>982</v>
      </c>
      <c r="G1420" s="65"/>
    </row>
    <row r="1421" spans="1:7" ht="36" x14ac:dyDescent="0.2">
      <c r="B1421" s="2"/>
      <c r="C1421" s="38" t="s">
        <v>983</v>
      </c>
      <c r="G1421" s="65"/>
    </row>
    <row r="1422" spans="1:7" ht="36" x14ac:dyDescent="0.2">
      <c r="B1422" s="2"/>
      <c r="C1422" s="38" t="s">
        <v>985</v>
      </c>
      <c r="G1422" s="65"/>
    </row>
    <row r="1423" spans="1:7" ht="36" x14ac:dyDescent="0.2">
      <c r="B1423" s="2"/>
      <c r="C1423" s="67" t="s">
        <v>984</v>
      </c>
      <c r="G1423" s="65"/>
    </row>
    <row r="1424" spans="1:7" x14ac:dyDescent="0.2">
      <c r="B1424" s="2"/>
      <c r="C1424" s="38" t="s">
        <v>182</v>
      </c>
      <c r="G1424" s="65"/>
    </row>
    <row r="1425" spans="1:7" x14ac:dyDescent="0.2">
      <c r="B1425" s="2"/>
      <c r="C1425" s="38" t="s">
        <v>940</v>
      </c>
      <c r="G1425" s="65"/>
    </row>
    <row r="1426" spans="1:7" ht="24" x14ac:dyDescent="0.2">
      <c r="B1426" s="2"/>
      <c r="C1426" s="10" t="s">
        <v>1053</v>
      </c>
      <c r="G1426" s="65"/>
    </row>
    <row r="1427" spans="1:7" x14ac:dyDescent="0.2">
      <c r="B1427" s="2"/>
      <c r="D1427" s="4" t="s">
        <v>82</v>
      </c>
      <c r="E1427" s="5">
        <v>19</v>
      </c>
      <c r="F1427" s="64"/>
      <c r="G1427" s="65">
        <f>E1427*F1427</f>
        <v>0</v>
      </c>
    </row>
    <row r="1428" spans="1:7" x14ac:dyDescent="0.2">
      <c r="B1428" s="2"/>
      <c r="G1428" s="65"/>
    </row>
    <row r="1429" spans="1:7" ht="36" x14ac:dyDescent="0.2">
      <c r="A1429" s="1">
        <f>$A$1267</f>
        <v>11</v>
      </c>
      <c r="B1429" s="2">
        <f>1+B1419</f>
        <v>13</v>
      </c>
      <c r="C1429" s="38" t="s">
        <v>1045</v>
      </c>
      <c r="G1429" s="65"/>
    </row>
    <row r="1430" spans="1:7" ht="72" x14ac:dyDescent="0.2">
      <c r="B1430" s="2"/>
      <c r="C1430" s="38" t="s">
        <v>982</v>
      </c>
      <c r="G1430" s="65"/>
    </row>
    <row r="1431" spans="1:7" ht="36" x14ac:dyDescent="0.2">
      <c r="B1431" s="2"/>
      <c r="C1431" s="38" t="s">
        <v>983</v>
      </c>
      <c r="G1431" s="65"/>
    </row>
    <row r="1432" spans="1:7" ht="36" x14ac:dyDescent="0.2">
      <c r="B1432" s="2"/>
      <c r="C1432" s="38" t="s">
        <v>985</v>
      </c>
      <c r="G1432" s="65"/>
    </row>
    <row r="1433" spans="1:7" ht="36" x14ac:dyDescent="0.2">
      <c r="B1433" s="2"/>
      <c r="C1433" s="67" t="s">
        <v>984</v>
      </c>
      <c r="G1433" s="65"/>
    </row>
    <row r="1434" spans="1:7" ht="24" x14ac:dyDescent="0.2">
      <c r="B1434" s="2"/>
      <c r="C1434" s="67" t="s">
        <v>1044</v>
      </c>
      <c r="G1434" s="65"/>
    </row>
    <row r="1435" spans="1:7" x14ac:dyDescent="0.2">
      <c r="B1435" s="2"/>
      <c r="C1435" s="38" t="s">
        <v>182</v>
      </c>
      <c r="G1435" s="65"/>
    </row>
    <row r="1436" spans="1:7" x14ac:dyDescent="0.2">
      <c r="B1436" s="2"/>
      <c r="C1436" s="38" t="s">
        <v>940</v>
      </c>
      <c r="G1436" s="65"/>
    </row>
    <row r="1437" spans="1:7" ht="36" x14ac:dyDescent="0.2">
      <c r="B1437" s="2"/>
      <c r="C1437" s="10" t="s">
        <v>1046</v>
      </c>
      <c r="G1437" s="65"/>
    </row>
    <row r="1438" spans="1:7" ht="24" x14ac:dyDescent="0.2">
      <c r="B1438" s="2"/>
      <c r="C1438" s="10" t="s">
        <v>1018</v>
      </c>
      <c r="G1438" s="145"/>
    </row>
    <row r="1439" spans="1:7" x14ac:dyDescent="0.2">
      <c r="B1439" s="2"/>
      <c r="D1439" s="4" t="s">
        <v>82</v>
      </c>
      <c r="E1439" s="5">
        <v>30</v>
      </c>
      <c r="F1439" s="64"/>
      <c r="G1439" s="65">
        <f>E1439*F1439</f>
        <v>0</v>
      </c>
    </row>
    <row r="1440" spans="1:7" x14ac:dyDescent="0.2">
      <c r="B1440" s="2"/>
      <c r="G1440" s="65"/>
    </row>
    <row r="1441" spans="1:10" ht="24" x14ac:dyDescent="0.2">
      <c r="A1441" s="1">
        <f>$A$1267</f>
        <v>11</v>
      </c>
      <c r="B1441" s="2">
        <f>1+B1429</f>
        <v>14</v>
      </c>
      <c r="C1441" s="38" t="s">
        <v>1050</v>
      </c>
      <c r="G1441" s="65"/>
    </row>
    <row r="1442" spans="1:10" ht="36" x14ac:dyDescent="0.2">
      <c r="B1442" s="2"/>
      <c r="C1442" s="3" t="s">
        <v>1047</v>
      </c>
      <c r="G1442" s="65"/>
    </row>
    <row r="1443" spans="1:10" ht="36" x14ac:dyDescent="0.2">
      <c r="B1443" s="2"/>
      <c r="C1443" s="3" t="s">
        <v>1048</v>
      </c>
      <c r="G1443" s="65"/>
    </row>
    <row r="1444" spans="1:10" x14ac:dyDescent="0.2">
      <c r="B1444" s="2"/>
      <c r="C1444" s="3" t="s">
        <v>1049</v>
      </c>
      <c r="G1444" s="65"/>
    </row>
    <row r="1445" spans="1:10" ht="24" x14ac:dyDescent="0.2">
      <c r="B1445" s="2"/>
      <c r="C1445" s="10" t="s">
        <v>1051</v>
      </c>
      <c r="G1445" s="145"/>
    </row>
    <row r="1446" spans="1:10" x14ac:dyDescent="0.2">
      <c r="B1446" s="2"/>
      <c r="D1446" s="4" t="s">
        <v>82</v>
      </c>
      <c r="E1446" s="5">
        <v>10</v>
      </c>
      <c r="F1446" s="64"/>
      <c r="G1446" s="65">
        <f>E1446*F1446</f>
        <v>0</v>
      </c>
    </row>
    <row r="1447" spans="1:10" x14ac:dyDescent="0.2">
      <c r="B1447" s="2"/>
      <c r="G1447" s="65"/>
    </row>
    <row r="1448" spans="1:10" ht="25.5" x14ac:dyDescent="0.2">
      <c r="B1448" s="2"/>
      <c r="C1448" s="40" t="s">
        <v>186</v>
      </c>
      <c r="G1448" s="145"/>
      <c r="I1448" s="7"/>
      <c r="J1448" s="9"/>
    </row>
    <row r="1449" spans="1:10" ht="72" x14ac:dyDescent="0.2">
      <c r="A1449" s="1">
        <f>$A$1267</f>
        <v>11</v>
      </c>
      <c r="B1449" s="2">
        <f>1+B1441</f>
        <v>15</v>
      </c>
      <c r="C1449" s="3" t="s">
        <v>926</v>
      </c>
      <c r="G1449" s="145"/>
      <c r="I1449" s="7"/>
      <c r="J1449" s="9"/>
    </row>
    <row r="1450" spans="1:10" ht="60" x14ac:dyDescent="0.2">
      <c r="B1450" s="2"/>
      <c r="C1450" s="3" t="s">
        <v>927</v>
      </c>
      <c r="G1450" s="145"/>
      <c r="I1450" s="7"/>
      <c r="J1450" s="9"/>
    </row>
    <row r="1451" spans="1:10" x14ac:dyDescent="0.2">
      <c r="B1451" s="2"/>
      <c r="C1451" s="94" t="s">
        <v>928</v>
      </c>
      <c r="G1451" s="145"/>
      <c r="I1451" s="7"/>
      <c r="J1451" s="9"/>
    </row>
    <row r="1452" spans="1:10" x14ac:dyDescent="0.2">
      <c r="B1452" s="2"/>
      <c r="C1452" s="94" t="s">
        <v>1043</v>
      </c>
      <c r="G1452" s="145"/>
      <c r="I1452" s="7"/>
      <c r="J1452" s="9"/>
    </row>
    <row r="1453" spans="1:10" x14ac:dyDescent="0.2">
      <c r="B1453" s="2"/>
      <c r="D1453" s="4" t="s">
        <v>82</v>
      </c>
      <c r="E1453" s="5">
        <v>160</v>
      </c>
      <c r="F1453" s="64"/>
      <c r="G1453" s="65">
        <f>E1453*F1453</f>
        <v>0</v>
      </c>
    </row>
    <row r="1454" spans="1:10" x14ac:dyDescent="0.2">
      <c r="B1454" s="2"/>
      <c r="C1454" s="52"/>
      <c r="G1454" s="145"/>
      <c r="I1454" s="7"/>
      <c r="J1454" s="9"/>
    </row>
    <row r="1455" spans="1:10" ht="12.75" x14ac:dyDescent="0.2">
      <c r="B1455" s="2"/>
      <c r="C1455" s="40" t="s">
        <v>187</v>
      </c>
      <c r="G1455" s="145"/>
      <c r="I1455" s="7"/>
      <c r="J1455" s="9"/>
    </row>
    <row r="1456" spans="1:10" ht="145.5" x14ac:dyDescent="0.2">
      <c r="A1456" s="1">
        <f>$A$1267</f>
        <v>11</v>
      </c>
      <c r="B1456" s="2">
        <f>1+B1449</f>
        <v>16</v>
      </c>
      <c r="C1456" s="70" t="s">
        <v>1365</v>
      </c>
      <c r="G1456" s="145"/>
      <c r="I1456" s="7"/>
      <c r="J1456" s="9"/>
    </row>
    <row r="1457" spans="1:10" x14ac:dyDescent="0.2">
      <c r="B1457" s="2"/>
      <c r="C1457" s="70" t="s">
        <v>188</v>
      </c>
      <c r="G1457" s="145"/>
      <c r="I1457" s="7"/>
      <c r="J1457" s="9"/>
    </row>
    <row r="1458" spans="1:10" x14ac:dyDescent="0.2">
      <c r="B1458" s="2"/>
      <c r="C1458" s="70" t="s">
        <v>189</v>
      </c>
      <c r="G1458" s="145"/>
      <c r="I1458" s="7"/>
      <c r="J1458" s="9"/>
    </row>
    <row r="1459" spans="1:10" ht="24" x14ac:dyDescent="0.2">
      <c r="B1459" s="2"/>
      <c r="C1459" s="79" t="s">
        <v>929</v>
      </c>
      <c r="G1459" s="145"/>
      <c r="I1459" s="7"/>
      <c r="J1459" s="9"/>
    </row>
    <row r="1460" spans="1:10" x14ac:dyDescent="0.2">
      <c r="B1460" s="2"/>
      <c r="D1460" s="4" t="s">
        <v>82</v>
      </c>
      <c r="E1460" s="5">
        <v>8</v>
      </c>
      <c r="F1460" s="64"/>
      <c r="G1460" s="65">
        <f>E1460*F1460</f>
        <v>0</v>
      </c>
    </row>
    <row r="1461" spans="1:10" ht="36" x14ac:dyDescent="0.2">
      <c r="B1461" s="2"/>
      <c r="C1461" s="79" t="s">
        <v>930</v>
      </c>
      <c r="G1461" s="145"/>
      <c r="I1461" s="7"/>
      <c r="J1461" s="9"/>
    </row>
    <row r="1462" spans="1:10" x14ac:dyDescent="0.2">
      <c r="B1462" s="2"/>
      <c r="D1462" s="4" t="s">
        <v>82</v>
      </c>
      <c r="E1462" s="5">
        <v>4</v>
      </c>
      <c r="F1462" s="64"/>
      <c r="G1462" s="65">
        <f>E1462*F1462</f>
        <v>0</v>
      </c>
    </row>
    <row r="1463" spans="1:10" ht="24" x14ac:dyDescent="0.2">
      <c r="B1463" s="2"/>
      <c r="C1463" s="79" t="s">
        <v>931</v>
      </c>
      <c r="G1463" s="145"/>
      <c r="I1463" s="7"/>
      <c r="J1463" s="9"/>
    </row>
    <row r="1464" spans="1:10" x14ac:dyDescent="0.2">
      <c r="B1464" s="2"/>
      <c r="D1464" s="4" t="s">
        <v>82</v>
      </c>
      <c r="E1464" s="5">
        <v>3</v>
      </c>
      <c r="F1464" s="64"/>
      <c r="G1464" s="65">
        <f>E1464*F1464</f>
        <v>0</v>
      </c>
    </row>
    <row r="1465" spans="1:10" x14ac:dyDescent="0.2">
      <c r="B1465" s="2"/>
      <c r="C1465" s="52"/>
      <c r="G1465" s="145"/>
      <c r="I1465" s="7"/>
      <c r="J1465" s="9"/>
    </row>
    <row r="1466" spans="1:10" x14ac:dyDescent="0.2">
      <c r="C1466" s="7"/>
      <c r="G1466" s="145"/>
    </row>
    <row r="1467" spans="1:10" ht="12.75" x14ac:dyDescent="0.25">
      <c r="B1467" s="13"/>
      <c r="C1467" s="14" t="str">
        <f>CONCATENATE("SKUPAJ :  ",C1267)</f>
        <v>SKUPAJ :  KLJUČAVNIČARSKA DELA</v>
      </c>
      <c r="D1467" s="15"/>
      <c r="E1467" s="16"/>
      <c r="F1467" s="59"/>
      <c r="G1467" s="146">
        <f>SUM(G1271:G1466)</f>
        <v>0</v>
      </c>
    </row>
    <row r="1468" spans="1:10" ht="12.75" x14ac:dyDescent="0.25">
      <c r="B1468" s="18"/>
      <c r="C1468" s="19"/>
      <c r="D1468" s="20"/>
      <c r="E1468" s="21"/>
      <c r="F1468" s="60"/>
      <c r="G1468" s="147"/>
    </row>
    <row r="1469" spans="1:10" ht="12.75" x14ac:dyDescent="0.25">
      <c r="B1469" s="18"/>
      <c r="C1469" s="19"/>
      <c r="D1469" s="20"/>
      <c r="E1469" s="21"/>
      <c r="F1469" s="60"/>
      <c r="G1469" s="147"/>
    </row>
    <row r="1470" spans="1:10" ht="12.75" x14ac:dyDescent="0.2">
      <c r="A1470" s="11">
        <v>12</v>
      </c>
      <c r="C1470" s="12" t="s">
        <v>42</v>
      </c>
      <c r="G1470" s="145"/>
    </row>
    <row r="1471" spans="1:10" ht="12.75" x14ac:dyDescent="0.2">
      <c r="A1471" s="11"/>
      <c r="C1471" s="12"/>
      <c r="G1471" s="145"/>
    </row>
    <row r="1472" spans="1:10" ht="105.75" customHeight="1" x14ac:dyDescent="0.2">
      <c r="A1472" s="11"/>
      <c r="C1472" s="40" t="s">
        <v>1262</v>
      </c>
      <c r="G1472" s="145"/>
    </row>
    <row r="1473" spans="1:7" ht="69" customHeight="1" x14ac:dyDescent="0.2">
      <c r="A1473" s="11"/>
      <c r="C1473" s="36" t="s">
        <v>1263</v>
      </c>
      <c r="G1473" s="145"/>
    </row>
    <row r="1474" spans="1:7" ht="105" customHeight="1" x14ac:dyDescent="0.2">
      <c r="A1474" s="11"/>
      <c r="C1474" s="36" t="s">
        <v>43</v>
      </c>
      <c r="G1474" s="145"/>
    </row>
    <row r="1475" spans="1:7" ht="63.75" x14ac:dyDescent="0.2">
      <c r="A1475" s="11"/>
      <c r="C1475" s="40" t="s">
        <v>283</v>
      </c>
      <c r="G1475" s="145"/>
    </row>
    <row r="1476" spans="1:7" ht="12.75" x14ac:dyDescent="0.2">
      <c r="A1476" s="11"/>
      <c r="C1476" s="40"/>
      <c r="G1476" s="145"/>
    </row>
    <row r="1477" spans="1:7" ht="38.25" x14ac:dyDescent="0.2">
      <c r="A1477" s="1">
        <f>$A$1470</f>
        <v>12</v>
      </c>
      <c r="B1477" s="2">
        <v>1</v>
      </c>
      <c r="C1477" s="40" t="s">
        <v>832</v>
      </c>
      <c r="G1477" s="145"/>
    </row>
    <row r="1478" spans="1:7" ht="65.25" customHeight="1" x14ac:dyDescent="0.2">
      <c r="A1478" s="11"/>
      <c r="C1478" s="38" t="s">
        <v>833</v>
      </c>
      <c r="G1478" s="145"/>
    </row>
    <row r="1479" spans="1:7" ht="63.75" customHeight="1" x14ac:dyDescent="0.2">
      <c r="A1479" s="11"/>
      <c r="C1479" s="38" t="s">
        <v>835</v>
      </c>
      <c r="G1479" s="145"/>
    </row>
    <row r="1480" spans="1:7" ht="27.75" customHeight="1" x14ac:dyDescent="0.2">
      <c r="A1480" s="11"/>
      <c r="C1480" s="38" t="s">
        <v>834</v>
      </c>
      <c r="G1480" s="145"/>
    </row>
    <row r="1481" spans="1:7" ht="68.25" customHeight="1" x14ac:dyDescent="0.2">
      <c r="A1481" s="11"/>
      <c r="C1481" s="38" t="s">
        <v>1264</v>
      </c>
      <c r="G1481" s="145"/>
    </row>
    <row r="1482" spans="1:7" ht="54" customHeight="1" x14ac:dyDescent="0.2">
      <c r="A1482" s="11"/>
      <c r="C1482" s="38" t="s">
        <v>836</v>
      </c>
      <c r="G1482" s="145"/>
    </row>
    <row r="1483" spans="1:7" ht="147" customHeight="1" x14ac:dyDescent="0.2">
      <c r="A1483" s="11"/>
      <c r="C1483" s="38" t="s">
        <v>1265</v>
      </c>
      <c r="G1483" s="145"/>
    </row>
    <row r="1484" spans="1:7" ht="63" customHeight="1" x14ac:dyDescent="0.2">
      <c r="A1484" s="11"/>
      <c r="C1484" s="38" t="s">
        <v>837</v>
      </c>
      <c r="G1484" s="145"/>
    </row>
    <row r="1485" spans="1:7" ht="24" x14ac:dyDescent="0.2">
      <c r="A1485" s="11"/>
      <c r="C1485" s="38" t="s">
        <v>838</v>
      </c>
      <c r="G1485" s="145"/>
    </row>
    <row r="1486" spans="1:7" ht="39.75" customHeight="1" x14ac:dyDescent="0.2">
      <c r="A1486" s="11"/>
      <c r="C1486" s="38" t="s">
        <v>850</v>
      </c>
      <c r="G1486" s="145"/>
    </row>
    <row r="1487" spans="1:7" ht="66" customHeight="1" x14ac:dyDescent="0.2">
      <c r="B1487" s="2"/>
      <c r="C1487" s="91" t="s">
        <v>1266</v>
      </c>
      <c r="G1487" s="65"/>
    </row>
    <row r="1488" spans="1:7" x14ac:dyDescent="0.2">
      <c r="B1488" s="2"/>
      <c r="D1488" s="4" t="s">
        <v>21</v>
      </c>
      <c r="E1488" s="5">
        <v>1705</v>
      </c>
      <c r="F1488" s="64"/>
      <c r="G1488" s="65">
        <f>E1488*F1488</f>
        <v>0</v>
      </c>
    </row>
    <row r="1489" spans="1:7" ht="12.75" x14ac:dyDescent="0.2">
      <c r="A1489" s="11"/>
      <c r="C1489" s="38"/>
      <c r="G1489" s="145"/>
    </row>
    <row r="1490" spans="1:7" ht="63" customHeight="1" x14ac:dyDescent="0.2">
      <c r="A1490" s="1">
        <f>$A$1470</f>
        <v>12</v>
      </c>
      <c r="B1490" s="2">
        <f>1+B1477</f>
        <v>2</v>
      </c>
      <c r="C1490" s="38" t="s">
        <v>839</v>
      </c>
      <c r="G1490" s="145"/>
    </row>
    <row r="1491" spans="1:7" x14ac:dyDescent="0.2">
      <c r="B1491" s="2"/>
      <c r="D1491" s="4" t="s">
        <v>82</v>
      </c>
      <c r="E1491" s="5">
        <v>115</v>
      </c>
      <c r="F1491" s="64"/>
      <c r="G1491" s="65">
        <f>E1491*F1491</f>
        <v>0</v>
      </c>
    </row>
    <row r="1492" spans="1:7" x14ac:dyDescent="0.2">
      <c r="B1492" s="2"/>
      <c r="G1492" s="65"/>
    </row>
    <row r="1493" spans="1:7" ht="63.75" customHeight="1" x14ac:dyDescent="0.2">
      <c r="A1493" s="1">
        <f>$A$1470</f>
        <v>12</v>
      </c>
      <c r="B1493" s="2">
        <f>1+B1490</f>
        <v>3</v>
      </c>
      <c r="C1493" s="38" t="s">
        <v>841</v>
      </c>
      <c r="G1493" s="145"/>
    </row>
    <row r="1494" spans="1:7" x14ac:dyDescent="0.2">
      <c r="B1494" s="2"/>
      <c r="D1494" s="4" t="s">
        <v>82</v>
      </c>
      <c r="E1494" s="5">
        <v>115</v>
      </c>
      <c r="F1494" s="64"/>
      <c r="G1494" s="65">
        <f>E1494*F1494</f>
        <v>0</v>
      </c>
    </row>
    <row r="1495" spans="1:7" ht="12.75" x14ac:dyDescent="0.2">
      <c r="A1495" s="11"/>
      <c r="C1495" s="38"/>
      <c r="G1495" s="145"/>
    </row>
    <row r="1496" spans="1:7" ht="87.75" customHeight="1" x14ac:dyDescent="0.2">
      <c r="A1496" s="1">
        <f>$A$1470</f>
        <v>12</v>
      </c>
      <c r="B1496" s="2">
        <f>1+B1493</f>
        <v>4</v>
      </c>
      <c r="C1496" s="38" t="s">
        <v>840</v>
      </c>
      <c r="G1496" s="145"/>
    </row>
    <row r="1497" spans="1:7" x14ac:dyDescent="0.2">
      <c r="B1497" s="2"/>
      <c r="D1497" s="4" t="s">
        <v>82</v>
      </c>
      <c r="E1497" s="5">
        <v>115</v>
      </c>
      <c r="F1497" s="64"/>
      <c r="G1497" s="65">
        <f>E1497*F1497</f>
        <v>0</v>
      </c>
    </row>
    <row r="1498" spans="1:7" ht="12.75" x14ac:dyDescent="0.2">
      <c r="A1498" s="11"/>
      <c r="C1498" s="38"/>
      <c r="G1498" s="145"/>
    </row>
    <row r="1499" spans="1:7" ht="75.75" customHeight="1" x14ac:dyDescent="0.2">
      <c r="A1499" s="1">
        <f>$A$1470</f>
        <v>12</v>
      </c>
      <c r="B1499" s="2">
        <f>1+B1496</f>
        <v>5</v>
      </c>
      <c r="C1499" s="38" t="s">
        <v>842</v>
      </c>
      <c r="G1499" s="145"/>
    </row>
    <row r="1500" spans="1:7" x14ac:dyDescent="0.2">
      <c r="B1500" s="2"/>
      <c r="D1500" s="4" t="s">
        <v>82</v>
      </c>
      <c r="E1500" s="5">
        <v>115</v>
      </c>
      <c r="F1500" s="64"/>
      <c r="G1500" s="65">
        <f>E1500*F1500</f>
        <v>0</v>
      </c>
    </row>
    <row r="1501" spans="1:7" ht="12.75" x14ac:dyDescent="0.2">
      <c r="A1501" s="11"/>
      <c r="C1501" s="40"/>
      <c r="G1501" s="145"/>
    </row>
    <row r="1502" spans="1:7" ht="77.25" customHeight="1" x14ac:dyDescent="0.2">
      <c r="A1502" s="1">
        <f>$A$1470</f>
        <v>12</v>
      </c>
      <c r="B1502" s="2">
        <f>1+B1499</f>
        <v>6</v>
      </c>
      <c r="C1502" s="38" t="s">
        <v>843</v>
      </c>
      <c r="G1502" s="145"/>
    </row>
    <row r="1503" spans="1:7" x14ac:dyDescent="0.2">
      <c r="B1503" s="2"/>
      <c r="D1503" s="4" t="s">
        <v>82</v>
      </c>
      <c r="E1503" s="5">
        <v>55</v>
      </c>
      <c r="F1503" s="64"/>
      <c r="G1503" s="65">
        <f>E1503*F1503</f>
        <v>0</v>
      </c>
    </row>
    <row r="1504" spans="1:7" ht="12.75" x14ac:dyDescent="0.2">
      <c r="A1504" s="11"/>
      <c r="C1504" s="40"/>
      <c r="G1504" s="145"/>
    </row>
    <row r="1505" spans="1:7" ht="102" customHeight="1" x14ac:dyDescent="0.2">
      <c r="A1505" s="1">
        <f>$A$1470</f>
        <v>12</v>
      </c>
      <c r="B1505" s="2">
        <f>1+B1502</f>
        <v>7</v>
      </c>
      <c r="C1505" s="38" t="s">
        <v>1267</v>
      </c>
      <c r="G1505" s="145"/>
    </row>
    <row r="1506" spans="1:7" x14ac:dyDescent="0.2">
      <c r="B1506" s="2"/>
      <c r="D1506" s="4" t="s">
        <v>82</v>
      </c>
      <c r="E1506" s="5">
        <v>75</v>
      </c>
      <c r="F1506" s="64"/>
      <c r="G1506" s="65">
        <f>E1506*F1506</f>
        <v>0</v>
      </c>
    </row>
    <row r="1507" spans="1:7" ht="12.75" x14ac:dyDescent="0.2">
      <c r="A1507" s="11"/>
      <c r="C1507" s="40"/>
      <c r="G1507" s="145"/>
    </row>
    <row r="1508" spans="1:7" ht="90.75" customHeight="1" x14ac:dyDescent="0.2">
      <c r="A1508" s="1">
        <f>$A$1470</f>
        <v>12</v>
      </c>
      <c r="B1508" s="2">
        <f>1+B1505</f>
        <v>8</v>
      </c>
      <c r="C1508" s="38" t="s">
        <v>867</v>
      </c>
      <c r="G1508" s="145"/>
    </row>
    <row r="1509" spans="1:7" x14ac:dyDescent="0.2">
      <c r="B1509" s="2"/>
      <c r="D1509" s="4" t="s">
        <v>82</v>
      </c>
      <c r="E1509" s="5">
        <v>115</v>
      </c>
      <c r="F1509" s="64"/>
      <c r="G1509" s="65">
        <f>E1509*F1509</f>
        <v>0</v>
      </c>
    </row>
    <row r="1510" spans="1:7" ht="12.75" x14ac:dyDescent="0.2">
      <c r="A1510" s="11"/>
      <c r="C1510" s="40"/>
      <c r="G1510" s="145"/>
    </row>
    <row r="1511" spans="1:7" ht="96" x14ac:dyDescent="0.2">
      <c r="A1511" s="1">
        <f>$A$1470</f>
        <v>12</v>
      </c>
      <c r="B1511" s="2">
        <f>1+B1508</f>
        <v>9</v>
      </c>
      <c r="C1511" s="38" t="s">
        <v>844</v>
      </c>
      <c r="G1511" s="145"/>
    </row>
    <row r="1512" spans="1:7" x14ac:dyDescent="0.2">
      <c r="B1512" s="2"/>
      <c r="D1512" s="4" t="s">
        <v>82</v>
      </c>
      <c r="E1512" s="5">
        <v>115</v>
      </c>
      <c r="F1512" s="64"/>
      <c r="G1512" s="65">
        <f>E1512*F1512</f>
        <v>0</v>
      </c>
    </row>
    <row r="1513" spans="1:7" ht="12.75" x14ac:dyDescent="0.2">
      <c r="A1513" s="11"/>
      <c r="C1513" s="40"/>
      <c r="G1513" s="145"/>
    </row>
    <row r="1514" spans="1:7" ht="114" customHeight="1" x14ac:dyDescent="0.2">
      <c r="A1514" s="1">
        <f>$A$1470</f>
        <v>12</v>
      </c>
      <c r="B1514" s="2">
        <f>1+B1511</f>
        <v>10</v>
      </c>
      <c r="C1514" s="38" t="s">
        <v>845</v>
      </c>
      <c r="G1514" s="145"/>
    </row>
    <row r="1515" spans="1:7" x14ac:dyDescent="0.2">
      <c r="B1515" s="2"/>
      <c r="D1515" s="4" t="s">
        <v>139</v>
      </c>
      <c r="E1515" s="5">
        <v>5</v>
      </c>
      <c r="F1515" s="64"/>
      <c r="G1515" s="65">
        <f>E1515*F1515</f>
        <v>0</v>
      </c>
    </row>
    <row r="1516" spans="1:7" x14ac:dyDescent="0.2">
      <c r="B1516" s="2"/>
      <c r="G1516" s="65"/>
    </row>
    <row r="1517" spans="1:7" ht="108" x14ac:dyDescent="0.2">
      <c r="A1517" s="1">
        <f>$A$1470</f>
        <v>12</v>
      </c>
      <c r="B1517" s="2">
        <f>1+B1514</f>
        <v>11</v>
      </c>
      <c r="C1517" s="38" t="s">
        <v>1268</v>
      </c>
      <c r="G1517" s="145"/>
    </row>
    <row r="1518" spans="1:7" x14ac:dyDescent="0.2">
      <c r="B1518" s="2"/>
      <c r="D1518" s="4" t="s">
        <v>139</v>
      </c>
      <c r="E1518" s="5">
        <v>5</v>
      </c>
      <c r="F1518" s="64"/>
      <c r="G1518" s="65">
        <f>E1518*F1518</f>
        <v>0</v>
      </c>
    </row>
    <row r="1519" spans="1:7" ht="12.75" x14ac:dyDescent="0.2">
      <c r="A1519" s="11"/>
      <c r="C1519" s="40"/>
      <c r="G1519" s="145"/>
    </row>
    <row r="1520" spans="1:7" ht="92.25" customHeight="1" x14ac:dyDescent="0.2">
      <c r="A1520" s="1">
        <f>$A$1470</f>
        <v>12</v>
      </c>
      <c r="B1520" s="2">
        <f>1+B1517</f>
        <v>12</v>
      </c>
      <c r="C1520" s="38" t="s">
        <v>846</v>
      </c>
      <c r="G1520" s="145"/>
    </row>
    <row r="1521" spans="1:7" ht="42" customHeight="1" x14ac:dyDescent="0.2">
      <c r="B1521" s="2"/>
      <c r="C1521" s="10" t="s">
        <v>847</v>
      </c>
      <c r="G1521" s="145"/>
    </row>
    <row r="1522" spans="1:7" x14ac:dyDescent="0.2">
      <c r="B1522" s="2"/>
      <c r="C1522" s="50"/>
      <c r="D1522" s="4" t="s">
        <v>20</v>
      </c>
      <c r="E1522" s="5">
        <v>17</v>
      </c>
      <c r="F1522" s="64"/>
      <c r="G1522" s="65">
        <f>E1522*F1522</f>
        <v>0</v>
      </c>
    </row>
    <row r="1523" spans="1:7" ht="12.75" x14ac:dyDescent="0.2">
      <c r="A1523" s="11"/>
      <c r="C1523" s="40"/>
      <c r="G1523" s="145"/>
    </row>
    <row r="1524" spans="1:7" ht="101.25" customHeight="1" x14ac:dyDescent="0.2">
      <c r="A1524" s="1">
        <f>$A$1470</f>
        <v>12</v>
      </c>
      <c r="B1524" s="2">
        <f>1+B1520</f>
        <v>13</v>
      </c>
      <c r="C1524" s="38" t="s">
        <v>1269</v>
      </c>
      <c r="G1524" s="145"/>
    </row>
    <row r="1525" spans="1:7" x14ac:dyDescent="0.2">
      <c r="B1525" s="2"/>
      <c r="D1525" s="4" t="s">
        <v>82</v>
      </c>
      <c r="E1525" s="5">
        <v>115</v>
      </c>
      <c r="F1525" s="64"/>
      <c r="G1525" s="65">
        <f>E1525*F1525</f>
        <v>0</v>
      </c>
    </row>
    <row r="1526" spans="1:7" x14ac:dyDescent="0.2">
      <c r="B1526" s="2"/>
      <c r="G1526" s="65"/>
    </row>
    <row r="1527" spans="1:7" ht="28.5" customHeight="1" x14ac:dyDescent="0.2">
      <c r="A1527" s="1">
        <f>$A$1470</f>
        <v>12</v>
      </c>
      <c r="B1527" s="2">
        <f>1+B1524</f>
        <v>14</v>
      </c>
      <c r="C1527" s="38" t="s">
        <v>901</v>
      </c>
      <c r="G1527" s="145"/>
    </row>
    <row r="1528" spans="1:7" x14ac:dyDescent="0.2">
      <c r="B1528" s="2"/>
      <c r="C1528" s="50"/>
      <c r="D1528" s="4" t="s">
        <v>20</v>
      </c>
      <c r="E1528" s="5">
        <v>4</v>
      </c>
      <c r="F1528" s="64"/>
      <c r="G1528" s="65">
        <f>E1528*F1528</f>
        <v>0</v>
      </c>
    </row>
    <row r="1529" spans="1:7" x14ac:dyDescent="0.2">
      <c r="B1529" s="2"/>
      <c r="G1529" s="65"/>
    </row>
    <row r="1530" spans="1:7" ht="112.5" customHeight="1" x14ac:dyDescent="0.2">
      <c r="A1530" s="1">
        <f>$A$1470</f>
        <v>12</v>
      </c>
      <c r="B1530" s="2">
        <f>1+B1527</f>
        <v>15</v>
      </c>
      <c r="C1530" s="38" t="s">
        <v>848</v>
      </c>
      <c r="G1530" s="145"/>
    </row>
    <row r="1531" spans="1:7" ht="24" x14ac:dyDescent="0.2">
      <c r="B1531" s="2"/>
      <c r="C1531" s="10" t="s">
        <v>849</v>
      </c>
      <c r="G1531" s="145"/>
    </row>
    <row r="1532" spans="1:7" x14ac:dyDescent="0.2">
      <c r="B1532" s="2"/>
      <c r="C1532" s="50"/>
      <c r="D1532" s="4" t="s">
        <v>82</v>
      </c>
      <c r="E1532" s="5">
        <v>30</v>
      </c>
      <c r="F1532" s="64"/>
      <c r="G1532" s="65">
        <f>E1532*F1532</f>
        <v>0</v>
      </c>
    </row>
    <row r="1533" spans="1:7" ht="24" x14ac:dyDescent="0.2">
      <c r="B1533" s="2"/>
      <c r="C1533" s="10" t="s">
        <v>1270</v>
      </c>
      <c r="G1533" s="145"/>
    </row>
    <row r="1534" spans="1:7" x14ac:dyDescent="0.2">
      <c r="B1534" s="2"/>
      <c r="C1534" s="50"/>
      <c r="D1534" s="4" t="s">
        <v>82</v>
      </c>
      <c r="E1534" s="5">
        <v>18</v>
      </c>
      <c r="F1534" s="64"/>
      <c r="G1534" s="65">
        <f>E1534*F1534</f>
        <v>0</v>
      </c>
    </row>
    <row r="1535" spans="1:7" ht="12.75" x14ac:dyDescent="0.2">
      <c r="A1535" s="11"/>
      <c r="C1535" s="40"/>
      <c r="G1535" s="145"/>
    </row>
    <row r="1536" spans="1:7" ht="25.5" x14ac:dyDescent="0.2">
      <c r="A1536" s="11"/>
      <c r="C1536" s="40" t="s">
        <v>1169</v>
      </c>
      <c r="G1536" s="145"/>
    </row>
    <row r="1537" spans="1:10" ht="87.75" customHeight="1" x14ac:dyDescent="0.2">
      <c r="A1537" s="1">
        <f>$A$1470</f>
        <v>12</v>
      </c>
      <c r="B1537" s="2">
        <f>1+B1530</f>
        <v>16</v>
      </c>
      <c r="C1537" s="38" t="s">
        <v>866</v>
      </c>
      <c r="G1537" s="145"/>
    </row>
    <row r="1538" spans="1:10" ht="68.25" customHeight="1" x14ac:dyDescent="0.2">
      <c r="A1538" s="11"/>
      <c r="C1538" s="38" t="s">
        <v>865</v>
      </c>
      <c r="G1538" s="145"/>
    </row>
    <row r="1539" spans="1:10" ht="24" x14ac:dyDescent="0.2">
      <c r="A1539" s="11"/>
      <c r="B1539" s="123"/>
      <c r="C1539" s="122" t="s">
        <v>1170</v>
      </c>
      <c r="F1539" s="4"/>
      <c r="G1539" s="145"/>
      <c r="I1539" s="7"/>
      <c r="J1539" s="9"/>
    </row>
    <row r="1540" spans="1:10" ht="12.75" x14ac:dyDescent="0.2">
      <c r="A1540" s="11"/>
      <c r="B1540" s="123"/>
      <c r="C1540" s="122" t="s">
        <v>863</v>
      </c>
      <c r="F1540" s="4"/>
      <c r="G1540" s="145"/>
      <c r="I1540" s="7"/>
      <c r="J1540" s="9"/>
    </row>
    <row r="1541" spans="1:10" ht="12.75" x14ac:dyDescent="0.2">
      <c r="A1541" s="11"/>
      <c r="B1541" s="123"/>
      <c r="C1541" s="122" t="s">
        <v>864</v>
      </c>
      <c r="F1541" s="4"/>
      <c r="G1541" s="145"/>
      <c r="I1541" s="7"/>
      <c r="J1541" s="9"/>
    </row>
    <row r="1542" spans="1:10" s="107" customFormat="1" x14ac:dyDescent="0.2">
      <c r="A1542" s="103"/>
      <c r="B1542" s="104"/>
      <c r="C1542" s="3"/>
      <c r="D1542" s="102" t="s">
        <v>21</v>
      </c>
      <c r="E1542" s="101">
        <v>430</v>
      </c>
      <c r="F1542" s="105"/>
      <c r="G1542" s="106">
        <f>E1542*F1542</f>
        <v>0</v>
      </c>
      <c r="I1542" s="108"/>
    </row>
    <row r="1543" spans="1:10" ht="12.75" x14ac:dyDescent="0.2">
      <c r="A1543" s="11"/>
      <c r="C1543" s="40"/>
      <c r="G1543" s="145"/>
    </row>
    <row r="1544" spans="1:10" ht="91.5" customHeight="1" x14ac:dyDescent="0.2">
      <c r="A1544" s="1">
        <f>$A$1470</f>
        <v>12</v>
      </c>
      <c r="B1544" s="2">
        <f>1+B1537</f>
        <v>17</v>
      </c>
      <c r="C1544" s="38" t="s">
        <v>868</v>
      </c>
      <c r="G1544" s="145"/>
    </row>
    <row r="1545" spans="1:10" ht="43.5" customHeight="1" x14ac:dyDescent="0.2">
      <c r="B1545" s="2"/>
      <c r="C1545" s="38" t="s">
        <v>869</v>
      </c>
      <c r="G1545" s="145"/>
    </row>
    <row r="1546" spans="1:10" x14ac:dyDescent="0.2">
      <c r="B1546" s="2"/>
      <c r="D1546" s="4" t="s">
        <v>82</v>
      </c>
      <c r="E1546" s="5">
        <v>90</v>
      </c>
      <c r="F1546" s="64"/>
      <c r="G1546" s="65">
        <f>E1546*F1546</f>
        <v>0</v>
      </c>
    </row>
    <row r="1547" spans="1:10" ht="12.75" x14ac:dyDescent="0.2">
      <c r="A1547" s="11"/>
      <c r="C1547" s="40"/>
      <c r="G1547" s="145"/>
    </row>
    <row r="1548" spans="1:10" ht="75.75" customHeight="1" x14ac:dyDescent="0.2">
      <c r="A1548" s="1">
        <f>$A$1470</f>
        <v>12</v>
      </c>
      <c r="B1548" s="2">
        <f>1+B1544</f>
        <v>18</v>
      </c>
      <c r="C1548" s="38" t="s">
        <v>868</v>
      </c>
      <c r="G1548" s="145"/>
    </row>
    <row r="1549" spans="1:10" ht="30.75" customHeight="1" x14ac:dyDescent="0.2">
      <c r="B1549" s="2"/>
      <c r="C1549" s="38" t="s">
        <v>870</v>
      </c>
      <c r="G1549" s="145"/>
    </row>
    <row r="1550" spans="1:10" ht="48" x14ac:dyDescent="0.2">
      <c r="B1550" s="2"/>
      <c r="C1550" s="38" t="s">
        <v>871</v>
      </c>
      <c r="G1550" s="145"/>
    </row>
    <row r="1551" spans="1:10" x14ac:dyDescent="0.2">
      <c r="B1551" s="2"/>
      <c r="D1551" s="4" t="s">
        <v>82</v>
      </c>
      <c r="E1551" s="5">
        <v>51</v>
      </c>
      <c r="F1551" s="64"/>
      <c r="G1551" s="65">
        <f>E1551*F1551</f>
        <v>0</v>
      </c>
    </row>
    <row r="1552" spans="1:10" ht="12.75" x14ac:dyDescent="0.2">
      <c r="A1552" s="11"/>
      <c r="C1552" s="12"/>
      <c r="G1552" s="145"/>
    </row>
    <row r="1553" spans="1:7" ht="25.5" x14ac:dyDescent="0.2">
      <c r="A1553" s="11"/>
      <c r="C1553" s="40" t="s">
        <v>278</v>
      </c>
      <c r="G1553" s="145"/>
    </row>
    <row r="1554" spans="1:7" ht="56.25" customHeight="1" x14ac:dyDescent="0.2">
      <c r="A1554" s="1">
        <f>$A$1470</f>
        <v>12</v>
      </c>
      <c r="B1554" s="2">
        <f>1+B1548</f>
        <v>19</v>
      </c>
      <c r="C1554" s="38" t="s">
        <v>872</v>
      </c>
      <c r="G1554" s="145"/>
    </row>
    <row r="1555" spans="1:7" ht="14.25" customHeight="1" x14ac:dyDescent="0.2">
      <c r="B1555" s="2"/>
      <c r="C1555" s="50" t="s">
        <v>190</v>
      </c>
      <c r="G1555" s="65"/>
    </row>
    <row r="1556" spans="1:7" ht="104.25" customHeight="1" x14ac:dyDescent="0.2">
      <c r="B1556" s="2"/>
      <c r="C1556" s="50" t="s">
        <v>1271</v>
      </c>
      <c r="G1556" s="65"/>
    </row>
    <row r="1557" spans="1:7" ht="75.75" customHeight="1" x14ac:dyDescent="0.2">
      <c r="B1557" s="2"/>
      <c r="C1557" s="3" t="s">
        <v>264</v>
      </c>
      <c r="G1557" s="65"/>
    </row>
    <row r="1558" spans="1:7" ht="66" customHeight="1" x14ac:dyDescent="0.2">
      <c r="B1558" s="2"/>
      <c r="C1558" s="50" t="s">
        <v>877</v>
      </c>
      <c r="G1558" s="65"/>
    </row>
    <row r="1559" spans="1:7" ht="89.25" customHeight="1" x14ac:dyDescent="0.2">
      <c r="B1559" s="2"/>
      <c r="C1559" s="50" t="s">
        <v>873</v>
      </c>
      <c r="G1559" s="65"/>
    </row>
    <row r="1560" spans="1:7" ht="40.5" customHeight="1" x14ac:dyDescent="0.2">
      <c r="B1560" s="2"/>
      <c r="C1560" s="50" t="s">
        <v>874</v>
      </c>
      <c r="G1560" s="65"/>
    </row>
    <row r="1561" spans="1:7" ht="53.25" customHeight="1" x14ac:dyDescent="0.2">
      <c r="B1561" s="2"/>
      <c r="C1561" s="50" t="s">
        <v>875</v>
      </c>
      <c r="G1561" s="65"/>
    </row>
    <row r="1562" spans="1:7" ht="24" x14ac:dyDescent="0.2">
      <c r="B1562" s="2"/>
      <c r="C1562" s="50" t="s">
        <v>876</v>
      </c>
      <c r="G1562" s="65"/>
    </row>
    <row r="1563" spans="1:7" ht="48" x14ac:dyDescent="0.2">
      <c r="B1563" s="2"/>
      <c r="C1563" s="3" t="s">
        <v>878</v>
      </c>
      <c r="G1563" s="65"/>
    </row>
    <row r="1564" spans="1:7" ht="24" x14ac:dyDescent="0.2">
      <c r="B1564" s="2"/>
      <c r="C1564" s="91" t="s">
        <v>879</v>
      </c>
      <c r="G1564" s="65"/>
    </row>
    <row r="1565" spans="1:7" x14ac:dyDescent="0.2">
      <c r="B1565" s="2"/>
      <c r="C1565" s="91" t="s">
        <v>880</v>
      </c>
      <c r="G1565" s="65"/>
    </row>
    <row r="1566" spans="1:7" x14ac:dyDescent="0.2">
      <c r="B1566" s="2"/>
      <c r="D1566" s="4" t="s">
        <v>21</v>
      </c>
      <c r="E1566" s="5">
        <v>405</v>
      </c>
      <c r="F1566" s="64"/>
      <c r="G1566" s="65">
        <f>E1566*F1566</f>
        <v>0</v>
      </c>
    </row>
    <row r="1567" spans="1:7" x14ac:dyDescent="0.2">
      <c r="B1567" s="2"/>
      <c r="C1567" s="50"/>
      <c r="G1567" s="145"/>
    </row>
    <row r="1568" spans="1:7" ht="85.5" customHeight="1" x14ac:dyDescent="0.2">
      <c r="A1568" s="1">
        <f>$A$1470</f>
        <v>12</v>
      </c>
      <c r="B1568" s="2">
        <f>1+B1554</f>
        <v>20</v>
      </c>
      <c r="C1568" s="50" t="s">
        <v>265</v>
      </c>
      <c r="G1568" s="145"/>
    </row>
    <row r="1569" spans="2:7" ht="54" customHeight="1" x14ac:dyDescent="0.2">
      <c r="B1569" s="2"/>
      <c r="C1569" s="50" t="s">
        <v>1273</v>
      </c>
      <c r="G1569" s="145"/>
    </row>
    <row r="1570" spans="2:7" x14ac:dyDescent="0.2">
      <c r="B1570" s="2"/>
      <c r="C1570" s="50" t="s">
        <v>266</v>
      </c>
      <c r="G1570" s="145"/>
    </row>
    <row r="1571" spans="2:7" ht="15.75" customHeight="1" x14ac:dyDescent="0.2">
      <c r="B1571" s="2"/>
      <c r="C1571" s="50" t="s">
        <v>193</v>
      </c>
      <c r="G1571" s="145"/>
    </row>
    <row r="1572" spans="2:7" ht="29.25" customHeight="1" x14ac:dyDescent="0.2">
      <c r="B1572" s="2"/>
      <c r="C1572" s="50" t="s">
        <v>191</v>
      </c>
      <c r="G1572" s="145"/>
    </row>
    <row r="1573" spans="2:7" ht="30" customHeight="1" x14ac:dyDescent="0.2">
      <c r="B1573" s="2"/>
      <c r="C1573" s="50" t="s">
        <v>192</v>
      </c>
      <c r="G1573" s="145"/>
    </row>
    <row r="1574" spans="2:7" ht="27.75" customHeight="1" x14ac:dyDescent="0.2">
      <c r="B1574" s="2"/>
      <c r="C1574" s="50" t="s">
        <v>194</v>
      </c>
      <c r="G1574" s="145"/>
    </row>
    <row r="1575" spans="2:7" ht="28.5" customHeight="1" x14ac:dyDescent="0.2">
      <c r="B1575" s="2"/>
      <c r="C1575" s="50" t="s">
        <v>198</v>
      </c>
      <c r="G1575" s="145"/>
    </row>
    <row r="1576" spans="2:7" ht="33.75" customHeight="1" x14ac:dyDescent="0.2">
      <c r="B1576" s="113" t="s">
        <v>656</v>
      </c>
      <c r="C1576" s="91" t="s">
        <v>886</v>
      </c>
      <c r="G1576" s="145"/>
    </row>
    <row r="1577" spans="2:7" ht="24" x14ac:dyDescent="0.2">
      <c r="B1577" s="2"/>
      <c r="C1577" s="126" t="s">
        <v>879</v>
      </c>
      <c r="G1577" s="65"/>
    </row>
    <row r="1578" spans="2:7" x14ac:dyDescent="0.2">
      <c r="B1578" s="2"/>
      <c r="C1578" s="126" t="s">
        <v>880</v>
      </c>
      <c r="G1578" s="65"/>
    </row>
    <row r="1579" spans="2:7" x14ac:dyDescent="0.2">
      <c r="B1579" s="2"/>
      <c r="D1579" s="4" t="s">
        <v>82</v>
      </c>
      <c r="E1579" s="5">
        <v>320</v>
      </c>
      <c r="F1579" s="64"/>
      <c r="G1579" s="65">
        <f>E1579*F1579</f>
        <v>0</v>
      </c>
    </row>
    <row r="1580" spans="2:7" ht="84" x14ac:dyDescent="0.2">
      <c r="B1580" s="113" t="s">
        <v>657</v>
      </c>
      <c r="C1580" s="91" t="s">
        <v>1272</v>
      </c>
      <c r="G1580" s="145"/>
    </row>
    <row r="1581" spans="2:7" ht="24" x14ac:dyDescent="0.2">
      <c r="B1581" s="2"/>
      <c r="C1581" s="126" t="s">
        <v>879</v>
      </c>
      <c r="G1581" s="65"/>
    </row>
    <row r="1582" spans="2:7" x14ac:dyDescent="0.2">
      <c r="B1582" s="2"/>
      <c r="C1582" s="126" t="s">
        <v>880</v>
      </c>
      <c r="G1582" s="65"/>
    </row>
    <row r="1583" spans="2:7" x14ac:dyDescent="0.2">
      <c r="B1583" s="2"/>
      <c r="D1583" s="4" t="s">
        <v>82</v>
      </c>
      <c r="E1583" s="5">
        <v>45</v>
      </c>
      <c r="F1583" s="64"/>
      <c r="G1583" s="65">
        <f>E1583*F1583</f>
        <v>0</v>
      </c>
    </row>
    <row r="1584" spans="2:7" x14ac:dyDescent="0.2">
      <c r="B1584" s="2"/>
      <c r="C1584" s="50"/>
      <c r="G1584" s="145"/>
    </row>
    <row r="1585" spans="1:7" ht="63.75" customHeight="1" x14ac:dyDescent="0.2">
      <c r="A1585" s="1">
        <f>$A$1470</f>
        <v>12</v>
      </c>
      <c r="B1585" s="2">
        <f>1+B1568</f>
        <v>21</v>
      </c>
      <c r="C1585" s="50" t="s">
        <v>355</v>
      </c>
      <c r="G1585" s="145"/>
    </row>
    <row r="1586" spans="1:7" ht="36" x14ac:dyDescent="0.2">
      <c r="B1586" s="2"/>
      <c r="C1586" s="10" t="s">
        <v>887</v>
      </c>
      <c r="G1586" s="145"/>
    </row>
    <row r="1587" spans="1:7" x14ac:dyDescent="0.2">
      <c r="B1587" s="2"/>
      <c r="C1587" s="50"/>
      <c r="D1587" s="4" t="s">
        <v>21</v>
      </c>
      <c r="E1587" s="5">
        <v>70</v>
      </c>
      <c r="F1587" s="64"/>
      <c r="G1587" s="65">
        <f>E1587*F1587</f>
        <v>0</v>
      </c>
    </row>
    <row r="1588" spans="1:7" x14ac:dyDescent="0.2">
      <c r="B1588" s="2"/>
      <c r="C1588" s="50"/>
      <c r="G1588" s="65"/>
    </row>
    <row r="1589" spans="1:7" ht="48" x14ac:dyDescent="0.2">
      <c r="A1589" s="1">
        <f>$A$1470</f>
        <v>12</v>
      </c>
      <c r="B1589" s="2">
        <f>1+B1585</f>
        <v>22</v>
      </c>
      <c r="C1589" s="50" t="s">
        <v>195</v>
      </c>
      <c r="G1589" s="145"/>
    </row>
    <row r="1590" spans="1:7" ht="24" x14ac:dyDescent="0.2">
      <c r="B1590" s="2"/>
      <c r="C1590" s="50" t="s">
        <v>196</v>
      </c>
      <c r="G1590" s="145"/>
    </row>
    <row r="1591" spans="1:7" ht="24" x14ac:dyDescent="0.2">
      <c r="B1591" s="2"/>
      <c r="C1591" s="50" t="s">
        <v>197</v>
      </c>
      <c r="G1591" s="145"/>
    </row>
    <row r="1592" spans="1:7" ht="36" x14ac:dyDescent="0.2">
      <c r="B1592" s="2"/>
      <c r="C1592" s="10" t="s">
        <v>888</v>
      </c>
      <c r="G1592" s="145"/>
    </row>
    <row r="1593" spans="1:7" x14ac:dyDescent="0.2">
      <c r="B1593" s="2"/>
      <c r="D1593" s="4" t="s">
        <v>21</v>
      </c>
      <c r="E1593" s="5">
        <v>405</v>
      </c>
      <c r="F1593" s="64"/>
      <c r="G1593" s="65">
        <f>E1593*F1593</f>
        <v>0</v>
      </c>
    </row>
    <row r="1594" spans="1:7" x14ac:dyDescent="0.2">
      <c r="B1594" s="2"/>
      <c r="C1594" s="50"/>
      <c r="G1594" s="145"/>
    </row>
    <row r="1595" spans="1:7" ht="42" customHeight="1" x14ac:dyDescent="0.2">
      <c r="A1595" s="1">
        <f>$A$1470</f>
        <v>12</v>
      </c>
      <c r="B1595" s="2">
        <f>1+B1589</f>
        <v>23</v>
      </c>
      <c r="C1595" s="50" t="s">
        <v>889</v>
      </c>
      <c r="G1595" s="145"/>
    </row>
    <row r="1596" spans="1:7" ht="24" x14ac:dyDescent="0.2">
      <c r="B1596" s="2"/>
      <c r="C1596" s="50" t="s">
        <v>890</v>
      </c>
      <c r="G1596" s="145"/>
    </row>
    <row r="1597" spans="1:7" ht="42.75" customHeight="1" x14ac:dyDescent="0.2">
      <c r="B1597" s="2"/>
      <c r="C1597" s="3" t="s">
        <v>905</v>
      </c>
      <c r="G1597" s="145"/>
    </row>
    <row r="1598" spans="1:7" ht="29.25" customHeight="1" x14ac:dyDescent="0.2">
      <c r="B1598" s="2"/>
      <c r="C1598" s="50" t="s">
        <v>892</v>
      </c>
      <c r="G1598" s="145"/>
    </row>
    <row r="1599" spans="1:7" ht="27.75" customHeight="1" x14ac:dyDescent="0.2">
      <c r="B1599" s="2"/>
      <c r="C1599" s="50" t="s">
        <v>893</v>
      </c>
      <c r="G1599" s="145"/>
    </row>
    <row r="1600" spans="1:7" ht="24" x14ac:dyDescent="0.2">
      <c r="B1600" s="2"/>
      <c r="C1600" s="3" t="s">
        <v>356</v>
      </c>
      <c r="G1600" s="145"/>
    </row>
    <row r="1601" spans="1:7" ht="52.5" customHeight="1" x14ac:dyDescent="0.2">
      <c r="B1601" s="2"/>
      <c r="C1601" s="50" t="s">
        <v>199</v>
      </c>
      <c r="G1601" s="145"/>
    </row>
    <row r="1602" spans="1:7" ht="24" x14ac:dyDescent="0.2">
      <c r="B1602" s="2"/>
      <c r="C1602" s="10" t="s">
        <v>891</v>
      </c>
      <c r="G1602" s="145"/>
    </row>
    <row r="1603" spans="1:7" x14ac:dyDescent="0.2">
      <c r="B1603" s="2"/>
      <c r="D1603" s="4" t="s">
        <v>20</v>
      </c>
      <c r="E1603" s="5">
        <v>2</v>
      </c>
      <c r="F1603" s="64"/>
      <c r="G1603" s="65">
        <f>E1603*F1603</f>
        <v>0</v>
      </c>
    </row>
    <row r="1604" spans="1:7" x14ac:dyDescent="0.2">
      <c r="B1604" s="2"/>
      <c r="G1604" s="65"/>
    </row>
    <row r="1605" spans="1:7" ht="36" x14ac:dyDescent="0.2">
      <c r="A1605" s="1">
        <f>$A$1470</f>
        <v>12</v>
      </c>
      <c r="B1605" s="2">
        <f>1+B1595</f>
        <v>24</v>
      </c>
      <c r="C1605" s="50" t="s">
        <v>353</v>
      </c>
      <c r="G1605" s="145"/>
    </row>
    <row r="1606" spans="1:7" ht="63.75" customHeight="1" x14ac:dyDescent="0.2">
      <c r="B1606" s="2"/>
      <c r="C1606" s="50" t="s">
        <v>354</v>
      </c>
      <c r="G1606" s="65"/>
    </row>
    <row r="1607" spans="1:7" ht="24" x14ac:dyDescent="0.2">
      <c r="B1607" s="2"/>
      <c r="C1607" s="3" t="s">
        <v>894</v>
      </c>
      <c r="G1607" s="65"/>
    </row>
    <row r="1608" spans="1:7" ht="24" x14ac:dyDescent="0.2">
      <c r="B1608" s="2"/>
      <c r="C1608" s="10" t="s">
        <v>895</v>
      </c>
      <c r="G1608" s="145"/>
    </row>
    <row r="1609" spans="1:7" x14ac:dyDescent="0.2">
      <c r="B1609" s="2"/>
      <c r="D1609" s="4" t="s">
        <v>20</v>
      </c>
      <c r="E1609" s="5">
        <v>2</v>
      </c>
      <c r="F1609" s="64"/>
      <c r="G1609" s="65">
        <f>E1609*F1609</f>
        <v>0</v>
      </c>
    </row>
    <row r="1610" spans="1:7" x14ac:dyDescent="0.2">
      <c r="B1610" s="2"/>
      <c r="C1610" s="50"/>
      <c r="G1610" s="145"/>
    </row>
    <row r="1611" spans="1:7" ht="44.25" customHeight="1" x14ac:dyDescent="0.2">
      <c r="A1611" s="1">
        <f>$A$1470</f>
        <v>12</v>
      </c>
      <c r="B1611" s="2">
        <f>1+B1605</f>
        <v>25</v>
      </c>
      <c r="C1611" s="50" t="s">
        <v>896</v>
      </c>
      <c r="G1611" s="145"/>
    </row>
    <row r="1612" spans="1:7" ht="42.75" customHeight="1" x14ac:dyDescent="0.2">
      <c r="B1612" s="2"/>
      <c r="C1612" s="50" t="s">
        <v>200</v>
      </c>
      <c r="G1612" s="145"/>
    </row>
    <row r="1613" spans="1:7" ht="24" x14ac:dyDescent="0.2">
      <c r="B1613" s="2"/>
      <c r="C1613" s="10" t="s">
        <v>267</v>
      </c>
      <c r="G1613" s="145"/>
    </row>
    <row r="1614" spans="1:7" x14ac:dyDescent="0.2">
      <c r="B1614" s="2"/>
      <c r="D1614" s="4" t="s">
        <v>20</v>
      </c>
      <c r="E1614" s="5">
        <v>5</v>
      </c>
      <c r="F1614" s="64"/>
      <c r="G1614" s="65">
        <f>E1614*F1614</f>
        <v>0</v>
      </c>
    </row>
    <row r="1615" spans="1:7" ht="24" x14ac:dyDescent="0.2">
      <c r="B1615" s="2"/>
      <c r="C1615" s="10" t="s">
        <v>268</v>
      </c>
      <c r="G1615" s="145"/>
    </row>
    <row r="1616" spans="1:7" x14ac:dyDescent="0.2">
      <c r="B1616" s="2"/>
      <c r="D1616" s="4" t="s">
        <v>20</v>
      </c>
      <c r="E1616" s="5">
        <v>2</v>
      </c>
      <c r="F1616" s="64"/>
      <c r="G1616" s="65">
        <f>E1616*F1616</f>
        <v>0</v>
      </c>
    </row>
    <row r="1617" spans="1:7" x14ac:dyDescent="0.2">
      <c r="B1617" s="2"/>
      <c r="C1617" s="50"/>
      <c r="G1617" s="145"/>
    </row>
    <row r="1618" spans="1:7" ht="44.25" customHeight="1" x14ac:dyDescent="0.2">
      <c r="A1618" s="1">
        <f>$A$1470</f>
        <v>12</v>
      </c>
      <c r="B1618" s="2">
        <f>1+B1611</f>
        <v>26</v>
      </c>
      <c r="C1618" s="50" t="s">
        <v>904</v>
      </c>
      <c r="G1618" s="145"/>
    </row>
    <row r="1619" spans="1:7" ht="39" customHeight="1" x14ac:dyDescent="0.2">
      <c r="B1619" s="2"/>
      <c r="C1619" s="50" t="s">
        <v>201</v>
      </c>
      <c r="G1619" s="145"/>
    </row>
    <row r="1620" spans="1:7" ht="24" x14ac:dyDescent="0.2">
      <c r="B1620" s="2"/>
      <c r="C1620" s="10" t="s">
        <v>269</v>
      </c>
      <c r="G1620" s="145"/>
    </row>
    <row r="1621" spans="1:7" x14ac:dyDescent="0.2">
      <c r="B1621" s="2"/>
      <c r="D1621" s="4" t="s">
        <v>20</v>
      </c>
      <c r="E1621" s="5">
        <v>2</v>
      </c>
      <c r="F1621" s="64"/>
      <c r="G1621" s="65">
        <f>E1621*F1621</f>
        <v>0</v>
      </c>
    </row>
    <row r="1622" spans="1:7" x14ac:dyDescent="0.2">
      <c r="B1622" s="2"/>
      <c r="G1622" s="65"/>
    </row>
    <row r="1623" spans="1:7" ht="25.5" x14ac:dyDescent="0.2">
      <c r="B1623" s="2"/>
      <c r="C1623" s="40" t="s">
        <v>897</v>
      </c>
      <c r="G1623" s="65"/>
    </row>
    <row r="1624" spans="1:7" ht="62.25" customHeight="1" x14ac:dyDescent="0.2">
      <c r="A1624" s="1">
        <f>$A$1470</f>
        <v>12</v>
      </c>
      <c r="B1624" s="2">
        <f>1+B1618</f>
        <v>27</v>
      </c>
      <c r="C1624" s="50" t="s">
        <v>899</v>
      </c>
      <c r="G1624" s="145"/>
    </row>
    <row r="1625" spans="1:7" ht="24" x14ac:dyDescent="0.2">
      <c r="B1625" s="2"/>
      <c r="C1625" s="50" t="s">
        <v>898</v>
      </c>
      <c r="G1625" s="65"/>
    </row>
    <row r="1626" spans="1:7" ht="80.25" customHeight="1" x14ac:dyDescent="0.2">
      <c r="B1626" s="2"/>
      <c r="C1626" s="3" t="s">
        <v>900</v>
      </c>
      <c r="G1626" s="65"/>
    </row>
    <row r="1627" spans="1:7" ht="28.5" customHeight="1" x14ac:dyDescent="0.2">
      <c r="B1627" s="2"/>
      <c r="C1627" s="3" t="s">
        <v>902</v>
      </c>
      <c r="G1627" s="65"/>
    </row>
    <row r="1628" spans="1:7" ht="36" x14ac:dyDescent="0.2">
      <c r="B1628" s="2"/>
      <c r="C1628" s="10" t="s">
        <v>903</v>
      </c>
      <c r="G1628" s="145"/>
    </row>
    <row r="1629" spans="1:7" x14ac:dyDescent="0.2">
      <c r="B1629" s="2"/>
      <c r="D1629" s="4" t="s">
        <v>20</v>
      </c>
      <c r="E1629" s="5">
        <v>1</v>
      </c>
      <c r="F1629" s="64"/>
      <c r="G1629" s="65">
        <f>E1629*F1629</f>
        <v>0</v>
      </c>
    </row>
    <row r="1630" spans="1:7" ht="12.75" x14ac:dyDescent="0.2">
      <c r="B1630" s="2"/>
      <c r="C1630" s="82"/>
      <c r="G1630" s="65"/>
    </row>
    <row r="1631" spans="1:7" ht="43.5" customHeight="1" x14ac:dyDescent="0.2">
      <c r="A1631" s="1">
        <f>$A$1470</f>
        <v>12</v>
      </c>
      <c r="B1631" s="2">
        <f>1+B1624</f>
        <v>28</v>
      </c>
      <c r="C1631" s="3" t="s">
        <v>906</v>
      </c>
      <c r="G1631" s="65"/>
    </row>
    <row r="1632" spans="1:7" ht="54" customHeight="1" x14ac:dyDescent="0.2">
      <c r="B1632" s="2"/>
      <c r="C1632" s="3" t="s">
        <v>284</v>
      </c>
      <c r="G1632" s="65"/>
    </row>
    <row r="1633" spans="1:7" ht="24" x14ac:dyDescent="0.2">
      <c r="B1633" s="2"/>
      <c r="C1633" s="3" t="s">
        <v>285</v>
      </c>
      <c r="G1633" s="65"/>
    </row>
    <row r="1634" spans="1:7" ht="24" x14ac:dyDescent="0.2">
      <c r="B1634" s="2"/>
      <c r="C1634" s="3" t="s">
        <v>907</v>
      </c>
      <c r="G1634" s="65"/>
    </row>
    <row r="1635" spans="1:7" ht="24" x14ac:dyDescent="0.2">
      <c r="B1635" s="2"/>
      <c r="C1635" s="3" t="s">
        <v>286</v>
      </c>
      <c r="G1635" s="65"/>
    </row>
    <row r="1636" spans="1:7" ht="48" x14ac:dyDescent="0.2">
      <c r="B1636" s="2"/>
      <c r="C1636" s="3" t="s">
        <v>908</v>
      </c>
      <c r="G1636" s="65"/>
    </row>
    <row r="1637" spans="1:7" ht="24" x14ac:dyDescent="0.2">
      <c r="B1637" s="2"/>
      <c r="C1637" s="91" t="s">
        <v>909</v>
      </c>
      <c r="G1637" s="65"/>
    </row>
    <row r="1638" spans="1:7" x14ac:dyDescent="0.2">
      <c r="B1638" s="2"/>
      <c r="D1638" s="4" t="s">
        <v>82</v>
      </c>
      <c r="E1638" s="5">
        <v>18</v>
      </c>
      <c r="F1638" s="64"/>
      <c r="G1638" s="65">
        <f>E1638*F1638</f>
        <v>0</v>
      </c>
    </row>
    <row r="1639" spans="1:7" x14ac:dyDescent="0.2">
      <c r="B1639" s="2"/>
      <c r="G1639" s="65"/>
    </row>
    <row r="1640" spans="1:7" ht="25.5" x14ac:dyDescent="0.2">
      <c r="B1640" s="2"/>
      <c r="C1640" s="39" t="s">
        <v>912</v>
      </c>
      <c r="G1640" s="65"/>
    </row>
    <row r="1641" spans="1:7" ht="66" customHeight="1" x14ac:dyDescent="0.2">
      <c r="B1641" s="2"/>
      <c r="C1641" s="3" t="s">
        <v>915</v>
      </c>
      <c r="G1641" s="65"/>
    </row>
    <row r="1642" spans="1:7" ht="81.75" customHeight="1" x14ac:dyDescent="0.2">
      <c r="B1642" s="2"/>
      <c r="C1642" s="3" t="s">
        <v>913</v>
      </c>
      <c r="G1642" s="65"/>
    </row>
    <row r="1643" spans="1:7" ht="105" customHeight="1" x14ac:dyDescent="0.2">
      <c r="B1643" s="2"/>
      <c r="C1643" s="3" t="s">
        <v>914</v>
      </c>
      <c r="G1643" s="65"/>
    </row>
    <row r="1644" spans="1:7" ht="41.25" customHeight="1" x14ac:dyDescent="0.2">
      <c r="B1644" s="2"/>
      <c r="C1644" s="3" t="s">
        <v>916</v>
      </c>
      <c r="G1644" s="65"/>
    </row>
    <row r="1645" spans="1:7" ht="65.25" customHeight="1" x14ac:dyDescent="0.2">
      <c r="B1645" s="2"/>
      <c r="C1645" s="3" t="s">
        <v>917</v>
      </c>
      <c r="G1645" s="65"/>
    </row>
    <row r="1646" spans="1:7" ht="48" x14ac:dyDescent="0.2">
      <c r="B1646" s="2"/>
      <c r="C1646" s="3" t="s">
        <v>920</v>
      </c>
      <c r="G1646" s="65"/>
    </row>
    <row r="1647" spans="1:7" x14ac:dyDescent="0.2">
      <c r="B1647" s="2"/>
      <c r="G1647" s="65"/>
    </row>
    <row r="1648" spans="1:7" ht="84" x14ac:dyDescent="0.2">
      <c r="A1648" s="1">
        <f>$A$1470</f>
        <v>12</v>
      </c>
      <c r="B1648" s="2">
        <f>1+B1631</f>
        <v>29</v>
      </c>
      <c r="C1648" s="3" t="s">
        <v>922</v>
      </c>
      <c r="G1648" s="65"/>
    </row>
    <row r="1649" spans="1:9" x14ac:dyDescent="0.2">
      <c r="B1649" s="2"/>
      <c r="C1649" s="91" t="s">
        <v>918</v>
      </c>
      <c r="G1649" s="65"/>
    </row>
    <row r="1650" spans="1:9" x14ac:dyDescent="0.2">
      <c r="B1650" s="2"/>
      <c r="C1650" s="91" t="s">
        <v>919</v>
      </c>
      <c r="G1650" s="65"/>
    </row>
    <row r="1651" spans="1:9" ht="36" x14ac:dyDescent="0.2">
      <c r="B1651" s="2"/>
      <c r="C1651" s="91" t="s">
        <v>921</v>
      </c>
      <c r="G1651" s="65"/>
    </row>
    <row r="1652" spans="1:9" x14ac:dyDescent="0.2">
      <c r="B1652" s="2"/>
      <c r="D1652" s="4" t="s">
        <v>20</v>
      </c>
      <c r="E1652" s="5">
        <v>13</v>
      </c>
      <c r="F1652" s="64"/>
      <c r="G1652" s="65">
        <f>E1652*F1652</f>
        <v>0</v>
      </c>
    </row>
    <row r="1653" spans="1:9" ht="12.75" x14ac:dyDescent="0.2">
      <c r="A1653" s="11"/>
      <c r="C1653" s="10"/>
      <c r="G1653" s="145"/>
    </row>
    <row r="1654" spans="1:9" ht="12.75" x14ac:dyDescent="0.2">
      <c r="A1654" s="11"/>
      <c r="C1654" s="39" t="s">
        <v>202</v>
      </c>
      <c r="G1654" s="145"/>
    </row>
    <row r="1655" spans="1:9" ht="123" customHeight="1" x14ac:dyDescent="0.2">
      <c r="B1655" s="2"/>
      <c r="C1655" s="3" t="s">
        <v>1274</v>
      </c>
      <c r="G1655" s="145"/>
    </row>
    <row r="1656" spans="1:9" ht="42" customHeight="1" x14ac:dyDescent="0.2">
      <c r="A1656" s="11"/>
      <c r="C1656" s="3" t="s">
        <v>204</v>
      </c>
      <c r="G1656" s="145"/>
    </row>
    <row r="1657" spans="1:9" ht="66.75" customHeight="1" x14ac:dyDescent="0.2">
      <c r="A1657" s="11"/>
      <c r="C1657" s="56" t="s">
        <v>203</v>
      </c>
      <c r="G1657" s="145"/>
    </row>
    <row r="1658" spans="1:9" ht="24" x14ac:dyDescent="0.2">
      <c r="A1658" s="11"/>
      <c r="C1658" s="56" t="s">
        <v>923</v>
      </c>
      <c r="G1658" s="145"/>
    </row>
    <row r="1659" spans="1:9" ht="12.75" x14ac:dyDescent="0.2">
      <c r="A1659" s="11"/>
      <c r="C1659" s="56"/>
      <c r="G1659" s="145"/>
    </row>
    <row r="1660" spans="1:9" ht="36" x14ac:dyDescent="0.2">
      <c r="A1660" s="1">
        <f>$A$1470</f>
        <v>12</v>
      </c>
      <c r="B1660" s="2">
        <f>1+B1648</f>
        <v>30</v>
      </c>
      <c r="C1660" s="56" t="s">
        <v>924</v>
      </c>
      <c r="G1660" s="145"/>
    </row>
    <row r="1661" spans="1:9" ht="24" x14ac:dyDescent="0.2">
      <c r="B1661" s="2"/>
      <c r="C1661" s="10" t="s">
        <v>925</v>
      </c>
      <c r="G1661" s="145"/>
    </row>
    <row r="1662" spans="1:9" x14ac:dyDescent="0.2">
      <c r="B1662" s="2"/>
      <c r="D1662" s="4" t="s">
        <v>20</v>
      </c>
      <c r="E1662" s="5">
        <v>2</v>
      </c>
      <c r="F1662" s="64"/>
      <c r="G1662" s="65">
        <f>E1662*F1662</f>
        <v>0</v>
      </c>
    </row>
    <row r="1663" spans="1:9" x14ac:dyDescent="0.2">
      <c r="B1663" s="2"/>
      <c r="G1663" s="65"/>
    </row>
    <row r="1664" spans="1:9" ht="12.75" x14ac:dyDescent="0.2">
      <c r="A1664" s="11"/>
      <c r="G1664" s="145"/>
      <c r="I1664" s="7"/>
    </row>
    <row r="1665" spans="1:9" ht="12.75" x14ac:dyDescent="0.25">
      <c r="A1665" s="11"/>
      <c r="B1665" s="13"/>
      <c r="C1665" s="14" t="str">
        <f>CONCATENATE("SKUPAJ :  ",C1470)</f>
        <v>SKUPAJ :  KROVSKO KLEPARSKA DELA</v>
      </c>
      <c r="D1665" s="15"/>
      <c r="E1665" s="16"/>
      <c r="F1665" s="59"/>
      <c r="G1665" s="146">
        <f>SUM(G1552:G1663)</f>
        <v>0</v>
      </c>
      <c r="I1665" s="7"/>
    </row>
    <row r="1666" spans="1:9" ht="12.75" x14ac:dyDescent="0.2">
      <c r="A1666" s="11"/>
      <c r="C1666" s="19"/>
      <c r="G1666" s="145"/>
      <c r="I1666" s="7"/>
    </row>
    <row r="1667" spans="1:9" ht="12.75" x14ac:dyDescent="0.2">
      <c r="A1667" s="11">
        <v>13</v>
      </c>
      <c r="C1667" s="12" t="s">
        <v>62</v>
      </c>
      <c r="G1667" s="145"/>
      <c r="I1667" s="7"/>
    </row>
    <row r="1668" spans="1:9" ht="12.75" x14ac:dyDescent="0.2">
      <c r="A1668" s="11"/>
      <c r="C1668" s="12"/>
      <c r="G1668" s="145"/>
      <c r="I1668" s="7"/>
    </row>
    <row r="1669" spans="1:9" ht="114.75" x14ac:dyDescent="0.2">
      <c r="B1669" s="2"/>
      <c r="C1669" s="44" t="s">
        <v>1055</v>
      </c>
      <c r="G1669" s="145"/>
      <c r="I1669" s="7"/>
    </row>
    <row r="1670" spans="1:9" ht="38.25" x14ac:dyDescent="0.2">
      <c r="B1670" s="2"/>
      <c r="C1670" s="45" t="s">
        <v>1056</v>
      </c>
      <c r="G1670" s="145"/>
      <c r="I1670" s="7"/>
    </row>
    <row r="1671" spans="1:9" ht="102" x14ac:dyDescent="0.2">
      <c r="B1671" s="2"/>
      <c r="C1671" s="44" t="s">
        <v>1328</v>
      </c>
      <c r="G1671" s="145"/>
      <c r="I1671" s="7"/>
    </row>
    <row r="1672" spans="1:9" ht="12.75" x14ac:dyDescent="0.2">
      <c r="B1672" s="2"/>
      <c r="C1672" s="45"/>
      <c r="G1672" s="145"/>
      <c r="I1672" s="7"/>
    </row>
    <row r="1673" spans="1:9" ht="12.75" x14ac:dyDescent="0.2">
      <c r="A1673" s="11"/>
      <c r="C1673" s="47" t="s">
        <v>63</v>
      </c>
      <c r="G1673" s="145"/>
      <c r="I1673" s="7"/>
    </row>
    <row r="1674" spans="1:9" ht="38.25" x14ac:dyDescent="0.2">
      <c r="B1674" s="2"/>
      <c r="C1674" s="47" t="s">
        <v>1058</v>
      </c>
      <c r="G1674" s="145"/>
      <c r="I1674" s="7"/>
    </row>
    <row r="1675" spans="1:9" ht="56.25" customHeight="1" x14ac:dyDescent="0.2">
      <c r="B1675" s="2"/>
      <c r="C1675" s="48" t="s">
        <v>1057</v>
      </c>
      <c r="G1675" s="145"/>
      <c r="I1675" s="7"/>
    </row>
    <row r="1676" spans="1:9" ht="93" customHeight="1" x14ac:dyDescent="0.2">
      <c r="B1676" s="2"/>
      <c r="C1676" s="48" t="s">
        <v>1059</v>
      </c>
      <c r="G1676" s="145"/>
      <c r="I1676" s="7"/>
    </row>
    <row r="1677" spans="1:9" ht="82.5" customHeight="1" x14ac:dyDescent="0.2">
      <c r="B1677" s="2"/>
      <c r="C1677" s="48" t="s">
        <v>1060</v>
      </c>
      <c r="G1677" s="145"/>
      <c r="I1677" s="7"/>
    </row>
    <row r="1678" spans="1:9" ht="25.5" x14ac:dyDescent="0.2">
      <c r="B1678" s="2"/>
      <c r="C1678" s="48" t="s">
        <v>64</v>
      </c>
      <c r="G1678" s="145"/>
      <c r="I1678" s="7"/>
    </row>
    <row r="1679" spans="1:9" ht="56.25" customHeight="1" x14ac:dyDescent="0.2">
      <c r="B1679" s="2"/>
      <c r="C1679" s="48" t="s">
        <v>1275</v>
      </c>
      <c r="G1679" s="145"/>
      <c r="I1679" s="7"/>
    </row>
    <row r="1680" spans="1:9" ht="107.25" customHeight="1" x14ac:dyDescent="0.2">
      <c r="B1680" s="2"/>
      <c r="C1680" s="45" t="s">
        <v>50</v>
      </c>
      <c r="G1680" s="145"/>
      <c r="I1680" s="7"/>
    </row>
    <row r="1681" spans="1:9" ht="25.5" x14ac:dyDescent="0.2">
      <c r="B1681" s="2"/>
      <c r="C1681" s="45" t="s">
        <v>1061</v>
      </c>
      <c r="G1681" s="145"/>
      <c r="I1681" s="7"/>
    </row>
    <row r="1682" spans="1:9" ht="12.75" x14ac:dyDescent="0.2">
      <c r="B1682" s="2"/>
      <c r="C1682" s="45" t="s">
        <v>357</v>
      </c>
      <c r="G1682" s="145"/>
      <c r="I1682" s="7"/>
    </row>
    <row r="1683" spans="1:9" ht="38.25" x14ac:dyDescent="0.2">
      <c r="B1683" s="2"/>
      <c r="C1683" s="45" t="s">
        <v>1062</v>
      </c>
      <c r="G1683" s="145"/>
      <c r="I1683" s="7"/>
    </row>
    <row r="1684" spans="1:9" ht="31.5" customHeight="1" x14ac:dyDescent="0.2">
      <c r="B1684" s="2"/>
      <c r="C1684" s="45" t="s">
        <v>1063</v>
      </c>
      <c r="G1684" s="145"/>
      <c r="I1684" s="7"/>
    </row>
    <row r="1685" spans="1:9" ht="12.75" x14ac:dyDescent="0.2">
      <c r="B1685" s="2"/>
      <c r="C1685" s="48" t="s">
        <v>65</v>
      </c>
      <c r="G1685" s="145"/>
      <c r="I1685" s="7"/>
    </row>
    <row r="1686" spans="1:9" ht="12.75" x14ac:dyDescent="0.2">
      <c r="B1686" s="2"/>
      <c r="C1686" s="45" t="s">
        <v>45</v>
      </c>
      <c r="G1686" s="145"/>
      <c r="I1686" s="7"/>
    </row>
    <row r="1687" spans="1:9" ht="12.75" x14ac:dyDescent="0.2">
      <c r="B1687" s="2"/>
      <c r="C1687" s="12"/>
      <c r="G1687" s="145"/>
      <c r="I1687" s="7"/>
    </row>
    <row r="1688" spans="1:9" ht="72" x14ac:dyDescent="0.2">
      <c r="A1688" s="1">
        <f>$A$1667</f>
        <v>13</v>
      </c>
      <c r="B1688" s="2">
        <v>1</v>
      </c>
      <c r="C1688" s="51" t="s">
        <v>1339</v>
      </c>
      <c r="G1688" s="145"/>
      <c r="I1688" s="7"/>
    </row>
    <row r="1689" spans="1:9" ht="96" x14ac:dyDescent="0.2">
      <c r="B1689" s="2"/>
      <c r="C1689" s="156" t="s">
        <v>1342</v>
      </c>
      <c r="G1689" s="145"/>
      <c r="I1689" s="7"/>
    </row>
    <row r="1690" spans="1:9" ht="120" x14ac:dyDescent="0.2">
      <c r="B1690" s="2"/>
      <c r="C1690" s="156" t="s">
        <v>1340</v>
      </c>
      <c r="G1690" s="145"/>
      <c r="I1690" s="7"/>
    </row>
    <row r="1691" spans="1:9" ht="60" x14ac:dyDescent="0.2">
      <c r="B1691" s="2"/>
      <c r="C1691" s="156" t="s">
        <v>1341</v>
      </c>
      <c r="G1691" s="145"/>
      <c r="I1691" s="7"/>
    </row>
    <row r="1692" spans="1:9" ht="48" x14ac:dyDescent="0.2">
      <c r="B1692" s="2"/>
      <c r="C1692" s="51" t="s">
        <v>1308</v>
      </c>
      <c r="G1692" s="145"/>
      <c r="I1692" s="7"/>
    </row>
    <row r="1693" spans="1:9" x14ac:dyDescent="0.2">
      <c r="B1693" s="2"/>
      <c r="C1693" s="51" t="s">
        <v>1309</v>
      </c>
      <c r="G1693" s="145"/>
      <c r="I1693" s="7"/>
    </row>
    <row r="1694" spans="1:9" x14ac:dyDescent="0.2">
      <c r="B1694" s="2"/>
      <c r="C1694" s="51"/>
      <c r="D1694" s="4" t="s">
        <v>20</v>
      </c>
      <c r="E1694" s="5">
        <v>1</v>
      </c>
      <c r="F1694" s="64"/>
      <c r="G1694" s="65">
        <f>E1694*F1694</f>
        <v>0</v>
      </c>
      <c r="I1694" s="7"/>
    </row>
    <row r="1695" spans="1:9" ht="12.75" x14ac:dyDescent="0.2">
      <c r="B1695" s="2"/>
      <c r="C1695" s="12"/>
      <c r="G1695" s="145"/>
      <c r="I1695" s="7"/>
    </row>
    <row r="1696" spans="1:9" ht="96" x14ac:dyDescent="0.2">
      <c r="A1696" s="1">
        <f>$A$1667</f>
        <v>13</v>
      </c>
      <c r="B1696" s="2">
        <f>1+B1688</f>
        <v>2</v>
      </c>
      <c r="C1696" s="51" t="s">
        <v>1064</v>
      </c>
      <c r="G1696" s="145"/>
      <c r="I1696" s="7"/>
    </row>
    <row r="1697" spans="1:9" ht="156" x14ac:dyDescent="0.2">
      <c r="B1697" s="2"/>
      <c r="C1697" s="156" t="s">
        <v>1344</v>
      </c>
      <c r="G1697" s="145"/>
      <c r="I1697" s="7"/>
    </row>
    <row r="1698" spans="1:9" ht="138" customHeight="1" x14ac:dyDescent="0.2">
      <c r="B1698" s="2"/>
      <c r="C1698" s="156" t="s">
        <v>1343</v>
      </c>
      <c r="G1698" s="145"/>
      <c r="I1698" s="7"/>
    </row>
    <row r="1699" spans="1:9" ht="48" x14ac:dyDescent="0.2">
      <c r="B1699" s="2"/>
      <c r="C1699" s="51" t="s">
        <v>1308</v>
      </c>
      <c r="G1699" s="145"/>
      <c r="I1699" s="7"/>
    </row>
    <row r="1700" spans="1:9" x14ac:dyDescent="0.2">
      <c r="B1700" s="2"/>
      <c r="C1700" s="51" t="s">
        <v>1309</v>
      </c>
      <c r="G1700" s="145"/>
      <c r="I1700" s="7"/>
    </row>
    <row r="1701" spans="1:9" x14ac:dyDescent="0.2">
      <c r="B1701" s="2"/>
      <c r="C1701" s="51"/>
      <c r="D1701" s="4" t="s">
        <v>20</v>
      </c>
      <c r="E1701" s="5">
        <v>2</v>
      </c>
      <c r="F1701" s="64"/>
      <c r="G1701" s="65">
        <f>E1701*F1701</f>
        <v>0</v>
      </c>
      <c r="I1701" s="7"/>
    </row>
    <row r="1702" spans="1:9" x14ac:dyDescent="0.2">
      <c r="B1702" s="2"/>
      <c r="C1702" s="51"/>
      <c r="G1702" s="65"/>
      <c r="I1702" s="7"/>
    </row>
    <row r="1703" spans="1:9" ht="96" x14ac:dyDescent="0.2">
      <c r="A1703" s="1">
        <f>$A$1667</f>
        <v>13</v>
      </c>
      <c r="B1703" s="2">
        <f>1+B1696</f>
        <v>3</v>
      </c>
      <c r="C1703" s="51" t="s">
        <v>1065</v>
      </c>
      <c r="G1703" s="145"/>
      <c r="I1703" s="7"/>
    </row>
    <row r="1704" spans="1:9" ht="204" x14ac:dyDescent="0.2">
      <c r="B1704" s="2"/>
      <c r="C1704" s="156" t="s">
        <v>1345</v>
      </c>
      <c r="G1704" s="145"/>
      <c r="I1704" s="7"/>
    </row>
    <row r="1705" spans="1:9" x14ac:dyDescent="0.2">
      <c r="B1705" s="2"/>
      <c r="C1705" s="51"/>
      <c r="D1705" s="4" t="s">
        <v>20</v>
      </c>
      <c r="E1705" s="5">
        <v>2</v>
      </c>
      <c r="F1705" s="64"/>
      <c r="G1705" s="65">
        <f>E1705*F1705</f>
        <v>0</v>
      </c>
      <c r="I1705" s="7"/>
    </row>
    <row r="1706" spans="1:9" x14ac:dyDescent="0.2">
      <c r="B1706" s="2"/>
      <c r="C1706" s="51"/>
      <c r="G1706" s="65"/>
      <c r="I1706" s="7"/>
    </row>
    <row r="1707" spans="1:9" ht="72" x14ac:dyDescent="0.2">
      <c r="A1707" s="1">
        <f>$A$1667</f>
        <v>13</v>
      </c>
      <c r="B1707" s="2">
        <f>1+B1703</f>
        <v>4</v>
      </c>
      <c r="C1707" s="51" t="s">
        <v>1066</v>
      </c>
      <c r="G1707" s="145"/>
      <c r="I1707" s="7"/>
    </row>
    <row r="1708" spans="1:9" ht="204" x14ac:dyDescent="0.2">
      <c r="B1708" s="2"/>
      <c r="C1708" s="156" t="s">
        <v>1345</v>
      </c>
      <c r="G1708" s="145"/>
      <c r="I1708" s="7"/>
    </row>
    <row r="1709" spans="1:9" x14ac:dyDescent="0.2">
      <c r="B1709" s="2"/>
      <c r="C1709" s="51"/>
      <c r="D1709" s="4" t="s">
        <v>20</v>
      </c>
      <c r="E1709" s="5">
        <v>2</v>
      </c>
      <c r="F1709" s="64"/>
      <c r="G1709" s="65">
        <f>E1709*F1709</f>
        <v>0</v>
      </c>
      <c r="I1709" s="7"/>
    </row>
    <row r="1710" spans="1:9" x14ac:dyDescent="0.2">
      <c r="B1710" s="2"/>
      <c r="C1710" s="51"/>
      <c r="G1710" s="65"/>
      <c r="I1710" s="7"/>
    </row>
    <row r="1711" spans="1:9" ht="65.25" customHeight="1" x14ac:dyDescent="0.2">
      <c r="A1711" s="1">
        <f>$A$1667</f>
        <v>13</v>
      </c>
      <c r="B1711" s="2">
        <f>1+B1707</f>
        <v>5</v>
      </c>
      <c r="C1711" s="51" t="s">
        <v>1320</v>
      </c>
      <c r="G1711" s="145"/>
      <c r="I1711" s="7"/>
    </row>
    <row r="1712" spans="1:9" ht="192" x14ac:dyDescent="0.2">
      <c r="B1712" s="2"/>
      <c r="C1712" s="156" t="s">
        <v>1346</v>
      </c>
      <c r="G1712" s="145"/>
      <c r="I1712" s="7"/>
    </row>
    <row r="1713" spans="1:9" ht="120" x14ac:dyDescent="0.2">
      <c r="B1713" s="2"/>
      <c r="C1713" s="51" t="s">
        <v>1300</v>
      </c>
      <c r="G1713" s="145"/>
      <c r="I1713" s="7"/>
    </row>
    <row r="1714" spans="1:9" ht="63.75" customHeight="1" x14ac:dyDescent="0.2">
      <c r="B1714" s="2"/>
      <c r="C1714" s="51" t="s">
        <v>1301</v>
      </c>
      <c r="G1714" s="145"/>
      <c r="I1714" s="7"/>
    </row>
    <row r="1715" spans="1:9" ht="29.25" customHeight="1" x14ac:dyDescent="0.2">
      <c r="B1715" s="2"/>
      <c r="C1715" s="51" t="s">
        <v>1302</v>
      </c>
      <c r="G1715" s="145"/>
      <c r="I1715" s="7"/>
    </row>
    <row r="1716" spans="1:9" ht="24" x14ac:dyDescent="0.2">
      <c r="B1716" s="2"/>
      <c r="C1716" s="51" t="s">
        <v>1303</v>
      </c>
      <c r="G1716" s="145"/>
      <c r="I1716" s="7"/>
    </row>
    <row r="1717" spans="1:9" x14ac:dyDescent="0.2">
      <c r="B1717" s="2"/>
      <c r="C1717" s="51"/>
      <c r="D1717" s="4" t="s">
        <v>20</v>
      </c>
      <c r="E1717" s="5">
        <v>1</v>
      </c>
      <c r="F1717" s="64"/>
      <c r="G1717" s="65">
        <f>E1717*F1717</f>
        <v>0</v>
      </c>
      <c r="I1717" s="7"/>
    </row>
    <row r="1718" spans="1:9" x14ac:dyDescent="0.2">
      <c r="B1718" s="2"/>
      <c r="C1718" s="51"/>
      <c r="G1718" s="65"/>
      <c r="I1718" s="7"/>
    </row>
    <row r="1719" spans="1:9" ht="106.5" customHeight="1" x14ac:dyDescent="0.2">
      <c r="A1719" s="1">
        <f>$A$1667</f>
        <v>13</v>
      </c>
      <c r="B1719" s="2">
        <f>1+B1711</f>
        <v>6</v>
      </c>
      <c r="C1719" s="51" t="s">
        <v>1298</v>
      </c>
      <c r="G1719" s="145"/>
      <c r="I1719" s="7"/>
    </row>
    <row r="1720" spans="1:9" ht="204" x14ac:dyDescent="0.2">
      <c r="B1720" s="2"/>
      <c r="C1720" s="156" t="s">
        <v>1347</v>
      </c>
      <c r="G1720" s="145"/>
      <c r="I1720" s="7"/>
    </row>
    <row r="1721" spans="1:9" x14ac:dyDescent="0.2">
      <c r="B1721" s="2"/>
      <c r="C1721" s="51"/>
      <c r="D1721" s="4" t="s">
        <v>20</v>
      </c>
      <c r="E1721" s="5">
        <v>3</v>
      </c>
      <c r="F1721" s="64"/>
      <c r="G1721" s="65">
        <f>E1721*F1721</f>
        <v>0</v>
      </c>
      <c r="I1721" s="7"/>
    </row>
    <row r="1722" spans="1:9" x14ac:dyDescent="0.2">
      <c r="B1722" s="2"/>
      <c r="C1722" s="51"/>
      <c r="G1722" s="65"/>
      <c r="I1722" s="7"/>
    </row>
    <row r="1723" spans="1:9" ht="89.25" customHeight="1" x14ac:dyDescent="0.2">
      <c r="A1723" s="1">
        <f>$A$1667</f>
        <v>13</v>
      </c>
      <c r="B1723" s="2">
        <f>1+B1719</f>
        <v>7</v>
      </c>
      <c r="C1723" s="51" t="s">
        <v>1067</v>
      </c>
      <c r="G1723" s="145"/>
      <c r="I1723" s="7"/>
    </row>
    <row r="1724" spans="1:9" ht="204" x14ac:dyDescent="0.2">
      <c r="B1724" s="2"/>
      <c r="C1724" s="156" t="s">
        <v>1347</v>
      </c>
      <c r="G1724" s="145"/>
      <c r="I1724" s="7"/>
    </row>
    <row r="1725" spans="1:9" x14ac:dyDescent="0.2">
      <c r="B1725" s="2"/>
      <c r="C1725" s="51"/>
      <c r="D1725" s="4" t="s">
        <v>20</v>
      </c>
      <c r="E1725" s="5">
        <v>3</v>
      </c>
      <c r="F1725" s="64"/>
      <c r="G1725" s="65">
        <f>E1725*F1725</f>
        <v>0</v>
      </c>
      <c r="I1725" s="7"/>
    </row>
    <row r="1726" spans="1:9" x14ac:dyDescent="0.2">
      <c r="B1726" s="2"/>
      <c r="C1726" s="51"/>
      <c r="G1726" s="65"/>
      <c r="I1726" s="7"/>
    </row>
    <row r="1727" spans="1:9" ht="72" x14ac:dyDescent="0.2">
      <c r="A1727" s="1">
        <f>$A$1667</f>
        <v>13</v>
      </c>
      <c r="B1727" s="2">
        <f>1+B1723</f>
        <v>8</v>
      </c>
      <c r="C1727" s="51" t="s">
        <v>1068</v>
      </c>
      <c r="G1727" s="145"/>
      <c r="I1727" s="7"/>
    </row>
    <row r="1728" spans="1:9" ht="204" x14ac:dyDescent="0.2">
      <c r="B1728" s="2"/>
      <c r="C1728" s="156" t="s">
        <v>1347</v>
      </c>
      <c r="G1728" s="145"/>
      <c r="I1728" s="7"/>
    </row>
    <row r="1729" spans="1:9" ht="53.25" customHeight="1" x14ac:dyDescent="0.2">
      <c r="B1729" s="2"/>
      <c r="C1729" s="51" t="s">
        <v>1308</v>
      </c>
      <c r="G1729" s="145"/>
      <c r="I1729" s="7"/>
    </row>
    <row r="1730" spans="1:9" x14ac:dyDescent="0.2">
      <c r="B1730" s="2"/>
      <c r="C1730" s="51" t="s">
        <v>1309</v>
      </c>
      <c r="G1730" s="145"/>
      <c r="I1730" s="7"/>
    </row>
    <row r="1731" spans="1:9" x14ac:dyDescent="0.2">
      <c r="B1731" s="2"/>
      <c r="C1731" s="51"/>
      <c r="D1731" s="4" t="s">
        <v>20</v>
      </c>
      <c r="E1731" s="5">
        <v>2</v>
      </c>
      <c r="F1731" s="64"/>
      <c r="G1731" s="65">
        <f>E1731*F1731</f>
        <v>0</v>
      </c>
      <c r="I1731" s="7"/>
    </row>
    <row r="1732" spans="1:9" x14ac:dyDescent="0.2">
      <c r="B1732" s="2"/>
      <c r="C1732" s="51"/>
      <c r="G1732" s="65"/>
      <c r="I1732" s="7"/>
    </row>
    <row r="1733" spans="1:9" ht="76.5" customHeight="1" x14ac:dyDescent="0.2">
      <c r="A1733" s="1">
        <f>$A$1667</f>
        <v>13</v>
      </c>
      <c r="B1733" s="2">
        <f>1+B1727</f>
        <v>9</v>
      </c>
      <c r="C1733" s="51" t="s">
        <v>1069</v>
      </c>
      <c r="G1733" s="145"/>
      <c r="I1733" s="7"/>
    </row>
    <row r="1734" spans="1:9" ht="204" x14ac:dyDescent="0.2">
      <c r="B1734" s="2"/>
      <c r="C1734" s="156" t="s">
        <v>1347</v>
      </c>
      <c r="G1734" s="145"/>
      <c r="I1734" s="7"/>
    </row>
    <row r="1735" spans="1:9" ht="52.5" customHeight="1" x14ac:dyDescent="0.2">
      <c r="B1735" s="2"/>
      <c r="C1735" s="51" t="s">
        <v>1308</v>
      </c>
      <c r="G1735" s="145"/>
      <c r="I1735" s="7"/>
    </row>
    <row r="1736" spans="1:9" x14ac:dyDescent="0.2">
      <c r="B1736" s="2"/>
      <c r="C1736" s="51" t="s">
        <v>1309</v>
      </c>
      <c r="G1736" s="145"/>
      <c r="I1736" s="7"/>
    </row>
    <row r="1737" spans="1:9" x14ac:dyDescent="0.2">
      <c r="B1737" s="2"/>
      <c r="C1737" s="51"/>
      <c r="D1737" s="4" t="s">
        <v>20</v>
      </c>
      <c r="E1737" s="5">
        <v>4</v>
      </c>
      <c r="F1737" s="64"/>
      <c r="G1737" s="65">
        <f>E1737*F1737</f>
        <v>0</v>
      </c>
      <c r="I1737" s="7"/>
    </row>
    <row r="1738" spans="1:9" x14ac:dyDescent="0.2">
      <c r="B1738" s="2"/>
      <c r="C1738" s="51"/>
      <c r="G1738" s="65"/>
      <c r="I1738" s="7"/>
    </row>
    <row r="1739" spans="1:9" ht="84" x14ac:dyDescent="0.2">
      <c r="A1739" s="1">
        <f>$A$1667</f>
        <v>13</v>
      </c>
      <c r="B1739" s="2">
        <f>1+B1733</f>
        <v>10</v>
      </c>
      <c r="C1739" s="51" t="s">
        <v>1070</v>
      </c>
      <c r="G1739" s="145"/>
      <c r="I1739" s="7"/>
    </row>
    <row r="1740" spans="1:9" ht="204" x14ac:dyDescent="0.2">
      <c r="B1740" s="2"/>
      <c r="C1740" s="156" t="s">
        <v>1347</v>
      </c>
      <c r="G1740" s="145"/>
      <c r="I1740" s="7"/>
    </row>
    <row r="1741" spans="1:9" ht="48" x14ac:dyDescent="0.2">
      <c r="B1741" s="2"/>
      <c r="C1741" s="51" t="s">
        <v>1308</v>
      </c>
      <c r="G1741" s="145"/>
      <c r="I1741" s="7"/>
    </row>
    <row r="1742" spans="1:9" x14ac:dyDescent="0.2">
      <c r="B1742" s="2"/>
      <c r="C1742" s="51" t="s">
        <v>1309</v>
      </c>
      <c r="G1742" s="145"/>
      <c r="I1742" s="7"/>
    </row>
    <row r="1743" spans="1:9" x14ac:dyDescent="0.2">
      <c r="B1743" s="2"/>
      <c r="C1743" s="51"/>
      <c r="D1743" s="4" t="s">
        <v>20</v>
      </c>
      <c r="E1743" s="5">
        <v>2</v>
      </c>
      <c r="F1743" s="64"/>
      <c r="G1743" s="65">
        <f>E1743*F1743</f>
        <v>0</v>
      </c>
      <c r="I1743" s="7"/>
    </row>
    <row r="1744" spans="1:9" x14ac:dyDescent="0.2">
      <c r="B1744" s="2"/>
      <c r="C1744" s="51"/>
      <c r="G1744" s="65"/>
      <c r="I1744" s="7"/>
    </row>
    <row r="1745" spans="1:9" ht="12.75" x14ac:dyDescent="0.2">
      <c r="A1745" s="11"/>
      <c r="G1745" s="145"/>
      <c r="I1745" s="7"/>
    </row>
    <row r="1746" spans="1:9" ht="12.75" x14ac:dyDescent="0.25">
      <c r="B1746" s="13"/>
      <c r="C1746" s="14" t="str">
        <f>CONCATENATE("SKUPAJ :  ",C1667)</f>
        <v>SKUPAJ :  MIZARSKA DELA</v>
      </c>
      <c r="D1746" s="15"/>
      <c r="E1746" s="16"/>
      <c r="F1746" s="59"/>
      <c r="G1746" s="146">
        <f>SUM(G1686:G1744)</f>
        <v>0</v>
      </c>
      <c r="I1746" s="7"/>
    </row>
    <row r="1747" spans="1:9" ht="12.75" x14ac:dyDescent="0.25">
      <c r="B1747" s="18"/>
      <c r="C1747" s="19"/>
      <c r="D1747" s="20"/>
      <c r="E1747" s="21"/>
      <c r="F1747" s="60"/>
      <c r="G1747" s="149"/>
      <c r="I1747" s="7"/>
    </row>
    <row r="1748" spans="1:9" ht="12.75" x14ac:dyDescent="0.25">
      <c r="B1748" s="18"/>
      <c r="C1748" s="19"/>
      <c r="D1748" s="20"/>
      <c r="E1748" s="21"/>
      <c r="F1748" s="60"/>
      <c r="G1748" s="149"/>
      <c r="I1748" s="7"/>
    </row>
    <row r="1749" spans="1:9" ht="12.75" x14ac:dyDescent="0.2">
      <c r="A1749" s="11">
        <v>14</v>
      </c>
      <c r="C1749" s="12" t="s">
        <v>1037</v>
      </c>
      <c r="G1749" s="145"/>
      <c r="I1749" s="7"/>
    </row>
    <row r="1750" spans="1:9" ht="12.75" x14ac:dyDescent="0.2">
      <c r="A1750" s="11"/>
      <c r="C1750" s="12"/>
      <c r="G1750" s="145"/>
      <c r="I1750" s="7"/>
    </row>
    <row r="1751" spans="1:9" ht="114.75" x14ac:dyDescent="0.2">
      <c r="B1751" s="2"/>
      <c r="C1751" s="44" t="s">
        <v>1072</v>
      </c>
      <c r="G1751" s="145"/>
      <c r="I1751" s="7"/>
    </row>
    <row r="1752" spans="1:9" ht="38.25" x14ac:dyDescent="0.2">
      <c r="B1752" s="2"/>
      <c r="C1752" s="45" t="s">
        <v>1056</v>
      </c>
      <c r="G1752" s="145"/>
      <c r="I1752" s="7"/>
    </row>
    <row r="1753" spans="1:9" ht="119.25" customHeight="1" x14ac:dyDescent="0.2">
      <c r="B1753" s="2"/>
      <c r="C1753" s="44" t="s">
        <v>1328</v>
      </c>
      <c r="G1753" s="145"/>
      <c r="I1753" s="7"/>
    </row>
    <row r="1754" spans="1:9" ht="12.75" x14ac:dyDescent="0.2">
      <c r="B1754" s="2"/>
      <c r="C1754" s="45"/>
      <c r="G1754" s="145"/>
      <c r="I1754" s="7"/>
    </row>
    <row r="1755" spans="1:9" ht="12.75" x14ac:dyDescent="0.2">
      <c r="B1755" s="2"/>
      <c r="C1755" s="44" t="s">
        <v>1071</v>
      </c>
      <c r="G1755" s="145"/>
      <c r="I1755" s="7"/>
    </row>
    <row r="1756" spans="1:9" ht="96" customHeight="1" x14ac:dyDescent="0.2">
      <c r="B1756" s="2"/>
      <c r="C1756" s="81" t="s">
        <v>1276</v>
      </c>
      <c r="G1756" s="145"/>
      <c r="I1756" s="7"/>
    </row>
    <row r="1757" spans="1:9" ht="89.25" x14ac:dyDescent="0.2">
      <c r="B1757" s="2"/>
      <c r="C1757" s="80" t="s">
        <v>1333</v>
      </c>
      <c r="G1757" s="145"/>
      <c r="I1757" s="7"/>
    </row>
    <row r="1758" spans="1:9" ht="51" x14ac:dyDescent="0.2">
      <c r="B1758" s="2"/>
      <c r="C1758" s="45" t="s">
        <v>1277</v>
      </c>
      <c r="G1758" s="145"/>
      <c r="I1758" s="7"/>
    </row>
    <row r="1759" spans="1:9" ht="108" customHeight="1" x14ac:dyDescent="0.2">
      <c r="B1759" s="2"/>
      <c r="C1759" s="45" t="s">
        <v>302</v>
      </c>
      <c r="G1759" s="145"/>
      <c r="I1759" s="7"/>
    </row>
    <row r="1760" spans="1:9" ht="109.5" customHeight="1" x14ac:dyDescent="0.2">
      <c r="B1760" s="2"/>
      <c r="C1760" s="45" t="s">
        <v>303</v>
      </c>
      <c r="G1760" s="145"/>
      <c r="I1760" s="7"/>
    </row>
    <row r="1761" spans="2:9" ht="38.25" x14ac:dyDescent="0.2">
      <c r="B1761" s="2"/>
      <c r="C1761" s="45" t="s">
        <v>372</v>
      </c>
      <c r="G1761" s="145"/>
      <c r="I1761" s="7"/>
    </row>
    <row r="1762" spans="2:9" ht="38.25" x14ac:dyDescent="0.2">
      <c r="B1762" s="2"/>
      <c r="C1762" s="45" t="s">
        <v>304</v>
      </c>
      <c r="G1762" s="145"/>
      <c r="I1762" s="7"/>
    </row>
    <row r="1763" spans="2:9" ht="12.75" x14ac:dyDescent="0.2">
      <c r="B1763" s="2"/>
      <c r="C1763" s="45" t="s">
        <v>305</v>
      </c>
      <c r="G1763" s="145"/>
      <c r="I1763" s="7"/>
    </row>
    <row r="1764" spans="2:9" ht="12.75" x14ac:dyDescent="0.2">
      <c r="B1764" s="2"/>
      <c r="C1764" s="95" t="s">
        <v>1334</v>
      </c>
      <c r="G1764" s="145"/>
      <c r="I1764" s="7"/>
    </row>
    <row r="1765" spans="2:9" ht="12.75" x14ac:dyDescent="0.2">
      <c r="B1765" s="2"/>
      <c r="C1765" s="95" t="s">
        <v>359</v>
      </c>
      <c r="G1765" s="145"/>
      <c r="I1765" s="7"/>
    </row>
    <row r="1766" spans="2:9" ht="12.75" x14ac:dyDescent="0.2">
      <c r="B1766" s="2"/>
      <c r="C1766" s="95" t="s">
        <v>312</v>
      </c>
      <c r="G1766" s="145"/>
      <c r="I1766" s="7"/>
    </row>
    <row r="1767" spans="2:9" ht="12.75" x14ac:dyDescent="0.2">
      <c r="B1767" s="2"/>
      <c r="C1767" s="95" t="s">
        <v>1278</v>
      </c>
      <c r="G1767" s="145"/>
      <c r="I1767" s="7"/>
    </row>
    <row r="1768" spans="2:9" ht="12.75" x14ac:dyDescent="0.2">
      <c r="B1768" s="2"/>
      <c r="C1768" s="95" t="s">
        <v>297</v>
      </c>
      <c r="G1768" s="145"/>
      <c r="I1768" s="7"/>
    </row>
    <row r="1769" spans="2:9" ht="12.75" x14ac:dyDescent="0.2">
      <c r="B1769" s="2"/>
      <c r="C1769" s="95" t="s">
        <v>298</v>
      </c>
      <c r="G1769" s="145"/>
      <c r="I1769" s="7"/>
    </row>
    <row r="1770" spans="2:9" ht="12.75" x14ac:dyDescent="0.2">
      <c r="B1770" s="2"/>
      <c r="C1770" s="95" t="s">
        <v>1279</v>
      </c>
      <c r="G1770" s="145"/>
      <c r="I1770" s="7"/>
    </row>
    <row r="1771" spans="2:9" ht="25.5" x14ac:dyDescent="0.2">
      <c r="B1771" s="2"/>
      <c r="C1771" s="95" t="s">
        <v>299</v>
      </c>
      <c r="G1771" s="145"/>
      <c r="I1771" s="7"/>
    </row>
    <row r="1772" spans="2:9" ht="25.5" x14ac:dyDescent="0.2">
      <c r="B1772" s="2"/>
      <c r="C1772" s="95" t="s">
        <v>300</v>
      </c>
      <c r="G1772" s="145"/>
      <c r="I1772" s="7"/>
    </row>
    <row r="1773" spans="2:9" ht="76.5" x14ac:dyDescent="0.2">
      <c r="B1773" s="2"/>
      <c r="C1773" s="45" t="s">
        <v>301</v>
      </c>
      <c r="G1773" s="145"/>
      <c r="I1773" s="7"/>
    </row>
    <row r="1774" spans="2:9" ht="38.25" x14ac:dyDescent="0.2">
      <c r="B1774" s="2"/>
      <c r="C1774" s="45" t="s">
        <v>360</v>
      </c>
      <c r="G1774" s="145"/>
      <c r="I1774" s="7"/>
    </row>
    <row r="1775" spans="2:9" ht="38.25" x14ac:dyDescent="0.2">
      <c r="B1775" s="2"/>
      <c r="C1775" s="45" t="s">
        <v>1073</v>
      </c>
      <c r="G1775" s="145"/>
      <c r="I1775" s="7"/>
    </row>
    <row r="1776" spans="2:9" ht="76.5" x14ac:dyDescent="0.2">
      <c r="B1776" s="2"/>
      <c r="C1776" s="45" t="s">
        <v>361</v>
      </c>
      <c r="G1776" s="145"/>
      <c r="I1776" s="7"/>
    </row>
    <row r="1777" spans="1:9" ht="51" x14ac:dyDescent="0.2">
      <c r="B1777" s="2"/>
      <c r="C1777" s="45" t="s">
        <v>362</v>
      </c>
      <c r="G1777" s="145"/>
      <c r="I1777" s="7"/>
    </row>
    <row r="1778" spans="1:9" ht="12.75" x14ac:dyDescent="0.2">
      <c r="B1778" s="2"/>
      <c r="C1778" s="45"/>
      <c r="G1778" s="145"/>
      <c r="I1778" s="7"/>
    </row>
    <row r="1779" spans="1:9" ht="149.25" customHeight="1" x14ac:dyDescent="0.2">
      <c r="A1779" s="1">
        <f>$A$1749</f>
        <v>14</v>
      </c>
      <c r="B1779" s="2">
        <f>1</f>
        <v>1</v>
      </c>
      <c r="C1779" s="72" t="s">
        <v>1280</v>
      </c>
      <c r="G1779" s="145"/>
    </row>
    <row r="1780" spans="1:9" x14ac:dyDescent="0.2">
      <c r="B1780" s="2"/>
      <c r="D1780" s="4" t="s">
        <v>20</v>
      </c>
      <c r="E1780" s="5">
        <v>1</v>
      </c>
      <c r="F1780" s="64"/>
      <c r="G1780" s="65">
        <f>E1780*F1780</f>
        <v>0</v>
      </c>
    </row>
    <row r="1781" spans="1:9" x14ac:dyDescent="0.2">
      <c r="B1781" s="2"/>
      <c r="G1781" s="65"/>
    </row>
    <row r="1782" spans="1:9" ht="148.5" customHeight="1" x14ac:dyDescent="0.2">
      <c r="A1782" s="1">
        <f>$A$1749</f>
        <v>14</v>
      </c>
      <c r="B1782" s="2">
        <f>1+B1779</f>
        <v>2</v>
      </c>
      <c r="C1782" s="72" t="s">
        <v>1281</v>
      </c>
      <c r="G1782" s="145"/>
    </row>
    <row r="1783" spans="1:9" x14ac:dyDescent="0.2">
      <c r="B1783" s="2"/>
      <c r="D1783" s="4" t="s">
        <v>20</v>
      </c>
      <c r="E1783" s="5">
        <v>4</v>
      </c>
      <c r="F1783" s="64"/>
      <c r="G1783" s="65">
        <f>E1783*F1783</f>
        <v>0</v>
      </c>
    </row>
    <row r="1784" spans="1:9" x14ac:dyDescent="0.2">
      <c r="B1784" s="2"/>
      <c r="G1784" s="65"/>
    </row>
    <row r="1785" spans="1:9" ht="186.75" customHeight="1" x14ac:dyDescent="0.2">
      <c r="A1785" s="1">
        <f>$A$1749</f>
        <v>14</v>
      </c>
      <c r="B1785" s="2">
        <f>1+B1782</f>
        <v>3</v>
      </c>
      <c r="C1785" s="72" t="s">
        <v>1282</v>
      </c>
      <c r="G1785" s="145"/>
    </row>
    <row r="1786" spans="1:9" x14ac:dyDescent="0.2">
      <c r="B1786" s="2"/>
      <c r="D1786" s="4" t="s">
        <v>20</v>
      </c>
      <c r="E1786" s="5">
        <v>1</v>
      </c>
      <c r="F1786" s="64"/>
      <c r="G1786" s="65">
        <f>E1786*F1786</f>
        <v>0</v>
      </c>
    </row>
    <row r="1787" spans="1:9" x14ac:dyDescent="0.2">
      <c r="B1787" s="2"/>
      <c r="G1787" s="65"/>
    </row>
    <row r="1788" spans="1:9" ht="89.25" customHeight="1" x14ac:dyDescent="0.2">
      <c r="A1788" s="1">
        <f>$A$1749</f>
        <v>14</v>
      </c>
      <c r="B1788" s="2">
        <f>1+B1785</f>
        <v>4</v>
      </c>
      <c r="C1788" s="72" t="s">
        <v>1074</v>
      </c>
      <c r="G1788" s="145"/>
    </row>
    <row r="1789" spans="1:9" x14ac:dyDescent="0.2">
      <c r="B1789" s="2"/>
      <c r="D1789" s="4" t="s">
        <v>20</v>
      </c>
      <c r="E1789" s="5">
        <v>4</v>
      </c>
      <c r="F1789" s="64"/>
      <c r="G1789" s="65">
        <f>E1789*F1789</f>
        <v>0</v>
      </c>
    </row>
    <row r="1790" spans="1:9" x14ac:dyDescent="0.2">
      <c r="B1790" s="2"/>
      <c r="G1790" s="65"/>
    </row>
    <row r="1791" spans="1:9" ht="96.75" x14ac:dyDescent="0.2">
      <c r="A1791" s="1">
        <f>$A$1749</f>
        <v>14</v>
      </c>
      <c r="B1791" s="2">
        <f>1+B1788</f>
        <v>5</v>
      </c>
      <c r="C1791" s="72" t="s">
        <v>1075</v>
      </c>
      <c r="G1791" s="145"/>
    </row>
    <row r="1792" spans="1:9" x14ac:dyDescent="0.2">
      <c r="B1792" s="2"/>
      <c r="D1792" s="4" t="s">
        <v>20</v>
      </c>
      <c r="E1792" s="5">
        <v>2</v>
      </c>
      <c r="F1792" s="64"/>
      <c r="G1792" s="65">
        <f>E1792*F1792</f>
        <v>0</v>
      </c>
    </row>
    <row r="1793" spans="2:9" ht="12.75" x14ac:dyDescent="0.2">
      <c r="B1793" s="2"/>
      <c r="C1793" s="45"/>
      <c r="G1793" s="145"/>
      <c r="I1793" s="7"/>
    </row>
    <row r="1794" spans="2:9" ht="12.75" x14ac:dyDescent="0.2">
      <c r="B1794" s="2"/>
      <c r="C1794" s="44" t="s">
        <v>63</v>
      </c>
      <c r="G1794" s="145"/>
      <c r="I1794" s="7"/>
    </row>
    <row r="1795" spans="2:9" ht="38.25" x14ac:dyDescent="0.2">
      <c r="B1795" s="2"/>
      <c r="C1795" s="45" t="s">
        <v>308</v>
      </c>
      <c r="G1795" s="145"/>
      <c r="I1795" s="7"/>
    </row>
    <row r="1796" spans="2:9" ht="97.5" customHeight="1" x14ac:dyDescent="0.2">
      <c r="B1796" s="2"/>
      <c r="C1796" s="80" t="s">
        <v>1076</v>
      </c>
      <c r="G1796" s="145"/>
      <c r="I1796" s="7"/>
    </row>
    <row r="1797" spans="2:9" ht="76.5" x14ac:dyDescent="0.2">
      <c r="B1797" s="2"/>
      <c r="C1797" s="80" t="s">
        <v>311</v>
      </c>
      <c r="G1797" s="145"/>
      <c r="I1797" s="7"/>
    </row>
    <row r="1798" spans="2:9" ht="70.5" customHeight="1" x14ac:dyDescent="0.2">
      <c r="B1798" s="2"/>
      <c r="C1798" s="88" t="s">
        <v>1283</v>
      </c>
      <c r="G1798" s="145"/>
      <c r="I1798" s="7"/>
    </row>
    <row r="1799" spans="2:9" ht="12.75" x14ac:dyDescent="0.2">
      <c r="B1799" s="2"/>
      <c r="C1799" s="45" t="s">
        <v>305</v>
      </c>
      <c r="G1799" s="145"/>
      <c r="I1799" s="7"/>
    </row>
    <row r="1800" spans="2:9" ht="12.75" x14ac:dyDescent="0.2">
      <c r="B1800" s="2"/>
      <c r="C1800" s="95" t="s">
        <v>1338</v>
      </c>
      <c r="G1800" s="145"/>
      <c r="I1800" s="7"/>
    </row>
    <row r="1801" spans="2:9" ht="12.75" x14ac:dyDescent="0.2">
      <c r="B1801" s="2"/>
      <c r="C1801" s="95" t="s">
        <v>359</v>
      </c>
      <c r="G1801" s="145"/>
      <c r="I1801" s="7"/>
    </row>
    <row r="1802" spans="2:9" ht="12.75" x14ac:dyDescent="0.2">
      <c r="B1802" s="2"/>
      <c r="C1802" s="95" t="s">
        <v>312</v>
      </c>
      <c r="G1802" s="145"/>
      <c r="I1802" s="7"/>
    </row>
    <row r="1803" spans="2:9" ht="25.5" x14ac:dyDescent="0.2">
      <c r="B1803" s="2"/>
      <c r="C1803" s="95" t="s">
        <v>1077</v>
      </c>
      <c r="G1803" s="145"/>
      <c r="I1803" s="7"/>
    </row>
    <row r="1804" spans="2:9" ht="24" customHeight="1" x14ac:dyDescent="0.2">
      <c r="B1804" s="2"/>
      <c r="C1804" s="95" t="s">
        <v>297</v>
      </c>
      <c r="G1804" s="145"/>
      <c r="I1804" s="7"/>
    </row>
    <row r="1805" spans="2:9" ht="26.25" customHeight="1" x14ac:dyDescent="0.2">
      <c r="B1805" s="2"/>
      <c r="C1805" s="95" t="s">
        <v>298</v>
      </c>
      <c r="G1805" s="145"/>
      <c r="I1805" s="7"/>
    </row>
    <row r="1806" spans="2:9" ht="12.75" x14ac:dyDescent="0.2">
      <c r="B1806" s="2"/>
      <c r="C1806" s="95" t="s">
        <v>1279</v>
      </c>
      <c r="G1806" s="145"/>
      <c r="I1806" s="7"/>
    </row>
    <row r="1807" spans="2:9" ht="25.5" x14ac:dyDescent="0.2">
      <c r="B1807" s="2"/>
      <c r="C1807" s="95" t="s">
        <v>299</v>
      </c>
      <c r="G1807" s="145"/>
      <c r="I1807" s="7"/>
    </row>
    <row r="1808" spans="2:9" ht="25.5" x14ac:dyDescent="0.2">
      <c r="B1808" s="2"/>
      <c r="C1808" s="95" t="s">
        <v>300</v>
      </c>
      <c r="G1808" s="145"/>
      <c r="I1808" s="7"/>
    </row>
    <row r="1809" spans="1:9" ht="12.75" x14ac:dyDescent="0.2">
      <c r="B1809" s="2"/>
      <c r="C1809" s="96" t="s">
        <v>310</v>
      </c>
      <c r="G1809" s="145"/>
      <c r="I1809" s="7"/>
    </row>
    <row r="1810" spans="1:9" ht="25.5" x14ac:dyDescent="0.2">
      <c r="B1810" s="2"/>
      <c r="C1810" s="48" t="s">
        <v>64</v>
      </c>
      <c r="G1810" s="145"/>
      <c r="I1810" s="7"/>
    </row>
    <row r="1811" spans="1:9" ht="81.75" customHeight="1" x14ac:dyDescent="0.2">
      <c r="B1811" s="2"/>
      <c r="C1811" s="45" t="s">
        <v>309</v>
      </c>
      <c r="G1811" s="145"/>
      <c r="I1811" s="7"/>
    </row>
    <row r="1812" spans="1:9" ht="35.25" customHeight="1" x14ac:dyDescent="0.2">
      <c r="B1812" s="2"/>
      <c r="C1812" s="45" t="s">
        <v>1063</v>
      </c>
      <c r="G1812" s="145"/>
      <c r="I1812" s="7"/>
    </row>
    <row r="1813" spans="1:9" ht="17.25" customHeight="1" x14ac:dyDescent="0.2">
      <c r="B1813" s="2"/>
      <c r="C1813" s="45" t="s">
        <v>357</v>
      </c>
      <c r="G1813" s="145"/>
      <c r="I1813" s="7"/>
    </row>
    <row r="1814" spans="1:9" ht="25.5" x14ac:dyDescent="0.2">
      <c r="B1814" s="2"/>
      <c r="C1814" s="45" t="s">
        <v>306</v>
      </c>
      <c r="G1814" s="145"/>
      <c r="I1814" s="7"/>
    </row>
    <row r="1815" spans="1:9" ht="42" customHeight="1" x14ac:dyDescent="0.2">
      <c r="B1815" s="2"/>
      <c r="C1815" s="45" t="s">
        <v>307</v>
      </c>
      <c r="G1815" s="145"/>
      <c r="I1815" s="7"/>
    </row>
    <row r="1816" spans="1:9" ht="12.75" x14ac:dyDescent="0.2">
      <c r="B1816" s="2"/>
      <c r="C1816" s="45" t="s">
        <v>358</v>
      </c>
      <c r="G1816" s="145"/>
      <c r="I1816" s="7"/>
    </row>
    <row r="1817" spans="1:9" ht="51" x14ac:dyDescent="0.2">
      <c r="B1817" s="2"/>
      <c r="C1817" s="45" t="s">
        <v>1284</v>
      </c>
      <c r="G1817" s="145"/>
      <c r="I1817" s="7"/>
    </row>
    <row r="1818" spans="1:9" ht="12.75" x14ac:dyDescent="0.2">
      <c r="B1818" s="2"/>
      <c r="C1818" s="45" t="s">
        <v>363</v>
      </c>
      <c r="G1818" s="145"/>
      <c r="I1818" s="7"/>
    </row>
    <row r="1819" spans="1:9" ht="70.5" customHeight="1" x14ac:dyDescent="0.2">
      <c r="B1819" s="2"/>
      <c r="C1819" s="45" t="s">
        <v>66</v>
      </c>
      <c r="G1819" s="145"/>
      <c r="I1819" s="7"/>
    </row>
    <row r="1820" spans="1:9" ht="12.75" x14ac:dyDescent="0.2">
      <c r="B1820" s="2"/>
      <c r="C1820" s="48" t="s">
        <v>65</v>
      </c>
      <c r="G1820" s="145"/>
      <c r="I1820" s="7"/>
    </row>
    <row r="1821" spans="1:9" ht="12.75" x14ac:dyDescent="0.2">
      <c r="B1821" s="2"/>
      <c r="C1821" s="45" t="s">
        <v>45</v>
      </c>
      <c r="G1821" s="145"/>
      <c r="I1821" s="7"/>
    </row>
    <row r="1822" spans="1:9" ht="12.75" x14ac:dyDescent="0.2">
      <c r="B1822" s="2"/>
      <c r="C1822" s="45"/>
      <c r="G1822" s="145"/>
      <c r="I1822" s="7"/>
    </row>
    <row r="1823" spans="1:9" ht="101.25" customHeight="1" x14ac:dyDescent="0.2">
      <c r="A1823" s="1">
        <f>$A$1749</f>
        <v>14</v>
      </c>
      <c r="B1823" s="2">
        <f>1+B1791</f>
        <v>6</v>
      </c>
      <c r="C1823" s="51" t="s">
        <v>1096</v>
      </c>
      <c r="G1823" s="145"/>
    </row>
    <row r="1824" spans="1:9" ht="228" x14ac:dyDescent="0.2">
      <c r="B1824" s="2"/>
      <c r="C1824" s="156" t="s">
        <v>1348</v>
      </c>
      <c r="G1824" s="145"/>
    </row>
    <row r="1825" spans="1:9" ht="156" x14ac:dyDescent="0.2">
      <c r="B1825" s="2"/>
      <c r="C1825" s="51" t="s">
        <v>1315</v>
      </c>
      <c r="G1825" s="145"/>
    </row>
    <row r="1826" spans="1:9" x14ac:dyDescent="0.2">
      <c r="B1826" s="2"/>
      <c r="C1826" s="51" t="s">
        <v>1314</v>
      </c>
      <c r="G1826" s="145"/>
    </row>
    <row r="1827" spans="1:9" ht="24" x14ac:dyDescent="0.2">
      <c r="B1827" s="2"/>
      <c r="C1827" s="51" t="s">
        <v>1316</v>
      </c>
      <c r="G1827" s="145"/>
    </row>
    <row r="1828" spans="1:9" x14ac:dyDescent="0.2">
      <c r="B1828" s="2"/>
      <c r="D1828" s="4" t="s">
        <v>20</v>
      </c>
      <c r="E1828" s="5">
        <v>1</v>
      </c>
      <c r="F1828" s="64"/>
      <c r="G1828" s="65">
        <f>E1828*F1828</f>
        <v>0</v>
      </c>
    </row>
    <row r="1829" spans="1:9" ht="12.75" x14ac:dyDescent="0.2">
      <c r="B1829" s="2"/>
      <c r="C1829" s="45"/>
      <c r="G1829" s="145"/>
      <c r="I1829" s="7"/>
    </row>
    <row r="1830" spans="1:9" ht="102.75" customHeight="1" x14ac:dyDescent="0.2">
      <c r="A1830" s="1">
        <f>$A$1749</f>
        <v>14</v>
      </c>
      <c r="B1830" s="2">
        <f>1+B1823</f>
        <v>7</v>
      </c>
      <c r="C1830" s="51" t="s">
        <v>1078</v>
      </c>
      <c r="G1830" s="145"/>
    </row>
    <row r="1831" spans="1:9" ht="192" x14ac:dyDescent="0.2">
      <c r="B1831" s="2"/>
      <c r="C1831" s="156" t="s">
        <v>1349</v>
      </c>
      <c r="G1831" s="145"/>
    </row>
    <row r="1832" spans="1:9" ht="120" x14ac:dyDescent="0.2">
      <c r="B1832" s="2"/>
      <c r="C1832" s="51" t="s">
        <v>1300</v>
      </c>
      <c r="G1832" s="145"/>
    </row>
    <row r="1833" spans="1:9" ht="60" x14ac:dyDescent="0.2">
      <c r="B1833" s="2"/>
      <c r="C1833" s="51" t="s">
        <v>1301</v>
      </c>
      <c r="G1833" s="145"/>
    </row>
    <row r="1834" spans="1:9" x14ac:dyDescent="0.2">
      <c r="B1834" s="2"/>
      <c r="C1834" s="51" t="s">
        <v>1306</v>
      </c>
      <c r="G1834" s="145"/>
    </row>
    <row r="1835" spans="1:9" ht="36" x14ac:dyDescent="0.2">
      <c r="B1835" s="2"/>
      <c r="C1835" s="156" t="s">
        <v>1350</v>
      </c>
      <c r="G1835" s="145"/>
    </row>
    <row r="1836" spans="1:9" ht="24" x14ac:dyDescent="0.2">
      <c r="B1836" s="2"/>
      <c r="C1836" s="51" t="s">
        <v>1319</v>
      </c>
      <c r="G1836" s="145"/>
    </row>
    <row r="1837" spans="1:9" x14ac:dyDescent="0.2">
      <c r="B1837" s="2"/>
      <c r="D1837" s="4" t="s">
        <v>20</v>
      </c>
      <c r="E1837" s="5">
        <v>1</v>
      </c>
      <c r="F1837" s="64"/>
      <c r="G1837" s="65">
        <f>E1837*F1837</f>
        <v>0</v>
      </c>
    </row>
    <row r="1838" spans="1:9" ht="12.75" x14ac:dyDescent="0.2">
      <c r="B1838" s="2"/>
      <c r="C1838" s="45"/>
      <c r="G1838" s="145"/>
      <c r="I1838" s="7"/>
    </row>
    <row r="1839" spans="1:9" ht="108.75" x14ac:dyDescent="0.2">
      <c r="A1839" s="1">
        <f>$A$1749</f>
        <v>14</v>
      </c>
      <c r="B1839" s="2">
        <f>1+B1830</f>
        <v>8</v>
      </c>
      <c r="C1839" s="51" t="s">
        <v>1085</v>
      </c>
      <c r="G1839" s="145"/>
    </row>
    <row r="1840" spans="1:9" ht="252" x14ac:dyDescent="0.2">
      <c r="B1840" s="2"/>
      <c r="C1840" s="156" t="s">
        <v>1351</v>
      </c>
      <c r="G1840" s="145"/>
    </row>
    <row r="1841" spans="1:9" ht="29.25" customHeight="1" x14ac:dyDescent="0.2">
      <c r="B1841" s="2"/>
      <c r="C1841" s="72" t="s">
        <v>1093</v>
      </c>
      <c r="G1841" s="145"/>
    </row>
    <row r="1842" spans="1:9" ht="60" x14ac:dyDescent="0.2">
      <c r="B1842" s="2"/>
      <c r="C1842" s="51" t="s">
        <v>1304</v>
      </c>
      <c r="G1842" s="145"/>
    </row>
    <row r="1843" spans="1:9" ht="60" x14ac:dyDescent="0.2">
      <c r="B1843" s="2"/>
      <c r="C1843" s="51" t="s">
        <v>1305</v>
      </c>
      <c r="G1843" s="145"/>
    </row>
    <row r="1844" spans="1:9" ht="24" x14ac:dyDescent="0.2">
      <c r="B1844" s="2"/>
      <c r="C1844" s="51" t="s">
        <v>1302</v>
      </c>
      <c r="G1844" s="145"/>
    </row>
    <row r="1845" spans="1:9" ht="60" x14ac:dyDescent="0.2">
      <c r="B1845" s="2"/>
      <c r="C1845" s="51" t="s">
        <v>1301</v>
      </c>
      <c r="G1845" s="145"/>
    </row>
    <row r="1846" spans="1:9" x14ac:dyDescent="0.2">
      <c r="B1846" s="2"/>
      <c r="C1846" s="51" t="s">
        <v>1306</v>
      </c>
      <c r="G1846" s="145"/>
    </row>
    <row r="1847" spans="1:9" x14ac:dyDescent="0.2">
      <c r="B1847" s="2"/>
      <c r="C1847" s="51" t="s">
        <v>1307</v>
      </c>
      <c r="G1847" s="145"/>
    </row>
    <row r="1848" spans="1:9" ht="24" x14ac:dyDescent="0.2">
      <c r="B1848" s="2"/>
      <c r="C1848" s="51" t="s">
        <v>1352</v>
      </c>
      <c r="G1848" s="145"/>
    </row>
    <row r="1849" spans="1:9" ht="24" x14ac:dyDescent="0.2">
      <c r="B1849" s="2"/>
      <c r="C1849" s="156" t="s">
        <v>1355</v>
      </c>
      <c r="G1849" s="145"/>
    </row>
    <row r="1850" spans="1:9" x14ac:dyDescent="0.2">
      <c r="B1850" s="2"/>
      <c r="D1850" s="4" t="s">
        <v>20</v>
      </c>
      <c r="E1850" s="5">
        <v>1</v>
      </c>
      <c r="F1850" s="64"/>
      <c r="G1850" s="65">
        <f>E1850*F1850</f>
        <v>0</v>
      </c>
    </row>
    <row r="1851" spans="1:9" ht="12.75" x14ac:dyDescent="0.2">
      <c r="B1851" s="2"/>
      <c r="C1851" s="45"/>
      <c r="G1851" s="145"/>
      <c r="I1851" s="7"/>
    </row>
    <row r="1852" spans="1:9" ht="120.75" x14ac:dyDescent="0.2">
      <c r="A1852" s="1">
        <f>$A$1749</f>
        <v>14</v>
      </c>
      <c r="B1852" s="2">
        <f>1+B1839</f>
        <v>9</v>
      </c>
      <c r="C1852" s="51" t="s">
        <v>1084</v>
      </c>
      <c r="G1852" s="145"/>
    </row>
    <row r="1853" spans="1:9" ht="240" x14ac:dyDescent="0.2">
      <c r="B1853" s="2"/>
      <c r="C1853" s="156" t="s">
        <v>1353</v>
      </c>
      <c r="G1853" s="145"/>
    </row>
    <row r="1854" spans="1:9" ht="33.75" customHeight="1" x14ac:dyDescent="0.2">
      <c r="B1854" s="2"/>
      <c r="C1854" s="72" t="s">
        <v>1093</v>
      </c>
      <c r="G1854" s="145"/>
    </row>
    <row r="1855" spans="1:9" ht="120" x14ac:dyDescent="0.2">
      <c r="B1855" s="2"/>
      <c r="C1855" s="51" t="s">
        <v>1300</v>
      </c>
      <c r="G1855" s="145"/>
    </row>
    <row r="1856" spans="1:9" ht="60" x14ac:dyDescent="0.2">
      <c r="B1856" s="2"/>
      <c r="C1856" s="51" t="s">
        <v>1301</v>
      </c>
      <c r="G1856" s="145"/>
    </row>
    <row r="1857" spans="1:9" x14ac:dyDescent="0.2">
      <c r="B1857" s="2"/>
      <c r="C1857" s="51" t="s">
        <v>1306</v>
      </c>
      <c r="G1857" s="145"/>
    </row>
    <row r="1858" spans="1:9" ht="36" x14ac:dyDescent="0.2">
      <c r="B1858" s="2"/>
      <c r="C1858" s="156" t="s">
        <v>1354</v>
      </c>
      <c r="G1858" s="145"/>
    </row>
    <row r="1859" spans="1:9" x14ac:dyDescent="0.2">
      <c r="B1859" s="2"/>
      <c r="C1859" s="51" t="s">
        <v>1307</v>
      </c>
      <c r="G1859" s="145"/>
    </row>
    <row r="1860" spans="1:9" x14ac:dyDescent="0.2">
      <c r="B1860" s="2"/>
      <c r="D1860" s="4" t="s">
        <v>20</v>
      </c>
      <c r="E1860" s="5">
        <v>1</v>
      </c>
      <c r="F1860" s="64"/>
      <c r="G1860" s="65">
        <f>E1860*F1860</f>
        <v>0</v>
      </c>
    </row>
    <row r="1861" spans="1:9" ht="12.75" x14ac:dyDescent="0.2">
      <c r="B1861" s="2"/>
      <c r="C1861" s="45"/>
      <c r="G1861" s="145"/>
      <c r="I1861" s="7"/>
    </row>
    <row r="1862" spans="1:9" ht="120.75" x14ac:dyDescent="0.2">
      <c r="A1862" s="1">
        <f>$A$1749</f>
        <v>14</v>
      </c>
      <c r="B1862" s="2">
        <f>1+B1852</f>
        <v>10</v>
      </c>
      <c r="C1862" s="51" t="s">
        <v>1083</v>
      </c>
      <c r="G1862" s="145"/>
    </row>
    <row r="1863" spans="1:9" ht="240" x14ac:dyDescent="0.2">
      <c r="B1863" s="2"/>
      <c r="C1863" s="156" t="s">
        <v>1353</v>
      </c>
      <c r="G1863" s="145"/>
    </row>
    <row r="1864" spans="1:9" ht="60" x14ac:dyDescent="0.2">
      <c r="B1864" s="2"/>
      <c r="C1864" s="51" t="s">
        <v>1305</v>
      </c>
      <c r="G1864" s="145"/>
    </row>
    <row r="1865" spans="1:9" ht="24" x14ac:dyDescent="0.2">
      <c r="B1865" s="2"/>
      <c r="C1865" s="51" t="s">
        <v>1302</v>
      </c>
      <c r="G1865" s="145"/>
    </row>
    <row r="1866" spans="1:9" ht="60" x14ac:dyDescent="0.2">
      <c r="B1866" s="2"/>
      <c r="C1866" s="51" t="s">
        <v>1301</v>
      </c>
      <c r="G1866" s="145"/>
    </row>
    <row r="1867" spans="1:9" x14ac:dyDescent="0.2">
      <c r="B1867" s="2"/>
      <c r="C1867" s="51" t="s">
        <v>1307</v>
      </c>
      <c r="G1867" s="145"/>
    </row>
    <row r="1868" spans="1:9" ht="36" x14ac:dyDescent="0.2">
      <c r="B1868" s="2"/>
      <c r="C1868" s="156" t="s">
        <v>1354</v>
      </c>
      <c r="G1868" s="145"/>
    </row>
    <row r="1869" spans="1:9" x14ac:dyDescent="0.2">
      <c r="B1869" s="2"/>
      <c r="D1869" s="4" t="s">
        <v>20</v>
      </c>
      <c r="E1869" s="5">
        <v>1</v>
      </c>
      <c r="F1869" s="64"/>
      <c r="G1869" s="65">
        <f>E1869*F1869</f>
        <v>0</v>
      </c>
    </row>
    <row r="1870" spans="1:9" ht="12.75" x14ac:dyDescent="0.2">
      <c r="B1870" s="2"/>
      <c r="C1870" s="45"/>
      <c r="G1870" s="145"/>
      <c r="I1870" s="7"/>
    </row>
    <row r="1871" spans="1:9" ht="108.75" x14ac:dyDescent="0.2">
      <c r="A1871" s="1">
        <f>$A$1749</f>
        <v>14</v>
      </c>
      <c r="B1871" s="2">
        <f>1+B1862</f>
        <v>11</v>
      </c>
      <c r="C1871" s="51" t="s">
        <v>1079</v>
      </c>
      <c r="G1871" s="145"/>
    </row>
    <row r="1872" spans="1:9" ht="240" x14ac:dyDescent="0.2">
      <c r="B1872" s="2"/>
      <c r="C1872" s="156" t="s">
        <v>1353</v>
      </c>
      <c r="G1872" s="145"/>
    </row>
    <row r="1873" spans="1:9" ht="120" x14ac:dyDescent="0.2">
      <c r="B1873" s="2"/>
      <c r="C1873" s="51" t="s">
        <v>1300</v>
      </c>
      <c r="G1873" s="145"/>
    </row>
    <row r="1874" spans="1:9" ht="63" customHeight="1" x14ac:dyDescent="0.2">
      <c r="B1874" s="2"/>
      <c r="C1874" s="51" t="s">
        <v>1301</v>
      </c>
      <c r="G1874" s="145"/>
    </row>
    <row r="1875" spans="1:9" ht="15" customHeight="1" x14ac:dyDescent="0.2">
      <c r="B1875" s="2"/>
      <c r="C1875" s="156" t="s">
        <v>1306</v>
      </c>
      <c r="G1875" s="145"/>
    </row>
    <row r="1876" spans="1:9" ht="36" x14ac:dyDescent="0.2">
      <c r="B1876" s="2"/>
      <c r="C1876" s="156" t="s">
        <v>1350</v>
      </c>
      <c r="G1876" s="145"/>
    </row>
    <row r="1877" spans="1:9" ht="27" customHeight="1" x14ac:dyDescent="0.2">
      <c r="B1877" s="2"/>
      <c r="C1877" s="156" t="s">
        <v>1307</v>
      </c>
      <c r="G1877" s="145"/>
    </row>
    <row r="1878" spans="1:9" x14ac:dyDescent="0.2">
      <c r="B1878" s="2"/>
      <c r="D1878" s="4" t="s">
        <v>20</v>
      </c>
      <c r="E1878" s="5">
        <v>1</v>
      </c>
      <c r="F1878" s="64"/>
      <c r="G1878" s="65">
        <f>E1878*F1878</f>
        <v>0</v>
      </c>
    </row>
    <row r="1879" spans="1:9" ht="12.75" x14ac:dyDescent="0.2">
      <c r="B1879" s="2"/>
      <c r="C1879" s="45"/>
      <c r="G1879" s="145"/>
      <c r="I1879" s="7"/>
    </row>
    <row r="1880" spans="1:9" ht="84.75" x14ac:dyDescent="0.2">
      <c r="A1880" s="1">
        <f>$A$1749</f>
        <v>14</v>
      </c>
      <c r="B1880" s="2">
        <f>1+B1871</f>
        <v>12</v>
      </c>
      <c r="C1880" s="51" t="s">
        <v>1080</v>
      </c>
      <c r="G1880" s="145"/>
    </row>
    <row r="1881" spans="1:9" ht="216" x14ac:dyDescent="0.2">
      <c r="B1881" s="2"/>
      <c r="C1881" s="156" t="s">
        <v>1356</v>
      </c>
      <c r="G1881" s="145"/>
    </row>
    <row r="1882" spans="1:9" ht="48" x14ac:dyDescent="0.2">
      <c r="B1882" s="2"/>
      <c r="C1882" s="51" t="s">
        <v>1308</v>
      </c>
      <c r="G1882" s="145"/>
    </row>
    <row r="1883" spans="1:9" ht="19.5" customHeight="1" x14ac:dyDescent="0.2">
      <c r="B1883" s="2"/>
      <c r="C1883" s="51" t="s">
        <v>1309</v>
      </c>
      <c r="G1883" s="145"/>
    </row>
    <row r="1884" spans="1:9" x14ac:dyDescent="0.2">
      <c r="B1884" s="2"/>
      <c r="D1884" s="4" t="s">
        <v>20</v>
      </c>
      <c r="E1884" s="5">
        <v>1</v>
      </c>
      <c r="F1884" s="64"/>
      <c r="G1884" s="65">
        <f>E1884*F1884</f>
        <v>0</v>
      </c>
    </row>
    <row r="1885" spans="1:9" ht="12.75" x14ac:dyDescent="0.2">
      <c r="B1885" s="2"/>
      <c r="C1885" s="45"/>
      <c r="G1885" s="145"/>
      <c r="I1885" s="7"/>
    </row>
    <row r="1886" spans="1:9" ht="108.75" x14ac:dyDescent="0.2">
      <c r="A1886" s="1">
        <f>$A$1749</f>
        <v>14</v>
      </c>
      <c r="B1886" s="2">
        <f>1+B1880</f>
        <v>13</v>
      </c>
      <c r="C1886" s="51" t="s">
        <v>1082</v>
      </c>
      <c r="G1886" s="145"/>
    </row>
    <row r="1887" spans="1:9" ht="204" x14ac:dyDescent="0.2">
      <c r="B1887" s="2"/>
      <c r="C1887" s="156" t="s">
        <v>1357</v>
      </c>
      <c r="G1887" s="145"/>
    </row>
    <row r="1888" spans="1:9" x14ac:dyDescent="0.2">
      <c r="B1888" s="2"/>
      <c r="D1888" s="4" t="s">
        <v>20</v>
      </c>
      <c r="E1888" s="5">
        <v>1</v>
      </c>
      <c r="F1888" s="64"/>
      <c r="G1888" s="65">
        <f>E1888*F1888</f>
        <v>0</v>
      </c>
    </row>
    <row r="1889" spans="1:9" ht="12.75" x14ac:dyDescent="0.2">
      <c r="B1889" s="2"/>
      <c r="C1889" s="45"/>
      <c r="G1889" s="145"/>
      <c r="I1889" s="7"/>
    </row>
    <row r="1890" spans="1:9" ht="108.75" x14ac:dyDescent="0.2">
      <c r="A1890" s="1">
        <f>$A$1749</f>
        <v>14</v>
      </c>
      <c r="B1890" s="2">
        <f>1+B1886</f>
        <v>14</v>
      </c>
      <c r="C1890" s="51" t="s">
        <v>1081</v>
      </c>
      <c r="G1890" s="145"/>
    </row>
    <row r="1891" spans="1:9" ht="204" x14ac:dyDescent="0.2">
      <c r="B1891" s="2"/>
      <c r="C1891" s="156" t="s">
        <v>1357</v>
      </c>
      <c r="G1891" s="145"/>
    </row>
    <row r="1892" spans="1:9" x14ac:dyDescent="0.2">
      <c r="B1892" s="2"/>
      <c r="D1892" s="4" t="s">
        <v>20</v>
      </c>
      <c r="E1892" s="5">
        <v>1</v>
      </c>
      <c r="F1892" s="64"/>
      <c r="G1892" s="65">
        <f>E1892*F1892</f>
        <v>0</v>
      </c>
    </row>
    <row r="1893" spans="1:9" ht="12.75" x14ac:dyDescent="0.2">
      <c r="B1893" s="2"/>
      <c r="C1893" s="45"/>
      <c r="G1893" s="145"/>
      <c r="I1893" s="7"/>
    </row>
    <row r="1894" spans="1:9" ht="132.75" x14ac:dyDescent="0.2">
      <c r="A1894" s="1">
        <f>$A$1749</f>
        <v>14</v>
      </c>
      <c r="B1894" s="2">
        <f>1+B1890</f>
        <v>15</v>
      </c>
      <c r="C1894" s="51" t="s">
        <v>1095</v>
      </c>
      <c r="G1894" s="145"/>
    </row>
    <row r="1895" spans="1:9" ht="216" x14ac:dyDescent="0.2">
      <c r="B1895" s="2"/>
      <c r="C1895" s="156" t="s">
        <v>1358</v>
      </c>
      <c r="G1895" s="145"/>
    </row>
    <row r="1896" spans="1:9" ht="24" x14ac:dyDescent="0.2">
      <c r="B1896" s="2"/>
      <c r="C1896" s="51" t="s">
        <v>1093</v>
      </c>
      <c r="G1896" s="145"/>
    </row>
    <row r="1897" spans="1:9" ht="24" x14ac:dyDescent="0.2">
      <c r="B1897" s="2"/>
      <c r="C1897" s="51" t="s">
        <v>1310</v>
      </c>
      <c r="G1897" s="145"/>
    </row>
    <row r="1898" spans="1:9" ht="60" x14ac:dyDescent="0.2">
      <c r="B1898" s="2"/>
      <c r="C1898" s="51" t="s">
        <v>1305</v>
      </c>
      <c r="G1898" s="145"/>
    </row>
    <row r="1899" spans="1:9" ht="60" x14ac:dyDescent="0.2">
      <c r="B1899" s="2"/>
      <c r="C1899" s="51" t="s">
        <v>1301</v>
      </c>
      <c r="G1899" s="145"/>
    </row>
    <row r="1900" spans="1:9" ht="24" x14ac:dyDescent="0.2">
      <c r="B1900" s="2"/>
      <c r="C1900" s="51" t="s">
        <v>1302</v>
      </c>
      <c r="G1900" s="145"/>
    </row>
    <row r="1901" spans="1:9" x14ac:dyDescent="0.2">
      <c r="B1901" s="2"/>
      <c r="C1901" s="51" t="s">
        <v>1306</v>
      </c>
      <c r="G1901" s="145"/>
    </row>
    <row r="1902" spans="1:9" ht="48" x14ac:dyDescent="0.2">
      <c r="B1902" s="2"/>
      <c r="C1902" s="51" t="s">
        <v>1359</v>
      </c>
      <c r="G1902" s="145"/>
    </row>
    <row r="1903" spans="1:9" x14ac:dyDescent="0.2">
      <c r="B1903" s="2"/>
      <c r="D1903" s="4" t="s">
        <v>20</v>
      </c>
      <c r="E1903" s="5">
        <v>1</v>
      </c>
      <c r="F1903" s="64"/>
      <c r="G1903" s="65">
        <f>E1903*F1903</f>
        <v>0</v>
      </c>
    </row>
    <row r="1904" spans="1:9" ht="12.75" x14ac:dyDescent="0.2">
      <c r="B1904" s="2"/>
      <c r="C1904" s="45"/>
      <c r="G1904" s="145"/>
      <c r="I1904" s="7"/>
    </row>
    <row r="1905" spans="1:9" ht="228" x14ac:dyDescent="0.2">
      <c r="A1905" s="1">
        <f>$A$1749</f>
        <v>14</v>
      </c>
      <c r="B1905" s="2">
        <f>1+B1894</f>
        <v>16</v>
      </c>
      <c r="C1905" s="72" t="s">
        <v>1360</v>
      </c>
      <c r="G1905" s="145"/>
    </row>
    <row r="1906" spans="1:9" ht="264" x14ac:dyDescent="0.2">
      <c r="B1906" s="2"/>
      <c r="C1906" s="155" t="s">
        <v>1361</v>
      </c>
      <c r="G1906" s="145"/>
    </row>
    <row r="1907" spans="1:9" ht="24" x14ac:dyDescent="0.2">
      <c r="B1907" s="2"/>
      <c r="C1907" s="72" t="s">
        <v>1098</v>
      </c>
      <c r="G1907" s="145"/>
    </row>
    <row r="1908" spans="1:9" ht="120" x14ac:dyDescent="0.2">
      <c r="B1908" s="2"/>
      <c r="C1908" s="72" t="s">
        <v>1300</v>
      </c>
      <c r="G1908" s="145"/>
    </row>
    <row r="1909" spans="1:9" ht="65.25" customHeight="1" x14ac:dyDescent="0.2">
      <c r="B1909" s="2"/>
      <c r="C1909" s="72" t="s">
        <v>1301</v>
      </c>
      <c r="G1909" s="145"/>
    </row>
    <row r="1910" spans="1:9" ht="29.25" customHeight="1" x14ac:dyDescent="0.2">
      <c r="B1910" s="2"/>
      <c r="C1910" s="72" t="s">
        <v>1302</v>
      </c>
      <c r="G1910" s="145"/>
    </row>
    <row r="1911" spans="1:9" ht="30" customHeight="1" x14ac:dyDescent="0.2">
      <c r="B1911" s="2"/>
      <c r="C1911" s="72" t="s">
        <v>1303</v>
      </c>
      <c r="G1911" s="145"/>
    </row>
    <row r="1912" spans="1:9" ht="72" customHeight="1" x14ac:dyDescent="0.2">
      <c r="B1912" s="2"/>
      <c r="C1912" s="72" t="s">
        <v>1304</v>
      </c>
      <c r="G1912" s="145"/>
    </row>
    <row r="1913" spans="1:9" ht="24" x14ac:dyDescent="0.2">
      <c r="B1913" s="2"/>
      <c r="C1913" s="155" t="s">
        <v>1093</v>
      </c>
      <c r="G1913" s="145"/>
    </row>
    <row r="1914" spans="1:9" x14ac:dyDescent="0.2">
      <c r="B1914" s="2"/>
      <c r="D1914" s="4" t="s">
        <v>20</v>
      </c>
      <c r="E1914" s="5">
        <v>1</v>
      </c>
      <c r="F1914" s="64"/>
      <c r="G1914" s="65">
        <f>E1914*F1914</f>
        <v>0</v>
      </c>
    </row>
    <row r="1915" spans="1:9" ht="12.75" x14ac:dyDescent="0.2">
      <c r="B1915" s="2"/>
      <c r="C1915" s="45"/>
      <c r="G1915" s="145"/>
      <c r="I1915" s="7"/>
    </row>
    <row r="1916" spans="1:9" ht="210.75" customHeight="1" x14ac:dyDescent="0.2">
      <c r="A1916" s="1">
        <f>$A$1749</f>
        <v>14</v>
      </c>
      <c r="B1916" s="2">
        <f>1+B1905</f>
        <v>17</v>
      </c>
      <c r="C1916" s="72" t="s">
        <v>1094</v>
      </c>
      <c r="G1916" s="145"/>
    </row>
    <row r="1917" spans="1:9" ht="264" x14ac:dyDescent="0.2">
      <c r="B1917" s="2"/>
      <c r="C1917" s="155" t="s">
        <v>1361</v>
      </c>
      <c r="G1917" s="145"/>
    </row>
    <row r="1918" spans="1:9" ht="30" customHeight="1" x14ac:dyDescent="0.2">
      <c r="B1918" s="2"/>
      <c r="C1918" s="72" t="s">
        <v>1093</v>
      </c>
      <c r="G1918" s="145"/>
    </row>
    <row r="1919" spans="1:9" ht="24" x14ac:dyDescent="0.2">
      <c r="B1919" s="2"/>
      <c r="C1919" s="72" t="s">
        <v>1098</v>
      </c>
      <c r="G1919" s="145"/>
    </row>
    <row r="1920" spans="1:9" ht="120" x14ac:dyDescent="0.2">
      <c r="B1920" s="2"/>
      <c r="C1920" s="72" t="s">
        <v>1300</v>
      </c>
      <c r="G1920" s="145"/>
    </row>
    <row r="1921" spans="1:9" ht="60" x14ac:dyDescent="0.2">
      <c r="B1921" s="2"/>
      <c r="C1921" s="72" t="s">
        <v>1301</v>
      </c>
      <c r="G1921" s="145"/>
    </row>
    <row r="1922" spans="1:9" ht="24" x14ac:dyDescent="0.2">
      <c r="B1922" s="2"/>
      <c r="C1922" s="72" t="s">
        <v>1302</v>
      </c>
      <c r="G1922" s="145"/>
    </row>
    <row r="1923" spans="1:9" ht="24" x14ac:dyDescent="0.2">
      <c r="B1923" s="2"/>
      <c r="C1923" s="72" t="s">
        <v>1303</v>
      </c>
      <c r="G1923" s="145"/>
    </row>
    <row r="1924" spans="1:9" ht="60" x14ac:dyDescent="0.2">
      <c r="B1924" s="2"/>
      <c r="C1924" s="72" t="s">
        <v>1304</v>
      </c>
      <c r="G1924" s="145"/>
    </row>
    <row r="1925" spans="1:9" x14ac:dyDescent="0.2">
      <c r="B1925" s="2"/>
      <c r="D1925" s="4" t="s">
        <v>20</v>
      </c>
      <c r="E1925" s="5">
        <v>1</v>
      </c>
      <c r="F1925" s="64"/>
      <c r="G1925" s="65">
        <f>E1925*F1925</f>
        <v>0</v>
      </c>
    </row>
    <row r="1926" spans="1:9" ht="12.75" x14ac:dyDescent="0.2">
      <c r="A1926" s="11"/>
      <c r="G1926" s="145"/>
      <c r="I1926" s="7"/>
    </row>
    <row r="1927" spans="1:9" ht="12.75" x14ac:dyDescent="0.25">
      <c r="B1927" s="13"/>
      <c r="C1927" s="14" t="str">
        <f>CONCATENATE("SKUPAJ :  ",C1749)</f>
        <v>SKUPAJ :  KOVINSKO STAVBNO POHIŠTVO</v>
      </c>
      <c r="D1927" s="15"/>
      <c r="E1927" s="16"/>
      <c r="F1927" s="59"/>
      <c r="G1927" s="146">
        <f>SUM(G1777:G1926)</f>
        <v>0</v>
      </c>
      <c r="I1927" s="7"/>
    </row>
    <row r="1928" spans="1:9" ht="12.75" x14ac:dyDescent="0.25">
      <c r="B1928" s="18"/>
      <c r="C1928" s="19"/>
      <c r="D1928" s="20"/>
      <c r="E1928" s="21"/>
      <c r="F1928" s="60"/>
      <c r="G1928" s="149"/>
      <c r="I1928" s="7"/>
    </row>
    <row r="1929" spans="1:9" ht="12.75" x14ac:dyDescent="0.2">
      <c r="A1929" s="11"/>
      <c r="C1929" s="19"/>
      <c r="G1929" s="145"/>
      <c r="I1929" s="7"/>
    </row>
    <row r="1930" spans="1:9" ht="12.75" x14ac:dyDescent="0.2">
      <c r="A1930" s="11">
        <v>15</v>
      </c>
      <c r="C1930" s="12" t="s">
        <v>965</v>
      </c>
      <c r="G1930" s="145"/>
      <c r="I1930" s="7"/>
    </row>
    <row r="1931" spans="1:9" ht="12.75" x14ac:dyDescent="0.2">
      <c r="A1931" s="11"/>
      <c r="C1931" s="12"/>
      <c r="G1931" s="145"/>
      <c r="I1931" s="7"/>
    </row>
    <row r="1932" spans="1:9" ht="120.75" customHeight="1" x14ac:dyDescent="0.2">
      <c r="B1932" s="2"/>
      <c r="C1932" s="44" t="s">
        <v>44</v>
      </c>
      <c r="G1932" s="145"/>
      <c r="I1932" s="7"/>
    </row>
    <row r="1933" spans="1:9" ht="45" customHeight="1" x14ac:dyDescent="0.2">
      <c r="B1933" s="2"/>
      <c r="C1933" s="45" t="s">
        <v>167</v>
      </c>
      <c r="G1933" s="145"/>
      <c r="I1933" s="7"/>
    </row>
    <row r="1934" spans="1:9" ht="89.25" x14ac:dyDescent="0.2">
      <c r="B1934" s="2"/>
      <c r="C1934" s="45" t="s">
        <v>168</v>
      </c>
      <c r="G1934" s="145"/>
      <c r="I1934" s="7"/>
    </row>
    <row r="1935" spans="1:9" ht="12.75" x14ac:dyDescent="0.2">
      <c r="B1935" s="2"/>
      <c r="C1935" s="44"/>
      <c r="G1935" s="145"/>
      <c r="I1935" s="7"/>
    </row>
    <row r="1936" spans="1:9" ht="12.75" x14ac:dyDescent="0.2">
      <c r="B1936" s="2"/>
      <c r="C1936" s="44" t="s">
        <v>162</v>
      </c>
      <c r="G1936" s="145"/>
      <c r="I1936" s="7"/>
    </row>
    <row r="1937" spans="1:9" ht="53.25" customHeight="1" x14ac:dyDescent="0.2">
      <c r="C1937" s="45" t="s">
        <v>161</v>
      </c>
      <c r="G1937" s="145"/>
      <c r="I1937" s="7"/>
    </row>
    <row r="1938" spans="1:9" ht="31.5" customHeight="1" x14ac:dyDescent="0.2">
      <c r="C1938" s="45" t="s">
        <v>160</v>
      </c>
      <c r="G1938" s="145"/>
    </row>
    <row r="1939" spans="1:9" ht="82.5" customHeight="1" x14ac:dyDescent="0.2">
      <c r="C1939" s="45" t="s">
        <v>49</v>
      </c>
      <c r="G1939" s="145"/>
    </row>
    <row r="1940" spans="1:9" ht="66" customHeight="1" x14ac:dyDescent="0.2">
      <c r="C1940" s="45" t="s">
        <v>163</v>
      </c>
      <c r="G1940" s="145"/>
    </row>
    <row r="1941" spans="1:9" ht="69.75" customHeight="1" x14ac:dyDescent="0.2">
      <c r="C1941" s="45" t="s">
        <v>164</v>
      </c>
      <c r="G1941" s="145"/>
    </row>
    <row r="1942" spans="1:9" ht="12.75" x14ac:dyDescent="0.2">
      <c r="B1942" s="2"/>
      <c r="C1942" s="44"/>
      <c r="G1942" s="145"/>
    </row>
    <row r="1943" spans="1:9" ht="24" x14ac:dyDescent="0.2">
      <c r="A1943" s="1">
        <f>$A$1930</f>
        <v>15</v>
      </c>
      <c r="B1943" s="2">
        <v>1</v>
      </c>
      <c r="C1943" s="3" t="s">
        <v>1086</v>
      </c>
      <c r="G1943" s="145"/>
    </row>
    <row r="1944" spans="1:9" ht="24" x14ac:dyDescent="0.2">
      <c r="B1944" s="2"/>
      <c r="C1944" s="3" t="s">
        <v>1362</v>
      </c>
      <c r="G1944" s="145"/>
    </row>
    <row r="1945" spans="1:9" x14ac:dyDescent="0.2">
      <c r="B1945" s="2"/>
      <c r="C1945" s="3" t="s">
        <v>1087</v>
      </c>
      <c r="G1945" s="145"/>
    </row>
    <row r="1946" spans="1:9" x14ac:dyDescent="0.2">
      <c r="B1946" s="2"/>
      <c r="C1946" s="3" t="s">
        <v>1364</v>
      </c>
      <c r="G1946" s="145"/>
    </row>
    <row r="1947" spans="1:9" ht="24" x14ac:dyDescent="0.2">
      <c r="B1947" s="2"/>
      <c r="C1947" s="3" t="s">
        <v>165</v>
      </c>
      <c r="G1947" s="145"/>
    </row>
    <row r="1948" spans="1:9" ht="24" x14ac:dyDescent="0.2">
      <c r="B1948" s="2"/>
      <c r="C1948" s="3" t="s">
        <v>166</v>
      </c>
      <c r="G1948" s="145"/>
    </row>
    <row r="1949" spans="1:9" ht="144" x14ac:dyDescent="0.2">
      <c r="B1949" s="2"/>
      <c r="C1949" s="154" t="s">
        <v>1363</v>
      </c>
      <c r="G1949" s="145"/>
    </row>
    <row r="1950" spans="1:9" x14ac:dyDescent="0.2">
      <c r="B1950" s="2"/>
      <c r="D1950" s="4" t="s">
        <v>20</v>
      </c>
      <c r="E1950" s="5">
        <v>1</v>
      </c>
      <c r="F1950" s="64"/>
      <c r="G1950" s="65">
        <f>E1950*F1950</f>
        <v>0</v>
      </c>
    </row>
    <row r="1951" spans="1:9" ht="12.75" x14ac:dyDescent="0.2">
      <c r="B1951" s="2"/>
      <c r="C1951" s="44"/>
      <c r="G1951" s="145"/>
    </row>
    <row r="1952" spans="1:9" ht="12.75" x14ac:dyDescent="0.2">
      <c r="A1952" s="7"/>
      <c r="C1952" s="44" t="s">
        <v>46</v>
      </c>
      <c r="G1952" s="145"/>
      <c r="I1952" s="7"/>
    </row>
    <row r="1953" spans="1:9" ht="86.25" customHeight="1" x14ac:dyDescent="0.2">
      <c r="A1953" s="7"/>
      <c r="C1953" s="45" t="s">
        <v>47</v>
      </c>
      <c r="G1953" s="145"/>
      <c r="I1953" s="7"/>
    </row>
    <row r="1954" spans="1:9" ht="81" customHeight="1" x14ac:dyDescent="0.2">
      <c r="A1954" s="7"/>
      <c r="C1954" s="45" t="s">
        <v>48</v>
      </c>
      <c r="G1954" s="145"/>
      <c r="I1954" s="7"/>
    </row>
    <row r="1955" spans="1:9" ht="83.25" customHeight="1" x14ac:dyDescent="0.2">
      <c r="A1955" s="7"/>
      <c r="C1955" s="45" t="s">
        <v>1088</v>
      </c>
      <c r="G1955" s="145"/>
      <c r="I1955" s="7"/>
    </row>
    <row r="1956" spans="1:9" ht="107.25" customHeight="1" x14ac:dyDescent="0.2">
      <c r="A1956" s="7"/>
      <c r="C1956" s="45" t="s">
        <v>50</v>
      </c>
      <c r="G1956" s="145"/>
      <c r="I1956" s="7"/>
    </row>
    <row r="1957" spans="1:9" ht="64.5" customHeight="1" x14ac:dyDescent="0.2">
      <c r="A1957" s="7"/>
      <c r="C1957" s="45" t="s">
        <v>66</v>
      </c>
      <c r="G1957" s="145"/>
      <c r="I1957" s="7"/>
    </row>
    <row r="1958" spans="1:9" ht="25.5" x14ac:dyDescent="0.2">
      <c r="A1958" s="7"/>
      <c r="C1958" s="45" t="s">
        <v>67</v>
      </c>
      <c r="G1958" s="145"/>
      <c r="I1958" s="7"/>
    </row>
    <row r="1959" spans="1:9" ht="76.5" x14ac:dyDescent="0.25">
      <c r="A1959" s="7"/>
      <c r="C1959" s="36" t="s">
        <v>373</v>
      </c>
      <c r="D1959" s="20"/>
      <c r="E1959" s="21"/>
      <c r="F1959" s="60"/>
      <c r="G1959" s="149"/>
      <c r="I1959" s="7"/>
    </row>
    <row r="1960" spans="1:9" ht="12.75" x14ac:dyDescent="0.25">
      <c r="A1960" s="7"/>
      <c r="C1960" s="12"/>
      <c r="D1960" s="20"/>
      <c r="E1960" s="21"/>
      <c r="F1960" s="60"/>
      <c r="G1960" s="149"/>
      <c r="I1960" s="7"/>
    </row>
    <row r="1961" spans="1:9" ht="77.25" customHeight="1" x14ac:dyDescent="0.2">
      <c r="A1961" s="1">
        <f>$A$1930</f>
        <v>15</v>
      </c>
      <c r="B1961" s="2">
        <f>1+B1943</f>
        <v>2</v>
      </c>
      <c r="C1961" s="3" t="s">
        <v>1091</v>
      </c>
      <c r="D1961" s="7"/>
      <c r="E1961" s="7"/>
      <c r="F1961" s="62"/>
      <c r="G1961" s="145"/>
      <c r="I1961" s="7"/>
    </row>
    <row r="1962" spans="1:9" ht="156" x14ac:dyDescent="0.2">
      <c r="B1962" s="2"/>
      <c r="C1962" s="154" t="s">
        <v>1366</v>
      </c>
      <c r="D1962" s="7"/>
      <c r="E1962" s="7"/>
      <c r="F1962" s="62"/>
      <c r="G1962" s="145"/>
      <c r="I1962" s="7"/>
    </row>
    <row r="1963" spans="1:9" ht="24" x14ac:dyDescent="0.2">
      <c r="B1963" s="2"/>
      <c r="C1963" s="3" t="s">
        <v>1089</v>
      </c>
      <c r="D1963" s="7"/>
      <c r="E1963" s="7"/>
      <c r="F1963" s="62"/>
      <c r="G1963" s="145"/>
      <c r="I1963" s="7"/>
    </row>
    <row r="1964" spans="1:9" ht="14.25" customHeight="1" x14ac:dyDescent="0.2">
      <c r="B1964" s="2"/>
      <c r="C1964" s="3" t="s">
        <v>1090</v>
      </c>
      <c r="D1964" s="7"/>
      <c r="E1964" s="7"/>
      <c r="F1964" s="62"/>
      <c r="G1964" s="145"/>
      <c r="I1964" s="7"/>
    </row>
    <row r="1965" spans="1:9" ht="113.25" customHeight="1" x14ac:dyDescent="0.2">
      <c r="B1965" s="2"/>
      <c r="C1965" s="3" t="s">
        <v>1312</v>
      </c>
      <c r="D1965" s="7"/>
      <c r="E1965" s="7"/>
      <c r="F1965" s="62"/>
      <c r="G1965" s="145"/>
      <c r="I1965" s="7"/>
    </row>
    <row r="1966" spans="1:9" ht="88.5" customHeight="1" x14ac:dyDescent="0.2">
      <c r="B1966" s="2"/>
      <c r="C1966" s="3" t="s">
        <v>1311</v>
      </c>
      <c r="D1966" s="7"/>
      <c r="E1966" s="7"/>
      <c r="F1966" s="62"/>
      <c r="G1966" s="145"/>
      <c r="I1966" s="7"/>
    </row>
    <row r="1967" spans="1:9" x14ac:dyDescent="0.2">
      <c r="B1967" s="2"/>
      <c r="D1967" s="4" t="s">
        <v>20</v>
      </c>
      <c r="E1967" s="5">
        <v>1</v>
      </c>
      <c r="F1967" s="64"/>
      <c r="G1967" s="65">
        <f>E1967*F1967</f>
        <v>0</v>
      </c>
    </row>
    <row r="1968" spans="1:9" x14ac:dyDescent="0.2">
      <c r="B1968" s="2"/>
      <c r="F1968" s="60"/>
      <c r="G1968" s="65"/>
    </row>
    <row r="1969" spans="1:9" ht="87" x14ac:dyDescent="0.2">
      <c r="A1969" s="1">
        <f>$A$1930</f>
        <v>15</v>
      </c>
      <c r="B1969" s="2">
        <f>1+B1961</f>
        <v>3</v>
      </c>
      <c r="C1969" s="3" t="s">
        <v>1092</v>
      </c>
      <c r="D1969" s="7"/>
      <c r="E1969" s="7"/>
      <c r="F1969" s="62"/>
      <c r="G1969" s="145"/>
      <c r="I1969" s="7"/>
    </row>
    <row r="1970" spans="1:9" x14ac:dyDescent="0.2">
      <c r="B1970" s="2"/>
      <c r="C1970" s="3" t="s">
        <v>1285</v>
      </c>
      <c r="D1970" s="7"/>
      <c r="E1970" s="7"/>
      <c r="F1970" s="62"/>
      <c r="G1970" s="145"/>
      <c r="I1970" s="7"/>
    </row>
    <row r="1971" spans="1:9" ht="108" x14ac:dyDescent="0.2">
      <c r="B1971" s="2"/>
      <c r="C1971" s="154" t="s">
        <v>1367</v>
      </c>
      <c r="D1971" s="7"/>
      <c r="E1971" s="7"/>
      <c r="F1971" s="62"/>
      <c r="G1971" s="145"/>
      <c r="I1971" s="7"/>
    </row>
    <row r="1972" spans="1:9" ht="24" x14ac:dyDescent="0.2">
      <c r="B1972" s="2"/>
      <c r="C1972" s="3" t="s">
        <v>1089</v>
      </c>
      <c r="D1972" s="7"/>
      <c r="E1972" s="7"/>
      <c r="F1972" s="62"/>
      <c r="G1972" s="145"/>
      <c r="I1972" s="7"/>
    </row>
    <row r="1973" spans="1:9" x14ac:dyDescent="0.2">
      <c r="B1973" s="2"/>
      <c r="C1973" s="3" t="s">
        <v>1090</v>
      </c>
      <c r="D1973" s="7"/>
      <c r="E1973" s="7"/>
      <c r="F1973" s="62"/>
      <c r="G1973" s="145"/>
      <c r="I1973" s="7"/>
    </row>
    <row r="1974" spans="1:9" ht="121.5" customHeight="1" x14ac:dyDescent="0.2">
      <c r="B1974" s="2"/>
      <c r="C1974" s="3" t="s">
        <v>1312</v>
      </c>
      <c r="D1974" s="7"/>
      <c r="E1974" s="7"/>
      <c r="F1974" s="62"/>
      <c r="G1974" s="145"/>
      <c r="I1974" s="7"/>
    </row>
    <row r="1975" spans="1:9" ht="88.5" customHeight="1" x14ac:dyDescent="0.2">
      <c r="B1975" s="2"/>
      <c r="C1975" s="3" t="s">
        <v>1311</v>
      </c>
      <c r="D1975" s="7"/>
      <c r="E1975" s="7"/>
      <c r="F1975" s="62"/>
      <c r="G1975" s="145"/>
      <c r="I1975" s="7"/>
    </row>
    <row r="1976" spans="1:9" x14ac:dyDescent="0.2">
      <c r="B1976" s="2"/>
      <c r="D1976" s="4" t="s">
        <v>20</v>
      </c>
      <c r="E1976" s="5">
        <v>1</v>
      </c>
      <c r="F1976" s="64"/>
      <c r="G1976" s="65">
        <f>E1976*F1976</f>
        <v>0</v>
      </c>
    </row>
    <row r="1977" spans="1:9" x14ac:dyDescent="0.2">
      <c r="B1977" s="2"/>
      <c r="F1977" s="60"/>
      <c r="G1977" s="65"/>
    </row>
    <row r="1978" spans="1:9" ht="134.25" x14ac:dyDescent="0.2">
      <c r="A1978" s="1">
        <f>$A$1930</f>
        <v>15</v>
      </c>
      <c r="B1978" s="2">
        <f>1+B1969</f>
        <v>4</v>
      </c>
      <c r="C1978" s="3" t="s">
        <v>1286</v>
      </c>
      <c r="D1978" s="7"/>
      <c r="E1978" s="7"/>
      <c r="F1978" s="62"/>
      <c r="G1978" s="145"/>
      <c r="I1978" s="7"/>
    </row>
    <row r="1979" spans="1:9" ht="168" x14ac:dyDescent="0.2">
      <c r="B1979" s="2"/>
      <c r="C1979" s="154" t="s">
        <v>1368</v>
      </c>
      <c r="D1979" s="7"/>
      <c r="E1979" s="7"/>
      <c r="F1979" s="62"/>
      <c r="G1979" s="145"/>
      <c r="I1979" s="7"/>
    </row>
    <row r="1980" spans="1:9" ht="90.75" customHeight="1" x14ac:dyDescent="0.2">
      <c r="B1980" s="2"/>
      <c r="C1980" s="3" t="s">
        <v>1313</v>
      </c>
      <c r="D1980" s="7"/>
      <c r="E1980" s="7"/>
      <c r="F1980" s="62"/>
      <c r="G1980" s="145"/>
      <c r="I1980" s="7"/>
    </row>
    <row r="1981" spans="1:9" x14ac:dyDescent="0.2">
      <c r="B1981" s="2"/>
      <c r="C1981" s="3" t="s">
        <v>1314</v>
      </c>
      <c r="D1981" s="7"/>
      <c r="E1981" s="7"/>
      <c r="F1981" s="62"/>
      <c r="G1981" s="145"/>
      <c r="I1981" s="7"/>
    </row>
    <row r="1982" spans="1:9" x14ac:dyDescent="0.2">
      <c r="B1982" s="2"/>
      <c r="D1982" s="4" t="s">
        <v>20</v>
      </c>
      <c r="E1982" s="5">
        <v>2</v>
      </c>
      <c r="F1982" s="64"/>
      <c r="G1982" s="65">
        <f>E1982*F1982</f>
        <v>0</v>
      </c>
    </row>
    <row r="1983" spans="1:9" x14ac:dyDescent="0.2">
      <c r="B1983" s="2"/>
      <c r="F1983" s="60"/>
      <c r="G1983" s="65"/>
    </row>
    <row r="1984" spans="1:9" ht="146.25" x14ac:dyDescent="0.2">
      <c r="A1984" s="1">
        <f>$A$1930</f>
        <v>15</v>
      </c>
      <c r="B1984" s="2">
        <f>1+B1978</f>
        <v>5</v>
      </c>
      <c r="C1984" s="3" t="s">
        <v>1287</v>
      </c>
      <c r="D1984" s="7"/>
      <c r="E1984" s="7"/>
      <c r="F1984" s="62"/>
      <c r="G1984" s="145"/>
      <c r="I1984" s="7"/>
    </row>
    <row r="1985" spans="1:9" ht="144" x14ac:dyDescent="0.2">
      <c r="B1985" s="2"/>
      <c r="C1985" s="154" t="s">
        <v>1369</v>
      </c>
      <c r="D1985" s="7"/>
      <c r="E1985" s="7"/>
      <c r="F1985" s="62"/>
      <c r="G1985" s="145"/>
      <c r="I1985" s="7"/>
    </row>
    <row r="1986" spans="1:9" ht="84" x14ac:dyDescent="0.2">
      <c r="B1986" s="2"/>
      <c r="C1986" s="3" t="s">
        <v>1313</v>
      </c>
      <c r="D1986" s="7"/>
      <c r="E1986" s="7"/>
      <c r="F1986" s="62"/>
      <c r="G1986" s="145"/>
      <c r="I1986" s="7"/>
    </row>
    <row r="1987" spans="1:9" x14ac:dyDescent="0.2">
      <c r="B1987" s="2"/>
      <c r="C1987" s="3" t="s">
        <v>1314</v>
      </c>
      <c r="D1987" s="7"/>
      <c r="E1987" s="7"/>
      <c r="F1987" s="62"/>
      <c r="G1987" s="145"/>
      <c r="I1987" s="7"/>
    </row>
    <row r="1988" spans="1:9" x14ac:dyDescent="0.2">
      <c r="B1988" s="2"/>
      <c r="D1988" s="4" t="s">
        <v>20</v>
      </c>
      <c r="E1988" s="5">
        <v>6</v>
      </c>
      <c r="F1988" s="64"/>
      <c r="G1988" s="65">
        <f>E1988*F1988</f>
        <v>0</v>
      </c>
    </row>
    <row r="1989" spans="1:9" x14ac:dyDescent="0.2">
      <c r="B1989" s="2"/>
      <c r="F1989" s="60"/>
      <c r="G1989" s="65"/>
    </row>
    <row r="1990" spans="1:9" ht="153" customHeight="1" x14ac:dyDescent="0.2">
      <c r="A1990" s="1">
        <f>$A$1930</f>
        <v>15</v>
      </c>
      <c r="B1990" s="2">
        <f>1+B1984</f>
        <v>6</v>
      </c>
      <c r="C1990" s="3" t="s">
        <v>1288</v>
      </c>
      <c r="D1990" s="7"/>
      <c r="E1990" s="7"/>
      <c r="F1990" s="62"/>
      <c r="G1990" s="145"/>
      <c r="I1990" s="7"/>
    </row>
    <row r="1991" spans="1:9" ht="156" x14ac:dyDescent="0.2">
      <c r="B1991" s="2"/>
      <c r="C1991" s="154" t="s">
        <v>1370</v>
      </c>
      <c r="D1991" s="7"/>
      <c r="E1991" s="7"/>
      <c r="F1991" s="62"/>
      <c r="G1991" s="145"/>
      <c r="I1991" s="7"/>
    </row>
    <row r="1992" spans="1:9" ht="90" customHeight="1" x14ac:dyDescent="0.2">
      <c r="B1992" s="2"/>
      <c r="C1992" s="3" t="s">
        <v>1313</v>
      </c>
      <c r="D1992" s="7"/>
      <c r="E1992" s="7"/>
      <c r="F1992" s="62"/>
      <c r="G1992" s="145"/>
      <c r="I1992" s="7"/>
    </row>
    <row r="1993" spans="1:9" x14ac:dyDescent="0.2">
      <c r="B1993" s="2"/>
      <c r="C1993" s="3" t="s">
        <v>1314</v>
      </c>
      <c r="D1993" s="7"/>
      <c r="E1993" s="7"/>
      <c r="F1993" s="62"/>
      <c r="G1993" s="145"/>
      <c r="I1993" s="7"/>
    </row>
    <row r="1994" spans="1:9" x14ac:dyDescent="0.2">
      <c r="B1994" s="2"/>
      <c r="D1994" s="4" t="s">
        <v>20</v>
      </c>
      <c r="E1994" s="5">
        <v>1</v>
      </c>
      <c r="F1994" s="64"/>
      <c r="G1994" s="65">
        <f>E1994*F1994</f>
        <v>0</v>
      </c>
    </row>
    <row r="1995" spans="1:9" x14ac:dyDescent="0.2">
      <c r="B1995" s="2"/>
      <c r="F1995" s="60"/>
      <c r="G1995" s="65"/>
    </row>
    <row r="1996" spans="1:9" ht="170.25" x14ac:dyDescent="0.2">
      <c r="A1996" s="1">
        <f>$A$1930</f>
        <v>15</v>
      </c>
      <c r="B1996" s="2">
        <f>1+B1990</f>
        <v>7</v>
      </c>
      <c r="C1996" s="3" t="s">
        <v>1097</v>
      </c>
      <c r="D1996" s="7"/>
      <c r="E1996" s="7"/>
      <c r="F1996" s="62"/>
      <c r="G1996" s="145"/>
      <c r="I1996" s="7"/>
    </row>
    <row r="1997" spans="1:9" ht="168" x14ac:dyDescent="0.2">
      <c r="B1997" s="2"/>
      <c r="C1997" s="154" t="s">
        <v>1371</v>
      </c>
      <c r="D1997" s="7"/>
      <c r="E1997" s="7"/>
      <c r="F1997" s="62"/>
      <c r="G1997" s="145"/>
      <c r="I1997" s="7"/>
    </row>
    <row r="1998" spans="1:9" ht="24" x14ac:dyDescent="0.2">
      <c r="B1998" s="2"/>
      <c r="C1998" s="3" t="s">
        <v>1317</v>
      </c>
      <c r="D1998" s="7"/>
      <c r="E1998" s="7"/>
      <c r="F1998" s="62"/>
      <c r="G1998" s="145"/>
      <c r="I1998" s="7"/>
    </row>
    <row r="1999" spans="1:9" ht="120" x14ac:dyDescent="0.2">
      <c r="B1999" s="2"/>
      <c r="C1999" s="3" t="s">
        <v>1300</v>
      </c>
      <c r="D1999" s="7"/>
      <c r="E1999" s="7"/>
      <c r="F1999" s="62"/>
      <c r="G1999" s="145"/>
      <c r="I1999" s="7"/>
    </row>
    <row r="2000" spans="1:9" ht="64.5" customHeight="1" x14ac:dyDescent="0.2">
      <c r="B2000" s="2"/>
      <c r="C2000" s="3" t="s">
        <v>1301</v>
      </c>
      <c r="D2000" s="7"/>
      <c r="E2000" s="7"/>
      <c r="F2000" s="62"/>
      <c r="G2000" s="145"/>
      <c r="I2000" s="7"/>
    </row>
    <row r="2001" spans="1:10" ht="30" customHeight="1" x14ac:dyDescent="0.2">
      <c r="B2001" s="2"/>
      <c r="C2001" s="3" t="s">
        <v>1302</v>
      </c>
      <c r="D2001" s="7"/>
      <c r="E2001" s="7"/>
      <c r="F2001" s="62"/>
      <c r="G2001" s="145"/>
      <c r="I2001" s="7"/>
    </row>
    <row r="2002" spans="1:10" ht="30" customHeight="1" x14ac:dyDescent="0.2">
      <c r="B2002" s="2"/>
      <c r="C2002" s="3" t="s">
        <v>1303</v>
      </c>
      <c r="D2002" s="7"/>
      <c r="E2002" s="7"/>
      <c r="F2002" s="62"/>
      <c r="G2002" s="145"/>
      <c r="I2002" s="7"/>
    </row>
    <row r="2003" spans="1:10" ht="60" x14ac:dyDescent="0.2">
      <c r="B2003" s="2"/>
      <c r="C2003" s="3" t="s">
        <v>1318</v>
      </c>
      <c r="D2003" s="7"/>
      <c r="E2003" s="7"/>
      <c r="F2003" s="62"/>
      <c r="G2003" s="145"/>
      <c r="I2003" s="7"/>
    </row>
    <row r="2004" spans="1:10" x14ac:dyDescent="0.2">
      <c r="B2004" s="2"/>
      <c r="D2004" s="4" t="s">
        <v>20</v>
      </c>
      <c r="E2004" s="5">
        <v>1</v>
      </c>
      <c r="F2004" s="64"/>
      <c r="G2004" s="65">
        <f>E2004*F2004</f>
        <v>0</v>
      </c>
    </row>
    <row r="2005" spans="1:10" x14ac:dyDescent="0.2">
      <c r="B2005" s="2"/>
      <c r="F2005" s="60"/>
      <c r="G2005" s="65"/>
    </row>
    <row r="2006" spans="1:10" ht="120.75" x14ac:dyDescent="0.2">
      <c r="A2006" s="1">
        <f>$A$1930</f>
        <v>15</v>
      </c>
      <c r="B2006" s="2">
        <f>1+B1996</f>
        <v>8</v>
      </c>
      <c r="C2006" s="3" t="s">
        <v>1299</v>
      </c>
      <c r="D2006" s="7"/>
      <c r="E2006" s="7"/>
      <c r="F2006" s="62"/>
      <c r="G2006" s="145"/>
      <c r="I2006" s="7"/>
    </row>
    <row r="2007" spans="1:10" ht="144" x14ac:dyDescent="0.2">
      <c r="B2007" s="2"/>
      <c r="C2007" s="154" t="s">
        <v>1372</v>
      </c>
      <c r="D2007" s="7"/>
      <c r="E2007" s="7"/>
      <c r="F2007" s="62"/>
      <c r="G2007" s="145"/>
      <c r="I2007" s="7"/>
    </row>
    <row r="2008" spans="1:10" ht="108" x14ac:dyDescent="0.2">
      <c r="B2008" s="2"/>
      <c r="C2008" s="3" t="s">
        <v>1312</v>
      </c>
      <c r="D2008" s="7"/>
      <c r="E2008" s="7"/>
      <c r="F2008" s="62"/>
      <c r="G2008" s="145"/>
      <c r="I2008" s="7"/>
    </row>
    <row r="2009" spans="1:10" ht="89.25" customHeight="1" x14ac:dyDescent="0.2">
      <c r="B2009" s="2"/>
      <c r="C2009" s="3" t="s">
        <v>1311</v>
      </c>
      <c r="F2009" s="60"/>
      <c r="G2009" s="65"/>
    </row>
    <row r="2010" spans="1:10" x14ac:dyDescent="0.2">
      <c r="B2010" s="2"/>
      <c r="C2010" s="154"/>
      <c r="D2010" s="4" t="s">
        <v>20</v>
      </c>
      <c r="E2010" s="5">
        <v>1</v>
      </c>
      <c r="F2010" s="64"/>
      <c r="G2010" s="65">
        <f>E2010*F2010</f>
        <v>0</v>
      </c>
    </row>
    <row r="2011" spans="1:10" x14ac:dyDescent="0.2">
      <c r="D2011" s="7"/>
      <c r="E2011" s="7"/>
      <c r="F2011" s="62"/>
      <c r="G2011" s="145"/>
    </row>
    <row r="2012" spans="1:10" s="34" customFormat="1" ht="12.75" x14ac:dyDescent="0.25">
      <c r="A2012" s="1"/>
      <c r="B2012" s="13"/>
      <c r="C2012" s="14" t="str">
        <f>CONCATENATE("SKUPAJ :  ",C1930)</f>
        <v>SKUPAJ :  POŽARNA VRATA,OKNA</v>
      </c>
      <c r="D2012" s="15"/>
      <c r="E2012" s="16"/>
      <c r="F2012" s="59"/>
      <c r="G2012" s="146">
        <f>SUM(G1955:G2011)</f>
        <v>0</v>
      </c>
      <c r="H2012" s="33"/>
      <c r="I2012" s="41"/>
      <c r="J2012" s="35"/>
    </row>
    <row r="2013" spans="1:10" s="34" customFormat="1" ht="12.75" x14ac:dyDescent="0.2">
      <c r="A2013" s="1"/>
      <c r="B2013" s="18"/>
      <c r="C2013" s="19"/>
      <c r="D2013" s="43"/>
      <c r="E2013" s="4"/>
      <c r="F2013" s="61"/>
      <c r="G2013" s="148"/>
      <c r="H2013" s="33"/>
      <c r="I2013" s="41"/>
      <c r="J2013" s="35"/>
    </row>
    <row r="2014" spans="1:10" s="34" customFormat="1" ht="12.75" x14ac:dyDescent="0.2">
      <c r="A2014" s="11">
        <v>16</v>
      </c>
      <c r="B2014" s="1"/>
      <c r="C2014" s="12" t="s">
        <v>68</v>
      </c>
      <c r="D2014" s="43"/>
      <c r="E2014" s="4"/>
      <c r="F2014" s="61"/>
      <c r="G2014" s="148"/>
      <c r="H2014" s="33"/>
      <c r="I2014" s="41"/>
      <c r="J2014" s="35"/>
    </row>
    <row r="2015" spans="1:10" s="34" customFormat="1" ht="12.75" x14ac:dyDescent="0.2">
      <c r="A2015" s="11"/>
      <c r="B2015" s="1"/>
      <c r="C2015" s="12"/>
      <c r="D2015" s="43"/>
      <c r="E2015" s="4"/>
      <c r="F2015" s="61"/>
      <c r="G2015" s="148"/>
      <c r="H2015" s="33"/>
      <c r="I2015" s="41"/>
      <c r="J2015" s="35"/>
    </row>
    <row r="2016" spans="1:10" s="34" customFormat="1" ht="12.75" x14ac:dyDescent="0.2">
      <c r="A2016" s="1"/>
      <c r="B2016" s="2"/>
      <c r="C2016" s="40" t="s">
        <v>214</v>
      </c>
      <c r="D2016" s="43"/>
      <c r="E2016" s="4"/>
      <c r="F2016" s="61"/>
      <c r="G2016" s="148"/>
      <c r="H2016" s="33"/>
      <c r="I2016" s="41"/>
      <c r="J2016" s="35"/>
    </row>
    <row r="2017" spans="1:10" s="34" customFormat="1" ht="94.5" customHeight="1" x14ac:dyDescent="0.2">
      <c r="A2017" s="1"/>
      <c r="B2017" s="2"/>
      <c r="C2017" s="49" t="s">
        <v>216</v>
      </c>
      <c r="F2017" s="62"/>
      <c r="G2017" s="151"/>
      <c r="I2017" s="41"/>
      <c r="J2017" s="35"/>
    </row>
    <row r="2018" spans="1:10" s="34" customFormat="1" x14ac:dyDescent="0.2">
      <c r="A2018" s="1"/>
      <c r="B2018" s="2"/>
      <c r="C2018" s="71"/>
      <c r="F2018" s="62"/>
      <c r="G2018" s="151"/>
      <c r="I2018" s="41"/>
      <c r="J2018" s="35"/>
    </row>
    <row r="2019" spans="1:10" ht="84.75" customHeight="1" x14ac:dyDescent="0.2">
      <c r="A2019" s="1">
        <f>$A$2014</f>
        <v>16</v>
      </c>
      <c r="B2019" s="2">
        <v>1</v>
      </c>
      <c r="C2019" s="71" t="s">
        <v>966</v>
      </c>
      <c r="G2019" s="145"/>
    </row>
    <row r="2020" spans="1:10" x14ac:dyDescent="0.2">
      <c r="B2020" s="2"/>
      <c r="C2020" s="71" t="s">
        <v>967</v>
      </c>
      <c r="G2020" s="145"/>
    </row>
    <row r="2021" spans="1:10" ht="12.75" x14ac:dyDescent="0.2">
      <c r="A2021" s="11"/>
      <c r="B2021" s="2"/>
      <c r="C2021" s="42" t="s">
        <v>968</v>
      </c>
      <c r="G2021" s="145"/>
    </row>
    <row r="2022" spans="1:10" ht="12.75" x14ac:dyDescent="0.2">
      <c r="A2022" s="11"/>
      <c r="B2022" s="2"/>
      <c r="C2022" s="42" t="s">
        <v>232</v>
      </c>
      <c r="G2022" s="145"/>
    </row>
    <row r="2023" spans="1:10" ht="12.75" x14ac:dyDescent="0.2">
      <c r="A2023" s="11"/>
      <c r="B2023" s="2"/>
      <c r="C2023" s="42" t="s">
        <v>448</v>
      </c>
      <c r="G2023" s="145"/>
    </row>
    <row r="2024" spans="1:10" x14ac:dyDescent="0.2">
      <c r="C2024" s="42"/>
      <c r="D2024" s="4" t="s">
        <v>21</v>
      </c>
      <c r="E2024" s="5">
        <v>460</v>
      </c>
      <c r="F2024" s="64"/>
      <c r="G2024" s="65">
        <f>E2024*F2024</f>
        <v>0</v>
      </c>
      <c r="H2024" s="33"/>
    </row>
    <row r="2025" spans="1:10" x14ac:dyDescent="0.2">
      <c r="C2025" s="42"/>
      <c r="G2025" s="145"/>
      <c r="H2025" s="33"/>
    </row>
    <row r="2026" spans="1:10" ht="12.75" x14ac:dyDescent="0.2">
      <c r="C2026" s="40" t="s">
        <v>215</v>
      </c>
      <c r="G2026" s="145"/>
      <c r="H2026" s="33"/>
    </row>
    <row r="2027" spans="1:10" ht="70.5" customHeight="1" x14ac:dyDescent="0.2">
      <c r="C2027" s="49" t="s">
        <v>217</v>
      </c>
      <c r="G2027" s="145"/>
      <c r="H2027" s="33"/>
    </row>
    <row r="2028" spans="1:10" ht="140.25" x14ac:dyDescent="0.2">
      <c r="C2028" s="49" t="s">
        <v>364</v>
      </c>
      <c r="G2028" s="145"/>
      <c r="H2028" s="33"/>
    </row>
    <row r="2029" spans="1:10" ht="38.25" x14ac:dyDescent="0.2">
      <c r="C2029" s="49" t="s">
        <v>218</v>
      </c>
      <c r="G2029" s="145"/>
      <c r="H2029" s="33"/>
    </row>
    <row r="2030" spans="1:10" ht="102" x14ac:dyDescent="0.2">
      <c r="C2030" s="49" t="s">
        <v>973</v>
      </c>
      <c r="G2030" s="145"/>
      <c r="H2030" s="33"/>
    </row>
    <row r="2031" spans="1:10" ht="25.5" x14ac:dyDescent="0.2">
      <c r="C2031" s="49" t="s">
        <v>969</v>
      </c>
      <c r="G2031" s="145"/>
      <c r="H2031" s="33"/>
    </row>
    <row r="2032" spans="1:10" ht="25.5" x14ac:dyDescent="0.2">
      <c r="C2032" s="49" t="s">
        <v>974</v>
      </c>
      <c r="G2032" s="145"/>
      <c r="H2032" s="33"/>
    </row>
    <row r="2033" spans="1:8" ht="12.75" x14ac:dyDescent="0.2">
      <c r="C2033" s="49"/>
      <c r="G2033" s="145"/>
      <c r="H2033" s="33"/>
    </row>
    <row r="2034" spans="1:8" ht="135.75" customHeight="1" x14ac:dyDescent="0.2">
      <c r="A2034" s="1">
        <f>$A$2014</f>
        <v>16</v>
      </c>
      <c r="B2034" s="2">
        <f>1+B2019</f>
        <v>2</v>
      </c>
      <c r="C2034" s="71" t="s">
        <v>998</v>
      </c>
      <c r="G2034" s="145"/>
    </row>
    <row r="2035" spans="1:8" ht="17.25" customHeight="1" x14ac:dyDescent="0.2">
      <c r="B2035" s="2"/>
      <c r="C2035" s="71" t="s">
        <v>970</v>
      </c>
      <c r="G2035" s="145"/>
    </row>
    <row r="2036" spans="1:8" ht="53.25" customHeight="1" x14ac:dyDescent="0.2">
      <c r="B2036" s="2"/>
      <c r="C2036" s="71" t="s">
        <v>1002</v>
      </c>
      <c r="G2036" s="145"/>
    </row>
    <row r="2037" spans="1:8" ht="36" x14ac:dyDescent="0.2">
      <c r="B2037" s="2"/>
      <c r="C2037" s="71" t="s">
        <v>978</v>
      </c>
      <c r="G2037" s="145"/>
    </row>
    <row r="2038" spans="1:8" x14ac:dyDescent="0.2">
      <c r="B2038" s="2"/>
      <c r="C2038" s="71" t="s">
        <v>980</v>
      </c>
      <c r="G2038" s="145"/>
    </row>
    <row r="2039" spans="1:8" ht="12.75" x14ac:dyDescent="0.2">
      <c r="A2039" s="11"/>
      <c r="B2039" s="2"/>
      <c r="C2039" s="42" t="s">
        <v>971</v>
      </c>
      <c r="G2039" s="145"/>
    </row>
    <row r="2040" spans="1:8" ht="12.75" x14ac:dyDescent="0.2">
      <c r="A2040" s="11"/>
      <c r="B2040" s="2"/>
      <c r="C2040" s="42" t="s">
        <v>972</v>
      </c>
      <c r="G2040" s="145"/>
    </row>
    <row r="2041" spans="1:8" x14ac:dyDescent="0.2">
      <c r="C2041" s="42"/>
      <c r="D2041" s="4" t="s">
        <v>21</v>
      </c>
      <c r="E2041" s="5">
        <v>301</v>
      </c>
      <c r="F2041" s="64"/>
      <c r="G2041" s="65">
        <f>E2041*F2041</f>
        <v>0</v>
      </c>
      <c r="H2041" s="33"/>
    </row>
    <row r="2042" spans="1:8" x14ac:dyDescent="0.2">
      <c r="C2042" s="42"/>
      <c r="G2042" s="65"/>
      <c r="H2042" s="33"/>
    </row>
    <row r="2043" spans="1:8" ht="39" customHeight="1" x14ac:dyDescent="0.2">
      <c r="A2043" s="1">
        <f>$A$2014</f>
        <v>16</v>
      </c>
      <c r="B2043" s="2">
        <f>1+B2034</f>
        <v>3</v>
      </c>
      <c r="C2043" s="71" t="s">
        <v>976</v>
      </c>
      <c r="G2043" s="145"/>
    </row>
    <row r="2044" spans="1:8" ht="36" x14ac:dyDescent="0.2">
      <c r="A2044" s="11"/>
      <c r="B2044" s="2"/>
      <c r="C2044" s="42" t="s">
        <v>977</v>
      </c>
      <c r="G2044" s="145"/>
      <c r="H2044" s="33"/>
    </row>
    <row r="2045" spans="1:8" ht="12.75" x14ac:dyDescent="0.2">
      <c r="A2045" s="11"/>
      <c r="B2045" s="2"/>
      <c r="C2045" s="42"/>
      <c r="D2045" s="4" t="s">
        <v>82</v>
      </c>
      <c r="E2045" s="5">
        <v>30</v>
      </c>
      <c r="F2045" s="64"/>
      <c r="G2045" s="65">
        <f>E2045*F2045</f>
        <v>0</v>
      </c>
      <c r="H2045" s="33"/>
    </row>
    <row r="2046" spans="1:8" ht="12.75" x14ac:dyDescent="0.2">
      <c r="A2046" s="11"/>
      <c r="B2046" s="2"/>
      <c r="C2046" s="42"/>
      <c r="G2046" s="65"/>
      <c r="H2046" s="33"/>
    </row>
    <row r="2047" spans="1:8" ht="119.25" customHeight="1" x14ac:dyDescent="0.2">
      <c r="A2047" s="1">
        <f>$A$2014</f>
        <v>16</v>
      </c>
      <c r="B2047" s="2">
        <f>1+B2043</f>
        <v>4</v>
      </c>
      <c r="C2047" s="71" t="s">
        <v>1015</v>
      </c>
      <c r="G2047" s="145"/>
    </row>
    <row r="2048" spans="1:8" ht="51.75" customHeight="1" x14ac:dyDescent="0.2">
      <c r="B2048" s="2"/>
      <c r="C2048" s="71" t="s">
        <v>1002</v>
      </c>
      <c r="G2048" s="145"/>
    </row>
    <row r="2049" spans="1:8" ht="36" x14ac:dyDescent="0.2">
      <c r="B2049" s="2"/>
      <c r="C2049" s="71" t="s">
        <v>978</v>
      </c>
      <c r="G2049" s="145"/>
    </row>
    <row r="2050" spans="1:8" x14ac:dyDescent="0.2">
      <c r="B2050" s="2"/>
      <c r="C2050" s="71" t="s">
        <v>980</v>
      </c>
      <c r="G2050" s="145"/>
    </row>
    <row r="2051" spans="1:8" ht="12.75" x14ac:dyDescent="0.2">
      <c r="A2051" s="11"/>
      <c r="B2051" s="2"/>
      <c r="C2051" s="42" t="s">
        <v>1016</v>
      </c>
      <c r="G2051" s="145"/>
    </row>
    <row r="2052" spans="1:8" x14ac:dyDescent="0.2">
      <c r="C2052" s="42"/>
      <c r="D2052" s="4" t="s">
        <v>21</v>
      </c>
      <c r="E2052" s="5">
        <v>55</v>
      </c>
      <c r="F2052" s="64"/>
      <c r="G2052" s="65">
        <f>E2052*F2052</f>
        <v>0</v>
      </c>
      <c r="H2052" s="33"/>
    </row>
    <row r="2053" spans="1:8" x14ac:dyDescent="0.2">
      <c r="C2053" s="42"/>
      <c r="G2053" s="65"/>
      <c r="H2053" s="33"/>
    </row>
    <row r="2054" spans="1:8" ht="57" customHeight="1" x14ac:dyDescent="0.2">
      <c r="A2054" s="1">
        <f>$A$2014</f>
        <v>16</v>
      </c>
      <c r="B2054" s="2">
        <f>1+B2047</f>
        <v>5</v>
      </c>
      <c r="C2054" s="71" t="s">
        <v>979</v>
      </c>
      <c r="G2054" s="145"/>
    </row>
    <row r="2055" spans="1:8" x14ac:dyDescent="0.2">
      <c r="C2055" s="42"/>
      <c r="D2055" s="4" t="s">
        <v>21</v>
      </c>
      <c r="E2055" s="5">
        <v>301</v>
      </c>
      <c r="F2055" s="64"/>
      <c r="G2055" s="65">
        <f>E2055*F2055</f>
        <v>0</v>
      </c>
      <c r="H2055" s="33"/>
    </row>
    <row r="2056" spans="1:8" x14ac:dyDescent="0.2">
      <c r="C2056" s="42"/>
      <c r="G2056" s="65"/>
      <c r="H2056" s="33"/>
    </row>
    <row r="2057" spans="1:8" ht="36" x14ac:dyDescent="0.2">
      <c r="A2057" s="1">
        <f>$A$2014</f>
        <v>16</v>
      </c>
      <c r="B2057" s="2">
        <f>1+B2054</f>
        <v>6</v>
      </c>
      <c r="C2057" s="71" t="s">
        <v>1171</v>
      </c>
      <c r="G2057" s="145"/>
    </row>
    <row r="2058" spans="1:8" ht="15" customHeight="1" x14ac:dyDescent="0.2">
      <c r="B2058" s="2"/>
      <c r="C2058" s="71" t="s">
        <v>1172</v>
      </c>
      <c r="G2058" s="145"/>
    </row>
    <row r="2059" spans="1:8" x14ac:dyDescent="0.2">
      <c r="C2059" s="42"/>
      <c r="D2059" s="4" t="s">
        <v>82</v>
      </c>
      <c r="E2059" s="5">
        <v>6</v>
      </c>
      <c r="F2059" s="64"/>
      <c r="G2059" s="65">
        <f>E2059*F2059</f>
        <v>0</v>
      </c>
      <c r="H2059" s="33"/>
    </row>
    <row r="2060" spans="1:8" x14ac:dyDescent="0.2">
      <c r="C2060" s="42"/>
      <c r="G2060" s="65"/>
      <c r="H2060" s="33"/>
    </row>
    <row r="2061" spans="1:8" ht="161.25" customHeight="1" x14ac:dyDescent="0.2">
      <c r="A2061" s="1">
        <f>$A$2014</f>
        <v>16</v>
      </c>
      <c r="B2061" s="2">
        <f>1+B2057</f>
        <v>7</v>
      </c>
      <c r="C2061" s="71" t="s">
        <v>999</v>
      </c>
      <c r="G2061" s="145"/>
    </row>
    <row r="2062" spans="1:8" ht="41.25" customHeight="1" x14ac:dyDescent="0.2">
      <c r="B2062" s="2"/>
      <c r="C2062" s="71" t="s">
        <v>1001</v>
      </c>
      <c r="G2062" s="145"/>
    </row>
    <row r="2063" spans="1:8" ht="28.5" customHeight="1" x14ac:dyDescent="0.2">
      <c r="B2063" s="2"/>
      <c r="C2063" s="71" t="s">
        <v>1004</v>
      </c>
      <c r="G2063" s="145"/>
    </row>
    <row r="2064" spans="1:8" ht="18" customHeight="1" x14ac:dyDescent="0.2">
      <c r="B2064" s="2"/>
      <c r="C2064" s="71" t="s">
        <v>970</v>
      </c>
      <c r="G2064" s="145"/>
    </row>
    <row r="2065" spans="1:8" ht="24" x14ac:dyDescent="0.2">
      <c r="A2065" s="11"/>
      <c r="B2065" s="2"/>
      <c r="C2065" s="42" t="s">
        <v>1000</v>
      </c>
      <c r="G2065" s="145"/>
    </row>
    <row r="2066" spans="1:8" ht="24" x14ac:dyDescent="0.2">
      <c r="A2066" s="11"/>
      <c r="B2066" s="2"/>
      <c r="C2066" s="42" t="s">
        <v>1003</v>
      </c>
      <c r="G2066" s="145"/>
    </row>
    <row r="2067" spans="1:8" x14ac:dyDescent="0.2">
      <c r="C2067" s="42"/>
      <c r="D2067" s="4" t="s">
        <v>21</v>
      </c>
      <c r="E2067" s="5">
        <v>225</v>
      </c>
      <c r="F2067" s="64"/>
      <c r="G2067" s="65">
        <f>E2067*F2067</f>
        <v>0</v>
      </c>
      <c r="H2067" s="33"/>
    </row>
    <row r="2068" spans="1:8" x14ac:dyDescent="0.2">
      <c r="C2068" s="42"/>
      <c r="G2068" s="65"/>
      <c r="H2068" s="33"/>
    </row>
    <row r="2069" spans="1:8" ht="42.75" customHeight="1" x14ac:dyDescent="0.2">
      <c r="A2069" s="1">
        <f>$A$2014</f>
        <v>16</v>
      </c>
      <c r="B2069" s="2">
        <f>1+B2061</f>
        <v>8</v>
      </c>
      <c r="C2069" s="71" t="s">
        <v>976</v>
      </c>
      <c r="G2069" s="145"/>
    </row>
    <row r="2070" spans="1:8" ht="36" x14ac:dyDescent="0.2">
      <c r="A2070" s="11"/>
      <c r="B2070" s="2"/>
      <c r="C2070" s="42" t="s">
        <v>1005</v>
      </c>
      <c r="G2070" s="145"/>
      <c r="H2070" s="33"/>
    </row>
    <row r="2071" spans="1:8" ht="12.75" x14ac:dyDescent="0.2">
      <c r="A2071" s="11"/>
      <c r="B2071" s="2"/>
      <c r="C2071" s="42"/>
      <c r="D2071" s="4" t="s">
        <v>82</v>
      </c>
      <c r="E2071" s="5">
        <v>40</v>
      </c>
      <c r="F2071" s="64"/>
      <c r="G2071" s="65">
        <f>E2071*F2071</f>
        <v>0</v>
      </c>
      <c r="H2071" s="33"/>
    </row>
    <row r="2072" spans="1:8" x14ac:dyDescent="0.2">
      <c r="C2072" s="42"/>
      <c r="G2072" s="65"/>
      <c r="H2072" s="33"/>
    </row>
    <row r="2073" spans="1:8" ht="54" customHeight="1" x14ac:dyDescent="0.2">
      <c r="A2073" s="1">
        <f>$A$2014</f>
        <v>16</v>
      </c>
      <c r="B2073" s="2">
        <f>1+B2069</f>
        <v>9</v>
      </c>
      <c r="C2073" s="71" t="s">
        <v>1173</v>
      </c>
      <c r="G2073" s="145"/>
    </row>
    <row r="2074" spans="1:8" ht="24" x14ac:dyDescent="0.2">
      <c r="C2074" s="71" t="s">
        <v>1019</v>
      </c>
      <c r="G2074" s="65"/>
      <c r="H2074" s="33"/>
    </row>
    <row r="2075" spans="1:8" ht="24" x14ac:dyDescent="0.2">
      <c r="C2075" s="71" t="s">
        <v>1020</v>
      </c>
      <c r="G2075" s="65"/>
      <c r="H2075" s="33"/>
    </row>
    <row r="2076" spans="1:8" ht="24" x14ac:dyDescent="0.2">
      <c r="C2076" s="71" t="s">
        <v>1021</v>
      </c>
      <c r="G2076" s="65"/>
      <c r="H2076" s="33"/>
    </row>
    <row r="2077" spans="1:8" ht="24" x14ac:dyDescent="0.2">
      <c r="C2077" s="71" t="s">
        <v>1024</v>
      </c>
      <c r="G2077" s="65"/>
      <c r="H2077" s="33"/>
    </row>
    <row r="2078" spans="1:8" ht="24" x14ac:dyDescent="0.2">
      <c r="A2078" s="11"/>
      <c r="B2078" s="2"/>
      <c r="C2078" s="42" t="s">
        <v>1022</v>
      </c>
      <c r="G2078" s="145"/>
      <c r="H2078" s="33"/>
    </row>
    <row r="2079" spans="1:8" ht="12.75" x14ac:dyDescent="0.2">
      <c r="A2079" s="11"/>
      <c r="B2079" s="2"/>
      <c r="C2079" s="42"/>
      <c r="D2079" s="4" t="s">
        <v>82</v>
      </c>
      <c r="E2079" s="5">
        <v>40</v>
      </c>
      <c r="F2079" s="64"/>
      <c r="G2079" s="65">
        <f>E2079*F2079</f>
        <v>0</v>
      </c>
      <c r="H2079" s="33"/>
    </row>
    <row r="2080" spans="1:8" ht="72" x14ac:dyDescent="0.2">
      <c r="A2080" s="11"/>
      <c r="B2080" s="2"/>
      <c r="C2080" s="42" t="s">
        <v>1023</v>
      </c>
      <c r="G2080" s="145"/>
      <c r="H2080" s="33"/>
    </row>
    <row r="2081" spans="1:10" ht="12.75" x14ac:dyDescent="0.2">
      <c r="A2081" s="11"/>
      <c r="B2081" s="2"/>
      <c r="C2081" s="42"/>
      <c r="D2081" s="4" t="s">
        <v>82</v>
      </c>
      <c r="E2081" s="5">
        <v>60</v>
      </c>
      <c r="F2081" s="64"/>
      <c r="G2081" s="65">
        <f>E2081*F2081</f>
        <v>0</v>
      </c>
      <c r="H2081" s="33"/>
    </row>
    <row r="2082" spans="1:10" s="34" customFormat="1" x14ac:dyDescent="0.2">
      <c r="A2082" s="1"/>
      <c r="B2082" s="1"/>
      <c r="C2082" s="3"/>
      <c r="D2082" s="4"/>
      <c r="E2082" s="5"/>
      <c r="F2082" s="57"/>
      <c r="G2082" s="145"/>
      <c r="H2082" s="7"/>
      <c r="I2082" s="41"/>
      <c r="J2082" s="35"/>
    </row>
    <row r="2083" spans="1:10" ht="12.75" x14ac:dyDescent="0.25">
      <c r="B2083" s="13"/>
      <c r="C2083" s="14" t="str">
        <f>CONCATENATE("SKUPAJ :  ",C2014)</f>
        <v>SKUPAJ :  KERAMIČARSKA DELA</v>
      </c>
      <c r="D2083" s="15"/>
      <c r="E2083" s="16"/>
      <c r="F2083" s="59"/>
      <c r="G2083" s="146">
        <f>SUM(G2015:G2082)</f>
        <v>0</v>
      </c>
    </row>
    <row r="2084" spans="1:10" ht="12.75" x14ac:dyDescent="0.25">
      <c r="B2084" s="18"/>
      <c r="C2084" s="19"/>
      <c r="D2084" s="20"/>
      <c r="E2084" s="21"/>
      <c r="F2084" s="60"/>
      <c r="G2084" s="149"/>
    </row>
    <row r="2085" spans="1:10" ht="12.75" x14ac:dyDescent="0.25">
      <c r="B2085" s="18"/>
      <c r="C2085" s="19"/>
      <c r="D2085" s="20"/>
      <c r="E2085" s="21"/>
      <c r="F2085" s="60"/>
      <c r="G2085" s="149"/>
    </row>
    <row r="2086" spans="1:10" s="34" customFormat="1" ht="12.75" x14ac:dyDescent="0.2">
      <c r="A2086" s="11">
        <v>17</v>
      </c>
      <c r="B2086" s="1"/>
      <c r="C2086" s="12" t="s">
        <v>51</v>
      </c>
      <c r="D2086" s="4"/>
      <c r="E2086" s="5"/>
      <c r="F2086" s="57"/>
      <c r="G2086" s="145"/>
      <c r="H2086" s="7"/>
      <c r="I2086" s="41"/>
      <c r="J2086" s="35"/>
    </row>
    <row r="2087" spans="1:10" s="34" customFormat="1" ht="12.75" x14ac:dyDescent="0.2">
      <c r="A2087" s="11"/>
      <c r="B2087" s="1"/>
      <c r="C2087" s="12"/>
      <c r="D2087" s="4"/>
      <c r="E2087" s="5"/>
      <c r="F2087" s="57"/>
      <c r="G2087" s="145"/>
      <c r="H2087" s="7"/>
      <c r="I2087" s="41"/>
      <c r="J2087" s="35"/>
    </row>
    <row r="2088" spans="1:10" s="34" customFormat="1" ht="12.75" x14ac:dyDescent="0.2">
      <c r="A2088" s="11"/>
      <c r="B2088" s="1"/>
      <c r="C2088" s="40" t="s">
        <v>236</v>
      </c>
      <c r="D2088" s="4"/>
      <c r="E2088" s="5"/>
      <c r="F2088" s="57"/>
      <c r="G2088" s="145"/>
      <c r="H2088" s="7"/>
      <c r="I2088" s="41"/>
      <c r="J2088" s="35"/>
    </row>
    <row r="2089" spans="1:10" s="34" customFormat="1" ht="63.75" x14ac:dyDescent="0.2">
      <c r="A2089" s="11"/>
      <c r="B2089" s="1"/>
      <c r="C2089" s="76" t="s">
        <v>221</v>
      </c>
      <c r="D2089" s="4"/>
      <c r="E2089" s="5"/>
      <c r="F2089" s="57"/>
      <c r="G2089" s="145"/>
      <c r="H2089" s="7"/>
      <c r="I2089" s="41"/>
      <c r="J2089" s="35"/>
    </row>
    <row r="2090" spans="1:10" s="34" customFormat="1" ht="63.75" x14ac:dyDescent="0.2">
      <c r="A2090" s="11"/>
      <c r="B2090" s="1"/>
      <c r="C2090" s="76" t="s">
        <v>222</v>
      </c>
      <c r="D2090" s="4"/>
      <c r="E2090" s="5"/>
      <c r="F2090" s="57"/>
      <c r="G2090" s="145"/>
      <c r="H2090" s="7"/>
      <c r="I2090" s="41"/>
      <c r="J2090" s="35"/>
    </row>
    <row r="2091" spans="1:10" s="34" customFormat="1" ht="76.5" x14ac:dyDescent="0.2">
      <c r="A2091" s="11"/>
      <c r="B2091" s="1"/>
      <c r="C2091" s="76" t="s">
        <v>240</v>
      </c>
      <c r="D2091" s="4"/>
      <c r="E2091" s="5"/>
      <c r="F2091" s="57"/>
      <c r="G2091" s="145"/>
      <c r="H2091" s="7"/>
      <c r="I2091" s="41"/>
      <c r="J2091" s="35"/>
    </row>
    <row r="2092" spans="1:10" s="34" customFormat="1" ht="25.5" x14ac:dyDescent="0.2">
      <c r="A2092" s="11"/>
      <c r="B2092" s="1"/>
      <c r="C2092" s="76" t="s">
        <v>241</v>
      </c>
      <c r="D2092" s="4"/>
      <c r="E2092" s="5"/>
      <c r="F2092" s="57"/>
      <c r="G2092" s="145"/>
      <c r="H2092" s="7"/>
      <c r="I2092" s="41"/>
      <c r="J2092" s="35"/>
    </row>
    <row r="2093" spans="1:10" ht="12.75" x14ac:dyDescent="0.2">
      <c r="A2093" s="11"/>
      <c r="C2093" s="12"/>
      <c r="G2093" s="145"/>
    </row>
    <row r="2094" spans="1:10" ht="12.75" x14ac:dyDescent="0.2">
      <c r="B2094" s="2"/>
      <c r="C2094" s="40" t="s">
        <v>53</v>
      </c>
      <c r="G2094" s="145"/>
    </row>
    <row r="2095" spans="1:10" ht="48" x14ac:dyDescent="0.2">
      <c r="A2095" s="1">
        <f>$A$2086</f>
        <v>17</v>
      </c>
      <c r="B2095" s="2">
        <v>1</v>
      </c>
      <c r="C2095" s="3" t="s">
        <v>1164</v>
      </c>
      <c r="D2095" s="7"/>
      <c r="E2095" s="7"/>
      <c r="F2095" s="62"/>
      <c r="G2095" s="145"/>
    </row>
    <row r="2096" spans="1:10" ht="76.5" customHeight="1" x14ac:dyDescent="0.2">
      <c r="A2096" s="11"/>
      <c r="B2096" s="2"/>
      <c r="C2096" s="3" t="s">
        <v>52</v>
      </c>
      <c r="G2096" s="145"/>
    </row>
    <row r="2097" spans="1:10" ht="24" x14ac:dyDescent="0.2">
      <c r="A2097" s="11"/>
      <c r="B2097" s="2"/>
      <c r="C2097" s="100" t="s">
        <v>706</v>
      </c>
      <c r="D2097" s="69"/>
      <c r="E2097" s="4"/>
      <c r="F2097" s="5"/>
      <c r="G2097" s="148"/>
      <c r="H2097" s="6"/>
      <c r="I2097" s="7"/>
      <c r="J2097" s="9"/>
    </row>
    <row r="2098" spans="1:10" ht="24" x14ac:dyDescent="0.2">
      <c r="A2098" s="11"/>
      <c r="B2098" s="2"/>
      <c r="C2098" s="100" t="s">
        <v>707</v>
      </c>
      <c r="D2098" s="69"/>
      <c r="E2098" s="4"/>
      <c r="F2098" s="5"/>
      <c r="G2098" s="148"/>
      <c r="H2098" s="6"/>
      <c r="I2098" s="7"/>
      <c r="J2098" s="9"/>
    </row>
    <row r="2099" spans="1:10" ht="24" x14ac:dyDescent="0.2">
      <c r="A2099" s="11"/>
      <c r="B2099" s="2"/>
      <c r="C2099" s="100" t="s">
        <v>708</v>
      </c>
      <c r="F2099" s="4"/>
      <c r="G2099" s="145"/>
      <c r="I2099" s="7"/>
      <c r="J2099" s="9"/>
    </row>
    <row r="2100" spans="1:10" ht="24" x14ac:dyDescent="0.2">
      <c r="A2100" s="11"/>
      <c r="B2100" s="2"/>
      <c r="C2100" s="100" t="s">
        <v>470</v>
      </c>
      <c r="F2100" s="4"/>
      <c r="G2100" s="145"/>
      <c r="I2100" s="7"/>
      <c r="J2100" s="9"/>
    </row>
    <row r="2101" spans="1:10" ht="24" x14ac:dyDescent="0.2">
      <c r="A2101" s="11"/>
      <c r="B2101" s="2"/>
      <c r="C2101" s="100" t="s">
        <v>471</v>
      </c>
      <c r="F2101" s="4"/>
      <c r="G2101" s="145"/>
      <c r="I2101" s="7"/>
      <c r="J2101" s="9"/>
    </row>
    <row r="2102" spans="1:10" ht="24" x14ac:dyDescent="0.2">
      <c r="A2102" s="11"/>
      <c r="B2102" s="2"/>
      <c r="C2102" s="100" t="s">
        <v>474</v>
      </c>
      <c r="F2102" s="4"/>
      <c r="G2102" s="145"/>
      <c r="I2102" s="7"/>
      <c r="J2102" s="9"/>
    </row>
    <row r="2103" spans="1:10" ht="24" x14ac:dyDescent="0.2">
      <c r="A2103" s="11"/>
      <c r="B2103" s="2"/>
      <c r="C2103" s="100" t="s">
        <v>709</v>
      </c>
      <c r="F2103" s="4"/>
      <c r="G2103" s="145"/>
      <c r="I2103" s="7"/>
      <c r="J2103" s="9"/>
    </row>
    <row r="2104" spans="1:10" ht="36" x14ac:dyDescent="0.2">
      <c r="A2104" s="11"/>
      <c r="B2104" s="2"/>
      <c r="C2104" s="100" t="s">
        <v>710</v>
      </c>
      <c r="F2104" s="4"/>
      <c r="G2104" s="145"/>
      <c r="I2104" s="7"/>
      <c r="J2104" s="9"/>
    </row>
    <row r="2105" spans="1:10" ht="24" x14ac:dyDescent="0.2">
      <c r="A2105" s="11"/>
      <c r="B2105" s="2"/>
      <c r="C2105" s="100" t="s">
        <v>552</v>
      </c>
      <c r="F2105" s="4"/>
      <c r="G2105" s="145"/>
      <c r="I2105" s="7"/>
      <c r="J2105" s="9"/>
    </row>
    <row r="2106" spans="1:10" ht="24" x14ac:dyDescent="0.2">
      <c r="A2106" s="11"/>
      <c r="B2106" s="2"/>
      <c r="C2106" s="100" t="s">
        <v>553</v>
      </c>
      <c r="F2106" s="4"/>
      <c r="G2106" s="145"/>
      <c r="I2106" s="7"/>
      <c r="J2106" s="9"/>
    </row>
    <row r="2107" spans="1:10" ht="24" x14ac:dyDescent="0.2">
      <c r="A2107" s="11"/>
      <c r="B2107" s="2"/>
      <c r="C2107" s="100" t="s">
        <v>495</v>
      </c>
      <c r="F2107" s="4"/>
      <c r="G2107" s="145"/>
      <c r="I2107" s="7"/>
      <c r="J2107" s="9"/>
    </row>
    <row r="2108" spans="1:10" ht="24" x14ac:dyDescent="0.2">
      <c r="A2108" s="11"/>
      <c r="B2108" s="2"/>
      <c r="C2108" s="100" t="s">
        <v>493</v>
      </c>
      <c r="F2108" s="4"/>
      <c r="G2108" s="145"/>
      <c r="I2108" s="7"/>
      <c r="J2108" s="9"/>
    </row>
    <row r="2109" spans="1:10" ht="24" x14ac:dyDescent="0.2">
      <c r="A2109" s="11"/>
      <c r="B2109" s="2"/>
      <c r="C2109" s="100" t="s">
        <v>496</v>
      </c>
      <c r="D2109" s="69"/>
      <c r="E2109" s="4"/>
      <c r="F2109" s="5"/>
      <c r="G2109" s="148"/>
      <c r="H2109" s="6"/>
      <c r="I2109" s="7"/>
      <c r="J2109" s="9"/>
    </row>
    <row r="2110" spans="1:10" ht="12.75" x14ac:dyDescent="0.2">
      <c r="A2110" s="11"/>
      <c r="B2110" s="2"/>
      <c r="C2110" s="100" t="s">
        <v>711</v>
      </c>
      <c r="D2110" s="69"/>
      <c r="E2110" s="4"/>
      <c r="F2110" s="5"/>
      <c r="G2110" s="148"/>
      <c r="H2110" s="6"/>
      <c r="I2110" s="7"/>
      <c r="J2110" s="9"/>
    </row>
    <row r="2111" spans="1:10" ht="12.75" x14ac:dyDescent="0.2">
      <c r="A2111" s="11"/>
      <c r="B2111" s="2"/>
      <c r="C2111" s="100" t="s">
        <v>1289</v>
      </c>
      <c r="D2111" s="69"/>
      <c r="E2111" s="4"/>
      <c r="F2111" s="5"/>
      <c r="G2111" s="148"/>
      <c r="H2111" s="6"/>
      <c r="I2111" s="7"/>
      <c r="J2111" s="9"/>
    </row>
    <row r="2112" spans="1:10" ht="12.75" x14ac:dyDescent="0.2">
      <c r="A2112" s="11"/>
      <c r="B2112" s="2"/>
      <c r="C2112" s="100" t="s">
        <v>829</v>
      </c>
      <c r="D2112" s="69"/>
      <c r="E2112" s="4"/>
      <c r="F2112" s="5"/>
      <c r="G2112" s="148"/>
      <c r="H2112" s="6"/>
      <c r="I2112" s="7"/>
      <c r="J2112" s="9"/>
    </row>
    <row r="2113" spans="1:10" ht="24" x14ac:dyDescent="0.2">
      <c r="A2113" s="11"/>
      <c r="B2113" s="2"/>
      <c r="C2113" s="127" t="s">
        <v>320</v>
      </c>
      <c r="G2113" s="145"/>
      <c r="H2113" s="33"/>
    </row>
    <row r="2114" spans="1:10" ht="12.75" x14ac:dyDescent="0.2">
      <c r="A2114" s="11"/>
      <c r="B2114" s="2"/>
      <c r="C2114" s="42"/>
      <c r="D2114" s="4" t="s">
        <v>21</v>
      </c>
      <c r="E2114" s="5">
        <v>4250</v>
      </c>
      <c r="F2114" s="64"/>
      <c r="G2114" s="65">
        <f>E2114*F2114</f>
        <v>0</v>
      </c>
      <c r="H2114" s="33"/>
    </row>
    <row r="2115" spans="1:10" ht="12.75" x14ac:dyDescent="0.2">
      <c r="A2115" s="11"/>
      <c r="B2115" s="2"/>
      <c r="C2115" s="100"/>
      <c r="D2115" s="69"/>
      <c r="E2115" s="4"/>
      <c r="F2115" s="5"/>
      <c r="G2115" s="148"/>
      <c r="H2115" s="6"/>
      <c r="I2115" s="7"/>
      <c r="J2115" s="9"/>
    </row>
    <row r="2116" spans="1:10" ht="88.5" customHeight="1" x14ac:dyDescent="0.2">
      <c r="A2116" s="1">
        <f>$A$2086</f>
        <v>17</v>
      </c>
      <c r="B2116" s="2">
        <f>1+B2095</f>
        <v>2</v>
      </c>
      <c r="C2116" s="3" t="s">
        <v>1290</v>
      </c>
      <c r="D2116" s="69"/>
      <c r="E2116" s="4"/>
      <c r="F2116" s="5"/>
      <c r="G2116" s="148"/>
      <c r="H2116" s="6"/>
      <c r="I2116" s="7"/>
      <c r="J2116" s="9"/>
    </row>
    <row r="2117" spans="1:10" ht="81" customHeight="1" x14ac:dyDescent="0.2">
      <c r="A2117" s="11"/>
      <c r="B2117" s="2"/>
      <c r="C2117" s="3" t="s">
        <v>52</v>
      </c>
      <c r="D2117" s="69"/>
      <c r="E2117" s="4"/>
      <c r="F2117" s="5"/>
      <c r="G2117" s="148"/>
      <c r="H2117" s="6"/>
      <c r="I2117" s="7"/>
      <c r="J2117" s="9"/>
    </row>
    <row r="2118" spans="1:10" ht="24" x14ac:dyDescent="0.2">
      <c r="A2118" s="11"/>
      <c r="B2118" s="2"/>
      <c r="C2118" s="3" t="s">
        <v>321</v>
      </c>
      <c r="D2118" s="69"/>
      <c r="E2118" s="4"/>
      <c r="F2118" s="5"/>
      <c r="G2118" s="148"/>
      <c r="H2118" s="6"/>
      <c r="I2118" s="7"/>
      <c r="J2118" s="9"/>
    </row>
    <row r="2119" spans="1:10" ht="24" x14ac:dyDescent="0.2">
      <c r="A2119" s="11"/>
      <c r="B2119" s="2"/>
      <c r="C2119" s="100" t="s">
        <v>825</v>
      </c>
      <c r="D2119" s="69"/>
      <c r="E2119" s="4"/>
      <c r="F2119" s="5"/>
      <c r="G2119" s="148"/>
      <c r="H2119" s="6"/>
      <c r="I2119" s="7"/>
      <c r="J2119" s="9"/>
    </row>
    <row r="2120" spans="1:10" ht="12.75" x14ac:dyDescent="0.2">
      <c r="A2120" s="11"/>
      <c r="B2120" s="2"/>
      <c r="C2120" s="100" t="s">
        <v>826</v>
      </c>
      <c r="D2120" s="69"/>
      <c r="E2120" s="4"/>
      <c r="F2120" s="5"/>
      <c r="G2120" s="148"/>
      <c r="H2120" s="6"/>
      <c r="I2120" s="7"/>
      <c r="J2120" s="9"/>
    </row>
    <row r="2121" spans="1:10" ht="12.75" x14ac:dyDescent="0.2">
      <c r="A2121" s="11"/>
      <c r="B2121" s="2"/>
      <c r="C2121" s="100" t="s">
        <v>827</v>
      </c>
      <c r="D2121" s="69"/>
      <c r="E2121" s="4"/>
      <c r="F2121" s="5"/>
      <c r="G2121" s="148"/>
      <c r="H2121" s="6"/>
      <c r="I2121" s="7"/>
      <c r="J2121" s="9"/>
    </row>
    <row r="2122" spans="1:10" ht="12.75" x14ac:dyDescent="0.2">
      <c r="A2122" s="11"/>
      <c r="B2122" s="2"/>
      <c r="C2122" s="100" t="s">
        <v>828</v>
      </c>
      <c r="D2122" s="69"/>
      <c r="E2122" s="4"/>
      <c r="F2122" s="5"/>
      <c r="G2122" s="148"/>
      <c r="H2122" s="6"/>
      <c r="I2122" s="7"/>
      <c r="J2122" s="9"/>
    </row>
    <row r="2123" spans="1:10" ht="12.75" x14ac:dyDescent="0.2">
      <c r="A2123" s="11"/>
      <c r="B2123" s="2"/>
      <c r="C2123" s="100" t="s">
        <v>829</v>
      </c>
      <c r="D2123" s="69"/>
      <c r="E2123" s="4"/>
      <c r="F2123" s="5"/>
      <c r="G2123" s="148"/>
      <c r="H2123" s="6"/>
      <c r="I2123" s="7"/>
      <c r="J2123" s="9"/>
    </row>
    <row r="2124" spans="1:10" ht="24" x14ac:dyDescent="0.2">
      <c r="A2124" s="11"/>
      <c r="B2124" s="2"/>
      <c r="C2124" s="100" t="s">
        <v>830</v>
      </c>
      <c r="D2124" s="69"/>
      <c r="E2124" s="4"/>
      <c r="F2124" s="5"/>
      <c r="G2124" s="148"/>
      <c r="H2124" s="6"/>
      <c r="I2124" s="7"/>
      <c r="J2124" s="9"/>
    </row>
    <row r="2125" spans="1:10" ht="12.75" x14ac:dyDescent="0.2">
      <c r="A2125" s="11"/>
      <c r="B2125" s="2"/>
      <c r="C2125" s="42"/>
      <c r="D2125" s="4" t="s">
        <v>21</v>
      </c>
      <c r="E2125" s="5">
        <v>215</v>
      </c>
      <c r="F2125" s="64"/>
      <c r="G2125" s="65">
        <f>E2125*F2125</f>
        <v>0</v>
      </c>
      <c r="H2125" s="33"/>
    </row>
    <row r="2126" spans="1:10" ht="12.75" x14ac:dyDescent="0.2">
      <c r="A2126" s="11"/>
      <c r="B2126" s="2"/>
      <c r="C2126" s="100"/>
      <c r="D2126" s="69"/>
      <c r="E2126" s="4"/>
      <c r="F2126" s="5"/>
      <c r="G2126" s="148"/>
      <c r="H2126" s="6"/>
      <c r="I2126" s="7"/>
      <c r="J2126" s="9"/>
    </row>
    <row r="2127" spans="1:10" ht="12.75" x14ac:dyDescent="0.2">
      <c r="A2127" s="11"/>
      <c r="B2127" s="2"/>
      <c r="C2127" s="40" t="s">
        <v>318</v>
      </c>
      <c r="D2127" s="69"/>
      <c r="E2127" s="4"/>
      <c r="F2127" s="5"/>
      <c r="G2127" s="148"/>
      <c r="H2127" s="6"/>
      <c r="I2127" s="7"/>
      <c r="J2127" s="9"/>
    </row>
    <row r="2128" spans="1:10" ht="36" x14ac:dyDescent="0.2">
      <c r="A2128" s="1">
        <f>$A$2086</f>
        <v>17</v>
      </c>
      <c r="B2128" s="2">
        <f>1+B2116</f>
        <v>3</v>
      </c>
      <c r="C2128" s="3" t="s">
        <v>319</v>
      </c>
      <c r="D2128" s="69"/>
      <c r="E2128" s="4"/>
      <c r="F2128" s="5"/>
      <c r="G2128" s="148"/>
      <c r="H2128" s="6"/>
      <c r="I2128" s="7"/>
      <c r="J2128" s="9"/>
    </row>
    <row r="2129" spans="1:10" ht="78" customHeight="1" x14ac:dyDescent="0.2">
      <c r="A2129" s="11"/>
      <c r="B2129" s="2"/>
      <c r="C2129" s="3" t="s">
        <v>52</v>
      </c>
      <c r="D2129" s="69"/>
      <c r="E2129" s="4"/>
      <c r="F2129" s="5"/>
      <c r="G2129" s="148"/>
      <c r="H2129" s="6"/>
      <c r="I2129" s="7"/>
      <c r="J2129" s="9"/>
    </row>
    <row r="2130" spans="1:10" ht="24" x14ac:dyDescent="0.2">
      <c r="A2130" s="11"/>
      <c r="B2130" s="2"/>
      <c r="C2130" s="100" t="s">
        <v>831</v>
      </c>
      <c r="D2130" s="69"/>
      <c r="E2130" s="4"/>
      <c r="F2130" s="5"/>
      <c r="G2130" s="148"/>
      <c r="H2130" s="6"/>
      <c r="I2130" s="7"/>
      <c r="J2130" s="9"/>
    </row>
    <row r="2131" spans="1:10" ht="12.75" x14ac:dyDescent="0.2">
      <c r="A2131" s="11"/>
      <c r="B2131" s="2"/>
      <c r="C2131" s="42"/>
      <c r="D2131" s="4" t="s">
        <v>21</v>
      </c>
      <c r="E2131" s="5">
        <v>95</v>
      </c>
      <c r="F2131" s="64"/>
      <c r="G2131" s="65">
        <f>E2131*F2131</f>
        <v>0</v>
      </c>
      <c r="H2131" s="33"/>
    </row>
    <row r="2132" spans="1:10" ht="12.75" x14ac:dyDescent="0.2">
      <c r="A2132" s="11"/>
      <c r="B2132" s="2"/>
      <c r="C2132" s="100"/>
      <c r="D2132" s="69"/>
      <c r="E2132" s="4"/>
      <c r="F2132" s="5"/>
      <c r="G2132" s="148"/>
      <c r="H2132" s="6"/>
      <c r="I2132" s="7"/>
      <c r="J2132" s="9"/>
    </row>
    <row r="2133" spans="1:10" x14ac:dyDescent="0.2">
      <c r="B2133" s="2"/>
      <c r="C2133" s="37"/>
      <c r="G2133" s="145"/>
    </row>
    <row r="2134" spans="1:10" ht="12.75" x14ac:dyDescent="0.25">
      <c r="B2134" s="13"/>
      <c r="C2134" s="14" t="str">
        <f>CONCATENATE("SKUPAJ :  ",C2086)</f>
        <v>SKUPAJ :  PLESKARSKA DELA</v>
      </c>
      <c r="D2134" s="15"/>
      <c r="E2134" s="16"/>
      <c r="F2134" s="59"/>
      <c r="G2134" s="146">
        <f>SUM(G2092:G2133)</f>
        <v>0</v>
      </c>
    </row>
    <row r="2135" spans="1:10" ht="12.75" x14ac:dyDescent="0.25">
      <c r="B2135" s="18"/>
      <c r="C2135" s="19"/>
      <c r="D2135" s="20"/>
      <c r="E2135" s="21"/>
      <c r="F2135" s="60"/>
      <c r="G2135" s="149"/>
    </row>
    <row r="2136" spans="1:10" ht="12.75" x14ac:dyDescent="0.25">
      <c r="B2136" s="18"/>
      <c r="C2136" s="19"/>
      <c r="D2136" s="20"/>
      <c r="E2136" s="21"/>
      <c r="F2136" s="60"/>
      <c r="G2136" s="149"/>
    </row>
    <row r="2137" spans="1:10" s="34" customFormat="1" ht="12.75" x14ac:dyDescent="0.2">
      <c r="A2137" s="11">
        <v>18</v>
      </c>
      <c r="B2137" s="1"/>
      <c r="C2137" s="12" t="s">
        <v>219</v>
      </c>
      <c r="D2137" s="4"/>
      <c r="E2137" s="5"/>
      <c r="F2137" s="57"/>
      <c r="G2137" s="145"/>
      <c r="H2137" s="7"/>
      <c r="I2137" s="41"/>
      <c r="J2137" s="35"/>
    </row>
    <row r="2138" spans="1:10" s="34" customFormat="1" ht="12.75" x14ac:dyDescent="0.2">
      <c r="A2138" s="11"/>
      <c r="B2138" s="1"/>
      <c r="C2138" s="12"/>
      <c r="D2138" s="4"/>
      <c r="E2138" s="5"/>
      <c r="F2138" s="57"/>
      <c r="G2138" s="145"/>
      <c r="H2138" s="7"/>
      <c r="I2138" s="41"/>
      <c r="J2138" s="35"/>
    </row>
    <row r="2139" spans="1:10" s="34" customFormat="1" ht="12.75" x14ac:dyDescent="0.2">
      <c r="A2139" s="11"/>
      <c r="B2139" s="1"/>
      <c r="C2139" s="40" t="s">
        <v>220</v>
      </c>
      <c r="D2139" s="4"/>
      <c r="E2139" s="5"/>
      <c r="F2139" s="57"/>
      <c r="G2139" s="145"/>
      <c r="H2139" s="7"/>
      <c r="I2139" s="41"/>
      <c r="J2139" s="35"/>
    </row>
    <row r="2140" spans="1:10" s="34" customFormat="1" ht="63.75" x14ac:dyDescent="0.2">
      <c r="A2140" s="11"/>
      <c r="B2140" s="1"/>
      <c r="C2140" s="49" t="s">
        <v>221</v>
      </c>
      <c r="D2140" s="4"/>
      <c r="E2140" s="5"/>
      <c r="F2140" s="57"/>
      <c r="G2140" s="145"/>
      <c r="H2140" s="7"/>
      <c r="I2140" s="41"/>
      <c r="J2140" s="35"/>
    </row>
    <row r="2141" spans="1:10" s="34" customFormat="1" ht="63.75" x14ac:dyDescent="0.2">
      <c r="A2141" s="11"/>
      <c r="B2141" s="1"/>
      <c r="C2141" s="49" t="s">
        <v>222</v>
      </c>
      <c r="D2141" s="4"/>
      <c r="E2141" s="5"/>
      <c r="F2141" s="57"/>
      <c r="G2141" s="145"/>
      <c r="H2141" s="7"/>
      <c r="I2141" s="41"/>
      <c r="J2141" s="35"/>
    </row>
    <row r="2142" spans="1:10" s="34" customFormat="1" ht="65.25" customHeight="1" x14ac:dyDescent="0.2">
      <c r="A2142" s="11"/>
      <c r="B2142" s="1"/>
      <c r="C2142" s="49" t="s">
        <v>223</v>
      </c>
      <c r="D2142" s="4"/>
      <c r="E2142" s="5"/>
      <c r="F2142" s="57"/>
      <c r="G2142" s="145"/>
      <c r="H2142" s="7"/>
      <c r="I2142" s="41"/>
      <c r="J2142" s="35"/>
    </row>
    <row r="2143" spans="1:10" s="34" customFormat="1" ht="12.75" x14ac:dyDescent="0.2">
      <c r="A2143" s="11"/>
      <c r="B2143" s="1"/>
      <c r="C2143" s="49"/>
      <c r="D2143" s="4"/>
      <c r="E2143" s="5"/>
      <c r="F2143" s="57"/>
      <c r="G2143" s="145"/>
      <c r="H2143" s="7"/>
      <c r="I2143" s="41"/>
      <c r="J2143" s="35"/>
    </row>
    <row r="2144" spans="1:10" s="34" customFormat="1" ht="12.75" x14ac:dyDescent="0.2">
      <c r="A2144" s="11"/>
      <c r="B2144" s="1"/>
      <c r="C2144" s="40" t="s">
        <v>1100</v>
      </c>
      <c r="D2144" s="4"/>
      <c r="E2144" s="5"/>
      <c r="F2144" s="57"/>
      <c r="G2144" s="145"/>
      <c r="H2144" s="7"/>
      <c r="I2144" s="41"/>
      <c r="J2144" s="35"/>
    </row>
    <row r="2145" spans="1:10" s="34" customFormat="1" ht="63.75" x14ac:dyDescent="0.2">
      <c r="A2145" s="11"/>
      <c r="B2145" s="1"/>
      <c r="C2145" s="49" t="s">
        <v>1101</v>
      </c>
      <c r="D2145" s="4"/>
      <c r="E2145" s="5"/>
      <c r="F2145" s="57"/>
      <c r="G2145" s="145"/>
      <c r="H2145" s="7"/>
      <c r="I2145" s="41"/>
      <c r="J2145" s="35"/>
    </row>
    <row r="2146" spans="1:10" s="34" customFormat="1" ht="107.25" customHeight="1" x14ac:dyDescent="0.2">
      <c r="A2146" s="11"/>
      <c r="B2146" s="1"/>
      <c r="C2146" s="49" t="s">
        <v>956</v>
      </c>
      <c r="D2146" s="4"/>
      <c r="E2146" s="5"/>
      <c r="F2146" s="57"/>
      <c r="G2146" s="145"/>
      <c r="H2146" s="7"/>
      <c r="I2146" s="41"/>
      <c r="J2146" s="35"/>
    </row>
    <row r="2147" spans="1:10" s="34" customFormat="1" ht="92.25" customHeight="1" x14ac:dyDescent="0.2">
      <c r="A2147" s="11"/>
      <c r="B2147" s="1"/>
      <c r="C2147" s="49" t="s">
        <v>224</v>
      </c>
      <c r="D2147" s="4"/>
      <c r="E2147" s="5"/>
      <c r="F2147" s="57"/>
      <c r="G2147" s="145"/>
      <c r="H2147" s="7"/>
      <c r="I2147" s="41"/>
      <c r="J2147" s="35"/>
    </row>
    <row r="2148" spans="1:10" s="34" customFormat="1" ht="76.5" x14ac:dyDescent="0.2">
      <c r="A2148" s="11"/>
      <c r="B2148" s="1"/>
      <c r="C2148" s="49" t="s">
        <v>225</v>
      </c>
      <c r="D2148" s="4"/>
      <c r="E2148" s="5"/>
      <c r="F2148" s="57"/>
      <c r="G2148" s="145"/>
      <c r="H2148" s="7"/>
      <c r="I2148" s="41"/>
      <c r="J2148" s="35"/>
    </row>
    <row r="2149" spans="1:10" s="34" customFormat="1" ht="76.5" x14ac:dyDescent="0.2">
      <c r="A2149" s="11"/>
      <c r="B2149" s="1"/>
      <c r="C2149" s="49" t="s">
        <v>1110</v>
      </c>
      <c r="D2149" s="4"/>
      <c r="E2149" s="5"/>
      <c r="F2149" s="57"/>
      <c r="G2149" s="145"/>
      <c r="H2149" s="7"/>
      <c r="I2149" s="41"/>
      <c r="J2149" s="35"/>
    </row>
    <row r="2150" spans="1:10" s="34" customFormat="1" ht="25.5" x14ac:dyDescent="0.2">
      <c r="A2150" s="11"/>
      <c r="B2150" s="1"/>
      <c r="C2150" s="49" t="s">
        <v>226</v>
      </c>
      <c r="D2150" s="4"/>
      <c r="E2150" s="5"/>
      <c r="F2150" s="57"/>
      <c r="G2150" s="145"/>
      <c r="H2150" s="7"/>
      <c r="I2150" s="41"/>
      <c r="J2150" s="35"/>
    </row>
    <row r="2151" spans="1:10" s="34" customFormat="1" ht="25.5" x14ac:dyDescent="0.2">
      <c r="A2151" s="11"/>
      <c r="B2151" s="1"/>
      <c r="C2151" s="97" t="s">
        <v>230</v>
      </c>
      <c r="D2151" s="4"/>
      <c r="E2151" s="83"/>
      <c r="F2151" s="57"/>
      <c r="G2151" s="145"/>
      <c r="H2151" s="7"/>
      <c r="I2151" s="41"/>
      <c r="J2151" s="35"/>
    </row>
    <row r="2152" spans="1:10" s="34" customFormat="1" ht="25.5" x14ac:dyDescent="0.2">
      <c r="A2152" s="11"/>
      <c r="B2152" s="1"/>
      <c r="C2152" s="97" t="s">
        <v>1108</v>
      </c>
      <c r="D2152" s="4"/>
      <c r="E2152" s="5"/>
      <c r="F2152" s="57"/>
      <c r="G2152" s="145"/>
      <c r="H2152" s="7"/>
      <c r="I2152" s="41"/>
      <c r="J2152" s="35"/>
    </row>
    <row r="2153" spans="1:10" s="34" customFormat="1" ht="12.75" x14ac:dyDescent="0.2">
      <c r="A2153" s="11"/>
      <c r="B2153" s="1"/>
      <c r="C2153" s="97" t="s">
        <v>1103</v>
      </c>
      <c r="D2153" s="4"/>
      <c r="E2153" s="5"/>
      <c r="F2153" s="57"/>
      <c r="G2153" s="145"/>
      <c r="H2153" s="7"/>
      <c r="I2153" s="41"/>
      <c r="J2153" s="35"/>
    </row>
    <row r="2154" spans="1:10" s="34" customFormat="1" ht="25.5" x14ac:dyDescent="0.2">
      <c r="A2154" s="11"/>
      <c r="B2154" s="1"/>
      <c r="C2154" s="97" t="s">
        <v>1102</v>
      </c>
      <c r="D2154" s="4"/>
      <c r="E2154" s="5"/>
      <c r="F2154" s="57"/>
      <c r="G2154" s="145"/>
      <c r="H2154" s="7"/>
      <c r="I2154" s="41"/>
      <c r="J2154" s="35"/>
    </row>
    <row r="2155" spans="1:10" s="34" customFormat="1" ht="12.75" x14ac:dyDescent="0.2">
      <c r="A2155" s="11"/>
      <c r="B2155" s="1"/>
      <c r="C2155" s="97" t="s">
        <v>1104</v>
      </c>
      <c r="D2155" s="4"/>
      <c r="E2155" s="5"/>
      <c r="F2155" s="57"/>
      <c r="G2155" s="145"/>
      <c r="H2155" s="7"/>
      <c r="I2155" s="41"/>
      <c r="J2155" s="35"/>
    </row>
    <row r="2156" spans="1:10" s="34" customFormat="1" ht="12.75" x14ac:dyDescent="0.2">
      <c r="A2156" s="11"/>
      <c r="B2156" s="1"/>
      <c r="C2156" s="97" t="s">
        <v>1105</v>
      </c>
      <c r="D2156" s="4"/>
      <c r="E2156" s="5"/>
      <c r="F2156" s="57"/>
      <c r="G2156" s="145"/>
      <c r="H2156" s="7"/>
      <c r="I2156" s="41"/>
      <c r="J2156" s="35"/>
    </row>
    <row r="2157" spans="1:10" s="34" customFormat="1" ht="12.75" x14ac:dyDescent="0.2">
      <c r="A2157" s="11"/>
      <c r="B2157" s="1"/>
      <c r="C2157" s="97" t="s">
        <v>227</v>
      </c>
      <c r="D2157" s="4"/>
      <c r="E2157" s="5"/>
      <c r="F2157" s="57"/>
      <c r="G2157" s="145"/>
      <c r="H2157" s="7"/>
      <c r="I2157" s="41"/>
      <c r="J2157" s="35"/>
    </row>
    <row r="2158" spans="1:10" s="34" customFormat="1" ht="12.75" x14ac:dyDescent="0.2">
      <c r="A2158" s="11"/>
      <c r="B2158" s="1"/>
      <c r="C2158" s="97" t="s">
        <v>1106</v>
      </c>
      <c r="D2158" s="4"/>
      <c r="E2158" s="5"/>
      <c r="F2158" s="57"/>
      <c r="G2158" s="145"/>
      <c r="H2158" s="7"/>
      <c r="I2158" s="41"/>
      <c r="J2158" s="35"/>
    </row>
    <row r="2159" spans="1:10" s="34" customFormat="1" ht="38.25" x14ac:dyDescent="0.2">
      <c r="A2159" s="11"/>
      <c r="B2159" s="1"/>
      <c r="C2159" s="97" t="s">
        <v>1107</v>
      </c>
      <c r="D2159" s="4"/>
      <c r="E2159" s="5"/>
      <c r="F2159" s="57"/>
      <c r="G2159" s="145"/>
      <c r="H2159" s="7"/>
      <c r="I2159" s="41"/>
      <c r="J2159" s="35"/>
    </row>
    <row r="2160" spans="1:10" s="34" customFormat="1" ht="25.5" x14ac:dyDescent="0.2">
      <c r="A2160" s="11"/>
      <c r="B2160" s="1"/>
      <c r="C2160" s="97" t="s">
        <v>228</v>
      </c>
      <c r="D2160" s="4"/>
      <c r="E2160" s="5"/>
      <c r="F2160" s="57"/>
      <c r="G2160" s="145"/>
      <c r="H2160" s="7"/>
      <c r="I2160" s="41"/>
      <c r="J2160" s="35"/>
    </row>
    <row r="2161" spans="1:10" s="34" customFormat="1" ht="25.5" x14ac:dyDescent="0.2">
      <c r="A2161" s="11"/>
      <c r="B2161" s="1"/>
      <c r="C2161" s="97" t="s">
        <v>229</v>
      </c>
      <c r="D2161" s="4"/>
      <c r="E2161" s="5"/>
      <c r="F2161" s="57"/>
      <c r="G2161" s="145"/>
      <c r="H2161" s="7"/>
      <c r="I2161" s="41"/>
      <c r="J2161" s="35"/>
    </row>
    <row r="2162" spans="1:10" s="34" customFormat="1" ht="25.5" x14ac:dyDescent="0.2">
      <c r="A2162" s="11"/>
      <c r="B2162" s="1"/>
      <c r="C2162" s="97" t="s">
        <v>287</v>
      </c>
      <c r="D2162" s="4"/>
      <c r="E2162" s="5"/>
      <c r="F2162" s="57"/>
      <c r="G2162" s="145"/>
      <c r="H2162" s="7"/>
      <c r="I2162" s="41"/>
      <c r="J2162" s="35"/>
    </row>
    <row r="2163" spans="1:10" s="34" customFormat="1" ht="12.75" x14ac:dyDescent="0.2">
      <c r="A2163" s="11"/>
      <c r="B2163" s="1"/>
      <c r="C2163" s="97"/>
      <c r="D2163" s="4"/>
      <c r="E2163" s="5"/>
      <c r="F2163" s="57"/>
      <c r="G2163" s="145"/>
      <c r="H2163" s="7"/>
      <c r="I2163" s="41"/>
      <c r="J2163" s="35"/>
    </row>
    <row r="2164" spans="1:10" ht="24" x14ac:dyDescent="0.2">
      <c r="A2164" s="1">
        <f>$A$2086</f>
        <v>17</v>
      </c>
      <c r="B2164" s="2">
        <v>1</v>
      </c>
      <c r="C2164" s="3" t="s">
        <v>1109</v>
      </c>
      <c r="D2164" s="7"/>
      <c r="E2164" s="7"/>
      <c r="F2164" s="62"/>
      <c r="G2164" s="145"/>
    </row>
    <row r="2165" spans="1:10" ht="48" x14ac:dyDescent="0.2">
      <c r="B2165" s="2"/>
      <c r="C2165" s="3" t="s">
        <v>1112</v>
      </c>
      <c r="D2165" s="7"/>
      <c r="E2165" s="7"/>
      <c r="F2165" s="62"/>
      <c r="G2165" s="145"/>
    </row>
    <row r="2166" spans="1:10" ht="24" x14ac:dyDescent="0.2">
      <c r="B2166" s="2"/>
      <c r="C2166" s="3" t="s">
        <v>1113</v>
      </c>
      <c r="D2166" s="7"/>
      <c r="E2166" s="7"/>
      <c r="F2166" s="62"/>
      <c r="G2166" s="145"/>
    </row>
    <row r="2167" spans="1:10" ht="12.75" x14ac:dyDescent="0.2">
      <c r="A2167" s="11"/>
      <c r="B2167" s="2"/>
      <c r="C2167" s="42" t="s">
        <v>1291</v>
      </c>
      <c r="G2167" s="145"/>
      <c r="H2167" s="33"/>
    </row>
    <row r="2168" spans="1:10" ht="24" x14ac:dyDescent="0.2">
      <c r="A2168" s="11"/>
      <c r="B2168" s="2"/>
      <c r="C2168" s="42" t="s">
        <v>957</v>
      </c>
      <c r="G2168" s="145"/>
      <c r="H2168" s="33"/>
    </row>
    <row r="2169" spans="1:10" ht="12.75" x14ac:dyDescent="0.2">
      <c r="A2169" s="11"/>
      <c r="B2169" s="2"/>
      <c r="C2169" s="42"/>
      <c r="D2169" s="4" t="s">
        <v>21</v>
      </c>
      <c r="E2169" s="5">
        <v>771</v>
      </c>
      <c r="F2169" s="64"/>
      <c r="G2169" s="65">
        <f>E2169*F2169</f>
        <v>0</v>
      </c>
      <c r="H2169" s="33"/>
    </row>
    <row r="2170" spans="1:10" ht="12.75" x14ac:dyDescent="0.2">
      <c r="A2170" s="11"/>
      <c r="B2170" s="2"/>
      <c r="C2170" s="42"/>
      <c r="G2170" s="65"/>
      <c r="H2170" s="33"/>
    </row>
    <row r="2171" spans="1:10" ht="24" x14ac:dyDescent="0.2">
      <c r="A2171" s="1">
        <f>$A$2086</f>
        <v>17</v>
      </c>
      <c r="B2171" s="2">
        <f>1+B2164</f>
        <v>2</v>
      </c>
      <c r="C2171" s="3" t="s">
        <v>1111</v>
      </c>
      <c r="D2171" s="7"/>
      <c r="E2171" s="7"/>
      <c r="F2171" s="62"/>
      <c r="G2171" s="145"/>
    </row>
    <row r="2172" spans="1:10" ht="24" x14ac:dyDescent="0.2">
      <c r="A2172" s="11"/>
      <c r="B2172" s="2"/>
      <c r="C2172" s="42" t="s">
        <v>975</v>
      </c>
      <c r="G2172" s="145"/>
      <c r="H2172" s="33"/>
    </row>
    <row r="2173" spans="1:10" ht="12.75" x14ac:dyDescent="0.2">
      <c r="A2173" s="11"/>
      <c r="B2173" s="2"/>
      <c r="C2173" s="42"/>
      <c r="D2173" s="4" t="s">
        <v>82</v>
      </c>
      <c r="E2173" s="5">
        <v>68</v>
      </c>
      <c r="F2173" s="64"/>
      <c r="G2173" s="65">
        <f>E2173*F2173</f>
        <v>0</v>
      </c>
      <c r="H2173" s="33"/>
    </row>
    <row r="2174" spans="1:10" x14ac:dyDescent="0.2">
      <c r="G2174" s="145"/>
    </row>
    <row r="2175" spans="1:10" ht="12.75" x14ac:dyDescent="0.25">
      <c r="B2175" s="13"/>
      <c r="C2175" s="14" t="str">
        <f>CONCATENATE("SKUPAJ :  ",C2137)</f>
        <v>SKUPAJ :  TLAKARSKA DELA</v>
      </c>
      <c r="D2175" s="15"/>
      <c r="E2175" s="16"/>
      <c r="F2175" s="59"/>
      <c r="G2175" s="146">
        <f>SUM(G2164:G2174)</f>
        <v>0</v>
      </c>
    </row>
    <row r="2176" spans="1:10" ht="12.75" x14ac:dyDescent="0.25">
      <c r="B2176" s="18"/>
      <c r="C2176" s="19"/>
      <c r="D2176" s="20"/>
      <c r="E2176" s="21"/>
      <c r="F2176" s="60"/>
      <c r="G2176" s="149"/>
    </row>
    <row r="2177" spans="1:7" ht="12.75" x14ac:dyDescent="0.25">
      <c r="B2177" s="18"/>
      <c r="C2177" s="19"/>
      <c r="D2177" s="20"/>
      <c r="E2177" s="21"/>
      <c r="F2177" s="60"/>
      <c r="G2177" s="149"/>
    </row>
    <row r="2178" spans="1:7" ht="12.75" x14ac:dyDescent="0.2">
      <c r="A2178" s="11">
        <v>19</v>
      </c>
      <c r="C2178" s="12" t="s">
        <v>726</v>
      </c>
      <c r="G2178" s="145"/>
    </row>
    <row r="2179" spans="1:7" ht="12.75" x14ac:dyDescent="0.2">
      <c r="A2179" s="11"/>
      <c r="C2179" s="12"/>
      <c r="G2179" s="145"/>
    </row>
    <row r="2180" spans="1:7" ht="143.25" customHeight="1" x14ac:dyDescent="0.2">
      <c r="A2180" s="11"/>
      <c r="C2180" s="46" t="s">
        <v>206</v>
      </c>
      <c r="G2180" s="145"/>
    </row>
    <row r="2181" spans="1:7" ht="12.75" x14ac:dyDescent="0.2">
      <c r="A2181" s="11"/>
      <c r="C2181" s="46"/>
      <c r="G2181" s="145"/>
    </row>
    <row r="2182" spans="1:7" ht="12.75" x14ac:dyDescent="0.2">
      <c r="A2182" s="11"/>
      <c r="C2182" s="47" t="s">
        <v>70</v>
      </c>
      <c r="G2182" s="145"/>
    </row>
    <row r="2183" spans="1:7" ht="56.25" customHeight="1" x14ac:dyDescent="0.2">
      <c r="A2183" s="11"/>
      <c r="C2183" s="77" t="s">
        <v>71</v>
      </c>
      <c r="G2183" s="145"/>
    </row>
    <row r="2184" spans="1:7" ht="63.75" x14ac:dyDescent="0.2">
      <c r="A2184" s="11"/>
      <c r="C2184" s="48" t="s">
        <v>207</v>
      </c>
      <c r="G2184" s="145"/>
    </row>
    <row r="2185" spans="1:7" ht="114.75" x14ac:dyDescent="0.2">
      <c r="A2185" s="11"/>
      <c r="C2185" s="47" t="s">
        <v>233</v>
      </c>
      <c r="G2185" s="145"/>
    </row>
    <row r="2186" spans="1:7" ht="102" x14ac:dyDescent="0.2">
      <c r="A2186" s="11"/>
      <c r="C2186" s="48" t="s">
        <v>208</v>
      </c>
      <c r="G2186" s="145"/>
    </row>
    <row r="2187" spans="1:7" ht="63.75" x14ac:dyDescent="0.2">
      <c r="A2187" s="11"/>
      <c r="C2187" s="48" t="s">
        <v>205</v>
      </c>
      <c r="G2187" s="145"/>
    </row>
    <row r="2188" spans="1:7" ht="140.25" x14ac:dyDescent="0.2">
      <c r="A2188" s="11"/>
      <c r="C2188" s="48" t="s">
        <v>209</v>
      </c>
      <c r="G2188" s="145"/>
    </row>
    <row r="2189" spans="1:7" ht="153" x14ac:dyDescent="0.2">
      <c r="A2189" s="11"/>
      <c r="C2189" s="48" t="s">
        <v>210</v>
      </c>
      <c r="G2189" s="145"/>
    </row>
    <row r="2190" spans="1:7" ht="12.75" x14ac:dyDescent="0.2">
      <c r="A2190" s="11"/>
      <c r="C2190" s="48"/>
      <c r="G2190" s="145"/>
    </row>
    <row r="2191" spans="1:7" ht="25.5" x14ac:dyDescent="0.2">
      <c r="A2191" s="11"/>
      <c r="C2191" s="47" t="s">
        <v>288</v>
      </c>
      <c r="G2191" s="145"/>
    </row>
    <row r="2192" spans="1:7" ht="114.75" x14ac:dyDescent="0.2">
      <c r="B2192" s="2"/>
      <c r="C2192" s="76" t="s">
        <v>290</v>
      </c>
      <c r="G2192" s="145"/>
    </row>
    <row r="2193" spans="1:7" ht="38.25" x14ac:dyDescent="0.2">
      <c r="B2193" s="2"/>
      <c r="C2193" s="76" t="s">
        <v>289</v>
      </c>
      <c r="G2193" s="145"/>
    </row>
    <row r="2194" spans="1:7" ht="89.25" x14ac:dyDescent="0.2">
      <c r="A2194" s="11"/>
      <c r="C2194" s="76" t="s">
        <v>211</v>
      </c>
      <c r="G2194" s="145"/>
    </row>
    <row r="2195" spans="1:7" ht="89.25" x14ac:dyDescent="0.2">
      <c r="A2195" s="11"/>
      <c r="C2195" s="76" t="s">
        <v>234</v>
      </c>
      <c r="G2195" s="145"/>
    </row>
    <row r="2196" spans="1:7" ht="36" x14ac:dyDescent="0.2">
      <c r="A2196" s="11"/>
      <c r="C2196" s="56" t="s">
        <v>213</v>
      </c>
      <c r="G2196" s="145"/>
    </row>
    <row r="2197" spans="1:7" ht="12.75" x14ac:dyDescent="0.2">
      <c r="A2197" s="11"/>
      <c r="C2197" s="56"/>
      <c r="G2197" s="145"/>
    </row>
    <row r="2198" spans="1:7" ht="24" x14ac:dyDescent="0.2">
      <c r="A2198" s="1">
        <f>$A$2178</f>
        <v>19</v>
      </c>
      <c r="B2198" s="2">
        <v>1</v>
      </c>
      <c r="C2198" s="79" t="s">
        <v>725</v>
      </c>
      <c r="D2198" s="75"/>
      <c r="E2198" s="73"/>
      <c r="F2198" s="78"/>
      <c r="G2198" s="152"/>
    </row>
    <row r="2199" spans="1:7" ht="36" x14ac:dyDescent="0.2">
      <c r="B2199" s="2"/>
      <c r="C2199" s="79" t="s">
        <v>722</v>
      </c>
      <c r="D2199" s="75"/>
      <c r="E2199" s="73"/>
      <c r="F2199" s="78"/>
      <c r="G2199" s="152"/>
    </row>
    <row r="2200" spans="1:7" ht="24" x14ac:dyDescent="0.2">
      <c r="A2200" s="11"/>
      <c r="B2200" s="2"/>
      <c r="C2200" s="91" t="s">
        <v>723</v>
      </c>
      <c r="G2200" s="145"/>
    </row>
    <row r="2201" spans="1:7" x14ac:dyDescent="0.2">
      <c r="B2201" s="2"/>
      <c r="D2201" s="4" t="s">
        <v>21</v>
      </c>
      <c r="E2201" s="5">
        <v>81</v>
      </c>
      <c r="F2201" s="64"/>
      <c r="G2201" s="65">
        <f>E2201*F2201</f>
        <v>0</v>
      </c>
    </row>
    <row r="2202" spans="1:7" x14ac:dyDescent="0.2">
      <c r="B2202" s="2"/>
      <c r="G2202" s="65"/>
    </row>
    <row r="2203" spans="1:7" ht="36" x14ac:dyDescent="0.2">
      <c r="A2203" s="1">
        <f>$A$2178</f>
        <v>19</v>
      </c>
      <c r="B2203" s="2">
        <f>1+B2198</f>
        <v>2</v>
      </c>
      <c r="C2203" s="79" t="s">
        <v>721</v>
      </c>
      <c r="D2203" s="75"/>
      <c r="E2203" s="73"/>
      <c r="F2203" s="78"/>
      <c r="G2203" s="152"/>
    </row>
    <row r="2204" spans="1:7" ht="36" x14ac:dyDescent="0.2">
      <c r="B2204" s="2"/>
      <c r="C2204" s="79" t="s">
        <v>722</v>
      </c>
      <c r="D2204" s="75"/>
      <c r="E2204" s="73"/>
      <c r="F2204" s="78"/>
      <c r="G2204" s="152"/>
    </row>
    <row r="2205" spans="1:7" ht="24" x14ac:dyDescent="0.2">
      <c r="A2205" s="11"/>
      <c r="B2205" s="2"/>
      <c r="C2205" s="91" t="s">
        <v>723</v>
      </c>
      <c r="G2205" s="145"/>
    </row>
    <row r="2206" spans="1:7" x14ac:dyDescent="0.2">
      <c r="B2206" s="2"/>
      <c r="D2206" s="4" t="s">
        <v>21</v>
      </c>
      <c r="E2206" s="5">
        <v>41</v>
      </c>
      <c r="F2206" s="64"/>
      <c r="G2206" s="65">
        <f>E2206*F2206</f>
        <v>0</v>
      </c>
    </row>
    <row r="2207" spans="1:7" x14ac:dyDescent="0.2">
      <c r="B2207" s="2"/>
      <c r="G2207" s="65"/>
    </row>
    <row r="2208" spans="1:7" ht="25.5" x14ac:dyDescent="0.2">
      <c r="B2208" s="2"/>
      <c r="C2208" s="47" t="s">
        <v>291</v>
      </c>
      <c r="G2208" s="145"/>
    </row>
    <row r="2209" spans="1:7" ht="89.25" x14ac:dyDescent="0.2">
      <c r="B2209" s="2"/>
      <c r="C2209" s="76" t="s">
        <v>292</v>
      </c>
      <c r="G2209" s="145"/>
    </row>
    <row r="2210" spans="1:7" ht="36" x14ac:dyDescent="0.2">
      <c r="B2210" s="2"/>
      <c r="C2210" s="56" t="s">
        <v>293</v>
      </c>
      <c r="G2210" s="145"/>
    </row>
    <row r="2211" spans="1:7" ht="84" x14ac:dyDescent="0.2">
      <c r="A2211" s="11"/>
      <c r="C2211" s="56" t="s">
        <v>211</v>
      </c>
      <c r="G2211" s="145"/>
    </row>
    <row r="2212" spans="1:7" ht="97.5" customHeight="1" x14ac:dyDescent="0.2">
      <c r="A2212" s="11"/>
      <c r="C2212" s="56" t="s">
        <v>234</v>
      </c>
      <c r="G2212" s="145"/>
    </row>
    <row r="2213" spans="1:7" ht="36" x14ac:dyDescent="0.2">
      <c r="A2213" s="11"/>
      <c r="C2213" s="56" t="s">
        <v>213</v>
      </c>
      <c r="G2213" s="145"/>
    </row>
    <row r="2214" spans="1:7" ht="12.75" x14ac:dyDescent="0.2">
      <c r="B2214" s="2"/>
      <c r="C2214" s="44"/>
      <c r="G2214" s="145"/>
    </row>
    <row r="2215" spans="1:7" ht="24" x14ac:dyDescent="0.2">
      <c r="A2215" s="1">
        <f>$A$2178</f>
        <v>19</v>
      </c>
      <c r="B2215" s="2">
        <f>1+B2203</f>
        <v>3</v>
      </c>
      <c r="C2215" s="79" t="s">
        <v>727</v>
      </c>
      <c r="D2215" s="75"/>
      <c r="E2215" s="73"/>
      <c r="F2215" s="78"/>
      <c r="G2215" s="152"/>
    </row>
    <row r="2216" spans="1:7" ht="36" x14ac:dyDescent="0.2">
      <c r="B2216" s="2"/>
      <c r="C2216" s="79" t="s">
        <v>722</v>
      </c>
      <c r="D2216" s="75"/>
      <c r="E2216" s="73"/>
      <c r="F2216" s="78"/>
      <c r="G2216" s="152"/>
    </row>
    <row r="2217" spans="1:7" ht="24" x14ac:dyDescent="0.2">
      <c r="A2217" s="11"/>
      <c r="B2217" s="2"/>
      <c r="C2217" s="91" t="s">
        <v>723</v>
      </c>
      <c r="G2217" s="145"/>
    </row>
    <row r="2218" spans="1:7" x14ac:dyDescent="0.2">
      <c r="B2218" s="2"/>
      <c r="D2218" s="4" t="s">
        <v>21</v>
      </c>
      <c r="E2218" s="5">
        <v>75</v>
      </c>
      <c r="F2218" s="64"/>
      <c r="G2218" s="65">
        <f>E2218*F2218</f>
        <v>0</v>
      </c>
    </row>
    <row r="2219" spans="1:7" x14ac:dyDescent="0.2">
      <c r="B2219" s="2"/>
      <c r="G2219" s="65"/>
    </row>
    <row r="2220" spans="1:7" ht="36" x14ac:dyDescent="0.2">
      <c r="A2220" s="1">
        <f>$A$2178</f>
        <v>19</v>
      </c>
      <c r="B2220" s="2">
        <f>1+B2215</f>
        <v>4</v>
      </c>
      <c r="C2220" s="79" t="s">
        <v>724</v>
      </c>
      <c r="D2220" s="75"/>
      <c r="E2220" s="73"/>
      <c r="F2220" s="78"/>
      <c r="G2220" s="152"/>
    </row>
    <row r="2221" spans="1:7" ht="36" x14ac:dyDescent="0.2">
      <c r="B2221" s="2"/>
      <c r="C2221" s="79" t="s">
        <v>722</v>
      </c>
      <c r="D2221" s="75"/>
      <c r="E2221" s="73"/>
      <c r="F2221" s="78"/>
      <c r="G2221" s="152"/>
    </row>
    <row r="2222" spans="1:7" ht="24" x14ac:dyDescent="0.2">
      <c r="A2222" s="11"/>
      <c r="B2222" s="2"/>
      <c r="C2222" s="91" t="s">
        <v>723</v>
      </c>
      <c r="G2222" s="145"/>
    </row>
    <row r="2223" spans="1:7" x14ac:dyDescent="0.2">
      <c r="B2223" s="2"/>
      <c r="D2223" s="4" t="s">
        <v>21</v>
      </c>
      <c r="E2223" s="5">
        <v>43</v>
      </c>
      <c r="F2223" s="64"/>
      <c r="G2223" s="65">
        <f>E2223*F2223</f>
        <v>0</v>
      </c>
    </row>
    <row r="2224" spans="1:7" x14ac:dyDescent="0.2">
      <c r="B2224" s="2"/>
      <c r="G2224" s="65"/>
    </row>
    <row r="2225" spans="1:9" ht="25.5" x14ac:dyDescent="0.2">
      <c r="A2225" s="11"/>
      <c r="C2225" s="47" t="s">
        <v>294</v>
      </c>
      <c r="G2225" s="145"/>
    </row>
    <row r="2226" spans="1:9" ht="123.75" customHeight="1" x14ac:dyDescent="0.2">
      <c r="B2226" s="2"/>
      <c r="C2226" s="71" t="s">
        <v>295</v>
      </c>
      <c r="G2226" s="145"/>
    </row>
    <row r="2227" spans="1:9" ht="36" x14ac:dyDescent="0.2">
      <c r="B2227" s="2"/>
      <c r="C2227" s="71" t="s">
        <v>296</v>
      </c>
      <c r="G2227" s="145"/>
    </row>
    <row r="2228" spans="1:9" ht="84" x14ac:dyDescent="0.2">
      <c r="A2228" s="11"/>
      <c r="C2228" s="56" t="s">
        <v>1292</v>
      </c>
      <c r="G2228" s="145"/>
    </row>
    <row r="2229" spans="1:9" ht="91.5" customHeight="1" x14ac:dyDescent="0.2">
      <c r="A2229" s="11"/>
      <c r="C2229" s="56" t="s">
        <v>212</v>
      </c>
      <c r="G2229" s="145"/>
    </row>
    <row r="2230" spans="1:9" ht="36" x14ac:dyDescent="0.2">
      <c r="A2230" s="11"/>
      <c r="C2230" s="56" t="s">
        <v>213</v>
      </c>
      <c r="G2230" s="145"/>
    </row>
    <row r="2231" spans="1:9" ht="12.75" x14ac:dyDescent="0.2">
      <c r="B2231" s="2"/>
      <c r="C2231" s="44"/>
      <c r="G2231" s="145"/>
    </row>
    <row r="2232" spans="1:9" ht="24" x14ac:dyDescent="0.2">
      <c r="A2232" s="1">
        <f>$A$2178</f>
        <v>19</v>
      </c>
      <c r="B2232" s="2">
        <f>1+B2220</f>
        <v>5</v>
      </c>
      <c r="C2232" s="71" t="s">
        <v>1293</v>
      </c>
      <c r="D2232" s="75"/>
      <c r="E2232" s="73"/>
      <c r="F2232" s="78"/>
      <c r="G2232" s="152"/>
    </row>
    <row r="2233" spans="1:9" ht="36" x14ac:dyDescent="0.2">
      <c r="B2233" s="2"/>
      <c r="C2233" s="71" t="s">
        <v>1294</v>
      </c>
      <c r="D2233" s="75"/>
      <c r="E2233" s="73"/>
      <c r="F2233" s="78"/>
      <c r="G2233" s="152"/>
    </row>
    <row r="2234" spans="1:9" ht="24" x14ac:dyDescent="0.2">
      <c r="A2234" s="11"/>
      <c r="B2234" s="2"/>
      <c r="C2234" s="91" t="s">
        <v>728</v>
      </c>
      <c r="G2234" s="145"/>
    </row>
    <row r="2235" spans="1:9" ht="24" x14ac:dyDescent="0.2">
      <c r="A2235" s="11"/>
      <c r="B2235" s="2"/>
      <c r="C2235" s="91" t="s">
        <v>729</v>
      </c>
      <c r="G2235" s="145"/>
    </row>
    <row r="2236" spans="1:9" x14ac:dyDescent="0.2">
      <c r="B2236" s="2"/>
      <c r="D2236" s="4" t="s">
        <v>21</v>
      </c>
      <c r="E2236" s="5">
        <v>53</v>
      </c>
      <c r="F2236" s="64"/>
      <c r="G2236" s="65">
        <f>E2236*F2236</f>
        <v>0</v>
      </c>
    </row>
    <row r="2237" spans="1:9" ht="12.75" x14ac:dyDescent="0.2">
      <c r="A2237" s="11"/>
      <c r="C2237" s="56"/>
      <c r="G2237" s="145"/>
    </row>
    <row r="2238" spans="1:9" ht="144.75" customHeight="1" x14ac:dyDescent="0.2">
      <c r="A2238" s="1">
        <f>$A$2178</f>
        <v>19</v>
      </c>
      <c r="B2238" s="2">
        <f>1+B2232</f>
        <v>6</v>
      </c>
      <c r="C2238" s="56" t="s">
        <v>730</v>
      </c>
      <c r="G2238" s="145"/>
      <c r="I2238" s="7"/>
    </row>
    <row r="2239" spans="1:9" x14ac:dyDescent="0.2">
      <c r="B2239" s="2"/>
      <c r="C2239" s="56" t="s">
        <v>733</v>
      </c>
      <c r="G2239" s="145"/>
      <c r="I2239" s="7"/>
    </row>
    <row r="2240" spans="1:9" ht="71.25" customHeight="1" x14ac:dyDescent="0.2">
      <c r="B2240" s="2"/>
      <c r="C2240" s="128" t="s">
        <v>731</v>
      </c>
      <c r="G2240" s="145"/>
      <c r="I2240" s="7"/>
    </row>
    <row r="2241" spans="1:9" ht="88.5" customHeight="1" x14ac:dyDescent="0.2">
      <c r="A2241" s="11"/>
      <c r="C2241" s="56" t="s">
        <v>1292</v>
      </c>
      <c r="G2241" s="145"/>
      <c r="I2241" s="7"/>
    </row>
    <row r="2242" spans="1:9" ht="97.5" customHeight="1" x14ac:dyDescent="0.2">
      <c r="A2242" s="11"/>
      <c r="C2242" s="56" t="s">
        <v>235</v>
      </c>
      <c r="G2242" s="145"/>
      <c r="I2242" s="7"/>
    </row>
    <row r="2243" spans="1:9" ht="24" x14ac:dyDescent="0.2">
      <c r="A2243" s="11"/>
      <c r="B2243" s="2"/>
      <c r="C2243" s="42" t="s">
        <v>732</v>
      </c>
      <c r="G2243" s="145"/>
      <c r="I2243" s="7"/>
    </row>
    <row r="2244" spans="1:9" x14ac:dyDescent="0.2">
      <c r="B2244" s="2"/>
      <c r="D2244" s="4" t="s">
        <v>21</v>
      </c>
      <c r="E2244" s="5">
        <v>16</v>
      </c>
      <c r="F2244" s="64"/>
      <c r="G2244" s="65">
        <f>E2244*F2244</f>
        <v>0</v>
      </c>
      <c r="I2244" s="7"/>
    </row>
    <row r="2245" spans="1:9" ht="12.75" x14ac:dyDescent="0.2">
      <c r="A2245" s="11"/>
      <c r="C2245" s="56"/>
      <c r="G2245" s="145"/>
      <c r="I2245" s="7"/>
    </row>
    <row r="2246" spans="1:9" ht="12.75" x14ac:dyDescent="0.2">
      <c r="A2246" s="11"/>
      <c r="B2246" s="2"/>
      <c r="C2246" s="42"/>
      <c r="G2246" s="145"/>
      <c r="H2246" s="33"/>
      <c r="I2246" s="7"/>
    </row>
    <row r="2247" spans="1:9" ht="12.75" x14ac:dyDescent="0.25">
      <c r="B2247" s="13"/>
      <c r="C2247" s="14" t="str">
        <f>CONCATENATE("SKUPAJ :  ",C2178)</f>
        <v>SKUPAJ :  SUHOMONTAŽNE STENE</v>
      </c>
      <c r="D2247" s="15"/>
      <c r="E2247" s="16"/>
      <c r="F2247" s="59"/>
      <c r="G2247" s="146">
        <f>SUM(G2190:G2246)</f>
        <v>0</v>
      </c>
      <c r="I2247" s="7"/>
    </row>
    <row r="2248" spans="1:9" ht="12.75" x14ac:dyDescent="0.2">
      <c r="A2248" s="11"/>
      <c r="B2248" s="2"/>
      <c r="C2248" s="42"/>
      <c r="G2248" s="145"/>
      <c r="H2248" s="33"/>
      <c r="I2248" s="7"/>
    </row>
    <row r="2249" spans="1:9" ht="12.75" x14ac:dyDescent="0.2">
      <c r="A2249" s="11">
        <v>20</v>
      </c>
      <c r="C2249" s="12" t="s">
        <v>762</v>
      </c>
      <c r="G2249" s="145"/>
      <c r="I2249" s="7"/>
    </row>
    <row r="2250" spans="1:9" ht="12.75" x14ac:dyDescent="0.2">
      <c r="A2250" s="11"/>
      <c r="C2250" s="12"/>
      <c r="G2250" s="145"/>
      <c r="I2250" s="7"/>
    </row>
    <row r="2251" spans="1:9" ht="12.75" x14ac:dyDescent="0.2">
      <c r="A2251" s="11"/>
      <c r="C2251" s="47" t="s">
        <v>236</v>
      </c>
      <c r="G2251" s="145"/>
      <c r="I2251" s="7"/>
    </row>
    <row r="2252" spans="1:9" ht="55.5" customHeight="1" x14ac:dyDescent="0.2">
      <c r="A2252" s="11"/>
      <c r="C2252" s="49" t="s">
        <v>237</v>
      </c>
      <c r="G2252" s="145"/>
      <c r="I2252" s="7"/>
    </row>
    <row r="2253" spans="1:9" ht="120.75" customHeight="1" x14ac:dyDescent="0.2">
      <c r="A2253" s="11"/>
      <c r="C2253" s="89" t="s">
        <v>313</v>
      </c>
      <c r="G2253" s="145"/>
      <c r="I2253" s="7"/>
    </row>
    <row r="2254" spans="1:9" ht="159" customHeight="1" x14ac:dyDescent="0.2">
      <c r="A2254" s="11"/>
      <c r="C2254" s="89" t="s">
        <v>365</v>
      </c>
      <c r="G2254" s="145"/>
      <c r="I2254" s="7"/>
    </row>
    <row r="2255" spans="1:9" ht="38.25" x14ac:dyDescent="0.2">
      <c r="A2255" s="11"/>
      <c r="C2255" s="89" t="s">
        <v>238</v>
      </c>
      <c r="G2255" s="145"/>
      <c r="I2255" s="7"/>
    </row>
    <row r="2256" spans="1:9" ht="51" x14ac:dyDescent="0.2">
      <c r="A2256" s="11"/>
      <c r="C2256" s="89" t="s">
        <v>239</v>
      </c>
      <c r="G2256" s="145"/>
      <c r="I2256" s="7"/>
    </row>
    <row r="2257" spans="1:9" ht="118.5" customHeight="1" x14ac:dyDescent="0.2">
      <c r="A2257" s="11"/>
      <c r="C2257" s="49" t="s">
        <v>314</v>
      </c>
      <c r="G2257" s="145"/>
      <c r="I2257" s="7"/>
    </row>
    <row r="2258" spans="1:9" ht="12.75" x14ac:dyDescent="0.2">
      <c r="A2258" s="11"/>
      <c r="C2258" s="12"/>
      <c r="G2258" s="145"/>
      <c r="I2258" s="7"/>
    </row>
    <row r="2259" spans="1:9" ht="63.75" x14ac:dyDescent="0.2">
      <c r="A2259" s="11"/>
      <c r="C2259" s="47" t="s">
        <v>740</v>
      </c>
      <c r="G2259" s="145"/>
      <c r="I2259" s="7"/>
    </row>
    <row r="2260" spans="1:9" ht="197.25" customHeight="1" x14ac:dyDescent="0.2">
      <c r="A2260" s="11"/>
      <c r="C2260" s="49" t="s">
        <v>748</v>
      </c>
      <c r="G2260" s="145"/>
      <c r="I2260" s="7"/>
    </row>
    <row r="2261" spans="1:9" ht="51" x14ac:dyDescent="0.2">
      <c r="A2261" s="11"/>
      <c r="C2261" s="49" t="s">
        <v>734</v>
      </c>
      <c r="G2261" s="145"/>
      <c r="I2261" s="7"/>
    </row>
    <row r="2262" spans="1:9" ht="25.5" x14ac:dyDescent="0.2">
      <c r="A2262" s="11"/>
      <c r="C2262" s="49" t="s">
        <v>735</v>
      </c>
      <c r="G2262" s="145"/>
      <c r="I2262" s="7"/>
    </row>
    <row r="2263" spans="1:9" ht="25.5" x14ac:dyDescent="0.2">
      <c r="A2263" s="11"/>
      <c r="C2263" s="49" t="s">
        <v>736</v>
      </c>
      <c r="G2263" s="145"/>
      <c r="I2263" s="7"/>
    </row>
    <row r="2264" spans="1:9" ht="38.25" x14ac:dyDescent="0.2">
      <c r="A2264" s="11"/>
      <c r="C2264" s="49" t="s">
        <v>737</v>
      </c>
      <c r="G2264" s="145"/>
      <c r="I2264" s="7"/>
    </row>
    <row r="2265" spans="1:9" ht="51" x14ac:dyDescent="0.2">
      <c r="A2265" s="11"/>
      <c r="C2265" s="49" t="s">
        <v>738</v>
      </c>
      <c r="G2265" s="145"/>
      <c r="I2265" s="7"/>
    </row>
    <row r="2266" spans="1:9" ht="25.5" x14ac:dyDescent="0.2">
      <c r="A2266" s="11"/>
      <c r="C2266" s="49" t="s">
        <v>366</v>
      </c>
      <c r="G2266" s="145"/>
      <c r="I2266" s="7"/>
    </row>
    <row r="2267" spans="1:9" ht="12.75" x14ac:dyDescent="0.2">
      <c r="A2267" s="11"/>
      <c r="C2267" s="49" t="s">
        <v>746</v>
      </c>
      <c r="G2267" s="145"/>
      <c r="I2267" s="7"/>
    </row>
    <row r="2268" spans="1:9" ht="12.75" x14ac:dyDescent="0.2">
      <c r="A2268" s="11"/>
      <c r="C2268" s="49"/>
      <c r="G2268" s="145"/>
      <c r="I2268" s="7"/>
    </row>
    <row r="2269" spans="1:9" ht="90" customHeight="1" x14ac:dyDescent="0.2">
      <c r="A2269" s="1">
        <f>$A$2249</f>
        <v>20</v>
      </c>
      <c r="B2269" s="2">
        <v>1</v>
      </c>
      <c r="C2269" s="56" t="s">
        <v>739</v>
      </c>
      <c r="D2269" s="7"/>
      <c r="E2269" s="7"/>
      <c r="F2269" s="62"/>
      <c r="G2269" s="145"/>
      <c r="I2269" s="7"/>
    </row>
    <row r="2270" spans="1:9" ht="24" x14ac:dyDescent="0.2">
      <c r="A2270" s="11"/>
      <c r="B2270" s="113" t="s">
        <v>656</v>
      </c>
      <c r="C2270" s="91" t="s">
        <v>741</v>
      </c>
      <c r="G2270" s="145"/>
    </row>
    <row r="2271" spans="1:9" x14ac:dyDescent="0.2">
      <c r="B2271" s="2"/>
      <c r="D2271" s="4" t="s">
        <v>21</v>
      </c>
      <c r="E2271" s="5">
        <v>365</v>
      </c>
      <c r="F2271" s="64"/>
      <c r="G2271" s="65">
        <f>E2271*F2271</f>
        <v>0</v>
      </c>
      <c r="I2271" s="7"/>
    </row>
    <row r="2272" spans="1:9" ht="36" x14ac:dyDescent="0.2">
      <c r="A2272" s="11"/>
      <c r="B2272" s="113" t="s">
        <v>657</v>
      </c>
      <c r="C2272" s="42" t="s">
        <v>742</v>
      </c>
      <c r="G2272" s="145"/>
    </row>
    <row r="2273" spans="1:9" x14ac:dyDescent="0.2">
      <c r="B2273" s="2"/>
      <c r="D2273" s="4" t="s">
        <v>21</v>
      </c>
      <c r="E2273" s="5">
        <v>315</v>
      </c>
      <c r="F2273" s="64"/>
      <c r="G2273" s="65">
        <f>E2273*F2273</f>
        <v>0</v>
      </c>
      <c r="I2273" s="7"/>
    </row>
    <row r="2274" spans="1:9" ht="36" x14ac:dyDescent="0.2">
      <c r="B2274" s="2" t="s">
        <v>743</v>
      </c>
      <c r="C2274" s="91" t="s">
        <v>744</v>
      </c>
      <c r="F2274" s="62"/>
      <c r="G2274" s="65"/>
      <c r="I2274" s="7"/>
    </row>
    <row r="2275" spans="1:9" x14ac:dyDescent="0.2">
      <c r="B2275" s="2"/>
      <c r="D2275" s="4" t="s">
        <v>21</v>
      </c>
      <c r="E2275" s="5">
        <v>315</v>
      </c>
      <c r="F2275" s="64"/>
      <c r="G2275" s="65">
        <f>E2275*F2275</f>
        <v>0</v>
      </c>
      <c r="I2275" s="7"/>
    </row>
    <row r="2276" spans="1:9" ht="24" x14ac:dyDescent="0.2">
      <c r="A2276" s="11"/>
      <c r="B2276" s="113" t="s">
        <v>658</v>
      </c>
      <c r="C2276" s="91" t="s">
        <v>745</v>
      </c>
      <c r="G2276" s="145"/>
    </row>
    <row r="2277" spans="1:9" x14ac:dyDescent="0.2">
      <c r="B2277" s="2"/>
      <c r="D2277" s="4" t="s">
        <v>21</v>
      </c>
      <c r="E2277" s="5">
        <v>263</v>
      </c>
      <c r="F2277" s="64"/>
      <c r="G2277" s="65">
        <f>E2277*F2277</f>
        <v>0</v>
      </c>
      <c r="I2277" s="7"/>
    </row>
    <row r="2278" spans="1:9" x14ac:dyDescent="0.2">
      <c r="B2278" s="2"/>
      <c r="F2278" s="62"/>
      <c r="G2278" s="65"/>
      <c r="I2278" s="7"/>
    </row>
    <row r="2279" spans="1:9" ht="51" x14ac:dyDescent="0.2">
      <c r="A2279" s="11"/>
      <c r="C2279" s="47" t="s">
        <v>747</v>
      </c>
      <c r="G2279" s="145"/>
      <c r="I2279" s="7"/>
    </row>
    <row r="2280" spans="1:9" ht="114.75" x14ac:dyDescent="0.2">
      <c r="A2280" s="11"/>
      <c r="C2280" s="49" t="s">
        <v>779</v>
      </c>
      <c r="G2280" s="145"/>
      <c r="I2280" s="7"/>
    </row>
    <row r="2281" spans="1:9" ht="12.75" x14ac:dyDescent="0.2">
      <c r="A2281" s="11"/>
      <c r="C2281" s="49" t="s">
        <v>412</v>
      </c>
      <c r="G2281" s="145"/>
      <c r="I2281" s="7"/>
    </row>
    <row r="2282" spans="1:9" ht="28.5" customHeight="1" x14ac:dyDescent="0.2">
      <c r="A2282" s="11"/>
      <c r="C2282" s="49" t="s">
        <v>778</v>
      </c>
      <c r="G2282" s="145"/>
      <c r="I2282" s="7"/>
    </row>
    <row r="2283" spans="1:9" ht="67.5" customHeight="1" x14ac:dyDescent="0.2">
      <c r="A2283" s="11"/>
      <c r="C2283" s="49" t="s">
        <v>749</v>
      </c>
      <c r="G2283" s="145"/>
      <c r="I2283" s="7"/>
    </row>
    <row r="2284" spans="1:9" ht="29.25" customHeight="1" x14ac:dyDescent="0.2">
      <c r="A2284" s="11"/>
      <c r="C2284" s="49" t="s">
        <v>366</v>
      </c>
      <c r="G2284" s="145"/>
      <c r="I2284" s="7"/>
    </row>
    <row r="2285" spans="1:9" ht="12.75" x14ac:dyDescent="0.2">
      <c r="A2285" s="11"/>
      <c r="C2285" s="49" t="s">
        <v>746</v>
      </c>
      <c r="G2285" s="145"/>
      <c r="I2285" s="7"/>
    </row>
    <row r="2286" spans="1:9" ht="12.75" x14ac:dyDescent="0.2">
      <c r="A2286" s="11"/>
      <c r="C2286" s="49"/>
      <c r="G2286" s="145"/>
      <c r="I2286" s="7"/>
    </row>
    <row r="2287" spans="1:9" ht="96" x14ac:dyDescent="0.2">
      <c r="A2287" s="1">
        <f>$A$2249</f>
        <v>20</v>
      </c>
      <c r="B2287" s="2">
        <f>1+B2269</f>
        <v>2</v>
      </c>
      <c r="C2287" s="56" t="s">
        <v>750</v>
      </c>
      <c r="D2287" s="7"/>
      <c r="E2287" s="7"/>
      <c r="F2287" s="62"/>
      <c r="G2287" s="145"/>
      <c r="I2287" s="7"/>
    </row>
    <row r="2288" spans="1:9" ht="60" x14ac:dyDescent="0.2">
      <c r="A2288" s="11"/>
      <c r="B2288" s="113" t="s">
        <v>656</v>
      </c>
      <c r="C2288" s="91" t="s">
        <v>751</v>
      </c>
      <c r="G2288" s="145"/>
    </row>
    <row r="2289" spans="1:9" x14ac:dyDescent="0.2">
      <c r="B2289" s="2"/>
      <c r="D2289" s="4" t="s">
        <v>21</v>
      </c>
      <c r="E2289" s="5">
        <v>205</v>
      </c>
      <c r="F2289" s="64"/>
      <c r="G2289" s="65">
        <f>E2289*F2289</f>
        <v>0</v>
      </c>
      <c r="I2289" s="7"/>
    </row>
    <row r="2290" spans="1:9" ht="36" x14ac:dyDescent="0.2">
      <c r="A2290" s="11"/>
      <c r="B2290" s="113" t="s">
        <v>657</v>
      </c>
      <c r="C2290" s="42" t="s">
        <v>752</v>
      </c>
      <c r="G2290" s="145"/>
    </row>
    <row r="2291" spans="1:9" x14ac:dyDescent="0.2">
      <c r="B2291" s="2"/>
      <c r="D2291" s="4" t="s">
        <v>21</v>
      </c>
      <c r="E2291" s="5">
        <v>98</v>
      </c>
      <c r="F2291" s="64"/>
      <c r="G2291" s="65">
        <f>E2291*F2291</f>
        <v>0</v>
      </c>
      <c r="I2291" s="7"/>
    </row>
    <row r="2292" spans="1:9" ht="36" x14ac:dyDescent="0.2">
      <c r="B2292" s="2" t="s">
        <v>743</v>
      </c>
      <c r="C2292" s="91" t="s">
        <v>744</v>
      </c>
      <c r="F2292" s="62"/>
      <c r="G2292" s="65"/>
      <c r="I2292" s="7"/>
    </row>
    <row r="2293" spans="1:9" x14ac:dyDescent="0.2">
      <c r="B2293" s="2"/>
      <c r="D2293" s="4" t="s">
        <v>21</v>
      </c>
      <c r="E2293" s="5">
        <v>98</v>
      </c>
      <c r="F2293" s="64"/>
      <c r="G2293" s="65">
        <f>E2293*F2293</f>
        <v>0</v>
      </c>
      <c r="I2293" s="7"/>
    </row>
    <row r="2294" spans="1:9" x14ac:dyDescent="0.2">
      <c r="B2294" s="2"/>
      <c r="F2294" s="62"/>
      <c r="G2294" s="65"/>
      <c r="I2294" s="7"/>
    </row>
    <row r="2295" spans="1:9" ht="25.5" x14ac:dyDescent="0.2">
      <c r="A2295" s="11"/>
      <c r="C2295" s="47" t="s">
        <v>753</v>
      </c>
      <c r="G2295" s="145"/>
    </row>
    <row r="2296" spans="1:9" s="22" customFormat="1" ht="89.25" x14ac:dyDescent="0.25">
      <c r="A2296" s="129"/>
      <c r="B2296" s="130"/>
      <c r="C2296" s="49" t="s">
        <v>764</v>
      </c>
      <c r="D2296" s="23"/>
      <c r="E2296" s="131"/>
      <c r="F2296" s="74"/>
      <c r="G2296" s="153"/>
      <c r="I2296" s="24"/>
    </row>
    <row r="2297" spans="1:9" s="22" customFormat="1" ht="38.25" x14ac:dyDescent="0.25">
      <c r="A2297" s="129"/>
      <c r="B2297" s="130"/>
      <c r="C2297" s="49" t="s">
        <v>754</v>
      </c>
      <c r="D2297" s="23"/>
      <c r="E2297" s="131"/>
      <c r="F2297" s="74"/>
      <c r="G2297" s="153"/>
      <c r="I2297" s="24"/>
    </row>
    <row r="2298" spans="1:9" s="22" customFormat="1" ht="89.25" x14ac:dyDescent="0.25">
      <c r="A2298" s="132"/>
      <c r="B2298" s="129"/>
      <c r="C2298" s="76" t="s">
        <v>755</v>
      </c>
      <c r="D2298" s="23"/>
      <c r="E2298" s="131"/>
      <c r="F2298" s="74"/>
      <c r="G2298" s="153"/>
      <c r="I2298" s="24"/>
    </row>
    <row r="2299" spans="1:9" s="22" customFormat="1" ht="76.5" x14ac:dyDescent="0.25">
      <c r="A2299" s="132"/>
      <c r="B2299" s="129"/>
      <c r="C2299" s="76" t="s">
        <v>212</v>
      </c>
      <c r="D2299" s="23"/>
      <c r="E2299" s="131"/>
      <c r="F2299" s="74"/>
      <c r="G2299" s="153"/>
      <c r="I2299" s="24"/>
    </row>
    <row r="2300" spans="1:9" s="22" customFormat="1" ht="38.25" x14ac:dyDescent="0.25">
      <c r="A2300" s="132"/>
      <c r="B2300" s="129"/>
      <c r="C2300" s="76" t="s">
        <v>213</v>
      </c>
      <c r="D2300" s="23"/>
      <c r="E2300" s="131"/>
      <c r="F2300" s="74"/>
      <c r="G2300" s="153"/>
      <c r="I2300" s="24"/>
    </row>
    <row r="2301" spans="1:9" x14ac:dyDescent="0.2">
      <c r="B2301" s="2"/>
      <c r="F2301" s="62"/>
      <c r="G2301" s="65"/>
      <c r="I2301" s="7"/>
    </row>
    <row r="2302" spans="1:9" ht="36" x14ac:dyDescent="0.2">
      <c r="A2302" s="1">
        <f>$A$2249</f>
        <v>20</v>
      </c>
      <c r="B2302" s="2">
        <f>1+B2287</f>
        <v>3</v>
      </c>
      <c r="C2302" s="56" t="s">
        <v>756</v>
      </c>
      <c r="D2302" s="7"/>
      <c r="E2302" s="7"/>
      <c r="F2302" s="62"/>
      <c r="G2302" s="145"/>
      <c r="I2302" s="7"/>
    </row>
    <row r="2303" spans="1:9" ht="24" x14ac:dyDescent="0.2">
      <c r="B2303" s="2"/>
      <c r="C2303" s="3" t="s">
        <v>757</v>
      </c>
      <c r="F2303" s="62"/>
      <c r="G2303" s="65"/>
      <c r="I2303" s="7"/>
    </row>
    <row r="2304" spans="1:9" ht="24" x14ac:dyDescent="0.2">
      <c r="B2304" s="2"/>
      <c r="C2304" s="3" t="s">
        <v>758</v>
      </c>
      <c r="F2304" s="62"/>
      <c r="G2304" s="65"/>
      <c r="I2304" s="7"/>
    </row>
    <row r="2305" spans="1:9" ht="24" x14ac:dyDescent="0.2">
      <c r="B2305" s="2"/>
      <c r="C2305" s="3" t="s">
        <v>759</v>
      </c>
      <c r="F2305" s="62"/>
      <c r="G2305" s="65"/>
      <c r="I2305" s="7"/>
    </row>
    <row r="2306" spans="1:9" ht="48" x14ac:dyDescent="0.2">
      <c r="A2306" s="11"/>
      <c r="B2306" s="113"/>
      <c r="C2306" s="42" t="s">
        <v>761</v>
      </c>
      <c r="G2306" s="145"/>
    </row>
    <row r="2307" spans="1:9" x14ac:dyDescent="0.2">
      <c r="B2307" s="2"/>
      <c r="D2307" s="4" t="s">
        <v>21</v>
      </c>
      <c r="E2307" s="5">
        <v>45</v>
      </c>
      <c r="F2307" s="64"/>
      <c r="G2307" s="65">
        <f>E2307*F2307</f>
        <v>0</v>
      </c>
      <c r="I2307" s="7"/>
    </row>
    <row r="2308" spans="1:9" ht="36" x14ac:dyDescent="0.2">
      <c r="B2308" s="2" t="s">
        <v>760</v>
      </c>
      <c r="C2308" s="91" t="s">
        <v>744</v>
      </c>
      <c r="F2308" s="62"/>
      <c r="G2308" s="65"/>
      <c r="I2308" s="7"/>
    </row>
    <row r="2309" spans="1:9" x14ac:dyDescent="0.2">
      <c r="B2309" s="2"/>
      <c r="D2309" s="4" t="s">
        <v>21</v>
      </c>
      <c r="E2309" s="5">
        <v>45</v>
      </c>
      <c r="F2309" s="64"/>
      <c r="G2309" s="65">
        <f>E2309*F2309</f>
        <v>0</v>
      </c>
      <c r="I2309" s="7"/>
    </row>
    <row r="2310" spans="1:9" x14ac:dyDescent="0.2">
      <c r="B2310" s="2"/>
      <c r="F2310" s="62"/>
      <c r="G2310" s="65"/>
      <c r="I2310" s="7"/>
    </row>
    <row r="2311" spans="1:9" ht="25.5" x14ac:dyDescent="0.2">
      <c r="A2311" s="11"/>
      <c r="C2311" s="47" t="s">
        <v>763</v>
      </c>
      <c r="G2311" s="145"/>
    </row>
    <row r="2312" spans="1:9" ht="51" x14ac:dyDescent="0.2">
      <c r="B2312" s="2"/>
      <c r="C2312" s="49" t="s">
        <v>765</v>
      </c>
      <c r="G2312" s="145"/>
    </row>
    <row r="2313" spans="1:9" ht="25.5" x14ac:dyDescent="0.2">
      <c r="B2313" s="2"/>
      <c r="C2313" s="49" t="s">
        <v>767</v>
      </c>
      <c r="G2313" s="145"/>
    </row>
    <row r="2314" spans="1:9" ht="51" x14ac:dyDescent="0.2">
      <c r="B2314" s="2"/>
      <c r="C2314" s="49" t="s">
        <v>766</v>
      </c>
      <c r="G2314" s="145"/>
    </row>
    <row r="2315" spans="1:9" ht="63.75" x14ac:dyDescent="0.2">
      <c r="B2315" s="2"/>
      <c r="C2315" s="49" t="s">
        <v>777</v>
      </c>
      <c r="F2315" s="62"/>
      <c r="G2315" s="65"/>
      <c r="I2315" s="7"/>
    </row>
    <row r="2316" spans="1:9" ht="12.75" x14ac:dyDescent="0.2">
      <c r="B2316" s="2"/>
      <c r="C2316" s="49" t="s">
        <v>412</v>
      </c>
      <c r="F2316" s="62"/>
      <c r="G2316" s="65"/>
      <c r="I2316" s="7"/>
    </row>
    <row r="2317" spans="1:9" ht="38.25" x14ac:dyDescent="0.2">
      <c r="B2317" s="2"/>
      <c r="C2317" s="49" t="s">
        <v>768</v>
      </c>
      <c r="F2317" s="62"/>
      <c r="G2317" s="65"/>
      <c r="I2317" s="7"/>
    </row>
    <row r="2318" spans="1:9" ht="51" x14ac:dyDescent="0.2">
      <c r="B2318" s="2"/>
      <c r="C2318" s="49" t="s">
        <v>769</v>
      </c>
      <c r="F2318" s="62"/>
      <c r="G2318" s="65"/>
      <c r="I2318" s="7"/>
    </row>
    <row r="2319" spans="1:9" ht="12.75" x14ac:dyDescent="0.2">
      <c r="B2319" s="2"/>
      <c r="C2319" s="49" t="s">
        <v>770</v>
      </c>
      <c r="F2319" s="62"/>
      <c r="G2319" s="65"/>
      <c r="I2319" s="7"/>
    </row>
    <row r="2320" spans="1:9" ht="25.5" x14ac:dyDescent="0.2">
      <c r="B2320" s="2"/>
      <c r="C2320" s="49" t="s">
        <v>771</v>
      </c>
      <c r="F2320" s="62"/>
      <c r="G2320" s="65"/>
      <c r="I2320" s="7"/>
    </row>
    <row r="2321" spans="1:9" ht="25.5" x14ac:dyDescent="0.2">
      <c r="B2321" s="2"/>
      <c r="C2321" s="49" t="s">
        <v>772</v>
      </c>
      <c r="F2321" s="62"/>
      <c r="G2321" s="65"/>
      <c r="I2321" s="7"/>
    </row>
    <row r="2322" spans="1:9" ht="12.75" x14ac:dyDescent="0.2">
      <c r="B2322" s="2"/>
      <c r="C2322" s="49" t="s">
        <v>773</v>
      </c>
      <c r="F2322" s="62"/>
      <c r="G2322" s="65"/>
      <c r="I2322" s="7"/>
    </row>
    <row r="2323" spans="1:9" ht="63.75" x14ac:dyDescent="0.2">
      <c r="B2323" s="2"/>
      <c r="C2323" s="49" t="s">
        <v>774</v>
      </c>
      <c r="F2323" s="62"/>
      <c r="G2323" s="65"/>
      <c r="I2323" s="7"/>
    </row>
    <row r="2324" spans="1:9" x14ac:dyDescent="0.2">
      <c r="B2324" s="2"/>
      <c r="F2324" s="62"/>
      <c r="G2324" s="65"/>
      <c r="I2324" s="7"/>
    </row>
    <row r="2325" spans="1:9" ht="84" x14ac:dyDescent="0.2">
      <c r="A2325" s="1">
        <f>$A$2249</f>
        <v>20</v>
      </c>
      <c r="B2325" s="2">
        <f>1+B2302</f>
        <v>4</v>
      </c>
      <c r="C2325" s="56" t="s">
        <v>775</v>
      </c>
      <c r="D2325" s="7"/>
      <c r="E2325" s="7"/>
      <c r="F2325" s="62"/>
      <c r="G2325" s="145"/>
      <c r="I2325" s="7"/>
    </row>
    <row r="2326" spans="1:9" ht="24" x14ac:dyDescent="0.2">
      <c r="A2326" s="11"/>
      <c r="B2326" s="113" t="s">
        <v>656</v>
      </c>
      <c r="C2326" s="91" t="s">
        <v>776</v>
      </c>
      <c r="G2326" s="145"/>
    </row>
    <row r="2327" spans="1:9" x14ac:dyDescent="0.2">
      <c r="B2327" s="2"/>
      <c r="D2327" s="4" t="s">
        <v>21</v>
      </c>
      <c r="E2327" s="5">
        <v>945</v>
      </c>
      <c r="F2327" s="64"/>
      <c r="G2327" s="65">
        <f>E2327*F2327</f>
        <v>0</v>
      </c>
      <c r="I2327" s="7"/>
    </row>
    <row r="2328" spans="1:9" ht="36" x14ac:dyDescent="0.2">
      <c r="A2328" s="11"/>
      <c r="B2328" s="113" t="s">
        <v>657</v>
      </c>
      <c r="C2328" s="91" t="s">
        <v>780</v>
      </c>
      <c r="G2328" s="145"/>
    </row>
    <row r="2329" spans="1:9" x14ac:dyDescent="0.2">
      <c r="B2329" s="2"/>
      <c r="D2329" s="4" t="s">
        <v>21</v>
      </c>
      <c r="E2329" s="5">
        <v>168</v>
      </c>
      <c r="F2329" s="64"/>
      <c r="G2329" s="65">
        <f>E2329*F2329</f>
        <v>0</v>
      </c>
      <c r="I2329" s="7"/>
    </row>
    <row r="2330" spans="1:9" ht="36" x14ac:dyDescent="0.2">
      <c r="A2330" s="11"/>
      <c r="B2330" s="113" t="s">
        <v>658</v>
      </c>
      <c r="C2330" s="91" t="s">
        <v>781</v>
      </c>
      <c r="G2330" s="145"/>
    </row>
    <row r="2331" spans="1:9" x14ac:dyDescent="0.2">
      <c r="B2331" s="2"/>
      <c r="D2331" s="4" t="s">
        <v>21</v>
      </c>
      <c r="E2331" s="5">
        <v>203</v>
      </c>
      <c r="F2331" s="64"/>
      <c r="G2331" s="65">
        <f>E2331*F2331</f>
        <v>0</v>
      </c>
      <c r="I2331" s="7"/>
    </row>
    <row r="2332" spans="1:9" x14ac:dyDescent="0.2">
      <c r="B2332" s="2"/>
      <c r="F2332" s="62"/>
      <c r="G2332" s="65"/>
      <c r="I2332" s="7"/>
    </row>
    <row r="2333" spans="1:9" x14ac:dyDescent="0.2">
      <c r="G2333" s="145"/>
    </row>
    <row r="2334" spans="1:9" ht="12.75" x14ac:dyDescent="0.25">
      <c r="B2334" s="13"/>
      <c r="C2334" s="14" t="str">
        <f>CONCATENATE("SKUPAJ :  ",C2249)</f>
        <v>SKUPAJ :  SEKUNDARNI STROPOVI</v>
      </c>
      <c r="D2334" s="15"/>
      <c r="E2334" s="16"/>
      <c r="F2334" s="59"/>
      <c r="G2334" s="146">
        <f>SUM(G2268:G2333)</f>
        <v>0</v>
      </c>
      <c r="I2334" s="7"/>
    </row>
    <row r="2335" spans="1:9" ht="12.75" x14ac:dyDescent="0.25">
      <c r="B2335" s="18"/>
      <c r="C2335" s="19"/>
      <c r="D2335" s="20"/>
      <c r="E2335" s="21"/>
      <c r="F2335" s="60"/>
      <c r="G2335" s="147"/>
      <c r="I2335" s="7"/>
    </row>
    <row r="2336" spans="1:9" ht="12.75" x14ac:dyDescent="0.25">
      <c r="B2336" s="18"/>
      <c r="C2336" s="19"/>
      <c r="D2336" s="20"/>
      <c r="E2336" s="21"/>
      <c r="F2336" s="60"/>
      <c r="G2336" s="147"/>
      <c r="I2336" s="7"/>
    </row>
    <row r="2337" spans="1:9" ht="12.75" x14ac:dyDescent="0.2">
      <c r="A2337" s="11">
        <v>21</v>
      </c>
      <c r="C2337" s="12" t="s">
        <v>69</v>
      </c>
      <c r="G2337" s="145"/>
      <c r="I2337" s="7"/>
    </row>
    <row r="2338" spans="1:9" ht="12.75" x14ac:dyDescent="0.2">
      <c r="A2338" s="11"/>
      <c r="C2338" s="12"/>
      <c r="G2338" s="145"/>
      <c r="I2338" s="7"/>
    </row>
    <row r="2339" spans="1:9" ht="118.5" customHeight="1" x14ac:dyDescent="0.2">
      <c r="A2339" s="11"/>
      <c r="C2339" s="46" t="s">
        <v>72</v>
      </c>
      <c r="G2339" s="145"/>
      <c r="I2339" s="7"/>
    </row>
    <row r="2340" spans="1:9" ht="124.5" customHeight="1" x14ac:dyDescent="0.2">
      <c r="A2340" s="11"/>
      <c r="C2340" s="47" t="s">
        <v>73</v>
      </c>
      <c r="G2340" s="145"/>
      <c r="I2340" s="7"/>
    </row>
    <row r="2341" spans="1:9" ht="69.75" customHeight="1" x14ac:dyDescent="0.2">
      <c r="A2341" s="11"/>
      <c r="C2341" s="48" t="s">
        <v>74</v>
      </c>
      <c r="G2341" s="145"/>
      <c r="I2341" s="7"/>
    </row>
    <row r="2342" spans="1:9" ht="84" customHeight="1" x14ac:dyDescent="0.2">
      <c r="A2342" s="11"/>
      <c r="C2342" s="48" t="s">
        <v>75</v>
      </c>
      <c r="G2342" s="145"/>
      <c r="I2342" s="7"/>
    </row>
    <row r="2343" spans="1:9" ht="101.25" customHeight="1" x14ac:dyDescent="0.2">
      <c r="A2343" s="11"/>
      <c r="C2343" s="48" t="s">
        <v>76</v>
      </c>
      <c r="G2343" s="145"/>
      <c r="I2343" s="7"/>
    </row>
    <row r="2344" spans="1:9" ht="12.75" x14ac:dyDescent="0.2">
      <c r="A2344" s="11"/>
      <c r="C2344" s="48" t="s">
        <v>45</v>
      </c>
      <c r="G2344" s="145"/>
      <c r="I2344" s="7"/>
    </row>
    <row r="2345" spans="1:9" ht="12.75" x14ac:dyDescent="0.2">
      <c r="A2345" s="11"/>
      <c r="C2345" s="12"/>
      <c r="G2345" s="145"/>
      <c r="I2345" s="7"/>
    </row>
    <row r="2346" spans="1:9" x14ac:dyDescent="0.2">
      <c r="A2346" s="1">
        <f>$A$2337</f>
        <v>21</v>
      </c>
      <c r="B2346" s="2">
        <v>1</v>
      </c>
      <c r="C2346" s="3" t="s">
        <v>1029</v>
      </c>
      <c r="D2346" s="7"/>
      <c r="E2346" s="7"/>
      <c r="F2346" s="62"/>
      <c r="G2346" s="145"/>
      <c r="I2346" s="7"/>
    </row>
    <row r="2347" spans="1:9" ht="12.75" x14ac:dyDescent="0.2">
      <c r="A2347" s="11"/>
      <c r="B2347" s="2"/>
      <c r="C2347" s="3" t="s">
        <v>1027</v>
      </c>
      <c r="G2347" s="145"/>
      <c r="I2347" s="7"/>
    </row>
    <row r="2348" spans="1:9" ht="36" x14ac:dyDescent="0.2">
      <c r="A2348" s="11"/>
      <c r="B2348" s="2"/>
      <c r="C2348" s="51" t="s">
        <v>1028</v>
      </c>
      <c r="G2348" s="145"/>
      <c r="I2348" s="7"/>
    </row>
    <row r="2349" spans="1:9" x14ac:dyDescent="0.2">
      <c r="B2349" s="2"/>
      <c r="C2349" s="37" t="s">
        <v>1030</v>
      </c>
      <c r="G2349" s="145"/>
      <c r="I2349" s="7"/>
    </row>
    <row r="2350" spans="1:9" x14ac:dyDescent="0.2">
      <c r="B2350" s="2"/>
      <c r="C2350" s="37"/>
      <c r="D2350" s="4" t="s">
        <v>6</v>
      </c>
      <c r="E2350" s="5">
        <v>1</v>
      </c>
      <c r="F2350" s="64"/>
      <c r="G2350" s="65">
        <f>E2350*F2350</f>
        <v>0</v>
      </c>
      <c r="I2350" s="7"/>
    </row>
    <row r="2351" spans="1:9" x14ac:dyDescent="0.2">
      <c r="B2351" s="2"/>
      <c r="C2351" s="37"/>
      <c r="G2351" s="145"/>
      <c r="I2351" s="7"/>
    </row>
    <row r="2352" spans="1:9" x14ac:dyDescent="0.2">
      <c r="A2352" s="1">
        <f>$A$2337</f>
        <v>21</v>
      </c>
      <c r="B2352" s="2">
        <f>1+B2346</f>
        <v>2</v>
      </c>
      <c r="C2352" s="3" t="s">
        <v>1031</v>
      </c>
      <c r="D2352" s="7"/>
      <c r="E2352" s="7"/>
      <c r="F2352" s="62"/>
      <c r="G2352" s="145"/>
      <c r="I2352" s="7"/>
    </row>
    <row r="2353" spans="1:9" ht="12.75" x14ac:dyDescent="0.2">
      <c r="A2353" s="11"/>
      <c r="B2353" s="2"/>
      <c r="C2353" s="3" t="s">
        <v>316</v>
      </c>
      <c r="G2353" s="145"/>
      <c r="I2353" s="7"/>
    </row>
    <row r="2354" spans="1:9" ht="24" x14ac:dyDescent="0.2">
      <c r="A2354" s="11"/>
      <c r="B2354" s="2"/>
      <c r="C2354" s="3" t="s">
        <v>317</v>
      </c>
      <c r="G2354" s="145"/>
      <c r="I2354" s="7"/>
    </row>
    <row r="2355" spans="1:9" ht="24" x14ac:dyDescent="0.2">
      <c r="A2355" s="11"/>
      <c r="B2355" s="2"/>
      <c r="C2355" s="51" t="s">
        <v>315</v>
      </c>
      <c r="G2355" s="145"/>
      <c r="I2355" s="7"/>
    </row>
    <row r="2356" spans="1:9" x14ac:dyDescent="0.2">
      <c r="B2356" s="2"/>
      <c r="C2356" s="37" t="s">
        <v>1032</v>
      </c>
      <c r="G2356" s="145"/>
      <c r="I2356" s="7"/>
    </row>
    <row r="2357" spans="1:9" x14ac:dyDescent="0.2">
      <c r="B2357" s="2"/>
      <c r="C2357" s="37"/>
      <c r="D2357" s="4" t="s">
        <v>6</v>
      </c>
      <c r="E2357" s="5">
        <v>2</v>
      </c>
      <c r="F2357" s="64"/>
      <c r="G2357" s="65">
        <f>E2357*F2357</f>
        <v>0</v>
      </c>
      <c r="I2357" s="7"/>
    </row>
    <row r="2358" spans="1:9" x14ac:dyDescent="0.2">
      <c r="B2358" s="2"/>
      <c r="C2358" s="37"/>
      <c r="G2358" s="65"/>
      <c r="I2358" s="7"/>
    </row>
    <row r="2359" spans="1:9" x14ac:dyDescent="0.2">
      <c r="A2359" s="1">
        <f>$A$2337</f>
        <v>21</v>
      </c>
      <c r="B2359" s="2">
        <f>1+B2352</f>
        <v>3</v>
      </c>
      <c r="C2359" s="3" t="s">
        <v>1033</v>
      </c>
      <c r="D2359" s="7"/>
      <c r="E2359" s="7"/>
      <c r="F2359" s="62"/>
      <c r="G2359" s="145"/>
      <c r="I2359" s="7"/>
    </row>
    <row r="2360" spans="1:9" ht="36" x14ac:dyDescent="0.2">
      <c r="A2360" s="11"/>
      <c r="B2360" s="2"/>
      <c r="C2360" s="3" t="s">
        <v>1034</v>
      </c>
      <c r="G2360" s="145"/>
      <c r="I2360" s="7"/>
    </row>
    <row r="2361" spans="1:9" ht="48" x14ac:dyDescent="0.2">
      <c r="A2361" s="11"/>
      <c r="B2361" s="2"/>
      <c r="C2361" s="51" t="s">
        <v>1035</v>
      </c>
      <c r="G2361" s="145"/>
      <c r="I2361" s="7"/>
    </row>
    <row r="2362" spans="1:9" x14ac:dyDescent="0.2">
      <c r="B2362" s="2"/>
      <c r="C2362" s="37" t="s">
        <v>1036</v>
      </c>
      <c r="G2362" s="145"/>
      <c r="I2362" s="7"/>
    </row>
    <row r="2363" spans="1:9" x14ac:dyDescent="0.2">
      <c r="B2363" s="2"/>
      <c r="C2363" s="37"/>
      <c r="D2363" s="4" t="s">
        <v>6</v>
      </c>
      <c r="E2363" s="5">
        <v>1</v>
      </c>
      <c r="F2363" s="64"/>
      <c r="G2363" s="65">
        <f>E2363*F2363</f>
        <v>0</v>
      </c>
      <c r="I2363" s="7"/>
    </row>
    <row r="2364" spans="1:9" x14ac:dyDescent="0.2">
      <c r="B2364" s="2"/>
      <c r="C2364" s="37"/>
      <c r="G2364" s="65"/>
      <c r="I2364" s="7"/>
    </row>
    <row r="2365" spans="1:9" x14ac:dyDescent="0.2">
      <c r="G2365" s="145"/>
    </row>
    <row r="2366" spans="1:9" ht="12.75" x14ac:dyDescent="0.25">
      <c r="B2366" s="13"/>
      <c r="C2366" s="14" t="str">
        <f>CONCATENATE("SKUPAJ :  ",C2337)</f>
        <v>SKUPAJ :  SANITARNE PREDELNE STENE</v>
      </c>
      <c r="D2366" s="15"/>
      <c r="E2366" s="16"/>
      <c r="F2366" s="59"/>
      <c r="G2366" s="146">
        <f>SUM(G2345:G2365)</f>
        <v>0</v>
      </c>
      <c r="I2366" s="7"/>
    </row>
    <row r="2367" spans="1:9" ht="12.75" x14ac:dyDescent="0.25">
      <c r="B2367" s="18"/>
      <c r="C2367" s="19"/>
      <c r="D2367" s="20"/>
      <c r="E2367" s="21"/>
      <c r="F2367" s="60"/>
      <c r="G2367" s="147"/>
      <c r="I2367" s="7"/>
    </row>
    <row r="2368" spans="1:9" ht="12.75" x14ac:dyDescent="0.25">
      <c r="B2368" s="18"/>
      <c r="C2368" s="19"/>
      <c r="D2368" s="20"/>
      <c r="E2368" s="21"/>
      <c r="F2368" s="60"/>
      <c r="G2368" s="147"/>
    </row>
    <row r="2369" spans="1:9" ht="12.75" x14ac:dyDescent="0.2">
      <c r="A2369" s="11">
        <v>25</v>
      </c>
      <c r="C2369" s="12" t="s">
        <v>1114</v>
      </c>
      <c r="G2369" s="145"/>
      <c r="I2369" s="7"/>
    </row>
    <row r="2370" spans="1:9" ht="12.75" x14ac:dyDescent="0.2">
      <c r="A2370" s="11"/>
      <c r="C2370" s="12"/>
      <c r="G2370" s="145"/>
      <c r="I2370" s="7"/>
    </row>
    <row r="2371" spans="1:9" ht="12.75" x14ac:dyDescent="0.2">
      <c r="A2371" s="11"/>
      <c r="C2371" s="47" t="s">
        <v>1115</v>
      </c>
      <c r="G2371" s="145"/>
      <c r="I2371" s="7"/>
    </row>
    <row r="2372" spans="1:9" ht="57" customHeight="1" x14ac:dyDescent="0.2">
      <c r="A2372" s="11"/>
      <c r="C2372" s="47" t="s">
        <v>1117</v>
      </c>
      <c r="G2372" s="145"/>
      <c r="I2372" s="7"/>
    </row>
    <row r="2373" spans="1:9" ht="51" x14ac:dyDescent="0.2">
      <c r="A2373" s="11"/>
      <c r="C2373" s="48" t="s">
        <v>1116</v>
      </c>
      <c r="G2373" s="145"/>
      <c r="I2373" s="7"/>
    </row>
    <row r="2374" spans="1:9" ht="25.5" x14ac:dyDescent="0.2">
      <c r="A2374" s="11"/>
      <c r="C2374" s="48" t="s">
        <v>1119</v>
      </c>
      <c r="G2374" s="145"/>
      <c r="I2374" s="7"/>
    </row>
    <row r="2375" spans="1:9" ht="25.5" x14ac:dyDescent="0.2">
      <c r="A2375" s="11"/>
      <c r="C2375" s="48" t="s">
        <v>1120</v>
      </c>
      <c r="G2375" s="145"/>
      <c r="I2375" s="7"/>
    </row>
    <row r="2376" spans="1:9" ht="51" x14ac:dyDescent="0.2">
      <c r="A2376" s="11"/>
      <c r="C2376" s="48" t="s">
        <v>1121</v>
      </c>
      <c r="G2376" s="145"/>
      <c r="I2376" s="7"/>
    </row>
    <row r="2377" spans="1:9" ht="12.75" x14ac:dyDescent="0.2">
      <c r="A2377" s="11"/>
      <c r="C2377" s="48" t="s">
        <v>1118</v>
      </c>
      <c r="G2377" s="145"/>
      <c r="I2377" s="7"/>
    </row>
    <row r="2378" spans="1:9" ht="12.75" x14ac:dyDescent="0.2">
      <c r="A2378" s="11"/>
      <c r="C2378" s="12"/>
      <c r="G2378" s="145"/>
      <c r="I2378" s="7"/>
    </row>
    <row r="2379" spans="1:9" ht="36" x14ac:dyDescent="0.2">
      <c r="A2379" s="1">
        <f>$A$2369</f>
        <v>25</v>
      </c>
      <c r="B2379" s="2">
        <v>1</v>
      </c>
      <c r="C2379" s="3" t="s">
        <v>1122</v>
      </c>
      <c r="D2379" s="7"/>
      <c r="E2379" s="7"/>
      <c r="F2379" s="62"/>
      <c r="G2379" s="145"/>
      <c r="I2379" s="7"/>
    </row>
    <row r="2380" spans="1:9" ht="12.75" x14ac:dyDescent="0.2">
      <c r="A2380" s="11"/>
      <c r="B2380" s="2"/>
      <c r="C2380" s="3" t="s">
        <v>1295</v>
      </c>
      <c r="G2380" s="145"/>
      <c r="I2380" s="7"/>
    </row>
    <row r="2381" spans="1:9" ht="36" x14ac:dyDescent="0.2">
      <c r="A2381" s="11"/>
      <c r="B2381" s="2"/>
      <c r="C2381" s="51" t="s">
        <v>1124</v>
      </c>
      <c r="G2381" s="145"/>
      <c r="I2381" s="7"/>
    </row>
    <row r="2382" spans="1:9" x14ac:dyDescent="0.2">
      <c r="B2382" s="2"/>
      <c r="C2382" s="37" t="s">
        <v>1123</v>
      </c>
      <c r="G2382" s="145"/>
      <c r="I2382" s="7"/>
    </row>
    <row r="2383" spans="1:9" x14ac:dyDescent="0.2">
      <c r="B2383" s="2"/>
      <c r="C2383" s="37"/>
      <c r="D2383" s="4" t="s">
        <v>6</v>
      </c>
      <c r="E2383" s="5">
        <v>1</v>
      </c>
      <c r="F2383" s="64"/>
      <c r="G2383" s="65">
        <f>E2383*F2383</f>
        <v>0</v>
      </c>
      <c r="I2383" s="7"/>
    </row>
    <row r="2384" spans="1:9" x14ac:dyDescent="0.2">
      <c r="B2384" s="2"/>
      <c r="C2384" s="37"/>
      <c r="G2384" s="145"/>
      <c r="I2384" s="7"/>
    </row>
    <row r="2385" spans="1:9" x14ac:dyDescent="0.2">
      <c r="G2385" s="145"/>
    </row>
    <row r="2386" spans="1:9" ht="12.75" x14ac:dyDescent="0.25">
      <c r="B2386" s="13"/>
      <c r="C2386" s="14" t="str">
        <f>CONCATENATE("SKUPAJ :  ",C2369)</f>
        <v>SKUPAJ :  SPECIALNA OPREMA</v>
      </c>
      <c r="D2386" s="15"/>
      <c r="E2386" s="16"/>
      <c r="F2386" s="59"/>
      <c r="G2386" s="146">
        <f>SUM(G2378:G2385)</f>
        <v>0</v>
      </c>
      <c r="I2386" s="7"/>
    </row>
    <row r="2387" spans="1:9" ht="12.75" x14ac:dyDescent="0.25">
      <c r="B2387" s="18"/>
      <c r="C2387" s="19"/>
      <c r="D2387" s="20"/>
      <c r="E2387" s="21"/>
      <c r="F2387" s="60"/>
      <c r="G2387" s="147"/>
    </row>
    <row r="2388" spans="1:9" ht="12.75" x14ac:dyDescent="0.25">
      <c r="B2388" s="18"/>
      <c r="C2388" s="19"/>
      <c r="D2388" s="20"/>
      <c r="E2388" s="21"/>
      <c r="F2388" s="60"/>
      <c r="G2388" s="147"/>
    </row>
    <row r="2389" spans="1:9" ht="12.75" x14ac:dyDescent="0.2">
      <c r="A2389" s="11">
        <v>26</v>
      </c>
      <c r="C2389" s="12" t="s">
        <v>1144</v>
      </c>
      <c r="G2389" s="145"/>
      <c r="I2389" s="7"/>
    </row>
    <row r="2390" spans="1:9" ht="12.75" x14ac:dyDescent="0.2">
      <c r="A2390" s="11"/>
      <c r="C2390" s="12"/>
      <c r="G2390" s="145"/>
      <c r="I2390" s="7"/>
    </row>
    <row r="2391" spans="1:9" ht="25.5" x14ac:dyDescent="0.2">
      <c r="A2391" s="11"/>
      <c r="C2391" s="47" t="s">
        <v>1145</v>
      </c>
      <c r="G2391" s="145"/>
      <c r="I2391" s="7"/>
    </row>
    <row r="2392" spans="1:9" ht="51" x14ac:dyDescent="0.2">
      <c r="A2392" s="11"/>
      <c r="C2392" s="47" t="s">
        <v>1155</v>
      </c>
      <c r="G2392" s="145"/>
      <c r="I2392" s="7"/>
    </row>
    <row r="2393" spans="1:9" ht="12.75" x14ac:dyDescent="0.2">
      <c r="A2393" s="11"/>
      <c r="B2393" s="1" t="s">
        <v>89</v>
      </c>
      <c r="C2393" s="48" t="s">
        <v>1146</v>
      </c>
      <c r="G2393" s="145"/>
      <c r="I2393" s="7"/>
    </row>
    <row r="2394" spans="1:9" ht="51" x14ac:dyDescent="0.2">
      <c r="A2394" s="11"/>
      <c r="B2394" s="1" t="s">
        <v>89</v>
      </c>
      <c r="C2394" s="48" t="s">
        <v>1147</v>
      </c>
      <c r="G2394" s="145"/>
      <c r="I2394" s="7"/>
    </row>
    <row r="2395" spans="1:9" ht="38.25" x14ac:dyDescent="0.2">
      <c r="A2395" s="11"/>
      <c r="B2395" s="1" t="s">
        <v>89</v>
      </c>
      <c r="C2395" s="48" t="s">
        <v>1148</v>
      </c>
      <c r="G2395" s="145"/>
      <c r="I2395" s="7"/>
    </row>
    <row r="2396" spans="1:9" ht="12.75" x14ac:dyDescent="0.2">
      <c r="A2396" s="11"/>
      <c r="B2396" s="1" t="s">
        <v>89</v>
      </c>
      <c r="C2396" s="48" t="s">
        <v>1149</v>
      </c>
      <c r="G2396" s="145"/>
      <c r="I2396" s="7"/>
    </row>
    <row r="2397" spans="1:9" ht="38.25" x14ac:dyDescent="0.2">
      <c r="A2397" s="11"/>
      <c r="B2397" s="1" t="s">
        <v>89</v>
      </c>
      <c r="C2397" s="48" t="s">
        <v>1150</v>
      </c>
      <c r="G2397" s="145"/>
      <c r="I2397" s="7"/>
    </row>
    <row r="2398" spans="1:9" ht="12.75" x14ac:dyDescent="0.2">
      <c r="A2398" s="11"/>
      <c r="B2398" s="1" t="s">
        <v>89</v>
      </c>
      <c r="C2398" s="48" t="s">
        <v>1151</v>
      </c>
      <c r="G2398" s="145"/>
      <c r="I2398" s="7"/>
    </row>
    <row r="2399" spans="1:9" ht="12.75" x14ac:dyDescent="0.2">
      <c r="A2399" s="11"/>
      <c r="B2399" s="1" t="s">
        <v>89</v>
      </c>
      <c r="C2399" s="48" t="s">
        <v>1152</v>
      </c>
      <c r="G2399" s="145"/>
      <c r="I2399" s="7"/>
    </row>
    <row r="2400" spans="1:9" ht="38.25" x14ac:dyDescent="0.2">
      <c r="A2400" s="11"/>
      <c r="B2400" s="1" t="s">
        <v>89</v>
      </c>
      <c r="C2400" s="48" t="s">
        <v>1296</v>
      </c>
      <c r="G2400" s="145"/>
      <c r="I2400" s="7"/>
    </row>
    <row r="2401" spans="1:9" ht="12.75" x14ac:dyDescent="0.2">
      <c r="A2401" s="11"/>
      <c r="C2401" s="12"/>
      <c r="G2401" s="145"/>
      <c r="I2401" s="7"/>
    </row>
    <row r="2402" spans="1:9" ht="36" x14ac:dyDescent="0.2">
      <c r="A2402" s="1">
        <f>$A$2389</f>
        <v>26</v>
      </c>
      <c r="B2402" s="2">
        <v>1</v>
      </c>
      <c r="C2402" s="3" t="s">
        <v>1165</v>
      </c>
      <c r="D2402" s="7"/>
      <c r="E2402" s="7"/>
      <c r="F2402" s="62"/>
      <c r="G2402" s="145"/>
      <c r="I2402" s="7"/>
    </row>
    <row r="2403" spans="1:9" ht="12.75" x14ac:dyDescent="0.2">
      <c r="A2403" s="11"/>
      <c r="B2403" s="2"/>
      <c r="C2403" s="3" t="s">
        <v>1153</v>
      </c>
      <c r="G2403" s="145"/>
      <c r="I2403" s="7"/>
    </row>
    <row r="2404" spans="1:9" ht="24" x14ac:dyDescent="0.2">
      <c r="A2404" s="11"/>
      <c r="B2404" s="2"/>
      <c r="C2404" s="51" t="s">
        <v>1154</v>
      </c>
      <c r="G2404" s="145"/>
      <c r="I2404" s="7"/>
    </row>
    <row r="2405" spans="1:9" x14ac:dyDescent="0.2">
      <c r="B2405" s="2"/>
      <c r="C2405" s="37"/>
      <c r="D2405" s="4" t="s">
        <v>21</v>
      </c>
      <c r="E2405" s="5">
        <v>920</v>
      </c>
      <c r="F2405" s="64"/>
      <c r="G2405" s="65">
        <f>E2405*F2405</f>
        <v>0</v>
      </c>
      <c r="I2405" s="7"/>
    </row>
    <row r="2406" spans="1:9" x14ac:dyDescent="0.2">
      <c r="G2406" s="145"/>
    </row>
    <row r="2407" spans="1:9" ht="12.75" x14ac:dyDescent="0.25">
      <c r="B2407" s="13"/>
      <c r="C2407" s="14" t="str">
        <f>CONCATENATE("SKUPAJ :  ",C2389)</f>
        <v>SKUPAJ :  ŠPORTNI POD</v>
      </c>
      <c r="D2407" s="15"/>
      <c r="E2407" s="16"/>
      <c r="F2407" s="59"/>
      <c r="G2407" s="146">
        <f>SUM(G2401:G2406)</f>
        <v>0</v>
      </c>
      <c r="I2407" s="7"/>
    </row>
    <row r="2408" spans="1:9" ht="12.75" x14ac:dyDescent="0.25">
      <c r="B2408" s="18"/>
      <c r="C2408" s="19"/>
      <c r="D2408" s="20"/>
      <c r="E2408" s="21"/>
      <c r="F2408" s="60"/>
      <c r="G2408" s="147"/>
    </row>
    <row r="2409" spans="1:9" ht="12.75" x14ac:dyDescent="0.2">
      <c r="A2409" s="7"/>
      <c r="B2409" s="18"/>
      <c r="C2409" s="19"/>
      <c r="D2409" s="20"/>
      <c r="E2409" s="21"/>
      <c r="F2409" s="60"/>
      <c r="G2409" s="145"/>
      <c r="I2409" s="7"/>
    </row>
    <row r="2410" spans="1:9" ht="12.75" x14ac:dyDescent="0.2">
      <c r="A2410" s="7"/>
      <c r="B2410" s="18"/>
      <c r="C2410" s="19"/>
      <c r="D2410" s="20"/>
      <c r="E2410" s="21"/>
      <c r="F2410" s="60"/>
      <c r="G2410" s="145"/>
      <c r="I2410" s="7"/>
    </row>
    <row r="2411" spans="1:9" ht="12.75" x14ac:dyDescent="0.2">
      <c r="A2411" s="7"/>
      <c r="B2411" s="27">
        <f>A72</f>
        <v>1</v>
      </c>
      <c r="C2411" s="28" t="str">
        <f>C72</f>
        <v>PRIPRAVLJALNA DELA</v>
      </c>
      <c r="D2411" s="20"/>
      <c r="E2411" s="21"/>
      <c r="F2411" s="60"/>
      <c r="G2411" s="145">
        <f>G132</f>
        <v>0</v>
      </c>
      <c r="I2411" s="7"/>
    </row>
    <row r="2412" spans="1:9" ht="12.75" x14ac:dyDescent="0.2">
      <c r="A2412" s="7"/>
      <c r="B2412" s="27">
        <f>A134</f>
        <v>2</v>
      </c>
      <c r="C2412" s="28" t="str">
        <f>C134</f>
        <v>RUŠITVENA DELA</v>
      </c>
      <c r="D2412" s="20"/>
      <c r="E2412" s="21"/>
      <c r="F2412" s="60"/>
      <c r="G2412" s="145">
        <f>G161</f>
        <v>0</v>
      </c>
      <c r="I2412" s="7"/>
    </row>
    <row r="2413" spans="1:9" ht="12.75" x14ac:dyDescent="0.2">
      <c r="A2413" s="7"/>
      <c r="B2413" s="27">
        <f>A164</f>
        <v>3</v>
      </c>
      <c r="C2413" s="28" t="str">
        <f>C164</f>
        <v>ZAŠČITA GRADBENE JAME</v>
      </c>
      <c r="D2413" s="20"/>
      <c r="E2413" s="21"/>
      <c r="F2413" s="60"/>
      <c r="G2413" s="145">
        <f>G188</f>
        <v>0</v>
      </c>
      <c r="I2413" s="7"/>
    </row>
    <row r="2414" spans="1:9" ht="12.75" x14ac:dyDescent="0.2">
      <c r="A2414" s="7"/>
      <c r="B2414" s="27">
        <f>A192</f>
        <v>4</v>
      </c>
      <c r="C2414" s="28" t="str">
        <f>C192</f>
        <v>ZEMELJSKA DELA</v>
      </c>
      <c r="D2414" s="20"/>
      <c r="E2414" s="21"/>
      <c r="F2414" s="60" t="s">
        <v>176</v>
      </c>
      <c r="G2414" s="145">
        <f>G318</f>
        <v>0</v>
      </c>
      <c r="I2414" s="7"/>
    </row>
    <row r="2415" spans="1:9" ht="12.75" x14ac:dyDescent="0.2">
      <c r="A2415" s="7"/>
      <c r="B2415" s="27">
        <f>A320</f>
        <v>5</v>
      </c>
      <c r="C2415" s="28" t="str">
        <f>C320</f>
        <v>BETONSKA DELA</v>
      </c>
      <c r="D2415" s="20"/>
      <c r="E2415" s="21"/>
      <c r="F2415" s="60"/>
      <c r="G2415" s="145">
        <f>G592</f>
        <v>0</v>
      </c>
      <c r="I2415" s="7"/>
    </row>
    <row r="2416" spans="1:9" ht="12.75" x14ac:dyDescent="0.2">
      <c r="A2416" s="7"/>
      <c r="B2416" s="27">
        <f>A594</f>
        <v>6</v>
      </c>
      <c r="C2416" s="28" t="str">
        <f>C594</f>
        <v>TESARSKA DELA - OPAŽI</v>
      </c>
      <c r="D2416" s="20"/>
      <c r="E2416" s="21"/>
      <c r="F2416" s="60"/>
      <c r="G2416" s="145">
        <f>G727</f>
        <v>0</v>
      </c>
      <c r="I2416" s="7"/>
    </row>
    <row r="2417" spans="1:9" ht="12.75" x14ac:dyDescent="0.2">
      <c r="A2417" s="7"/>
      <c r="B2417" s="99" t="str">
        <f>A730</f>
        <v>6a</v>
      </c>
      <c r="C2417" s="28" t="str">
        <f>C730</f>
        <v>TESARSKA DELA-STREŠNA KON.</v>
      </c>
      <c r="D2417" s="20"/>
      <c r="E2417" s="21"/>
      <c r="F2417" s="60"/>
      <c r="G2417" s="145">
        <f>G827</f>
        <v>0</v>
      </c>
      <c r="I2417" s="7"/>
    </row>
    <row r="2418" spans="1:9" ht="12.75" x14ac:dyDescent="0.2">
      <c r="A2418" s="7"/>
      <c r="B2418" s="27">
        <f>A830</f>
        <v>7</v>
      </c>
      <c r="C2418" s="28" t="str">
        <f>C830</f>
        <v>ZIDARSKA DELA</v>
      </c>
      <c r="D2418" s="20"/>
      <c r="E2418" s="21"/>
      <c r="F2418" s="60"/>
      <c r="G2418" s="145">
        <f>G1146</f>
        <v>0</v>
      </c>
      <c r="I2418" s="7"/>
    </row>
    <row r="2419" spans="1:9" ht="12.75" x14ac:dyDescent="0.2">
      <c r="A2419" s="7"/>
      <c r="B2419" s="27">
        <f>A1149</f>
        <v>8</v>
      </c>
      <c r="C2419" s="28" t="str">
        <f>C1149</f>
        <v>KANALIZACIJE</v>
      </c>
      <c r="D2419" s="20"/>
      <c r="E2419" s="21"/>
      <c r="F2419" s="60"/>
      <c r="G2419" s="145">
        <f>G1202</f>
        <v>0</v>
      </c>
      <c r="I2419" s="7"/>
    </row>
    <row r="2420" spans="1:9" ht="12.75" x14ac:dyDescent="0.2">
      <c r="A2420" s="7"/>
      <c r="B2420" s="68">
        <f>A1204</f>
        <v>9</v>
      </c>
      <c r="C2420" s="28" t="str">
        <f>C1204</f>
        <v>FASADERSKA DELA</v>
      </c>
      <c r="D2420" s="20"/>
      <c r="E2420" s="21"/>
      <c r="F2420" s="60"/>
      <c r="G2420" s="145">
        <f>G1264</f>
        <v>0</v>
      </c>
      <c r="I2420" s="7"/>
    </row>
    <row r="2421" spans="1:9" ht="12.75" x14ac:dyDescent="0.2">
      <c r="A2421" s="7"/>
      <c r="B2421" s="18"/>
      <c r="C2421" s="19"/>
      <c r="D2421" s="20"/>
      <c r="E2421" s="21"/>
      <c r="F2421" s="60"/>
      <c r="G2421" s="145"/>
      <c r="I2421" s="7"/>
    </row>
    <row r="2422" spans="1:9" ht="12.75" x14ac:dyDescent="0.25">
      <c r="A2422" s="7"/>
      <c r="B2422" s="13"/>
      <c r="C2422" s="29" t="s">
        <v>30</v>
      </c>
      <c r="D2422" s="15"/>
      <c r="E2422" s="16"/>
      <c r="F2422" s="59"/>
      <c r="G2422" s="146">
        <f>SUM(G2411:G2421)</f>
        <v>0</v>
      </c>
      <c r="I2422" s="7"/>
    </row>
    <row r="2423" spans="1:9" ht="12.75" x14ac:dyDescent="0.2">
      <c r="A2423" s="7"/>
      <c r="B2423" s="18"/>
      <c r="C2423" s="30"/>
      <c r="D2423" s="20"/>
      <c r="E2423" s="21"/>
      <c r="F2423" s="60"/>
      <c r="G2423" s="145"/>
      <c r="I2423" s="7"/>
    </row>
    <row r="2424" spans="1:9" ht="12.75" x14ac:dyDescent="0.2">
      <c r="A2424" s="7"/>
      <c r="B2424" s="27">
        <f>A1267</f>
        <v>11</v>
      </c>
      <c r="C2424" s="28" t="str">
        <f>C1267</f>
        <v>KLJUČAVNIČARSKA DELA</v>
      </c>
      <c r="D2424" s="20"/>
      <c r="E2424" s="21"/>
      <c r="F2424" s="60"/>
      <c r="G2424" s="145">
        <f>G1467</f>
        <v>0</v>
      </c>
      <c r="I2424" s="7"/>
    </row>
    <row r="2425" spans="1:9" ht="12.75" x14ac:dyDescent="0.2">
      <c r="A2425" s="7"/>
      <c r="B2425" s="27">
        <f>A1470</f>
        <v>12</v>
      </c>
      <c r="C2425" s="28" t="str">
        <f>C1470</f>
        <v>KROVSKO KLEPARSKA DELA</v>
      </c>
      <c r="D2425" s="20"/>
      <c r="E2425" s="21"/>
      <c r="F2425" s="60"/>
      <c r="G2425" s="145">
        <f>G1665</f>
        <v>0</v>
      </c>
      <c r="I2425" s="7"/>
    </row>
    <row r="2426" spans="1:9" ht="12.75" x14ac:dyDescent="0.2">
      <c r="A2426" s="7"/>
      <c r="B2426" s="27">
        <f>A1667</f>
        <v>13</v>
      </c>
      <c r="C2426" s="28" t="str">
        <f>C1667</f>
        <v>MIZARSKA DELA</v>
      </c>
      <c r="D2426" s="20"/>
      <c r="E2426" s="21"/>
      <c r="F2426" s="60"/>
      <c r="G2426" s="145">
        <f>G1746</f>
        <v>0</v>
      </c>
      <c r="I2426" s="7"/>
    </row>
    <row r="2427" spans="1:9" ht="12.75" x14ac:dyDescent="0.2">
      <c r="A2427" s="7"/>
      <c r="B2427" s="27">
        <f>A1749</f>
        <v>14</v>
      </c>
      <c r="C2427" s="28" t="str">
        <f>C1749</f>
        <v>KOVINSKO STAVBNO POHIŠTVO</v>
      </c>
      <c r="D2427" s="20"/>
      <c r="E2427" s="21"/>
      <c r="F2427" s="60"/>
      <c r="G2427" s="145">
        <f>G1927</f>
        <v>0</v>
      </c>
      <c r="I2427" s="7"/>
    </row>
    <row r="2428" spans="1:9" ht="12.75" x14ac:dyDescent="0.2">
      <c r="A2428" s="7"/>
      <c r="B2428" s="27">
        <f>A1930</f>
        <v>15</v>
      </c>
      <c r="C2428" s="28" t="str">
        <f>C1930</f>
        <v>POŽARNA VRATA,OKNA</v>
      </c>
      <c r="D2428" s="20"/>
      <c r="E2428" s="21"/>
      <c r="F2428" s="60"/>
      <c r="G2428" s="145">
        <f>G2012</f>
        <v>0</v>
      </c>
      <c r="I2428" s="7"/>
    </row>
    <row r="2429" spans="1:9" ht="12.75" x14ac:dyDescent="0.2">
      <c r="A2429" s="7"/>
      <c r="B2429" s="27">
        <f>A2014</f>
        <v>16</v>
      </c>
      <c r="C2429" s="28" t="str">
        <f>C2014</f>
        <v>KERAMIČARSKA DELA</v>
      </c>
      <c r="D2429" s="20"/>
      <c r="E2429" s="21"/>
      <c r="F2429" s="60"/>
      <c r="G2429" s="145">
        <f>G2083</f>
        <v>0</v>
      </c>
      <c r="I2429" s="7"/>
    </row>
    <row r="2430" spans="1:9" ht="12.75" x14ac:dyDescent="0.2">
      <c r="A2430" s="7"/>
      <c r="B2430" s="27">
        <f>A2086</f>
        <v>17</v>
      </c>
      <c r="C2430" s="28" t="str">
        <f>C2086</f>
        <v>PLESKARSKA DELA</v>
      </c>
      <c r="D2430" s="20"/>
      <c r="E2430" s="21"/>
      <c r="F2430" s="60"/>
      <c r="G2430" s="145">
        <f>G2134</f>
        <v>0</v>
      </c>
      <c r="I2430" s="7"/>
    </row>
    <row r="2431" spans="1:9" ht="12.75" x14ac:dyDescent="0.2">
      <c r="A2431" s="7"/>
      <c r="B2431" s="27">
        <f>A2137</f>
        <v>18</v>
      </c>
      <c r="C2431" s="28" t="str">
        <f>C2137</f>
        <v>TLAKARSKA DELA</v>
      </c>
      <c r="D2431" s="20"/>
      <c r="E2431" s="21"/>
      <c r="F2431" s="60"/>
      <c r="G2431" s="145">
        <f>G2175</f>
        <v>0</v>
      </c>
      <c r="I2431" s="7"/>
    </row>
    <row r="2432" spans="1:9" ht="12.75" x14ac:dyDescent="0.2">
      <c r="A2432" s="7"/>
      <c r="B2432" s="27">
        <f>A2178</f>
        <v>19</v>
      </c>
      <c r="C2432" s="28" t="str">
        <f>C2178</f>
        <v>SUHOMONTAŽNE STENE</v>
      </c>
      <c r="D2432" s="20"/>
      <c r="E2432" s="21"/>
      <c r="F2432" s="60"/>
      <c r="G2432" s="145">
        <f>G2247</f>
        <v>0</v>
      </c>
      <c r="I2432" s="7"/>
    </row>
    <row r="2433" spans="1:9" ht="12.75" x14ac:dyDescent="0.2">
      <c r="A2433" s="7"/>
      <c r="B2433" s="68">
        <f>A2249</f>
        <v>20</v>
      </c>
      <c r="C2433" s="28" t="str">
        <f>C2249</f>
        <v>SEKUNDARNI STROPOVI</v>
      </c>
      <c r="D2433" s="20"/>
      <c r="E2433" s="21"/>
      <c r="F2433" s="60"/>
      <c r="G2433" s="145">
        <f>G2334</f>
        <v>0</v>
      </c>
      <c r="I2433" s="7"/>
    </row>
    <row r="2434" spans="1:9" ht="12.75" x14ac:dyDescent="0.2">
      <c r="A2434" s="7"/>
      <c r="B2434" s="27">
        <f>A2337</f>
        <v>21</v>
      </c>
      <c r="C2434" s="28" t="str">
        <f>C2337</f>
        <v>SANITARNE PREDELNE STENE</v>
      </c>
      <c r="D2434" s="20"/>
      <c r="E2434" s="21"/>
      <c r="F2434" s="60"/>
      <c r="G2434" s="145">
        <f>G2366</f>
        <v>0</v>
      </c>
      <c r="I2434" s="7"/>
    </row>
    <row r="2435" spans="1:9" ht="12.75" x14ac:dyDescent="0.2">
      <c r="A2435" s="7"/>
      <c r="B2435" s="27">
        <f>A2369</f>
        <v>25</v>
      </c>
      <c r="C2435" s="28" t="str">
        <f>C2369</f>
        <v>SPECIALNA OPREMA</v>
      </c>
      <c r="D2435" s="20"/>
      <c r="E2435" s="21"/>
      <c r="F2435" s="60"/>
      <c r="G2435" s="145">
        <f>G2386</f>
        <v>0</v>
      </c>
      <c r="I2435" s="7"/>
    </row>
    <row r="2436" spans="1:9" s="109" customFormat="1" ht="12.75" x14ac:dyDescent="0.2">
      <c r="B2436" s="68">
        <f>A2389</f>
        <v>26</v>
      </c>
      <c r="C2436" s="28" t="str">
        <f>C2389</f>
        <v>ŠPORTNI POD</v>
      </c>
      <c r="D2436" s="110"/>
      <c r="E2436" s="110"/>
      <c r="F2436" s="111"/>
      <c r="G2436" s="145">
        <f>G2407</f>
        <v>0</v>
      </c>
    </row>
    <row r="2437" spans="1:9" ht="12.75" x14ac:dyDescent="0.2">
      <c r="A2437" s="7"/>
      <c r="B2437" s="31"/>
      <c r="C2437" s="19"/>
      <c r="D2437" s="20"/>
      <c r="E2437" s="21"/>
      <c r="F2437" s="60"/>
      <c r="G2437" s="145"/>
      <c r="I2437" s="7"/>
    </row>
    <row r="2438" spans="1:9" ht="12.75" x14ac:dyDescent="0.25">
      <c r="A2438" s="7"/>
      <c r="B2438" s="13"/>
      <c r="C2438" s="29" t="s">
        <v>1025</v>
      </c>
      <c r="D2438" s="15"/>
      <c r="E2438" s="16"/>
      <c r="F2438" s="59"/>
      <c r="G2438" s="146">
        <f>SUM(G2424:G2437)</f>
        <v>0</v>
      </c>
      <c r="I2438" s="7"/>
    </row>
    <row r="2439" spans="1:9" ht="12.75" x14ac:dyDescent="0.25">
      <c r="A2439" s="7"/>
      <c r="B2439" s="18"/>
      <c r="C2439" s="30"/>
      <c r="D2439" s="20"/>
      <c r="E2439" s="21"/>
      <c r="F2439" s="60"/>
      <c r="G2439" s="149"/>
      <c r="I2439" s="7"/>
    </row>
    <row r="2440" spans="1:9" ht="12.75" x14ac:dyDescent="0.25">
      <c r="A2440" s="7"/>
      <c r="B2440" s="13"/>
      <c r="C2440" s="29" t="s">
        <v>1026</v>
      </c>
      <c r="D2440" s="15"/>
      <c r="E2440" s="16"/>
      <c r="F2440" s="59"/>
      <c r="G2440" s="146">
        <f>G2422+G2438</f>
        <v>0</v>
      </c>
      <c r="I2440" s="7"/>
    </row>
    <row r="2441" spans="1:9" ht="12.75" x14ac:dyDescent="0.25">
      <c r="A2441" s="7"/>
      <c r="B2441" s="18"/>
      <c r="D2441" s="20"/>
      <c r="E2441" s="21"/>
      <c r="F2441" s="60"/>
      <c r="G2441" s="17"/>
      <c r="I2441" s="7"/>
    </row>
    <row r="2442" spans="1:9" ht="12.75" x14ac:dyDescent="0.25">
      <c r="A2442" s="7"/>
      <c r="B2442" s="18"/>
      <c r="D2442" s="20"/>
      <c r="E2442" s="21"/>
      <c r="F2442" s="60"/>
      <c r="G2442" s="17"/>
      <c r="I2442" s="7"/>
    </row>
    <row r="2443" spans="1:9" ht="12.75" x14ac:dyDescent="0.25">
      <c r="A2443" s="7"/>
      <c r="B2443" s="18"/>
      <c r="D2443" s="20"/>
      <c r="E2443" s="21"/>
      <c r="F2443" s="60"/>
      <c r="G2443" s="17"/>
      <c r="I2443" s="7"/>
    </row>
    <row r="2450" spans="1:9" ht="12.75" x14ac:dyDescent="0.2">
      <c r="A2450" s="7"/>
      <c r="C2450" s="30"/>
      <c r="I2450" s="7"/>
    </row>
    <row r="2451" spans="1:9" ht="12.75" x14ac:dyDescent="0.2">
      <c r="A2451" s="7"/>
      <c r="C2451" s="28"/>
      <c r="I2451" s="7"/>
    </row>
    <row r="2452" spans="1:9" ht="12.75" x14ac:dyDescent="0.2">
      <c r="A2452" s="7"/>
      <c r="C2452" s="30"/>
      <c r="I2452" s="7"/>
    </row>
  </sheetData>
  <sheetProtection selectLockedCells="1"/>
  <phoneticPr fontId="0" type="noConversion"/>
  <pageMargins left="0.98425196850393704" right="0.59055118110236227" top="0.59055118110236227" bottom="1.3779527559055118" header="0" footer="0.51181102362204722"/>
  <pageSetup paperSize="9" scale="66" orientation="portrait" r:id="rId1"/>
  <headerFooter>
    <oddFooter xml:space="preserve">&amp;L&amp;8Dograditev telovadnice ob OŠ Kapela
Rev_0&amp;C&amp;G
&amp;R&amp;"Arial,Krepko"&amp;18GO-dela&amp;"Arial,Navadno"&amp;8
Št. projekta: 18211-00
Stran: &amp;P/&amp;N </oddFooter>
  </headerFooter>
  <rowBreaks count="149" manualBreakCount="149">
    <brk id="49" max="6" man="1"/>
    <brk id="63" max="6" man="1"/>
    <brk id="68" max="6" man="1"/>
    <brk id="89" max="6" man="1"/>
    <brk id="107" max="6" man="1"/>
    <brk id="125" max="6" man="1"/>
    <brk id="138" max="6" man="1"/>
    <brk id="149" max="6" man="1"/>
    <brk id="162" max="6" man="1"/>
    <brk id="176" max="6" man="1"/>
    <brk id="190" max="6" man="1"/>
    <brk id="203" max="6" man="1"/>
    <brk id="211" max="6" man="1"/>
    <brk id="230" max="6" man="1"/>
    <brk id="253" max="6" man="1"/>
    <brk id="275" max="6" man="1"/>
    <brk id="302" max="6" man="1"/>
    <brk id="309" max="6" man="1"/>
    <brk id="324" max="6" man="1"/>
    <brk id="329" max="6" man="1"/>
    <brk id="361" max="6" man="1"/>
    <brk id="379" max="6" man="1"/>
    <brk id="402" max="6" man="1"/>
    <brk id="422" max="6" man="1"/>
    <brk id="443" max="6" man="1"/>
    <brk id="463" max="6" man="1"/>
    <brk id="482" max="6" man="1"/>
    <brk id="510" max="6" man="1"/>
    <brk id="524" max="6" man="1"/>
    <brk id="542" max="6" man="1"/>
    <brk id="558" max="6" man="1"/>
    <brk id="566" max="6" man="1"/>
    <brk id="592" max="6" man="1"/>
    <brk id="600" max="6" man="1"/>
    <brk id="603" max="6" man="1"/>
    <brk id="622" max="6" man="1"/>
    <brk id="636" max="6" man="1"/>
    <brk id="656" max="6" man="1"/>
    <brk id="678" max="6" man="1"/>
    <brk id="692" max="6" man="1"/>
    <brk id="698" max="6" man="1"/>
    <brk id="708" max="6" man="1"/>
    <brk id="713" max="6" man="1"/>
    <brk id="736" max="6" man="1"/>
    <brk id="747" max="6" man="1"/>
    <brk id="759" max="6" man="1"/>
    <brk id="777" max="6" man="1"/>
    <brk id="781" max="6" man="1"/>
    <brk id="794" max="6" man="1"/>
    <brk id="813" max="6" man="1"/>
    <brk id="829" max="6" man="1"/>
    <brk id="854" max="6" man="1"/>
    <brk id="881" max="6" man="1"/>
    <brk id="904" max="6" man="1"/>
    <brk id="933" max="6" man="1"/>
    <brk id="942" max="6" man="1"/>
    <brk id="965" max="6" man="1"/>
    <brk id="994" max="6" man="1"/>
    <brk id="1017" max="6" man="1"/>
    <brk id="1040" max="6" man="1"/>
    <brk id="1061" max="6" man="1"/>
    <brk id="1069" max="6" man="1"/>
    <brk id="1093" max="6" man="1"/>
    <brk id="1116" max="6" man="1"/>
    <brk id="1128" max="6" man="1"/>
    <brk id="1147" max="6" man="1"/>
    <brk id="1163" max="6" man="1"/>
    <brk id="1178" max="6" man="1"/>
    <brk id="1202" max="6" man="1"/>
    <brk id="1217" max="6" man="1"/>
    <brk id="1239" max="6" man="1"/>
    <brk id="1266" max="6" man="1"/>
    <brk id="1277" max="6" man="1"/>
    <brk id="1292" max="6" man="1"/>
    <brk id="1311" max="6" man="1"/>
    <brk id="1332" max="6" man="1"/>
    <brk id="1359" max="6" man="1"/>
    <brk id="1381" max="6" man="1"/>
    <brk id="1398" max="6" man="1"/>
    <brk id="1418" max="6" man="1"/>
    <brk id="1440" max="6" man="1"/>
    <brk id="1468" max="16383" man="1"/>
    <brk id="1479" max="6" man="1"/>
    <brk id="1494" max="6" man="1"/>
    <brk id="1512" max="6" man="1"/>
    <brk id="1528" max="6" man="1"/>
    <brk id="1547" max="6" man="1"/>
    <brk id="1560" max="6" man="1"/>
    <brk id="1583" max="6" man="1"/>
    <brk id="1607" max="6" man="1"/>
    <brk id="1630" max="6" man="1"/>
    <brk id="1646" max="6" man="1"/>
    <brk id="1665" max="6" man="1"/>
    <brk id="1678" max="6" man="1"/>
    <brk id="1701" max="6" man="1"/>
    <brk id="1709" max="6" man="1"/>
    <brk id="1718" max="6" man="1"/>
    <brk id="1726" max="6" man="1"/>
    <brk id="1731" max="6" man="1"/>
    <brk id="1738" max="6" man="1"/>
    <brk id="1748" max="6" man="1"/>
    <brk id="1758" max="6" man="1"/>
    <brk id="1762" max="6" man="1"/>
    <brk id="1780" max="6" man="1"/>
    <brk id="1793" max="6" man="1"/>
    <brk id="1813" max="6" man="1"/>
    <brk id="1822" max="6" man="1"/>
    <brk id="1829" max="6" man="1"/>
    <brk id="1833" max="6" man="1"/>
    <brk id="1843" max="6" man="1"/>
    <brk id="1853" max="6" man="1"/>
    <brk id="1863" max="6" man="1"/>
    <brk id="1878" max="6" man="1"/>
    <brk id="1885" max="6" man="1"/>
    <brk id="1892" max="6" man="1"/>
    <brk id="1903" max="6" man="1"/>
    <brk id="1907" max="6" man="1"/>
    <brk id="1915" max="6" man="1"/>
    <brk id="1928" max="6" man="1"/>
    <brk id="1942" max="6" man="1"/>
    <brk id="1959" max="6" man="1"/>
    <brk id="1976" max="6" man="1"/>
    <brk id="1989" max="6" man="1"/>
    <brk id="1999" max="6" man="1"/>
    <brk id="2013" max="6" man="1"/>
    <brk id="2030" max="6" man="1"/>
    <brk id="2048" max="6" man="1"/>
    <brk id="2072" max="6" man="1"/>
    <brk id="2083" max="6" man="1"/>
    <brk id="2093" max="6" man="1"/>
    <brk id="2115" max="6" man="1"/>
    <brk id="2136" max="6" man="1"/>
    <brk id="2149" max="6" man="1"/>
    <brk id="2176" max="6" man="1"/>
    <brk id="2187" max="6" man="1"/>
    <brk id="2197" max="6" man="1"/>
    <brk id="2214" max="6" man="1"/>
    <brk id="2231" max="6" man="1"/>
    <brk id="2248" max="6" man="1"/>
    <brk id="2258" max="6" man="1"/>
    <brk id="2268" max="6" man="1"/>
    <brk id="2286" max="6" man="1"/>
    <brk id="2301" max="6" man="1"/>
    <brk id="2323" max="6" man="1"/>
    <brk id="2335" max="6" man="1"/>
    <brk id="2351" max="6" man="1"/>
    <brk id="2367" max="6" man="1"/>
    <brk id="2386" max="16383" man="1"/>
    <brk id="2410" max="6" man="1"/>
  </rowBreaks>
  <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Delovni listi</vt:lpstr>
      </vt:variant>
      <vt:variant>
        <vt:i4>1</vt:i4>
      </vt:variant>
      <vt:variant>
        <vt:lpstr>Imenovani obsegi</vt:lpstr>
      </vt:variant>
      <vt:variant>
        <vt:i4>2</vt:i4>
      </vt:variant>
    </vt:vector>
  </HeadingPairs>
  <TitlesOfParts>
    <vt:vector size="3" baseType="lpstr">
      <vt:lpstr>GO-dela</vt:lpstr>
      <vt:lpstr>'GO-dela'!Področje_tiskanja</vt:lpstr>
      <vt:lpstr>'GO-dela'!Tiskanje_naslovov</vt:lpstr>
    </vt:vector>
  </TitlesOfParts>
  <Company>DemolitionGroup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Goran Salamon</dc:creator>
  <cp:lastModifiedBy>Mojca MAROVIČ</cp:lastModifiedBy>
  <cp:lastPrinted>2020-04-29T12:35:45Z</cp:lastPrinted>
  <dcterms:created xsi:type="dcterms:W3CDTF">1999-11-27T19:19:22Z</dcterms:created>
  <dcterms:modified xsi:type="dcterms:W3CDTF">2020-05-25T13:03:28Z</dcterms:modified>
</cp:coreProperties>
</file>