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05" yWindow="-135" windowWidth="12465" windowHeight="10380" activeTab="1"/>
  </bookViews>
  <sheets>
    <sheet name="rekap" sheetId="9" r:id="rId1"/>
    <sheet name="GLAVNA TRASA" sheetId="1" r:id="rId2"/>
    <sheet name="AB zidovi" sheetId="10" r:id="rId3"/>
  </sheets>
  <definedNames>
    <definedName name="_xlnm.Print_Area" localSheetId="1">'GLAVNA TRASA'!$A$1:$G$133</definedName>
    <definedName name="_xlnm.Print_Titles" localSheetId="1">'GLAVNA TRASA'!$1:$1</definedName>
  </definedNames>
  <calcPr calcId="145621"/>
</workbook>
</file>

<file path=xl/calcChain.xml><?xml version="1.0" encoding="utf-8"?>
<calcChain xmlns="http://schemas.openxmlformats.org/spreadsheetml/2006/main">
  <c r="F10" i="10" l="1"/>
  <c r="F12" i="10"/>
  <c r="F15" i="10"/>
  <c r="F16" i="10"/>
  <c r="F18" i="10"/>
  <c r="F20" i="10"/>
  <c r="F22" i="10"/>
  <c r="F24" i="10"/>
  <c r="F26" i="10"/>
  <c r="F28" i="10"/>
  <c r="F30" i="10"/>
  <c r="G57" i="1"/>
  <c r="G55" i="1"/>
  <c r="G125" i="1"/>
  <c r="G119" i="1"/>
  <c r="G103" i="1"/>
  <c r="G105" i="1" s="1"/>
  <c r="G11" i="9" s="1"/>
  <c r="G113" i="1"/>
  <c r="G131" i="1"/>
  <c r="G129" i="1"/>
  <c r="G127" i="1"/>
  <c r="G115" i="1"/>
  <c r="G27" i="1"/>
  <c r="G15" i="1"/>
  <c r="G23" i="1"/>
  <c r="G13" i="1"/>
  <c r="G123" i="1"/>
  <c r="G111" i="1"/>
  <c r="G117" i="1"/>
  <c r="G121" i="1"/>
  <c r="G109" i="1"/>
  <c r="G5" i="1"/>
  <c r="G7" i="1"/>
  <c r="G9" i="1"/>
  <c r="G11" i="1"/>
  <c r="G17" i="1"/>
  <c r="G19" i="1"/>
  <c r="G21" i="1"/>
  <c r="G25" i="1"/>
  <c r="G29" i="1"/>
  <c r="G31" i="1"/>
  <c r="G37" i="1"/>
  <c r="G39" i="1"/>
  <c r="G41" i="1"/>
  <c r="G43" i="1"/>
  <c r="G45" i="1"/>
  <c r="G47" i="1"/>
  <c r="G49" i="1"/>
  <c r="G51" i="1"/>
  <c r="G53" i="1"/>
  <c r="G63" i="1"/>
  <c r="G65" i="1"/>
  <c r="G67" i="1"/>
  <c r="G69" i="1"/>
  <c r="G71" i="1"/>
  <c r="G73" i="1"/>
  <c r="G75" i="1"/>
  <c r="G77" i="1"/>
  <c r="G79" i="1"/>
  <c r="G81" i="1"/>
  <c r="G87" i="1"/>
  <c r="G89" i="1"/>
  <c r="G91" i="1"/>
  <c r="G93" i="1"/>
  <c r="G95" i="1"/>
  <c r="G97" i="1"/>
  <c r="G83" i="1" l="1"/>
  <c r="G7" i="9" s="1"/>
  <c r="G99" i="1"/>
  <c r="G9" i="9" s="1"/>
  <c r="G33" i="1"/>
  <c r="G3" i="9" s="1"/>
  <c r="G59" i="1"/>
  <c r="G5" i="9" s="1"/>
  <c r="G133" i="1"/>
  <c r="G13" i="9" s="1"/>
  <c r="F32" i="10"/>
  <c r="G15" i="9" s="1"/>
  <c r="G17" i="9" l="1"/>
  <c r="G19" i="9" l="1"/>
  <c r="G21" i="9"/>
</calcChain>
</file>

<file path=xl/sharedStrings.xml><?xml version="1.0" encoding="utf-8"?>
<sst xmlns="http://schemas.openxmlformats.org/spreadsheetml/2006/main" count="251" uniqueCount="178">
  <si>
    <t>oznaka postavke</t>
  </si>
  <si>
    <t>Opis dela</t>
  </si>
  <si>
    <t>kol.</t>
  </si>
  <si>
    <t>EM</t>
  </si>
  <si>
    <t>PREDDELA</t>
  </si>
  <si>
    <t>m'</t>
  </si>
  <si>
    <t>PREDDELA SKUPAJ</t>
  </si>
  <si>
    <t>2</t>
  </si>
  <si>
    <t>ZEMELJSKA DELA</t>
  </si>
  <si>
    <t>ZEMELJSKA DELA SKUPAJ</t>
  </si>
  <si>
    <t>3</t>
  </si>
  <si>
    <t>4</t>
  </si>
  <si>
    <t>6</t>
  </si>
  <si>
    <t>Zap.št.</t>
  </si>
  <si>
    <t>1</t>
  </si>
  <si>
    <t>SKUPAJ</t>
  </si>
  <si>
    <t>VOZIŠČNE KONSTRUKCIJE</t>
  </si>
  <si>
    <t>VOZIŠČNE KONSTRUKCIJE SKUPAJ</t>
  </si>
  <si>
    <t>D</t>
  </si>
  <si>
    <t>kos</t>
  </si>
  <si>
    <t xml:space="preserve">OPREMA CEST </t>
  </si>
  <si>
    <t>OPREMA CEST SKUPAJ</t>
  </si>
  <si>
    <t>ODVODNJEVANJE</t>
  </si>
  <si>
    <t>OPREMA CESTE</t>
  </si>
  <si>
    <t>31132</t>
  </si>
  <si>
    <t>VSE SKUPAJ</t>
  </si>
  <si>
    <t>NEPREDVIDENA DELA 10%</t>
  </si>
  <si>
    <t>ODVODNJEVANJE SKUPAJ</t>
  </si>
  <si>
    <t>zap. štev.</t>
  </si>
  <si>
    <t>21112</t>
  </si>
  <si>
    <t>- površinski odkop plodne zemljine (humusa), strojno z odrivom do 50 m</t>
  </si>
  <si>
    <t>- obnovitev in zavarovanje zakoličbe osi trase za javne ceste v gričevnatem terenu</t>
  </si>
  <si>
    <t>11122</t>
  </si>
  <si>
    <t>11222</t>
  </si>
  <si>
    <t>- postavitev in zavarovanje prečnih profilov v gričevnatem terenu</t>
  </si>
  <si>
    <t>12322</t>
  </si>
  <si>
    <t>35214</t>
  </si>
  <si>
    <t>12382</t>
  </si>
  <si>
    <t>- rezanje asfaltne zmesi s talno diamantno žago, debeline 10 cm - zasek</t>
  </si>
  <si>
    <t>35313</t>
  </si>
  <si>
    <t>- vgraditev obrob iz malih tlakovcev (kock) iz naravnega kamna velikosti 10/10/10</t>
  </si>
  <si>
    <t>32234</t>
  </si>
  <si>
    <t xml:space="preserve">- dobava in vgraditev predfabriciranih dvignjenih robnikov iz cementnega betona s prerezom 15/25   </t>
  </si>
  <si>
    <t>35235</t>
  </si>
  <si>
    <t>- dobava in vgraditev predfabriciranih pogreznjenih robnikov iz cementnega betona s prerezom 15/25 cm</t>
  </si>
  <si>
    <t>- humuziranje zelenic brez valjanja v debelini 10 cm, strojno</t>
  </si>
  <si>
    <t>25132</t>
  </si>
  <si>
    <t>Znesek €</t>
  </si>
  <si>
    <t>36131</t>
  </si>
  <si>
    <t>- izdelava nevezane nosilne plasti enakomerno zrnatega drobljenca, iz kamnine v debelini 30 cm (tampon) - hodnik za pešce</t>
  </si>
  <si>
    <t>projektantska cena/enoto €</t>
  </si>
  <si>
    <t>12391</t>
  </si>
  <si>
    <t xml:space="preserve">- porušitev in odstranitev robnika iz cem. betona </t>
  </si>
  <si>
    <t xml:space="preserve">- porušitev in odstranitev asfaltne plasti v debelini do 10 cm </t>
  </si>
  <si>
    <t>13111</t>
  </si>
  <si>
    <t>- zavarovanje gradbišča v času gradnje s polovično zaporo prometa in usmerjanjem s semaforjem</t>
  </si>
  <si>
    <t>- izdelava bankine/berme iz drobljenca široke do 0.50 m</t>
  </si>
  <si>
    <t>- doplačilo za zatravitev s semenom (cca 40g/100 m2)</t>
  </si>
  <si>
    <t>44133</t>
  </si>
  <si>
    <t xml:space="preserve">- izdelava jaška iz cem. betona krožnega prereza ø 50 cm, globokega 1.5 - 2 m </t>
  </si>
  <si>
    <t>- dobava in vgraditev pokrova iz duktilne litine z nosilnostjo 250 kN krožnega prereza ø 500 mm, za jašek ø 50 cm</t>
  </si>
  <si>
    <t>44961</t>
  </si>
  <si>
    <t>- izdelava kanalizacije iz cevi iz polivinilklorida, vključno s podložno plastjo iz cementnega betona, ø 16 cm, v globini do 1,0 m, polnoobbetonirano (navezava jaškov na kanalizacijo)</t>
  </si>
  <si>
    <t>- izdelava nevezane nosilne plasti enakomerno zrnatega drobljenca, iz kamnine v debelini 25 cm (tampon) - vozišče</t>
  </si>
  <si>
    <t>24484</t>
  </si>
  <si>
    <t xml:space="preserve">- vgraditev posteljice iz mešanih kamnitih zrn v debelini plasti 30 cm </t>
  </si>
  <si>
    <t>31333</t>
  </si>
  <si>
    <t>32239</t>
  </si>
  <si>
    <t>- izdelava obrabne in zaporne plasti bitumenskega betona BB 8ks iz zmesi zrn peska iz karbonatnih kamnin, drobirja iz silikatnih kamnin in cestogradbenega bitumna, v debelini 40 mm, (AC 8 surf B 70/100 A3) - vozišče</t>
  </si>
  <si>
    <t>- izdelava zgornje nosilne plasti iz bituminiziranega drobljenca, zrnavosti 0/16, v debelini 6 cm  (AC 16 base B 50/70 A4) - vozišče</t>
  </si>
  <si>
    <t>36211</t>
  </si>
  <si>
    <t>- izdelava humuzirane bankine/berme, debelina humusa 10 cm, široke do 0,50 m</t>
  </si>
  <si>
    <t>61122</t>
  </si>
  <si>
    <t>- izdelava temelja iz cem. betona C12/15, globine 80 cm, premera 30 cm, zasip z zemljino (vključno prestavljeni znaki)</t>
  </si>
  <si>
    <t>62121</t>
  </si>
  <si>
    <t>- izdelava tankoslojne vzdolžne označbe na vozišču z enokomponentno belo barvo, strojno, vključno 250g/m2 posipa z drobci/kroglicami stekla, debelina suhe snovi 250 µm, širina črte 10 cm</t>
  </si>
  <si>
    <t>62251</t>
  </si>
  <si>
    <t>- doplačilo za izdelavo prekinjene vzdolžne označbe na vozišču, širina črte 10 cm</t>
  </si>
  <si>
    <t>41441</t>
  </si>
  <si>
    <t>- zavarovanje dna kadunjastega jarka s plastjo bitumenskega betona debeline 4 cm in plastjo bituminiziranega drobljenca debeline 6 cm, širine 50 cm</t>
  </si>
  <si>
    <t xml:space="preserve">- široki izkop zrnate kamnine 3. kategorije, strojno z nakladanjem  </t>
  </si>
  <si>
    <t>12152</t>
  </si>
  <si>
    <t xml:space="preserve">- posek in odstranitev dreves z debli premera 31 do 50 cm ter odstranitev vej </t>
  </si>
  <si>
    <t>12164</t>
  </si>
  <si>
    <t>- odstranitev panja s premerom 31 do 50 cm z odvozom</t>
  </si>
  <si>
    <t>21234</t>
  </si>
  <si>
    <t>21314</t>
  </si>
  <si>
    <t xml:space="preserve">- izkop zrnate kamnine 3. kategorije za izvedbo drenaže, strojno, planiranje dna ročno, širine do 1 m in globine do 1m </t>
  </si>
  <si>
    <t>21324</t>
  </si>
  <si>
    <t>- izkop zrnate kamnine – 3. kategorije za jaške, širine do 1,0 m in globine 1,1 do 2,0 m – strojno, planiranje dna ročno</t>
  </si>
  <si>
    <t>- ureditev planuma temeljnih tal zrnate kamnine 3. kategorije</t>
  </si>
  <si>
    <t>22113</t>
  </si>
  <si>
    <t>25112</t>
  </si>
  <si>
    <t xml:space="preserve">- humuziranje brežin brez valjanja, v debelini 15 cm strojno </t>
  </si>
  <si>
    <t>- dobava in vgraditev rešetke iz duktilne litine z nosilnostjo 400 kN, s prerezom 400/400 mm (za jaške ø 50 cm)</t>
  </si>
  <si>
    <t>44854</t>
  </si>
  <si>
    <t>12411</t>
  </si>
  <si>
    <t>- porušitev in odstranitev jaška iz cevi premera do 60 cm</t>
  </si>
  <si>
    <t>42133</t>
  </si>
  <si>
    <t>- izdelava vzdolžne in prečne drenaže, globoke do 1,0 m, na podložni plasti iz cementnega betona, debeline 10 cm, z gibljivimi plastičnimi cevmi premera 10 cm</t>
  </si>
  <si>
    <t>- izdelava obrabne in zaporne plasti bitumenskega betona BB 8k iz zmesi zrn iz karbonatnih kamnin in cestogradbenega bitumna, v debelini 40 mm, AC 8 surf B 70/1000 A5 - hodnik za pešce</t>
  </si>
  <si>
    <t>61217</t>
  </si>
  <si>
    <t xml:space="preserve">- dobava in vgraditev stebriča za prometni znak iz vroče cinkane jeklene cevi premera 64 mm, dolžina 3500 mm </t>
  </si>
  <si>
    <t>62163</t>
  </si>
  <si>
    <t>12282</t>
  </si>
  <si>
    <t>- odstranitev prometnega znaka s stranico/premerom 600 mm</t>
  </si>
  <si>
    <r>
      <t>m</t>
    </r>
    <r>
      <rPr>
        <vertAlign val="superscript"/>
        <sz val="10"/>
        <rFont val="Arial CE"/>
        <family val="2"/>
        <charset val="238"/>
      </rPr>
      <t>2</t>
    </r>
  </si>
  <si>
    <r>
      <t>m</t>
    </r>
    <r>
      <rPr>
        <vertAlign val="superscript"/>
        <sz val="10"/>
        <rFont val="Arial CE"/>
        <family val="2"/>
        <charset val="238"/>
      </rPr>
      <t>3</t>
    </r>
  </si>
  <si>
    <t>12393</t>
  </si>
  <si>
    <t>- porušitev in odstranitev robnika iz kamnitih kock</t>
  </si>
  <si>
    <t>- odvoz ter deponiranje odpadnega materiala (asfalti, ograje, zidec, robniki, kocke)</t>
  </si>
  <si>
    <t>- porušitev in odstranitev ograje iz žične mreže</t>
  </si>
  <si>
    <t>12291</t>
  </si>
  <si>
    <t>12476</t>
  </si>
  <si>
    <t>- porušitev in odstranitev zidu iz cem. betona</t>
  </si>
  <si>
    <t>5</t>
  </si>
  <si>
    <t>GRADBENA IN OBRTNIŠKA DELA</t>
  </si>
  <si>
    <t>GRADBENA IN OBRTNIŠKA DELA SKUPAJ</t>
  </si>
  <si>
    <t>61922</t>
  </si>
  <si>
    <t>- prestavitev stebrička s prometnim znakom s stranico / premerom 600 mm</t>
  </si>
  <si>
    <t>- izdelava tankoslojne vzdolžne označbe na vozišču z enokomponentno belo barvo, vključno 250 g/m2 posipa z drobci / kroglicami stekla, strojno debelina plasti suhe snovi 250 mm, širina črte 30 cm (avtobusno postajališče - rumena označba)</t>
  </si>
  <si>
    <t>62256</t>
  </si>
  <si>
    <t>- doplačilo za izdelavo prekinjene vzdolžne označbe na vozišču, širina črte 30 cm</t>
  </si>
  <si>
    <t>62257</t>
  </si>
  <si>
    <t>- doplačilo za izdelavo prekinjene prečne označbe na vozišču, širina črte 50 cm</t>
  </si>
  <si>
    <t>- doplačilo za izdelavo  označb na vozišču z rumeno barvo, debelina plasti suhe snovi do 250 µm</t>
  </si>
  <si>
    <t>- dobava in pritrditev  prometnega znaka, podloga iz aluminijaste pločevine, znak z odsevno folijo 1. vrste,  velikosti 0.21 do 0.40 m2 (znak III-54)</t>
  </si>
  <si>
    <t>- izdelava parapetnega armirano betonskega zidu debeline 30 cm in višine do 1.00 m</t>
  </si>
  <si>
    <t>- izdelava tankoslojne vzdolžne označbe na vozišču z enokomponentno belo barvo, vključno 250 g/m2 posipa z drobci / kroglicami stekla, strojno, debelina plasti suhe snovi 250 mm, širina črte 50 cm (stop črta)</t>
  </si>
  <si>
    <t>- izdelava tankoslojne prečne in ostalih označb na vozišču z enokomponentno belo barvo, vključno 250g/m2 posipa z drobci/kroglicami stekla, strojno, debelina suhe snovi 250 µm, črta širine 50 cm (prehodi za pešce, bus)</t>
  </si>
  <si>
    <t>t</t>
  </si>
  <si>
    <t>29133</t>
  </si>
  <si>
    <t>- razprostiranje odvečne zrnate kamnine 3. kategorije</t>
  </si>
  <si>
    <r>
      <t>m</t>
    </r>
    <r>
      <rPr>
        <vertAlign val="superscript"/>
        <sz val="10"/>
        <rFont val="Arial"/>
        <family val="2"/>
        <charset val="238"/>
      </rPr>
      <t>3</t>
    </r>
  </si>
  <si>
    <t xml:space="preserve">- prevoz materiala na razdaljo do 5 km </t>
  </si>
  <si>
    <t>29116</t>
  </si>
  <si>
    <t>POPIS</t>
  </si>
  <si>
    <t>KOL</t>
  </si>
  <si>
    <t>C/E</t>
  </si>
  <si>
    <t>ZNESEK</t>
  </si>
  <si>
    <t>001.</t>
  </si>
  <si>
    <t>002.</t>
  </si>
  <si>
    <t>m2</t>
  </si>
  <si>
    <t>003.</t>
  </si>
  <si>
    <t>m3</t>
  </si>
  <si>
    <t>004.</t>
  </si>
  <si>
    <t>005.</t>
  </si>
  <si>
    <t>006.</t>
  </si>
  <si>
    <t>007.</t>
  </si>
  <si>
    <t>008.</t>
  </si>
  <si>
    <t>009.</t>
  </si>
  <si>
    <t>GRADBENA DELA - AB ZID</t>
  </si>
  <si>
    <t>Dobava in vgrajevanje nearmiranega betona MB 15 v debelini do 10 cm za podložne betone:</t>
  </si>
  <si>
    <t>001.01.</t>
  </si>
  <si>
    <t xml:space="preserve">pod pasovnimi temelji </t>
  </si>
  <si>
    <t>Dobava in vgrajevanje armiranega betona MB 30 v enostavne betonske in armiranobetonske konstrukcije; temelj zidu prereza nad 0,30 m3/m2,1 (C25/30 SIST EN 206-1, XC2).</t>
  </si>
  <si>
    <t>Nabava, rezanje, krivljenje, dobava in polaganje srednje komplicirane rebraste armature, mreže - količina iz armaturnega načrta:</t>
  </si>
  <si>
    <t>kg</t>
  </si>
  <si>
    <t>Izdelava opaža za pasovne temelje.</t>
  </si>
  <si>
    <t>Izdelava vidnega dvostranskega opaža sten višine  do 3,00 m  zid  z zaključnimi letvicami.</t>
  </si>
  <si>
    <t>Nabava, dobava in vgrajevanje izcednic - barbakan iz PVC cevi v opaž fi 75 mm.</t>
  </si>
  <si>
    <t>m1</t>
  </si>
  <si>
    <t>010.</t>
  </si>
  <si>
    <t>011.</t>
  </si>
  <si>
    <t>Dobava in vgrajevanje vidnega armiranega betona MB 30 (C25/30 SIST EN 206-1, XC2) v enostavne betonske in armiranobetonske konstrukcije; stopnice in podest prereza od 0,12 do 0,20 m3/m2,1.</t>
  </si>
  <si>
    <t>armatura RA do fi 12</t>
  </si>
  <si>
    <t>armatura  mreže B500A</t>
  </si>
  <si>
    <t>Izdelava opažev podesta in stopnic.</t>
  </si>
  <si>
    <t>Komplet rušenje obstoječega vetrolova - vhoda, komplet z nakladanjem in odvozom ruševin v stalno deponijo.</t>
  </si>
  <si>
    <t>Rušenje obstoječega asfalta, izkop III. ktg. v globini do 50 cm, utrjevanje, ponovi nasip tampona v deb. 50 cm, priprava podlage za asfalt in asfaltiranje s finim asfaltom v deb. 4 cm.</t>
  </si>
  <si>
    <t>Izdelava, dobava in montaža ograje po detajlu projektanta na AB zidu - mrežna ograja s stebrički in oporami po detajlu proizvajalca.</t>
  </si>
  <si>
    <t>005.01.</t>
  </si>
  <si>
    <t>005.02.</t>
  </si>
  <si>
    <t>012.</t>
  </si>
  <si>
    <t>7.</t>
  </si>
  <si>
    <t>7</t>
  </si>
  <si>
    <t>AB ZIDOVI</t>
  </si>
  <si>
    <t>Dobava in vgrajevanje vidnega armiranega betona MB 30 (C25/30 SIST EN 206-1, XC2) v enostavne betonske in armiranobetonske konstrukcije; zid deb. 20 cm prereza od 0,12 do 0,20 m3/m2,1. Upoštevati izvedbo dilatacij.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</si>
</sst>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S_I_T_-;\-* #,##0.00\ _S_I_T_-;_-* &quot;-&quot;??\ _S_I_T_-;_-@_-"/>
  </numFmts>
  <fonts count="16">
    <font>
      <sz val="10"/>
      <name val="Arial"/>
      <charset val="238"/>
    </font>
    <font>
      <b/>
      <sz val="10"/>
      <name val="Arial"/>
      <charset val="238"/>
    </font>
    <font>
      <sz val="10"/>
      <name val="Arial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name val="gill sans light"/>
      <charset val="238"/>
    </font>
    <font>
      <vertAlign val="superscript"/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charset val="238"/>
    </font>
    <font>
      <sz val="8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 applyFont="0" applyBorder="0"/>
    <xf numFmtId="0" fontId="2" fillId="0" borderId="0"/>
    <xf numFmtId="164" fontId="2" fillId="0" borderId="0" applyFon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justify"/>
    </xf>
    <xf numFmtId="4" fontId="3" fillId="0" borderId="1" xfId="0" applyNumberFormat="1" applyFont="1" applyBorder="1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4" fillId="0" borderId="1" xfId="1" applyNumberFormat="1" applyFont="1" applyBorder="1" applyAlignment="1">
      <alignment horizontal="center"/>
    </xf>
    <xf numFmtId="0" fontId="0" fillId="0" borderId="1" xfId="0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4" fontId="0" fillId="0" borderId="1" xfId="0" applyNumberFormat="1" applyBorder="1"/>
    <xf numFmtId="4" fontId="4" fillId="0" borderId="1" xfId="1" applyNumberFormat="1" applyFont="1" applyBorder="1" applyAlignment="1">
      <alignment horizontal="center"/>
    </xf>
    <xf numFmtId="0" fontId="5" fillId="0" borderId="1" xfId="1" applyNumberFormat="1" applyFont="1" applyBorder="1" applyAlignment="1">
      <alignment horizontal="center"/>
    </xf>
    <xf numFmtId="0" fontId="5" fillId="0" borderId="1" xfId="1" applyFont="1" applyBorder="1"/>
    <xf numFmtId="4" fontId="5" fillId="0" borderId="1" xfId="1" applyNumberFormat="1" applyFont="1" applyBorder="1"/>
    <xf numFmtId="49" fontId="5" fillId="0" borderId="1" xfId="1" applyNumberFormat="1" applyFont="1" applyBorder="1" applyAlignment="1">
      <alignment horizontal="center"/>
    </xf>
    <xf numFmtId="4" fontId="5" fillId="0" borderId="1" xfId="0" applyNumberFormat="1" applyFont="1" applyBorder="1"/>
    <xf numFmtId="0" fontId="5" fillId="0" borderId="1" xfId="1" applyFont="1" applyBorder="1" applyAlignment="1">
      <alignment horizontal="center"/>
    </xf>
    <xf numFmtId="4" fontId="1" fillId="0" borderId="1" xfId="0" applyNumberFormat="1" applyFont="1" applyBorder="1"/>
    <xf numFmtId="49" fontId="0" fillId="0" borderId="1" xfId="0" applyNumberFormat="1" applyBorder="1"/>
    <xf numFmtId="0" fontId="6" fillId="2" borderId="2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Continuous" vertical="justify"/>
    </xf>
    <xf numFmtId="4" fontId="6" fillId="2" borderId="2" xfId="0" applyNumberFormat="1" applyFont="1" applyFill="1" applyBorder="1" applyAlignment="1">
      <alignment horizontal="centerContinuous" vertical="justify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justify"/>
    </xf>
    <xf numFmtId="0" fontId="3" fillId="0" borderId="2" xfId="0" applyFont="1" applyBorder="1" applyAlignment="1">
      <alignment horizontal="center"/>
    </xf>
    <xf numFmtId="4" fontId="3" fillId="0" borderId="2" xfId="0" applyNumberFormat="1" applyFont="1" applyBorder="1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justify"/>
    </xf>
    <xf numFmtId="0" fontId="3" fillId="0" borderId="2" xfId="0" applyFont="1" applyFill="1" applyBorder="1" applyAlignment="1"/>
    <xf numFmtId="0" fontId="6" fillId="0" borderId="2" xfId="0" applyFont="1" applyFill="1" applyBorder="1" applyAlignment="1">
      <alignment horizontal="center"/>
    </xf>
    <xf numFmtId="4" fontId="3" fillId="0" borderId="2" xfId="0" applyNumberFormat="1" applyFont="1" applyFill="1" applyBorder="1" applyAlignment="1"/>
    <xf numFmtId="49" fontId="6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justify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justify"/>
    </xf>
    <xf numFmtId="0" fontId="6" fillId="0" borderId="2" xfId="0" applyFont="1" applyBorder="1" applyAlignment="1">
      <alignment vertical="justify"/>
    </xf>
    <xf numFmtId="4" fontId="6" fillId="0" borderId="2" xfId="0" applyNumberFormat="1" applyFont="1" applyBorder="1"/>
    <xf numFmtId="49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justify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4" fontId="6" fillId="0" borderId="2" xfId="0" applyNumberFormat="1" applyFont="1" applyFill="1" applyBorder="1" applyAlignment="1"/>
    <xf numFmtId="0" fontId="6" fillId="0" borderId="2" xfId="0" applyFont="1" applyBorder="1" applyAlignment="1"/>
    <xf numFmtId="2" fontId="3" fillId="0" borderId="2" xfId="0" applyNumberFormat="1" applyFont="1" applyBorder="1"/>
    <xf numFmtId="3" fontId="3" fillId="0" borderId="2" xfId="0" applyNumberFormat="1" applyFont="1" applyFill="1" applyBorder="1" applyAlignment="1"/>
    <xf numFmtId="3" fontId="3" fillId="0" borderId="2" xfId="0" applyNumberFormat="1" applyFont="1" applyBorder="1"/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/>
    <xf numFmtId="49" fontId="3" fillId="0" borderId="0" xfId="0" applyNumberFormat="1" applyFont="1" applyBorder="1" applyAlignment="1">
      <alignment vertical="justify"/>
    </xf>
    <xf numFmtId="4" fontId="3" fillId="0" borderId="0" xfId="0" applyNumberFormat="1" applyFont="1" applyFill="1" applyBorder="1" applyAlignment="1"/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vertical="justify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4" fontId="7" fillId="0" borderId="0" xfId="0" applyNumberFormat="1" applyFont="1" applyFill="1" applyBorder="1"/>
    <xf numFmtId="4" fontId="7" fillId="0" borderId="0" xfId="0" applyNumberFormat="1" applyFont="1" applyFill="1" applyBorder="1" applyAlignment="1"/>
    <xf numFmtId="4" fontId="6" fillId="2" borderId="2" xfId="0" applyNumberFormat="1" applyFont="1" applyFill="1" applyBorder="1" applyAlignment="1">
      <alignment horizontal="center" vertical="justify"/>
    </xf>
    <xf numFmtId="49" fontId="3" fillId="0" borderId="2" xfId="2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justify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" fontId="3" fillId="0" borderId="0" xfId="0" applyNumberFormat="1" applyFont="1" applyBorder="1"/>
    <xf numFmtId="0" fontId="7" fillId="0" borderId="3" xfId="0" applyFont="1" applyFill="1" applyBorder="1"/>
    <xf numFmtId="0" fontId="7" fillId="0" borderId="1" xfId="0" applyFont="1" applyFill="1" applyBorder="1"/>
    <xf numFmtId="2" fontId="8" fillId="0" borderId="0" xfId="0" applyNumberFormat="1" applyFont="1"/>
    <xf numFmtId="0" fontId="12" fillId="0" borderId="2" xfId="0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center"/>
    </xf>
    <xf numFmtId="4" fontId="12" fillId="0" borderId="2" xfId="0" applyNumberFormat="1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vertical="justify"/>
    </xf>
    <xf numFmtId="0" fontId="3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justify"/>
    </xf>
    <xf numFmtId="4" fontId="13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3" fontId="7" fillId="0" borderId="0" xfId="0" applyNumberFormat="1" applyFont="1" applyFill="1" applyBorder="1"/>
    <xf numFmtId="4" fontId="8" fillId="0" borderId="0" xfId="0" applyNumberFormat="1" applyFont="1" applyBorder="1"/>
    <xf numFmtId="0" fontId="14" fillId="0" borderId="3" xfId="0" applyFont="1" applyBorder="1"/>
    <xf numFmtId="0" fontId="14" fillId="0" borderId="1" xfId="0" applyFont="1" applyBorder="1"/>
    <xf numFmtId="0" fontId="8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2" fillId="0" borderId="0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/>
    <xf numFmtId="4" fontId="2" fillId="0" borderId="0" xfId="0" applyNumberFormat="1" applyFont="1" applyBorder="1" applyAlignment="1"/>
    <xf numFmtId="4" fontId="2" fillId="0" borderId="0" xfId="0" applyNumberFormat="1" applyFont="1" applyBorder="1"/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4" fontId="1" fillId="0" borderId="0" xfId="0" applyNumberFormat="1" applyFont="1" applyBorder="1" applyAlignment="1">
      <alignment wrapText="1"/>
    </xf>
    <xf numFmtId="0" fontId="1" fillId="0" borderId="0" xfId="0" applyFont="1" applyBorder="1"/>
    <xf numFmtId="0" fontId="1" fillId="3" borderId="0" xfId="0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top"/>
    </xf>
    <xf numFmtId="4" fontId="0" fillId="0" borderId="0" xfId="0" applyNumberFormat="1" applyBorder="1"/>
    <xf numFmtId="4" fontId="0" fillId="0" borderId="0" xfId="0" applyNumberFormat="1" applyBorder="1" applyAlignment="1"/>
    <xf numFmtId="4" fontId="0" fillId="0" borderId="4" xfId="0" applyNumberFormat="1" applyBorder="1" applyAlignment="1">
      <alignment wrapText="1"/>
    </xf>
    <xf numFmtId="4" fontId="1" fillId="0" borderId="0" xfId="0" applyNumberFormat="1" applyFont="1" applyBorder="1" applyAlignment="1">
      <alignment vertical="top" wrapText="1"/>
    </xf>
    <xf numFmtId="0" fontId="0" fillId="0" borderId="0" xfId="0" applyBorder="1" applyAlignment="1"/>
    <xf numFmtId="0" fontId="0" fillId="0" borderId="4" xfId="0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4" xfId="0" applyBorder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0" xfId="0" applyFont="1" applyAlignment="1"/>
    <xf numFmtId="4" fontId="2" fillId="0" borderId="0" xfId="0" applyNumberFormat="1" applyFont="1" applyAlignment="1"/>
    <xf numFmtId="4" fontId="2" fillId="0" borderId="0" xfId="0" applyNumberFormat="1" applyFont="1"/>
  </cellXfs>
  <cellStyles count="3">
    <cellStyle name="Navadno" xfId="0" builtinId="0"/>
    <cellStyle name="Normal_I-BREZOV" xfId="1"/>
    <cellStyle name="Vejica" xfId="2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activeCell="E24" sqref="E24"/>
    </sheetView>
  </sheetViews>
  <sheetFormatPr defaultRowHeight="12.75"/>
  <cols>
    <col min="7" max="7" width="20" customWidth="1"/>
  </cols>
  <sheetData>
    <row r="1" spans="1:7">
      <c r="A1" s="10" t="s">
        <v>13</v>
      </c>
      <c r="B1" s="11"/>
      <c r="C1" s="12" t="s">
        <v>1</v>
      </c>
      <c r="D1" s="13"/>
      <c r="E1" s="11"/>
      <c r="F1" s="14"/>
      <c r="G1" s="15" t="s">
        <v>47</v>
      </c>
    </row>
    <row r="2" spans="1:7">
      <c r="A2" s="16"/>
      <c r="B2" s="11"/>
      <c r="C2" s="17"/>
      <c r="D2" s="17"/>
      <c r="E2" s="11"/>
      <c r="F2" s="14"/>
      <c r="G2" s="18"/>
    </row>
    <row r="3" spans="1:7">
      <c r="A3" s="19" t="s">
        <v>14</v>
      </c>
      <c r="B3" s="11"/>
      <c r="C3" s="17" t="s">
        <v>4</v>
      </c>
      <c r="D3" s="17"/>
      <c r="E3" s="11"/>
      <c r="F3" s="14"/>
      <c r="G3" s="20">
        <f>'GLAVNA TRASA'!G33</f>
        <v>0</v>
      </c>
    </row>
    <row r="4" spans="1:7">
      <c r="A4" s="19"/>
      <c r="B4" s="11"/>
      <c r="C4" s="17"/>
      <c r="D4" s="17"/>
      <c r="E4" s="11"/>
      <c r="F4" s="14"/>
      <c r="G4" s="18"/>
    </row>
    <row r="5" spans="1:7">
      <c r="A5" s="19" t="s">
        <v>7</v>
      </c>
      <c r="B5" s="11"/>
      <c r="C5" s="17" t="s">
        <v>8</v>
      </c>
      <c r="D5" s="17"/>
      <c r="E5" s="11"/>
      <c r="F5" s="14"/>
      <c r="G5" s="18">
        <f>'GLAVNA TRASA'!G59</f>
        <v>0</v>
      </c>
    </row>
    <row r="6" spans="1:7">
      <c r="A6" s="19"/>
      <c r="B6" s="11"/>
      <c r="C6" s="17"/>
      <c r="D6" s="17"/>
      <c r="E6" s="11"/>
      <c r="F6" s="14"/>
      <c r="G6" s="18"/>
    </row>
    <row r="7" spans="1:7">
      <c r="A7" s="19" t="s">
        <v>10</v>
      </c>
      <c r="B7" s="11"/>
      <c r="C7" s="17" t="s">
        <v>16</v>
      </c>
      <c r="D7" s="17"/>
      <c r="E7" s="11"/>
      <c r="F7" s="14"/>
      <c r="G7" s="18">
        <f>'GLAVNA TRASA'!G83</f>
        <v>0</v>
      </c>
    </row>
    <row r="8" spans="1:7">
      <c r="A8" s="19"/>
      <c r="B8" s="11"/>
      <c r="C8" s="17"/>
      <c r="D8" s="17"/>
      <c r="E8" s="11"/>
      <c r="F8" s="14"/>
      <c r="G8" s="18"/>
    </row>
    <row r="9" spans="1:7">
      <c r="A9" s="19" t="s">
        <v>11</v>
      </c>
      <c r="B9" s="11"/>
      <c r="C9" s="17" t="s">
        <v>22</v>
      </c>
      <c r="D9" s="17"/>
      <c r="E9" s="11"/>
      <c r="F9" s="14"/>
      <c r="G9" s="18">
        <f>'GLAVNA TRASA'!G99</f>
        <v>0</v>
      </c>
    </row>
    <row r="10" spans="1:7">
      <c r="A10" s="19"/>
      <c r="B10" s="11"/>
      <c r="C10" s="17"/>
      <c r="D10" s="17"/>
      <c r="E10" s="11"/>
      <c r="F10" s="14"/>
      <c r="G10" s="18"/>
    </row>
    <row r="11" spans="1:7">
      <c r="A11" s="19" t="s">
        <v>115</v>
      </c>
      <c r="B11" s="11"/>
      <c r="C11" s="17" t="s">
        <v>116</v>
      </c>
      <c r="D11" s="17"/>
      <c r="E11" s="11"/>
      <c r="F11" s="14"/>
      <c r="G11" s="18">
        <f>'GLAVNA TRASA'!G105</f>
        <v>0</v>
      </c>
    </row>
    <row r="12" spans="1:7">
      <c r="A12" s="19"/>
      <c r="B12" s="11"/>
      <c r="C12" s="17"/>
      <c r="D12" s="17"/>
      <c r="E12" s="11"/>
      <c r="F12" s="14"/>
      <c r="G12" s="18"/>
    </row>
    <row r="13" spans="1:7">
      <c r="A13" s="19" t="s">
        <v>12</v>
      </c>
      <c r="B13" s="11"/>
      <c r="C13" s="17" t="s">
        <v>23</v>
      </c>
      <c r="D13" s="17"/>
      <c r="E13" s="11"/>
      <c r="F13" s="14"/>
      <c r="G13" s="18">
        <f>'GLAVNA TRASA'!G133</f>
        <v>0</v>
      </c>
    </row>
    <row r="14" spans="1:7">
      <c r="A14" s="19"/>
      <c r="B14" s="11"/>
      <c r="C14" s="17"/>
      <c r="D14" s="17"/>
      <c r="E14" s="11"/>
      <c r="F14" s="14"/>
      <c r="G14" s="18"/>
    </row>
    <row r="15" spans="1:7">
      <c r="A15" s="19" t="s">
        <v>175</v>
      </c>
      <c r="B15" s="11"/>
      <c r="C15" s="17" t="s">
        <v>176</v>
      </c>
      <c r="D15" s="17"/>
      <c r="E15" s="11"/>
      <c r="F15" s="14"/>
      <c r="G15" s="18">
        <f>'AB zidovi'!F32</f>
        <v>0</v>
      </c>
    </row>
    <row r="16" spans="1:7">
      <c r="A16" s="16"/>
      <c r="B16" s="11"/>
      <c r="C16" s="17"/>
      <c r="D16" s="17"/>
      <c r="E16" s="17"/>
      <c r="F16" s="14"/>
      <c r="G16" s="14"/>
    </row>
    <row r="17" spans="1:7">
      <c r="A17" s="16"/>
      <c r="B17" s="13" t="s">
        <v>15</v>
      </c>
      <c r="C17" s="21"/>
      <c r="D17" s="17"/>
      <c r="E17" s="17"/>
      <c r="F17" s="14"/>
      <c r="G17" s="22">
        <f>SUM(G3:G16)</f>
        <v>0</v>
      </c>
    </row>
    <row r="18" spans="1:7">
      <c r="A18" s="3"/>
      <c r="B18" s="4"/>
      <c r="C18" s="5"/>
      <c r="D18" s="4"/>
      <c r="E18" s="3"/>
      <c r="F18" s="14"/>
      <c r="G18" s="23"/>
    </row>
    <row r="19" spans="1:7">
      <c r="A19" s="19"/>
      <c r="B19" s="11" t="s">
        <v>26</v>
      </c>
      <c r="C19" s="17"/>
      <c r="D19" s="17"/>
      <c r="E19" s="11"/>
      <c r="F19" s="14"/>
      <c r="G19" s="20">
        <f>G17*0.1</f>
        <v>0</v>
      </c>
    </row>
    <row r="20" spans="1:7">
      <c r="A20" s="3"/>
      <c r="B20" s="4"/>
      <c r="C20" s="5"/>
      <c r="D20" s="4"/>
      <c r="E20" s="3"/>
      <c r="F20" s="14"/>
      <c r="G20" s="6"/>
    </row>
    <row r="21" spans="1:7">
      <c r="A21" s="16"/>
      <c r="B21" s="13" t="s">
        <v>25</v>
      </c>
      <c r="C21" s="21"/>
      <c r="D21" s="17"/>
      <c r="E21" s="17"/>
      <c r="F21" s="14"/>
      <c r="G21" s="22">
        <f>SUM(G17:G20)</f>
        <v>0</v>
      </c>
    </row>
    <row r="22" spans="1:7">
      <c r="A22" s="8"/>
      <c r="B22" s="1"/>
      <c r="C22" s="7"/>
      <c r="D22" s="1"/>
      <c r="E22" s="8"/>
      <c r="F22" s="2"/>
      <c r="G22" s="9"/>
    </row>
  </sheetData>
  <phoneticPr fontId="0" type="noConversion"/>
  <printOptions gridLines="1"/>
  <pageMargins left="1.5354330708661419" right="0.94488188976377963" top="3.1496062992125986" bottom="0.98425196850393704" header="0.51181102362204722" footer="0.51181102362204722"/>
  <pageSetup paperSize="9" orientation="portrait" r:id="rId1"/>
  <headerFooter alignWithMargins="0">
    <oddHeader>&amp;L          Ureditev hodnika za pešce
          v Sori - do OŠ Sora
          PZI&amp;C
3.5.3
REKAPITULACIJA
brez DDV&amp;R4. julij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1"/>
  <sheetViews>
    <sheetView tabSelected="1" view="pageLayout" topLeftCell="A110" zoomScaleNormal="100" zoomScaleSheetLayoutView="100" workbookViewId="0">
      <selection activeCell="F131" sqref="F131"/>
    </sheetView>
  </sheetViews>
  <sheetFormatPr defaultRowHeight="12.75"/>
  <cols>
    <col min="1" max="1" width="4.85546875" style="29" customWidth="1"/>
    <col min="2" max="2" width="9.5703125" style="29" customWidth="1"/>
    <col min="3" max="3" width="33.7109375" style="30" customWidth="1"/>
    <col min="4" max="4" width="7.140625" style="28" customWidth="1"/>
    <col min="5" max="5" width="5.5703125" style="31" customWidth="1"/>
    <col min="6" max="6" width="13.7109375" style="32" customWidth="1"/>
    <col min="7" max="7" width="12.140625" style="32" customWidth="1"/>
    <col min="8" max="8" width="9.140625" style="28"/>
    <col min="9" max="9" width="10.140625" style="28" bestFit="1" customWidth="1"/>
    <col min="10" max="10" width="9.140625" style="28"/>
    <col min="11" max="11" width="15.85546875" style="32" bestFit="1" customWidth="1"/>
    <col min="12" max="16384" width="9.140625" style="28"/>
  </cols>
  <sheetData>
    <row r="1" spans="1:11" ht="35.25" customHeight="1">
      <c r="A1" s="24" t="s">
        <v>28</v>
      </c>
      <c r="B1" s="25" t="s">
        <v>0</v>
      </c>
      <c r="C1" s="26" t="s">
        <v>1</v>
      </c>
      <c r="D1" s="26" t="s">
        <v>2</v>
      </c>
      <c r="E1" s="26" t="s">
        <v>3</v>
      </c>
      <c r="F1" s="25" t="s">
        <v>50</v>
      </c>
      <c r="G1" s="27" t="s">
        <v>47</v>
      </c>
      <c r="K1" s="28"/>
    </row>
    <row r="2" spans="1:11">
      <c r="K2" s="28"/>
    </row>
    <row r="3" spans="1:11">
      <c r="A3" s="33"/>
      <c r="B3" s="33">
        <v>1</v>
      </c>
      <c r="C3" s="34" t="s">
        <v>4</v>
      </c>
      <c r="D3" s="35"/>
      <c r="E3" s="36"/>
      <c r="G3" s="37"/>
      <c r="K3" s="28"/>
    </row>
    <row r="4" spans="1:11">
      <c r="A4" s="33"/>
      <c r="B4" s="38"/>
      <c r="C4" s="34"/>
      <c r="D4" s="35"/>
      <c r="E4" s="36"/>
      <c r="G4" s="37"/>
      <c r="K4" s="28"/>
    </row>
    <row r="5" spans="1:11" ht="38.25">
      <c r="A5" s="39">
        <v>1</v>
      </c>
      <c r="B5" s="40" t="s">
        <v>32</v>
      </c>
      <c r="C5" s="41" t="s">
        <v>31</v>
      </c>
      <c r="D5" s="35">
        <v>165</v>
      </c>
      <c r="E5" s="42" t="s">
        <v>5</v>
      </c>
      <c r="F5" s="55">
        <v>0</v>
      </c>
      <c r="G5" s="37">
        <f>(D5*F5)</f>
        <v>0</v>
      </c>
      <c r="I5" s="71"/>
      <c r="K5" s="28"/>
    </row>
    <row r="6" spans="1:11">
      <c r="A6" s="39"/>
      <c r="B6" s="40"/>
      <c r="C6" s="41"/>
      <c r="D6" s="35"/>
      <c r="E6" s="42"/>
      <c r="G6" s="37"/>
      <c r="K6" s="28"/>
    </row>
    <row r="7" spans="1:11" ht="29.25" customHeight="1">
      <c r="A7" s="39">
        <v>2</v>
      </c>
      <c r="B7" s="72" t="s">
        <v>33</v>
      </c>
      <c r="C7" s="41" t="s">
        <v>34</v>
      </c>
      <c r="D7" s="35">
        <v>14</v>
      </c>
      <c r="E7" s="42" t="s">
        <v>19</v>
      </c>
      <c r="F7" s="32">
        <v>0</v>
      </c>
      <c r="G7" s="37">
        <f>(D7*F7)</f>
        <v>0</v>
      </c>
      <c r="K7" s="28"/>
    </row>
    <row r="8" spans="1:11">
      <c r="A8" s="39"/>
      <c r="B8" s="40"/>
      <c r="C8" s="41"/>
      <c r="D8" s="35"/>
      <c r="E8" s="42"/>
      <c r="G8" s="37"/>
      <c r="K8" s="28"/>
    </row>
    <row r="9" spans="1:11" ht="30" customHeight="1">
      <c r="A9" s="39">
        <v>3</v>
      </c>
      <c r="B9" s="40" t="s">
        <v>81</v>
      </c>
      <c r="C9" s="41" t="s">
        <v>82</v>
      </c>
      <c r="D9" s="35">
        <v>1</v>
      </c>
      <c r="E9" s="42" t="s">
        <v>19</v>
      </c>
      <c r="F9" s="32">
        <v>0</v>
      </c>
      <c r="G9" s="37">
        <f>(D9*F9)</f>
        <v>0</v>
      </c>
      <c r="K9" s="28"/>
    </row>
    <row r="10" spans="1:11" ht="14.25" customHeight="1">
      <c r="A10" s="39"/>
      <c r="B10" s="40"/>
      <c r="C10" s="41"/>
      <c r="D10" s="35"/>
      <c r="E10" s="42"/>
      <c r="G10" s="37"/>
      <c r="K10" s="28"/>
    </row>
    <row r="11" spans="1:11" ht="25.5">
      <c r="A11" s="29">
        <v>4</v>
      </c>
      <c r="B11" s="43" t="s">
        <v>83</v>
      </c>
      <c r="C11" s="44" t="s">
        <v>84</v>
      </c>
      <c r="D11" s="28">
        <v>1</v>
      </c>
      <c r="E11" s="31" t="s">
        <v>19</v>
      </c>
      <c r="F11" s="32">
        <v>0</v>
      </c>
      <c r="G11" s="37">
        <f>(D11*F11)</f>
        <v>0</v>
      </c>
      <c r="K11" s="28"/>
    </row>
    <row r="12" spans="1:11">
      <c r="A12" s="39"/>
      <c r="B12" s="40"/>
      <c r="C12" s="41"/>
      <c r="D12" s="35"/>
      <c r="E12" s="42"/>
      <c r="G12" s="37"/>
      <c r="K12" s="28"/>
    </row>
    <row r="13" spans="1:11" s="60" customFormat="1" ht="25.5">
      <c r="A13" s="39">
        <v>5</v>
      </c>
      <c r="B13" s="40" t="s">
        <v>104</v>
      </c>
      <c r="C13" s="44" t="s">
        <v>105</v>
      </c>
      <c r="D13" s="60">
        <v>4</v>
      </c>
      <c r="E13" s="42" t="s">
        <v>19</v>
      </c>
      <c r="F13" s="32">
        <v>0</v>
      </c>
      <c r="G13" s="37">
        <f>(D13*F13)</f>
        <v>0</v>
      </c>
    </row>
    <row r="14" spans="1:11">
      <c r="A14" s="39"/>
      <c r="B14" s="40"/>
      <c r="C14" s="41"/>
      <c r="D14" s="35"/>
      <c r="E14" s="42"/>
      <c r="G14" s="37"/>
      <c r="K14" s="28"/>
    </row>
    <row r="15" spans="1:11" ht="25.5">
      <c r="A15" s="39">
        <v>6</v>
      </c>
      <c r="B15" s="40" t="s">
        <v>112</v>
      </c>
      <c r="C15" s="41" t="s">
        <v>111</v>
      </c>
      <c r="D15" s="35">
        <v>29</v>
      </c>
      <c r="E15" s="42" t="s">
        <v>106</v>
      </c>
      <c r="F15" s="32">
        <v>0</v>
      </c>
      <c r="G15" s="37">
        <f>(D15*F15)</f>
        <v>0</v>
      </c>
      <c r="K15" s="28"/>
    </row>
    <row r="16" spans="1:11">
      <c r="A16" s="58"/>
      <c r="B16" s="59"/>
      <c r="C16" s="58"/>
      <c r="D16" s="35"/>
      <c r="E16" s="42"/>
      <c r="G16" s="37"/>
      <c r="K16" s="28"/>
    </row>
    <row r="17" spans="1:11" ht="25.5">
      <c r="A17" s="39">
        <v>7</v>
      </c>
      <c r="B17" s="40" t="s">
        <v>35</v>
      </c>
      <c r="C17" s="41" t="s">
        <v>53</v>
      </c>
      <c r="D17" s="56">
        <v>185</v>
      </c>
      <c r="E17" s="42" t="s">
        <v>106</v>
      </c>
      <c r="F17" s="32">
        <v>0</v>
      </c>
      <c r="G17" s="37">
        <f>(D17*F17)</f>
        <v>0</v>
      </c>
      <c r="K17" s="28"/>
    </row>
    <row r="18" spans="1:11">
      <c r="A18" s="39"/>
      <c r="B18" s="40"/>
      <c r="C18" s="41"/>
      <c r="D18" s="56"/>
      <c r="E18" s="42"/>
      <c r="G18" s="37"/>
      <c r="K18" s="28"/>
    </row>
    <row r="19" spans="1:11" ht="38.25">
      <c r="A19" s="39">
        <v>8</v>
      </c>
      <c r="B19" s="40" t="s">
        <v>37</v>
      </c>
      <c r="C19" s="41" t="s">
        <v>38</v>
      </c>
      <c r="D19" s="35">
        <v>231</v>
      </c>
      <c r="E19" s="42" t="s">
        <v>5</v>
      </c>
      <c r="F19" s="55">
        <v>0</v>
      </c>
      <c r="G19" s="37">
        <f>(D19*F19)</f>
        <v>0</v>
      </c>
      <c r="K19" s="28"/>
    </row>
    <row r="20" spans="1:11">
      <c r="A20" s="39"/>
      <c r="B20" s="40"/>
      <c r="C20" s="41"/>
      <c r="D20" s="35"/>
      <c r="E20" s="42"/>
      <c r="G20" s="37"/>
      <c r="K20" s="28"/>
    </row>
    <row r="21" spans="1:11" ht="25.5">
      <c r="A21" s="39">
        <v>9</v>
      </c>
      <c r="B21" s="40" t="s">
        <v>51</v>
      </c>
      <c r="C21" s="41" t="s">
        <v>52</v>
      </c>
      <c r="D21" s="35">
        <v>66</v>
      </c>
      <c r="E21" s="42" t="s">
        <v>5</v>
      </c>
      <c r="F21" s="55">
        <v>0</v>
      </c>
      <c r="G21" s="37">
        <f>(D21*F21)</f>
        <v>0</v>
      </c>
      <c r="K21" s="28"/>
    </row>
    <row r="22" spans="1:11">
      <c r="A22" s="39"/>
      <c r="B22" s="40"/>
      <c r="C22" s="41"/>
      <c r="D22" s="35"/>
      <c r="E22" s="42"/>
      <c r="F22" s="55"/>
      <c r="G22" s="37"/>
      <c r="K22" s="28"/>
    </row>
    <row r="23" spans="1:11" ht="25.5">
      <c r="A23" s="39">
        <v>10</v>
      </c>
      <c r="B23" s="40" t="s">
        <v>108</v>
      </c>
      <c r="C23" s="41" t="s">
        <v>109</v>
      </c>
      <c r="D23" s="35">
        <v>24</v>
      </c>
      <c r="E23" s="42" t="s">
        <v>5</v>
      </c>
      <c r="F23" s="32">
        <v>0</v>
      </c>
      <c r="G23" s="37">
        <f>(D23*F23)</f>
        <v>0</v>
      </c>
      <c r="K23" s="28"/>
    </row>
    <row r="24" spans="1:11">
      <c r="A24" s="39"/>
      <c r="B24" s="40"/>
      <c r="C24" s="41"/>
      <c r="D24" s="35"/>
      <c r="E24" s="42"/>
      <c r="G24" s="37"/>
      <c r="K24" s="28"/>
    </row>
    <row r="25" spans="1:11" ht="25.5">
      <c r="A25" s="39">
        <v>11</v>
      </c>
      <c r="B25" s="40" t="s">
        <v>96</v>
      </c>
      <c r="C25" s="41" t="s">
        <v>97</v>
      </c>
      <c r="D25" s="35">
        <v>5</v>
      </c>
      <c r="E25" s="42" t="s">
        <v>5</v>
      </c>
      <c r="F25" s="55">
        <v>0</v>
      </c>
      <c r="G25" s="37">
        <f>(D25*F25)</f>
        <v>0</v>
      </c>
      <c r="K25" s="28"/>
    </row>
    <row r="26" spans="1:11">
      <c r="A26" s="39"/>
      <c r="B26" s="40"/>
      <c r="C26" s="41"/>
      <c r="D26" s="35"/>
      <c r="E26" s="42"/>
      <c r="F26" s="55"/>
      <c r="G26" s="37"/>
      <c r="K26" s="28"/>
    </row>
    <row r="27" spans="1:11" ht="25.5">
      <c r="A27" s="39">
        <v>12</v>
      </c>
      <c r="B27" s="40" t="s">
        <v>113</v>
      </c>
      <c r="C27" s="41" t="s">
        <v>114</v>
      </c>
      <c r="D27" s="35">
        <v>2.5</v>
      </c>
      <c r="E27" s="42" t="s">
        <v>107</v>
      </c>
      <c r="F27" s="55">
        <v>0</v>
      </c>
      <c r="G27" s="37">
        <f>(D27*F27)</f>
        <v>0</v>
      </c>
      <c r="K27" s="28"/>
    </row>
    <row r="28" spans="1:11">
      <c r="A28" s="39"/>
      <c r="B28" s="40"/>
      <c r="C28" s="41"/>
      <c r="D28" s="35"/>
      <c r="E28" s="42"/>
      <c r="G28" s="37"/>
      <c r="K28" s="28"/>
    </row>
    <row r="29" spans="1:11" ht="38.25">
      <c r="A29" s="39">
        <v>13</v>
      </c>
      <c r="B29" s="40" t="s">
        <v>54</v>
      </c>
      <c r="C29" s="41" t="s">
        <v>55</v>
      </c>
      <c r="D29" s="35">
        <v>1</v>
      </c>
      <c r="E29" s="42" t="s">
        <v>19</v>
      </c>
      <c r="F29" s="32">
        <v>0</v>
      </c>
      <c r="G29" s="37">
        <f>(D29*F29)</f>
        <v>0</v>
      </c>
      <c r="K29" s="28"/>
    </row>
    <row r="30" spans="1:11">
      <c r="A30" s="39"/>
      <c r="B30" s="40"/>
      <c r="C30" s="41"/>
      <c r="D30" s="35"/>
      <c r="E30" s="42"/>
      <c r="G30" s="37"/>
      <c r="K30" s="28"/>
    </row>
    <row r="31" spans="1:11" ht="38.25">
      <c r="A31" s="39">
        <v>14</v>
      </c>
      <c r="B31" s="40" t="s">
        <v>18</v>
      </c>
      <c r="C31" s="41" t="s">
        <v>110</v>
      </c>
      <c r="D31" s="35">
        <v>40</v>
      </c>
      <c r="E31" s="42" t="s">
        <v>107</v>
      </c>
      <c r="F31" s="32">
        <v>0</v>
      </c>
      <c r="G31" s="37">
        <f>(D31*F31)</f>
        <v>0</v>
      </c>
      <c r="K31" s="28"/>
    </row>
    <row r="32" spans="1:11">
      <c r="A32" s="39"/>
      <c r="B32" s="40"/>
      <c r="C32" s="41"/>
      <c r="D32" s="35"/>
      <c r="E32" s="42"/>
      <c r="G32" s="37"/>
      <c r="K32" s="28"/>
    </row>
    <row r="33" spans="1:11">
      <c r="C33" s="45" t="s">
        <v>6</v>
      </c>
      <c r="G33" s="46">
        <f>SUM(G5:G32)</f>
        <v>0</v>
      </c>
      <c r="K33" s="28"/>
    </row>
    <row r="34" spans="1:11" ht="12.75" customHeight="1">
      <c r="C34" s="45"/>
      <c r="G34" s="46"/>
      <c r="K34" s="28"/>
    </row>
    <row r="35" spans="1:11">
      <c r="B35" s="47" t="s">
        <v>7</v>
      </c>
      <c r="C35" s="48" t="s">
        <v>8</v>
      </c>
      <c r="K35" s="28"/>
    </row>
    <row r="36" spans="1:11">
      <c r="B36" s="47"/>
      <c r="C36" s="48"/>
      <c r="K36" s="28"/>
    </row>
    <row r="37" spans="1:11" ht="25.5">
      <c r="A37" s="29">
        <v>1</v>
      </c>
      <c r="B37" s="43" t="s">
        <v>29</v>
      </c>
      <c r="C37" s="44" t="s">
        <v>30</v>
      </c>
      <c r="D37" s="28">
        <v>61</v>
      </c>
      <c r="E37" s="42" t="s">
        <v>107</v>
      </c>
      <c r="F37" s="32">
        <v>0</v>
      </c>
      <c r="G37" s="37">
        <f>(D37*F37)</f>
        <v>0</v>
      </c>
      <c r="K37" s="28"/>
    </row>
    <row r="38" spans="1:11">
      <c r="B38" s="43"/>
      <c r="C38" s="44"/>
      <c r="E38" s="42"/>
      <c r="G38" s="37"/>
      <c r="K38" s="28"/>
    </row>
    <row r="39" spans="1:11" ht="25.5">
      <c r="A39" s="29">
        <v>2</v>
      </c>
      <c r="B39" s="43" t="s">
        <v>85</v>
      </c>
      <c r="C39" s="44" t="s">
        <v>80</v>
      </c>
      <c r="D39" s="57">
        <v>215</v>
      </c>
      <c r="E39" s="42" t="s">
        <v>107</v>
      </c>
      <c r="F39" s="32">
        <v>0</v>
      </c>
      <c r="G39" s="37">
        <f>(D39*F39)</f>
        <v>0</v>
      </c>
      <c r="K39" s="28"/>
    </row>
    <row r="40" spans="1:11">
      <c r="B40" s="43"/>
      <c r="C40" s="44"/>
      <c r="D40" s="57"/>
      <c r="E40" s="42"/>
      <c r="G40" s="37"/>
      <c r="K40" s="28"/>
    </row>
    <row r="41" spans="1:11" ht="51">
      <c r="A41" s="29">
        <v>3</v>
      </c>
      <c r="B41" s="43" t="s">
        <v>86</v>
      </c>
      <c r="C41" s="44" t="s">
        <v>87</v>
      </c>
      <c r="D41" s="28">
        <v>26</v>
      </c>
      <c r="E41" s="42" t="s">
        <v>107</v>
      </c>
      <c r="F41" s="32">
        <v>0</v>
      </c>
      <c r="G41" s="37">
        <f>(D41*F41)</f>
        <v>0</v>
      </c>
      <c r="K41" s="28"/>
    </row>
    <row r="42" spans="1:11">
      <c r="B42" s="43"/>
      <c r="C42" s="44"/>
      <c r="E42" s="42"/>
      <c r="G42" s="37"/>
      <c r="K42" s="28"/>
    </row>
    <row r="43" spans="1:11" ht="39" customHeight="1">
      <c r="A43" s="29">
        <v>4</v>
      </c>
      <c r="B43" s="43" t="s">
        <v>88</v>
      </c>
      <c r="C43" s="73" t="s">
        <v>89</v>
      </c>
      <c r="D43" s="28">
        <v>4</v>
      </c>
      <c r="E43" s="42" t="s">
        <v>107</v>
      </c>
      <c r="F43" s="32">
        <v>0</v>
      </c>
      <c r="G43" s="37">
        <f>(D43*F43)</f>
        <v>0</v>
      </c>
      <c r="K43" s="28"/>
    </row>
    <row r="44" spans="1:11">
      <c r="B44" s="43"/>
      <c r="C44" s="44"/>
      <c r="E44" s="42"/>
      <c r="G44" s="37"/>
      <c r="K44" s="28"/>
    </row>
    <row r="45" spans="1:11" ht="25.5">
      <c r="A45" s="29">
        <v>5</v>
      </c>
      <c r="B45" s="43" t="s">
        <v>91</v>
      </c>
      <c r="C45" s="44" t="s">
        <v>90</v>
      </c>
      <c r="D45" s="57">
        <v>587</v>
      </c>
      <c r="E45" s="31" t="s">
        <v>106</v>
      </c>
      <c r="F45" s="32">
        <v>0</v>
      </c>
      <c r="G45" s="37">
        <f>(D45*F45)</f>
        <v>0</v>
      </c>
      <c r="K45" s="28"/>
    </row>
    <row r="46" spans="1:11">
      <c r="B46" s="43"/>
      <c r="C46" s="44"/>
      <c r="E46" s="42"/>
      <c r="G46" s="37"/>
      <c r="K46" s="28"/>
    </row>
    <row r="47" spans="1:11" ht="25.5">
      <c r="A47" s="29">
        <v>6</v>
      </c>
      <c r="B47" s="43" t="s">
        <v>64</v>
      </c>
      <c r="C47" s="44" t="s">
        <v>65</v>
      </c>
      <c r="D47" s="57">
        <v>66</v>
      </c>
      <c r="E47" s="42" t="s">
        <v>107</v>
      </c>
      <c r="F47" s="32">
        <v>0</v>
      </c>
      <c r="G47" s="37">
        <f>(D47*F47)</f>
        <v>0</v>
      </c>
      <c r="K47" s="28"/>
    </row>
    <row r="48" spans="1:11">
      <c r="B48" s="43"/>
      <c r="C48" s="44"/>
      <c r="D48" s="57"/>
      <c r="E48" s="42"/>
      <c r="G48" s="37"/>
      <c r="K48" s="28"/>
    </row>
    <row r="49" spans="1:11" ht="25.5">
      <c r="A49" s="29">
        <v>7</v>
      </c>
      <c r="B49" s="43" t="s">
        <v>92</v>
      </c>
      <c r="C49" s="44" t="s">
        <v>93</v>
      </c>
      <c r="D49" s="57">
        <v>137</v>
      </c>
      <c r="E49" s="31" t="s">
        <v>106</v>
      </c>
      <c r="F49" s="32">
        <v>0</v>
      </c>
      <c r="G49" s="37">
        <f>(D49*F49)</f>
        <v>0</v>
      </c>
      <c r="K49" s="28"/>
    </row>
    <row r="50" spans="1:11">
      <c r="B50" s="43"/>
      <c r="C50" s="44"/>
      <c r="D50" s="57"/>
      <c r="G50" s="37"/>
      <c r="K50" s="28"/>
    </row>
    <row r="51" spans="1:11" ht="25.5">
      <c r="A51" s="29">
        <v>8</v>
      </c>
      <c r="B51" s="43" t="s">
        <v>46</v>
      </c>
      <c r="C51" s="44" t="s">
        <v>45</v>
      </c>
      <c r="D51" s="28">
        <v>10</v>
      </c>
      <c r="E51" s="31" t="s">
        <v>106</v>
      </c>
      <c r="F51" s="32">
        <v>0</v>
      </c>
      <c r="G51" s="37">
        <f>(D51*F51)</f>
        <v>0</v>
      </c>
      <c r="K51" s="28"/>
    </row>
    <row r="52" spans="1:11">
      <c r="B52" s="43"/>
      <c r="C52" s="44"/>
      <c r="D52" s="57"/>
      <c r="G52" s="37"/>
      <c r="K52" s="28"/>
    </row>
    <row r="53" spans="1:11" ht="25.5">
      <c r="A53" s="29">
        <v>9</v>
      </c>
      <c r="B53" s="29">
        <v>25151</v>
      </c>
      <c r="C53" s="30" t="s">
        <v>57</v>
      </c>
      <c r="D53" s="28">
        <v>147</v>
      </c>
      <c r="E53" s="31" t="s">
        <v>106</v>
      </c>
      <c r="F53" s="32">
        <v>0</v>
      </c>
      <c r="G53" s="37">
        <f>(D53*F53)</f>
        <v>0</v>
      </c>
      <c r="K53" s="28"/>
    </row>
    <row r="54" spans="1:11" s="76" customFormat="1">
      <c r="A54" s="74"/>
      <c r="B54" s="74"/>
      <c r="C54" s="75"/>
      <c r="E54" s="77"/>
      <c r="F54" s="78"/>
      <c r="G54" s="62"/>
    </row>
    <row r="55" spans="1:11" s="80" customFormat="1" ht="24" customHeight="1">
      <c r="A55" s="64">
        <v>10</v>
      </c>
      <c r="B55" s="65" t="s">
        <v>135</v>
      </c>
      <c r="C55" s="66" t="s">
        <v>134</v>
      </c>
      <c r="D55" s="93">
        <v>612</v>
      </c>
      <c r="E55" s="68" t="s">
        <v>130</v>
      </c>
      <c r="F55" s="69">
        <v>0</v>
      </c>
      <c r="G55" s="63">
        <f>(D55*F55)</f>
        <v>0</v>
      </c>
      <c r="H55" s="79"/>
    </row>
    <row r="56" spans="1:11" s="80" customFormat="1">
      <c r="A56" s="64"/>
      <c r="B56" s="65"/>
      <c r="C56" s="66"/>
      <c r="D56" s="93"/>
      <c r="E56" s="68"/>
      <c r="F56" s="69"/>
      <c r="G56" s="70"/>
      <c r="H56" s="79"/>
    </row>
    <row r="57" spans="1:11" s="80" customFormat="1" ht="25.5">
      <c r="A57" s="64">
        <v>11</v>
      </c>
      <c r="B57" s="65" t="s">
        <v>131</v>
      </c>
      <c r="C57" s="66" t="s">
        <v>132</v>
      </c>
      <c r="D57" s="67">
        <v>245</v>
      </c>
      <c r="E57" s="68" t="s">
        <v>133</v>
      </c>
      <c r="F57" s="69">
        <v>0</v>
      </c>
      <c r="G57" s="63">
        <f>(D57*F57)</f>
        <v>0</v>
      </c>
      <c r="H57" s="79"/>
    </row>
    <row r="58" spans="1:11" s="67" customFormat="1">
      <c r="A58" s="64"/>
      <c r="B58" s="65"/>
      <c r="C58" s="66"/>
      <c r="E58" s="68"/>
      <c r="F58" s="69"/>
      <c r="G58" s="70"/>
    </row>
    <row r="59" spans="1:11">
      <c r="A59" s="49"/>
      <c r="C59" s="45" t="s">
        <v>9</v>
      </c>
      <c r="G59" s="46">
        <f>SUM(G37:G57)</f>
        <v>0</v>
      </c>
      <c r="K59" s="28"/>
    </row>
    <row r="60" spans="1:11">
      <c r="A60" s="49"/>
      <c r="C60" s="45"/>
      <c r="G60" s="46"/>
      <c r="K60" s="28"/>
    </row>
    <row r="61" spans="1:11">
      <c r="B61" s="47" t="s">
        <v>10</v>
      </c>
      <c r="C61" s="48" t="s">
        <v>16</v>
      </c>
      <c r="K61" s="28"/>
    </row>
    <row r="62" spans="1:11">
      <c r="B62" s="47"/>
      <c r="C62" s="48"/>
      <c r="K62" s="28"/>
    </row>
    <row r="63" spans="1:11" ht="51">
      <c r="A63" s="29">
        <v>1</v>
      </c>
      <c r="B63" s="43" t="s">
        <v>24</v>
      </c>
      <c r="C63" s="44" t="s">
        <v>63</v>
      </c>
      <c r="D63" s="28">
        <v>69</v>
      </c>
      <c r="E63" s="42" t="s">
        <v>107</v>
      </c>
      <c r="F63" s="32">
        <v>0</v>
      </c>
      <c r="G63" s="37">
        <f>(D63*F63)</f>
        <v>0</v>
      </c>
      <c r="K63" s="28"/>
    </row>
    <row r="64" spans="1:11">
      <c r="B64" s="43"/>
      <c r="C64" s="44"/>
      <c r="E64" s="42"/>
      <c r="G64" s="37"/>
      <c r="K64" s="28"/>
    </row>
    <row r="65" spans="1:11" ht="51">
      <c r="A65" s="29">
        <v>2</v>
      </c>
      <c r="B65" s="43" t="s">
        <v>24</v>
      </c>
      <c r="C65" s="44" t="s">
        <v>49</v>
      </c>
      <c r="D65" s="28">
        <v>60</v>
      </c>
      <c r="E65" s="42" t="s">
        <v>107</v>
      </c>
      <c r="F65" s="32">
        <v>0</v>
      </c>
      <c r="G65" s="37">
        <f>(D65*F65)</f>
        <v>0</v>
      </c>
      <c r="K65" s="28"/>
    </row>
    <row r="66" spans="1:11">
      <c r="B66" s="43"/>
      <c r="C66" s="44"/>
      <c r="E66" s="42"/>
      <c r="G66" s="37"/>
      <c r="K66" s="28"/>
    </row>
    <row r="67" spans="1:11" ht="51">
      <c r="A67" s="29">
        <v>3</v>
      </c>
      <c r="B67" s="43" t="s">
        <v>66</v>
      </c>
      <c r="C67" s="44" t="s">
        <v>69</v>
      </c>
      <c r="D67" s="57">
        <v>287</v>
      </c>
      <c r="E67" s="31" t="s">
        <v>106</v>
      </c>
      <c r="F67" s="32">
        <v>0</v>
      </c>
      <c r="G67" s="37">
        <f>(D67*F67)</f>
        <v>0</v>
      </c>
      <c r="K67" s="28"/>
    </row>
    <row r="68" spans="1:11">
      <c r="B68" s="43"/>
      <c r="C68" s="44"/>
      <c r="G68" s="37"/>
      <c r="K68" s="28"/>
    </row>
    <row r="69" spans="1:11" ht="76.5">
      <c r="A69" s="29">
        <v>4</v>
      </c>
      <c r="B69" s="43" t="s">
        <v>41</v>
      </c>
      <c r="C69" s="44" t="s">
        <v>100</v>
      </c>
      <c r="D69" s="57">
        <v>217</v>
      </c>
      <c r="E69" s="31" t="s">
        <v>106</v>
      </c>
      <c r="F69" s="32">
        <v>0</v>
      </c>
      <c r="G69" s="37">
        <f>(D69*F69)</f>
        <v>0</v>
      </c>
      <c r="K69" s="28"/>
    </row>
    <row r="70" spans="1:11">
      <c r="B70" s="43"/>
      <c r="C70" s="44"/>
      <c r="D70" s="57"/>
      <c r="G70" s="37"/>
      <c r="K70" s="28"/>
    </row>
    <row r="71" spans="1:11" ht="89.25">
      <c r="A71" s="29">
        <v>5</v>
      </c>
      <c r="B71" s="43" t="s">
        <v>67</v>
      </c>
      <c r="C71" s="44" t="s">
        <v>68</v>
      </c>
      <c r="D71" s="57">
        <v>287</v>
      </c>
      <c r="E71" s="31" t="s">
        <v>106</v>
      </c>
      <c r="F71" s="32">
        <v>0</v>
      </c>
      <c r="G71" s="37">
        <f>(D71*F71)</f>
        <v>0</v>
      </c>
      <c r="K71" s="28"/>
    </row>
    <row r="72" spans="1:11">
      <c r="B72" s="43"/>
      <c r="C72" s="44"/>
      <c r="G72" s="37"/>
      <c r="K72" s="28"/>
    </row>
    <row r="73" spans="1:11" ht="38.25">
      <c r="A73" s="39">
        <v>6</v>
      </c>
      <c r="B73" s="40" t="s">
        <v>36</v>
      </c>
      <c r="C73" s="41" t="s">
        <v>42</v>
      </c>
      <c r="D73" s="56">
        <v>144</v>
      </c>
      <c r="E73" s="31" t="s">
        <v>5</v>
      </c>
      <c r="F73" s="32">
        <v>0</v>
      </c>
      <c r="G73" s="37">
        <f>(D73*F73)</f>
        <v>0</v>
      </c>
      <c r="K73" s="28"/>
    </row>
    <row r="74" spans="1:11">
      <c r="A74" s="39"/>
      <c r="B74" s="40"/>
      <c r="C74" s="41"/>
      <c r="D74" s="35"/>
      <c r="G74" s="37"/>
      <c r="K74" s="28"/>
    </row>
    <row r="75" spans="1:11" ht="38.25">
      <c r="A75" s="39">
        <v>7</v>
      </c>
      <c r="B75" s="40" t="s">
        <v>43</v>
      </c>
      <c r="C75" s="41" t="s">
        <v>44</v>
      </c>
      <c r="D75" s="35">
        <v>32</v>
      </c>
      <c r="E75" s="31" t="s">
        <v>5</v>
      </c>
      <c r="F75" s="32">
        <v>0</v>
      </c>
      <c r="G75" s="37">
        <f>(D75*F75)</f>
        <v>0</v>
      </c>
      <c r="K75" s="28"/>
    </row>
    <row r="76" spans="1:11">
      <c r="A76" s="39"/>
      <c r="B76" s="40"/>
      <c r="C76" s="41"/>
      <c r="D76" s="35"/>
      <c r="G76" s="37"/>
      <c r="K76" s="28"/>
    </row>
    <row r="77" spans="1:11" ht="38.25">
      <c r="A77" s="39">
        <v>8</v>
      </c>
      <c r="B77" s="40" t="s">
        <v>39</v>
      </c>
      <c r="C77" s="41" t="s">
        <v>40</v>
      </c>
      <c r="D77" s="56">
        <v>160</v>
      </c>
      <c r="E77" s="31" t="s">
        <v>5</v>
      </c>
      <c r="F77" s="32">
        <v>0</v>
      </c>
      <c r="G77" s="37">
        <f>(D77*F77)</f>
        <v>0</v>
      </c>
      <c r="K77" s="28"/>
    </row>
    <row r="78" spans="1:11" s="76" customFormat="1">
      <c r="A78" s="74"/>
      <c r="B78" s="43"/>
      <c r="C78" s="61"/>
      <c r="E78" s="31"/>
      <c r="F78" s="78"/>
      <c r="G78" s="62"/>
    </row>
    <row r="79" spans="1:11" s="60" customFormat="1" ht="38.25">
      <c r="A79" s="29">
        <v>9</v>
      </c>
      <c r="B79" s="43" t="s">
        <v>70</v>
      </c>
      <c r="C79" s="73" t="s">
        <v>71</v>
      </c>
      <c r="D79" s="60">
        <v>18</v>
      </c>
      <c r="E79" s="31" t="s">
        <v>106</v>
      </c>
      <c r="F79" s="81">
        <v>0</v>
      </c>
      <c r="G79" s="37">
        <f>(D79*F79)</f>
        <v>0</v>
      </c>
    </row>
    <row r="80" spans="1:11" s="60" customFormat="1">
      <c r="A80" s="74"/>
      <c r="B80" s="43"/>
      <c r="C80" s="73"/>
      <c r="E80" s="31"/>
      <c r="F80" s="81"/>
      <c r="G80" s="62"/>
    </row>
    <row r="81" spans="1:11" ht="25.5">
      <c r="A81" s="29">
        <v>10</v>
      </c>
      <c r="B81" s="43" t="s">
        <v>48</v>
      </c>
      <c r="C81" s="44" t="s">
        <v>56</v>
      </c>
      <c r="D81" s="28">
        <v>25</v>
      </c>
      <c r="E81" s="31" t="s">
        <v>106</v>
      </c>
      <c r="F81" s="32">
        <v>0</v>
      </c>
      <c r="G81" s="37">
        <f>(D81*F81)</f>
        <v>0</v>
      </c>
      <c r="K81" s="28"/>
    </row>
    <row r="82" spans="1:11">
      <c r="B82" s="43"/>
      <c r="C82" s="44"/>
      <c r="G82" s="37"/>
      <c r="K82" s="28"/>
    </row>
    <row r="83" spans="1:11">
      <c r="C83" s="54" t="s">
        <v>17</v>
      </c>
      <c r="G83" s="46">
        <f>SUM(G63:G81)</f>
        <v>0</v>
      </c>
      <c r="K83" s="28"/>
    </row>
    <row r="84" spans="1:11">
      <c r="C84" s="45"/>
      <c r="G84" s="46"/>
      <c r="K84" s="28"/>
    </row>
    <row r="85" spans="1:11">
      <c r="B85" s="47" t="s">
        <v>11</v>
      </c>
      <c r="C85" s="48" t="s">
        <v>22</v>
      </c>
      <c r="K85" s="28"/>
    </row>
    <row r="86" spans="1:11">
      <c r="B86" s="47"/>
      <c r="C86" s="48"/>
      <c r="K86" s="28"/>
    </row>
    <row r="87" spans="1:11" ht="51">
      <c r="A87" s="39">
        <v>1</v>
      </c>
      <c r="B87" s="40" t="s">
        <v>78</v>
      </c>
      <c r="C87" s="41" t="s">
        <v>79</v>
      </c>
      <c r="D87" s="35">
        <v>42</v>
      </c>
      <c r="E87" s="31" t="s">
        <v>5</v>
      </c>
      <c r="F87" s="32">
        <v>0</v>
      </c>
      <c r="G87" s="37">
        <f>(D87*F87)</f>
        <v>0</v>
      </c>
      <c r="K87" s="28"/>
    </row>
    <row r="88" spans="1:11">
      <c r="A88" s="39"/>
      <c r="B88" s="40"/>
      <c r="C88" s="41"/>
      <c r="D88" s="35"/>
      <c r="G88" s="37"/>
      <c r="K88" s="28"/>
    </row>
    <row r="89" spans="1:11" s="87" customFormat="1" ht="64.5" customHeight="1">
      <c r="A89" s="82">
        <v>2</v>
      </c>
      <c r="B89" s="83" t="s">
        <v>98</v>
      </c>
      <c r="C89" s="73" t="s">
        <v>99</v>
      </c>
      <c r="D89" s="84">
        <v>88</v>
      </c>
      <c r="E89" s="85" t="s">
        <v>5</v>
      </c>
      <c r="F89" s="86">
        <v>0</v>
      </c>
      <c r="G89" s="37">
        <f>(D89*F89)</f>
        <v>0</v>
      </c>
    </row>
    <row r="90" spans="1:11" s="87" customFormat="1">
      <c r="A90" s="82"/>
      <c r="B90" s="83"/>
      <c r="C90" s="88"/>
      <c r="E90" s="85"/>
      <c r="F90" s="86"/>
      <c r="G90" s="86"/>
    </row>
    <row r="91" spans="1:11" ht="76.5">
      <c r="A91" s="29">
        <v>3</v>
      </c>
      <c r="B91" s="89">
        <v>43231</v>
      </c>
      <c r="C91" s="44" t="s">
        <v>62</v>
      </c>
      <c r="D91" s="28">
        <v>8</v>
      </c>
      <c r="E91" s="31" t="s">
        <v>5</v>
      </c>
      <c r="F91" s="32">
        <v>0</v>
      </c>
      <c r="G91" s="37">
        <f>(D91*F91)</f>
        <v>0</v>
      </c>
    </row>
    <row r="92" spans="1:11">
      <c r="C92" s="44"/>
      <c r="G92" s="37"/>
    </row>
    <row r="93" spans="1:11" ht="38.25">
      <c r="A93" s="29">
        <v>4</v>
      </c>
      <c r="B93" s="43" t="s">
        <v>58</v>
      </c>
      <c r="C93" s="44" t="s">
        <v>59</v>
      </c>
      <c r="D93" s="28">
        <v>4</v>
      </c>
      <c r="E93" s="31" t="s">
        <v>19</v>
      </c>
      <c r="F93" s="32">
        <v>0</v>
      </c>
      <c r="G93" s="37">
        <f>(D93*F93)</f>
        <v>0</v>
      </c>
      <c r="K93" s="28"/>
    </row>
    <row r="94" spans="1:11">
      <c r="B94" s="43"/>
      <c r="C94" s="44"/>
      <c r="G94" s="37"/>
      <c r="K94" s="28"/>
    </row>
    <row r="95" spans="1:11" ht="51">
      <c r="A95" s="39">
        <v>5</v>
      </c>
      <c r="B95" s="40" t="s">
        <v>95</v>
      </c>
      <c r="C95" s="41" t="s">
        <v>94</v>
      </c>
      <c r="D95" s="35">
        <v>2</v>
      </c>
      <c r="E95" s="31" t="s">
        <v>19</v>
      </c>
      <c r="F95" s="32">
        <v>0</v>
      </c>
      <c r="G95" s="37">
        <f>(D95*F95)</f>
        <v>0</v>
      </c>
      <c r="K95" s="28"/>
    </row>
    <row r="96" spans="1:11">
      <c r="A96" s="39"/>
      <c r="B96" s="40"/>
      <c r="C96" s="41"/>
      <c r="D96" s="35"/>
      <c r="G96" s="37"/>
      <c r="K96" s="28"/>
    </row>
    <row r="97" spans="1:11" ht="51">
      <c r="A97" s="39">
        <v>6</v>
      </c>
      <c r="B97" s="40" t="s">
        <v>61</v>
      </c>
      <c r="C97" s="41" t="s">
        <v>60</v>
      </c>
      <c r="D97" s="35">
        <v>2</v>
      </c>
      <c r="E97" s="31" t="s">
        <v>19</v>
      </c>
      <c r="F97" s="32">
        <v>0</v>
      </c>
      <c r="G97" s="37">
        <f>(D97*F97)</f>
        <v>0</v>
      </c>
      <c r="K97" s="28"/>
    </row>
    <row r="98" spans="1:11" s="60" customFormat="1">
      <c r="A98" s="58"/>
      <c r="B98" s="59"/>
      <c r="C98" s="58"/>
    </row>
    <row r="99" spans="1:11">
      <c r="C99" s="45" t="s">
        <v>27</v>
      </c>
      <c r="G99" s="46">
        <f>SUM(G87:G97)</f>
        <v>0</v>
      </c>
      <c r="K99" s="28"/>
    </row>
    <row r="100" spans="1:11">
      <c r="C100" s="45"/>
      <c r="G100" s="46"/>
      <c r="K100" s="28"/>
    </row>
    <row r="101" spans="1:11">
      <c r="A101" s="50"/>
      <c r="B101" s="47" t="s">
        <v>115</v>
      </c>
      <c r="C101" s="48" t="s">
        <v>116</v>
      </c>
      <c r="D101" s="51"/>
      <c r="E101" s="52"/>
      <c r="F101" s="46"/>
      <c r="G101" s="46"/>
      <c r="K101" s="28"/>
    </row>
    <row r="102" spans="1:11" s="96" customFormat="1">
      <c r="A102" s="77"/>
      <c r="B102" s="76"/>
      <c r="C102" s="90"/>
      <c r="D102" s="76"/>
      <c r="E102" s="77"/>
      <c r="F102" s="94"/>
      <c r="G102" s="91"/>
      <c r="H102" s="95"/>
    </row>
    <row r="103" spans="1:11" ht="38.25">
      <c r="A103" s="29">
        <v>1</v>
      </c>
      <c r="B103" s="29" t="s">
        <v>18</v>
      </c>
      <c r="C103" s="44" t="s">
        <v>127</v>
      </c>
      <c r="D103" s="28">
        <v>2.5</v>
      </c>
      <c r="E103" s="42" t="s">
        <v>107</v>
      </c>
      <c r="F103" s="32">
        <v>0</v>
      </c>
      <c r="G103" s="37">
        <f>(D103*F103)</f>
        <v>0</v>
      </c>
      <c r="K103" s="28"/>
    </row>
    <row r="104" spans="1:11" s="97" customFormat="1">
      <c r="A104" s="74"/>
      <c r="B104" s="92"/>
      <c r="C104" s="61"/>
      <c r="D104" s="76"/>
      <c r="E104" s="77"/>
      <c r="F104" s="94"/>
      <c r="G104" s="62"/>
    </row>
    <row r="105" spans="1:11">
      <c r="C105" s="54" t="s">
        <v>117</v>
      </c>
      <c r="G105" s="46">
        <f>SUM(G103:G104)</f>
        <v>0</v>
      </c>
      <c r="K105" s="28"/>
    </row>
    <row r="106" spans="1:11">
      <c r="C106" s="45"/>
      <c r="G106" s="46"/>
      <c r="K106" s="28"/>
    </row>
    <row r="107" spans="1:11">
      <c r="A107" s="50"/>
      <c r="B107" s="47" t="s">
        <v>12</v>
      </c>
      <c r="C107" s="48" t="s">
        <v>20</v>
      </c>
      <c r="D107" s="51"/>
      <c r="E107" s="52"/>
      <c r="F107" s="46"/>
      <c r="G107" s="46"/>
      <c r="K107" s="28"/>
    </row>
    <row r="108" spans="1:11">
      <c r="A108" s="50"/>
      <c r="B108" s="47"/>
      <c r="C108" s="48"/>
      <c r="D108" s="51"/>
      <c r="E108" s="52"/>
      <c r="F108" s="46"/>
      <c r="G108" s="46"/>
      <c r="K108" s="28"/>
    </row>
    <row r="109" spans="1:11" ht="51">
      <c r="A109" s="29">
        <v>1</v>
      </c>
      <c r="B109" s="43" t="s">
        <v>72</v>
      </c>
      <c r="C109" s="44" t="s">
        <v>73</v>
      </c>
      <c r="D109" s="28">
        <v>5</v>
      </c>
      <c r="E109" s="31" t="s">
        <v>19</v>
      </c>
      <c r="F109" s="32">
        <v>0</v>
      </c>
      <c r="G109" s="37">
        <f>(D109*F109)</f>
        <v>0</v>
      </c>
      <c r="K109" s="28"/>
    </row>
    <row r="110" spans="1:11">
      <c r="B110" s="43"/>
      <c r="C110" s="44"/>
      <c r="G110" s="37"/>
      <c r="K110" s="28"/>
    </row>
    <row r="111" spans="1:11" ht="38.25">
      <c r="A111" s="29">
        <v>2</v>
      </c>
      <c r="B111" s="43" t="s">
        <v>101</v>
      </c>
      <c r="C111" s="44" t="s">
        <v>102</v>
      </c>
      <c r="D111" s="28">
        <v>1</v>
      </c>
      <c r="E111" s="31" t="s">
        <v>19</v>
      </c>
      <c r="F111" s="32">
        <v>0</v>
      </c>
      <c r="G111" s="37">
        <f>(D111*F111)</f>
        <v>0</v>
      </c>
      <c r="K111" s="28"/>
    </row>
    <row r="112" spans="1:11">
      <c r="B112" s="43"/>
      <c r="C112" s="44"/>
      <c r="G112" s="37"/>
      <c r="K112" s="28"/>
    </row>
    <row r="113" spans="1:11" ht="63.75">
      <c r="A113" s="29">
        <v>3</v>
      </c>
      <c r="B113" s="29">
        <v>61723</v>
      </c>
      <c r="C113" s="44" t="s">
        <v>126</v>
      </c>
      <c r="D113" s="28">
        <v>1</v>
      </c>
      <c r="E113" s="31" t="s">
        <v>19</v>
      </c>
      <c r="F113" s="32">
        <v>0</v>
      </c>
      <c r="G113" s="37">
        <f>(D113*F113)</f>
        <v>0</v>
      </c>
    </row>
    <row r="114" spans="1:11">
      <c r="B114" s="43"/>
      <c r="C114" s="44"/>
      <c r="G114" s="37"/>
      <c r="K114" s="28"/>
    </row>
    <row r="115" spans="1:11" ht="30" customHeight="1">
      <c r="A115" s="29">
        <v>4</v>
      </c>
      <c r="B115" s="43" t="s">
        <v>118</v>
      </c>
      <c r="C115" s="73" t="s">
        <v>119</v>
      </c>
      <c r="D115" s="28">
        <v>4</v>
      </c>
      <c r="E115" s="31" t="s">
        <v>19</v>
      </c>
      <c r="F115" s="32">
        <v>0</v>
      </c>
      <c r="G115" s="37">
        <f>(D115*F115)</f>
        <v>0</v>
      </c>
      <c r="K115" s="28"/>
    </row>
    <row r="116" spans="1:11">
      <c r="B116" s="43"/>
      <c r="C116" s="44"/>
      <c r="G116" s="37"/>
      <c r="K116" s="28"/>
    </row>
    <row r="117" spans="1:11" ht="76.5">
      <c r="A117" s="29">
        <v>5</v>
      </c>
      <c r="B117" s="43" t="s">
        <v>74</v>
      </c>
      <c r="C117" s="44" t="s">
        <v>75</v>
      </c>
      <c r="D117" s="28">
        <v>165</v>
      </c>
      <c r="E117" s="31" t="s">
        <v>5</v>
      </c>
      <c r="F117" s="32">
        <v>0</v>
      </c>
      <c r="G117" s="37">
        <f>(D117*F117)</f>
        <v>0</v>
      </c>
      <c r="K117" s="28"/>
    </row>
    <row r="118" spans="1:11">
      <c r="B118" s="43"/>
      <c r="C118" s="44"/>
      <c r="G118" s="37"/>
      <c r="K118" s="28"/>
    </row>
    <row r="119" spans="1:11" ht="102">
      <c r="A119" s="29">
        <v>6</v>
      </c>
      <c r="B119" s="29">
        <v>62126</v>
      </c>
      <c r="C119" s="44" t="s">
        <v>120</v>
      </c>
      <c r="D119" s="28">
        <v>31</v>
      </c>
      <c r="E119" s="31" t="s">
        <v>5</v>
      </c>
      <c r="F119" s="32">
        <v>0</v>
      </c>
      <c r="G119" s="37">
        <f>(D119*F119)</f>
        <v>0</v>
      </c>
    </row>
    <row r="120" spans="1:11">
      <c r="G120" s="37"/>
      <c r="K120" s="28"/>
    </row>
    <row r="121" spans="1:11" ht="89.25">
      <c r="A121" s="29">
        <v>7</v>
      </c>
      <c r="B121" s="29">
        <v>62127</v>
      </c>
      <c r="C121" s="44" t="s">
        <v>128</v>
      </c>
      <c r="D121" s="28">
        <v>6</v>
      </c>
      <c r="E121" s="31" t="s">
        <v>5</v>
      </c>
      <c r="F121" s="32">
        <v>0</v>
      </c>
      <c r="G121" s="37">
        <f>(D121*F121)</f>
        <v>0</v>
      </c>
      <c r="K121" s="28"/>
    </row>
    <row r="122" spans="1:11">
      <c r="B122" s="43"/>
      <c r="C122" s="44"/>
      <c r="G122" s="37"/>
      <c r="K122" s="28"/>
    </row>
    <row r="123" spans="1:11" ht="76.5">
      <c r="A123" s="29">
        <v>8</v>
      </c>
      <c r="B123" s="43" t="s">
        <v>103</v>
      </c>
      <c r="C123" s="44" t="s">
        <v>129</v>
      </c>
      <c r="D123" s="28">
        <v>24</v>
      </c>
      <c r="E123" s="31" t="s">
        <v>106</v>
      </c>
      <c r="F123" s="32">
        <v>0</v>
      </c>
      <c r="G123" s="37">
        <f>(D123*F123)</f>
        <v>0</v>
      </c>
      <c r="K123" s="28"/>
    </row>
    <row r="125" spans="1:11" ht="38.25">
      <c r="A125" s="29">
        <v>9</v>
      </c>
      <c r="B125" s="43" t="s">
        <v>76</v>
      </c>
      <c r="C125" s="44" t="s">
        <v>77</v>
      </c>
      <c r="D125" s="28">
        <v>165</v>
      </c>
      <c r="E125" s="31" t="s">
        <v>5</v>
      </c>
      <c r="F125" s="32">
        <v>0</v>
      </c>
      <c r="G125" s="37">
        <f>(D125*F125)</f>
        <v>0</v>
      </c>
      <c r="K125" s="28"/>
    </row>
    <row r="126" spans="1:11">
      <c r="B126" s="43"/>
      <c r="C126" s="44"/>
      <c r="G126" s="37"/>
      <c r="K126" s="28"/>
    </row>
    <row r="127" spans="1:11" ht="38.25">
      <c r="A127" s="29">
        <v>10</v>
      </c>
      <c r="B127" s="43" t="s">
        <v>121</v>
      </c>
      <c r="C127" s="73" t="s">
        <v>122</v>
      </c>
      <c r="D127" s="28">
        <v>31</v>
      </c>
      <c r="E127" s="31" t="s">
        <v>5</v>
      </c>
      <c r="F127" s="32">
        <v>0</v>
      </c>
      <c r="G127" s="37">
        <f>(D127*F127)</f>
        <v>0</v>
      </c>
      <c r="K127" s="28"/>
    </row>
    <row r="128" spans="1:11">
      <c r="B128" s="43"/>
      <c r="C128" s="73"/>
      <c r="G128" s="37"/>
      <c r="K128" s="28"/>
    </row>
    <row r="129" spans="1:11" ht="38.25">
      <c r="A129" s="29">
        <v>11</v>
      </c>
      <c r="B129" s="43" t="s">
        <v>123</v>
      </c>
      <c r="C129" s="44" t="s">
        <v>124</v>
      </c>
      <c r="D129" s="28">
        <v>6</v>
      </c>
      <c r="E129" s="31" t="s">
        <v>5</v>
      </c>
      <c r="F129" s="32">
        <v>0</v>
      </c>
      <c r="G129" s="37">
        <f>(D129*F129)</f>
        <v>0</v>
      </c>
      <c r="K129" s="28"/>
    </row>
    <row r="130" spans="1:11">
      <c r="G130" s="37"/>
      <c r="K130" s="28"/>
    </row>
    <row r="131" spans="1:11" ht="38.25">
      <c r="A131" s="29">
        <v>12</v>
      </c>
      <c r="B131" s="29">
        <v>62262</v>
      </c>
      <c r="C131" s="44" t="s">
        <v>125</v>
      </c>
      <c r="D131" s="28">
        <v>9</v>
      </c>
      <c r="E131" s="31" t="s">
        <v>106</v>
      </c>
      <c r="F131" s="32">
        <v>0</v>
      </c>
      <c r="G131" s="37">
        <f>(D131*F131)</f>
        <v>0</v>
      </c>
      <c r="K131" s="28"/>
    </row>
    <row r="132" spans="1:11">
      <c r="B132" s="43"/>
      <c r="C132" s="58"/>
      <c r="G132" s="37"/>
      <c r="K132" s="28"/>
    </row>
    <row r="133" spans="1:11" s="51" customFormat="1">
      <c r="A133" s="50"/>
      <c r="B133" s="50"/>
      <c r="C133" s="45" t="s">
        <v>21</v>
      </c>
      <c r="E133" s="52"/>
      <c r="F133" s="46"/>
      <c r="G133" s="53">
        <f>SUM(G107:G132)</f>
        <v>0</v>
      </c>
    </row>
    <row r="134" spans="1:11">
      <c r="B134" s="43"/>
      <c r="C134" s="44"/>
      <c r="G134" s="37"/>
      <c r="K134" s="28"/>
    </row>
    <row r="157" spans="1:11">
      <c r="A157" s="50"/>
      <c r="B157" s="47"/>
      <c r="C157" s="48"/>
      <c r="D157" s="51"/>
      <c r="E157" s="52"/>
      <c r="F157" s="46"/>
      <c r="G157" s="46"/>
      <c r="K157" s="28"/>
    </row>
    <row r="158" spans="1:11" s="96" customFormat="1">
      <c r="A158" s="77"/>
      <c r="B158" s="76"/>
      <c r="C158" s="90"/>
      <c r="D158" s="76"/>
      <c r="E158" s="77"/>
      <c r="F158" s="94"/>
      <c r="G158" s="91"/>
      <c r="H158" s="95"/>
    </row>
    <row r="159" spans="1:11" s="99" customFormat="1">
      <c r="A159" s="74"/>
      <c r="B159" s="74"/>
      <c r="C159" s="61"/>
      <c r="D159" s="76"/>
      <c r="E159" s="77"/>
      <c r="F159" s="94"/>
      <c r="G159" s="37"/>
      <c r="H159" s="98"/>
    </row>
    <row r="160" spans="1:11" s="97" customFormat="1">
      <c r="A160" s="74"/>
      <c r="B160" s="92"/>
      <c r="C160" s="61"/>
      <c r="D160" s="76"/>
      <c r="E160" s="77"/>
      <c r="F160" s="94"/>
      <c r="G160" s="62"/>
    </row>
    <row r="161" spans="3:11">
      <c r="C161" s="54"/>
      <c r="G161" s="46"/>
      <c r="K161" s="28"/>
    </row>
  </sheetData>
  <dataConsolidate/>
  <phoneticPr fontId="0" type="noConversion"/>
  <printOptions gridLines="1"/>
  <pageMargins left="0.98425196850393704" right="0.19685039370078741" top="1.4173228346456694" bottom="0.78740157480314965" header="0.6692913385826772" footer="0.31496062992125984"/>
  <pageSetup paperSize="9" orientation="portrait" r:id="rId1"/>
  <headerFooter alignWithMargins="0">
    <oddHeader>&amp;L&amp;9Valičeva vila - ureditev zunanje okolice&amp;C3.5.3 Predračun&amp;R21.4.2016</oddHeader>
    <oddFooter>&amp;L&amp;8    &amp;C &amp;P/&amp;N</oddFooter>
  </headerFooter>
  <rowBreaks count="5" manualBreakCount="5">
    <brk id="33" max="16383" man="1"/>
    <brk id="59" max="16383" man="1"/>
    <brk id="75" max="16383" man="1"/>
    <brk id="83" max="16383" man="1"/>
    <brk id="10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workbookViewId="0">
      <selection activeCell="F10" sqref="F10"/>
    </sheetView>
  </sheetViews>
  <sheetFormatPr defaultRowHeight="12.75"/>
  <cols>
    <col min="1" max="1" width="8.42578125" style="129" customWidth="1"/>
    <col min="2" max="2" width="44.85546875" style="130" customWidth="1"/>
    <col min="3" max="3" width="6.28515625" style="131" customWidth="1"/>
    <col min="4" max="4" width="8.140625" style="132" customWidth="1"/>
    <col min="5" max="5" width="9.85546875" style="133" bestFit="1" customWidth="1"/>
    <col min="6" max="6" width="10.140625" style="133" customWidth="1"/>
    <col min="7" max="16384" width="9.140625" style="130"/>
  </cols>
  <sheetData>
    <row r="1" spans="1:8" s="108" customFormat="1">
      <c r="A1" s="109" t="s">
        <v>174</v>
      </c>
      <c r="B1" s="109" t="s">
        <v>151</v>
      </c>
      <c r="C1" s="106"/>
      <c r="D1" s="107"/>
      <c r="E1" s="107"/>
      <c r="F1" s="107"/>
    </row>
    <row r="2" spans="1:8" s="108" customFormat="1">
      <c r="A2" s="105"/>
      <c r="B2" s="105"/>
      <c r="C2" s="106"/>
      <c r="D2" s="107"/>
      <c r="E2" s="107"/>
      <c r="F2" s="107"/>
    </row>
    <row r="3" spans="1:8" s="108" customFormat="1" ht="14.25" customHeight="1">
      <c r="A3" s="113"/>
      <c r="B3" s="113" t="s">
        <v>136</v>
      </c>
      <c r="C3" s="114" t="s">
        <v>3</v>
      </c>
      <c r="D3" s="115" t="s">
        <v>137</v>
      </c>
      <c r="E3" s="115" t="s">
        <v>138</v>
      </c>
      <c r="F3" s="115" t="s">
        <v>139</v>
      </c>
    </row>
    <row r="4" spans="1:8" s="119" customFormat="1" ht="14.25" customHeight="1">
      <c r="A4" s="116"/>
      <c r="B4" s="110"/>
      <c r="C4" s="117"/>
      <c r="D4" s="118"/>
      <c r="E4" s="118"/>
      <c r="F4" s="118"/>
      <c r="G4" s="117"/>
      <c r="H4" s="117"/>
    </row>
    <row r="5" spans="1:8" s="119" customFormat="1" ht="25.5">
      <c r="A5" s="116" t="s">
        <v>140</v>
      </c>
      <c r="B5" s="110" t="s">
        <v>152</v>
      </c>
      <c r="C5" s="117"/>
      <c r="D5" s="118"/>
      <c r="E5" s="118"/>
      <c r="F5" s="118"/>
      <c r="G5" s="117"/>
      <c r="H5" s="117"/>
    </row>
    <row r="6" spans="1:8" s="119" customFormat="1">
      <c r="A6" s="116" t="s">
        <v>153</v>
      </c>
      <c r="B6" s="110" t="s">
        <v>154</v>
      </c>
      <c r="C6" s="117" t="s">
        <v>144</v>
      </c>
      <c r="D6" s="118">
        <v>3.1</v>
      </c>
      <c r="E6" s="118">
        <v>0</v>
      </c>
      <c r="F6" s="118">
        <v>0</v>
      </c>
      <c r="G6" s="117"/>
      <c r="H6" s="117"/>
    </row>
    <row r="7" spans="1:8" s="101" customFormat="1" ht="14.25" customHeight="1">
      <c r="A7" s="110"/>
      <c r="B7" s="110"/>
      <c r="C7" s="111"/>
      <c r="D7" s="112"/>
      <c r="E7" s="112"/>
      <c r="F7" s="112"/>
    </row>
    <row r="8" spans="1:8" s="116" customFormat="1" ht="51">
      <c r="A8" s="116" t="s">
        <v>141</v>
      </c>
      <c r="B8" s="110" t="s">
        <v>155</v>
      </c>
      <c r="C8" s="117" t="s">
        <v>144</v>
      </c>
      <c r="D8" s="118">
        <v>10</v>
      </c>
      <c r="E8" s="118">
        <v>0</v>
      </c>
      <c r="F8" s="118">
        <v>0</v>
      </c>
    </row>
    <row r="9" spans="1:8" s="119" customFormat="1">
      <c r="A9" s="120"/>
      <c r="B9" s="110"/>
      <c r="C9" s="125"/>
      <c r="D9" s="122"/>
      <c r="E9" s="122"/>
      <c r="F9" s="118"/>
    </row>
    <row r="10" spans="1:8" s="119" customFormat="1" ht="63.75">
      <c r="A10" s="120" t="s">
        <v>143</v>
      </c>
      <c r="B10" s="110" t="s">
        <v>177</v>
      </c>
      <c r="C10" s="125" t="s">
        <v>144</v>
      </c>
      <c r="D10" s="122">
        <v>7.91</v>
      </c>
      <c r="E10" s="122">
        <v>0</v>
      </c>
      <c r="F10" s="118">
        <f>D10*E10</f>
        <v>0</v>
      </c>
    </row>
    <row r="11" spans="1:8" s="119" customFormat="1">
      <c r="A11" s="120"/>
      <c r="B11" s="110"/>
      <c r="C11" s="125"/>
      <c r="D11" s="122"/>
      <c r="E11" s="122"/>
      <c r="F11" s="118"/>
    </row>
    <row r="12" spans="1:8" s="119" customFormat="1" ht="63.75">
      <c r="A12" s="120" t="s">
        <v>145</v>
      </c>
      <c r="B12" s="110" t="s">
        <v>164</v>
      </c>
      <c r="C12" s="125" t="s">
        <v>144</v>
      </c>
      <c r="D12" s="122">
        <v>2.7</v>
      </c>
      <c r="E12" s="122">
        <v>0</v>
      </c>
      <c r="F12" s="118">
        <f>D12*E12</f>
        <v>0</v>
      </c>
    </row>
    <row r="13" spans="1:8" s="119" customFormat="1">
      <c r="A13" s="120"/>
      <c r="B13" s="110"/>
      <c r="C13" s="125"/>
      <c r="D13" s="122"/>
      <c r="E13" s="122"/>
      <c r="F13" s="118"/>
    </row>
    <row r="14" spans="1:8" s="116" customFormat="1" ht="38.25">
      <c r="A14" s="116" t="s">
        <v>146</v>
      </c>
      <c r="B14" s="110" t="s">
        <v>156</v>
      </c>
      <c r="C14" s="117"/>
      <c r="D14" s="118"/>
      <c r="E14" s="118"/>
      <c r="F14" s="118"/>
    </row>
    <row r="15" spans="1:8" s="116" customFormat="1">
      <c r="A15" s="116" t="s">
        <v>171</v>
      </c>
      <c r="B15" s="110" t="s">
        <v>165</v>
      </c>
      <c r="C15" s="117" t="s">
        <v>157</v>
      </c>
      <c r="D15" s="112">
        <v>717</v>
      </c>
      <c r="E15" s="118">
        <v>0</v>
      </c>
      <c r="F15" s="118">
        <f>D15*E15</f>
        <v>0</v>
      </c>
    </row>
    <row r="16" spans="1:8" s="116" customFormat="1">
      <c r="A16" s="116" t="s">
        <v>172</v>
      </c>
      <c r="B16" s="110" t="s">
        <v>166</v>
      </c>
      <c r="C16" s="117" t="s">
        <v>157</v>
      </c>
      <c r="D16" s="112">
        <v>581</v>
      </c>
      <c r="E16" s="118">
        <v>0</v>
      </c>
      <c r="F16" s="118">
        <f>D16*E16</f>
        <v>0</v>
      </c>
    </row>
    <row r="17" spans="1:8" s="101" customFormat="1">
      <c r="A17" s="110"/>
      <c r="B17" s="110"/>
      <c r="C17" s="111"/>
      <c r="D17" s="112"/>
      <c r="E17" s="112"/>
      <c r="F17" s="112"/>
    </row>
    <row r="18" spans="1:8" s="101" customFormat="1">
      <c r="A18" s="110" t="s">
        <v>147</v>
      </c>
      <c r="B18" s="110" t="s">
        <v>158</v>
      </c>
      <c r="C18" s="111" t="s">
        <v>142</v>
      </c>
      <c r="D18" s="112">
        <v>27</v>
      </c>
      <c r="E18" s="112">
        <v>0</v>
      </c>
      <c r="F18" s="112">
        <f>D18*E18</f>
        <v>0</v>
      </c>
    </row>
    <row r="19" spans="1:8" s="119" customFormat="1">
      <c r="A19" s="116"/>
      <c r="B19" s="110"/>
      <c r="C19" s="117"/>
      <c r="D19" s="118"/>
      <c r="E19" s="118"/>
      <c r="F19" s="118"/>
      <c r="G19" s="117"/>
      <c r="H19" s="117"/>
    </row>
    <row r="20" spans="1:8" s="101" customFormat="1" ht="25.5">
      <c r="A20" s="100" t="s">
        <v>148</v>
      </c>
      <c r="B20" s="110" t="s">
        <v>159</v>
      </c>
      <c r="C20" s="101" t="s">
        <v>142</v>
      </c>
      <c r="D20" s="103">
        <v>81</v>
      </c>
      <c r="E20" s="103">
        <v>0</v>
      </c>
      <c r="F20" s="112">
        <f>D20*E20</f>
        <v>0</v>
      </c>
    </row>
    <row r="21" spans="1:8" s="101" customFormat="1">
      <c r="A21" s="110"/>
      <c r="B21" s="110"/>
      <c r="C21" s="111"/>
      <c r="D21" s="112"/>
      <c r="E21" s="112"/>
      <c r="F21" s="112"/>
    </row>
    <row r="22" spans="1:8" s="101" customFormat="1" ht="25.5">
      <c r="A22" s="110" t="s">
        <v>149</v>
      </c>
      <c r="B22" s="110" t="s">
        <v>160</v>
      </c>
      <c r="C22" s="111" t="s">
        <v>19</v>
      </c>
      <c r="D22" s="112">
        <v>12</v>
      </c>
      <c r="E22" s="112">
        <v>0</v>
      </c>
      <c r="F22" s="112">
        <f>D22*E22</f>
        <v>0</v>
      </c>
    </row>
    <row r="23" spans="1:8" s="119" customFormat="1">
      <c r="A23" s="116"/>
      <c r="B23" s="110"/>
      <c r="C23" s="117"/>
      <c r="D23" s="118"/>
      <c r="E23" s="118"/>
      <c r="F23" s="118"/>
      <c r="G23" s="117"/>
      <c r="H23" s="117"/>
    </row>
    <row r="24" spans="1:8" s="101" customFormat="1">
      <c r="A24" s="100" t="s">
        <v>150</v>
      </c>
      <c r="B24" s="110" t="s">
        <v>167</v>
      </c>
      <c r="C24" s="101" t="s">
        <v>142</v>
      </c>
      <c r="D24" s="103">
        <v>13</v>
      </c>
      <c r="E24" s="103">
        <v>0</v>
      </c>
      <c r="F24" s="112">
        <f>D24*E24</f>
        <v>0</v>
      </c>
    </row>
    <row r="25" spans="1:8" s="119" customFormat="1">
      <c r="A25" s="120"/>
      <c r="B25" s="110"/>
      <c r="C25" s="101"/>
      <c r="D25" s="121"/>
      <c r="E25" s="122"/>
      <c r="F25" s="118"/>
    </row>
    <row r="26" spans="1:8" s="119" customFormat="1" ht="38.25">
      <c r="A26" s="120" t="s">
        <v>162</v>
      </c>
      <c r="B26" s="110" t="s">
        <v>168</v>
      </c>
      <c r="C26" s="101" t="s">
        <v>19</v>
      </c>
      <c r="D26" s="121">
        <v>1</v>
      </c>
      <c r="E26" s="122">
        <v>0</v>
      </c>
      <c r="F26" s="118">
        <f>D26*E26</f>
        <v>0</v>
      </c>
    </row>
    <row r="27" spans="1:8" s="119" customFormat="1">
      <c r="A27" s="120"/>
      <c r="B27" s="110"/>
      <c r="C27" s="101"/>
      <c r="D27" s="121"/>
      <c r="E27" s="122"/>
      <c r="F27" s="118"/>
    </row>
    <row r="28" spans="1:8" s="119" customFormat="1" ht="51">
      <c r="A28" s="116" t="s">
        <v>163</v>
      </c>
      <c r="B28" s="110" t="s">
        <v>169</v>
      </c>
      <c r="C28" s="117" t="s">
        <v>142</v>
      </c>
      <c r="D28" s="118">
        <v>12</v>
      </c>
      <c r="E28" s="118">
        <v>0</v>
      </c>
      <c r="F28" s="118">
        <f>D28*E28</f>
        <v>0</v>
      </c>
    </row>
    <row r="29" spans="1:8" s="119" customFormat="1">
      <c r="A29" s="120"/>
      <c r="B29" s="110"/>
      <c r="C29" s="101"/>
      <c r="D29" s="121"/>
      <c r="E29" s="122"/>
      <c r="F29" s="118"/>
    </row>
    <row r="30" spans="1:8" s="119" customFormat="1" ht="39" thickBot="1">
      <c r="A30" s="126" t="s">
        <v>173</v>
      </c>
      <c r="B30" s="127" t="s">
        <v>170</v>
      </c>
      <c r="C30" s="128" t="s">
        <v>161</v>
      </c>
      <c r="D30" s="123">
        <v>23.4</v>
      </c>
      <c r="E30" s="123">
        <v>0</v>
      </c>
      <c r="F30" s="123">
        <f>D30*E30</f>
        <v>0</v>
      </c>
    </row>
    <row r="31" spans="1:8" s="119" customFormat="1" ht="12.75" customHeight="1">
      <c r="A31" s="120"/>
      <c r="B31" s="110"/>
      <c r="D31" s="121"/>
      <c r="E31" s="121"/>
      <c r="F31" s="118"/>
    </row>
    <row r="32" spans="1:8" s="105" customFormat="1">
      <c r="B32" s="105" t="s">
        <v>151</v>
      </c>
      <c r="C32" s="106"/>
      <c r="D32" s="107"/>
      <c r="E32" s="124"/>
      <c r="F32" s="124">
        <f>SUM(F5:F30)</f>
        <v>0</v>
      </c>
    </row>
    <row r="33" spans="1:6" s="105" customFormat="1">
      <c r="C33" s="106"/>
      <c r="D33" s="107"/>
      <c r="E33" s="124"/>
      <c r="F33" s="124"/>
    </row>
    <row r="34" spans="1:6" s="105" customFormat="1">
      <c r="C34" s="106"/>
      <c r="D34" s="107"/>
      <c r="E34" s="124"/>
      <c r="F34" s="124"/>
    </row>
    <row r="35" spans="1:6" s="105" customFormat="1">
      <c r="C35" s="106"/>
      <c r="D35" s="107"/>
      <c r="E35" s="124"/>
      <c r="F35" s="124"/>
    </row>
    <row r="36" spans="1:6" s="105" customFormat="1">
      <c r="C36" s="106"/>
      <c r="D36" s="107"/>
      <c r="E36" s="124"/>
      <c r="F36" s="124"/>
    </row>
    <row r="37" spans="1:6" s="105" customFormat="1">
      <c r="C37" s="106"/>
      <c r="D37" s="107"/>
      <c r="E37" s="124"/>
      <c r="F37" s="124"/>
    </row>
    <row r="38" spans="1:6" s="105" customFormat="1">
      <c r="C38" s="106"/>
      <c r="D38" s="107"/>
      <c r="E38" s="124"/>
      <c r="F38" s="124"/>
    </row>
    <row r="39" spans="1:6" s="105" customFormat="1">
      <c r="C39" s="106"/>
      <c r="D39" s="107"/>
      <c r="E39" s="124"/>
      <c r="F39" s="124"/>
    </row>
    <row r="40" spans="1:6" s="105" customFormat="1">
      <c r="C40" s="106"/>
      <c r="D40" s="107"/>
      <c r="E40" s="124"/>
      <c r="F40" s="124"/>
    </row>
    <row r="41" spans="1:6" s="105" customFormat="1">
      <c r="C41" s="106"/>
      <c r="D41" s="107"/>
      <c r="E41" s="124"/>
      <c r="F41" s="124"/>
    </row>
    <row r="42" spans="1:6" s="101" customFormat="1">
      <c r="A42" s="100"/>
      <c r="C42" s="102"/>
      <c r="D42" s="103"/>
      <c r="E42" s="104"/>
      <c r="F42" s="104"/>
    </row>
  </sheetData>
  <phoneticPr fontId="15" type="noConversion"/>
  <pageMargins left="0.6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2</vt:i4>
      </vt:variant>
    </vt:vector>
  </HeadingPairs>
  <TitlesOfParts>
    <vt:vector size="5" baseType="lpstr">
      <vt:lpstr>rekap</vt:lpstr>
      <vt:lpstr>GLAVNA TRASA</vt:lpstr>
      <vt:lpstr>AB zidovi</vt:lpstr>
      <vt:lpstr>'GLAVNA TRASA'!Področje_tiskanja</vt:lpstr>
      <vt:lpstr>'GLAVNA TRASA'!Tiskanje_naslovov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 Šenk</dc:creator>
  <cp:lastModifiedBy>Katja Pernuš</cp:lastModifiedBy>
  <cp:lastPrinted>2016-04-14T06:30:34Z</cp:lastPrinted>
  <dcterms:created xsi:type="dcterms:W3CDTF">1999-05-18T11:51:58Z</dcterms:created>
  <dcterms:modified xsi:type="dcterms:W3CDTF">2016-04-21T06:43:16Z</dcterms:modified>
</cp:coreProperties>
</file>