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jasa.OBCINA-PREBOLD\Desktop\Pohlajevanje vrtec\"/>
    </mc:Choice>
  </mc:AlternateContent>
  <xr:revisionPtr revIDLastSave="0" documentId="8_{F3EF7F87-9F13-469F-B8C5-2BE3B6C11651}" xr6:coauthVersionLast="47" xr6:coauthVersionMax="47" xr10:uidLastSave="{00000000-0000-0000-0000-000000000000}"/>
  <bookViews>
    <workbookView xWindow="-120" yWindow="-120" windowWidth="29040" windowHeight="15720" tabRatio="599" activeTab="2" xr2:uid="{00000000-000D-0000-FFFF-FFFF00000000}"/>
  </bookViews>
  <sheets>
    <sheet name="NASLOVNICA" sheetId="4" r:id="rId1"/>
    <sheet name="REKAPITULACIJA" sheetId="3" r:id="rId2"/>
    <sheet name="Vgradnja DX hladilnika" sheetId="57" r:id="rId3"/>
    <sheet name="GO dela DX hladilnik" sheetId="58" r:id="rId4"/>
    <sheet name="EL-INŠTALACIJE" sheetId="59" r:id="rId5"/>
  </sheets>
  <definedNames>
    <definedName name="___dem1" localSheetId="3">#REF!</definedName>
    <definedName name="___dem1">#REF!</definedName>
    <definedName name="__A_objekt">#N/A</definedName>
    <definedName name="__dem1" localSheetId="3">#REF!</definedName>
    <definedName name="__dem1">#REF!</definedName>
    <definedName name="__IntlFixup">1</definedName>
    <definedName name="__xlnm.Print_Area" localSheetId="3">'GO dela DX hladilnik'!$A:$E</definedName>
    <definedName name="__xlnm.Print_Titles" localSheetId="3">'GO dela DX hladilnik'!$1:$5</definedName>
    <definedName name="__xlnm_Print_Area_6">#N/A</definedName>
    <definedName name="__xlnm_Print_Area_6_1">#N/A</definedName>
    <definedName name="_1_etaza">#N/A</definedName>
    <definedName name="_10_etaza">#N/A</definedName>
    <definedName name="_2_etaza">#N/A</definedName>
    <definedName name="_3_etaza">#N/A</definedName>
    <definedName name="_4_etaza">#N/A</definedName>
    <definedName name="_5_etaza">#N/A</definedName>
    <definedName name="_6_etaza">#N/A</definedName>
    <definedName name="_7_etaza">#N/A</definedName>
    <definedName name="_8_etaza">#N/A</definedName>
    <definedName name="_9_etaza">#N/A</definedName>
    <definedName name="_A_objekt">#N/A</definedName>
    <definedName name="_A1_objekt">#N/A</definedName>
    <definedName name="_B_objekt">#N/A</definedName>
    <definedName name="_dem1" localSheetId="3">#REF!</definedName>
    <definedName name="_dem1" localSheetId="2">#REF!</definedName>
    <definedName name="_dem1">#REF!</definedName>
    <definedName name="AccessDatabase">"C:\My Documents\MAUI MALL1.mdb"</definedName>
    <definedName name="ACwvu.CapersView.">#N/A</definedName>
    <definedName name="ACwvu.Japan_Capers_Ed_Pub.">#N/A</definedName>
    <definedName name="ACwvu.KJP_CC.">#N/A</definedName>
    <definedName name="BETONSKA">#N/A</definedName>
    <definedName name="cena_skupaj_v__">"$#REF!.$#REF!$#REF!"</definedName>
    <definedName name="cena_skupaj_v___4">"#ref!"</definedName>
    <definedName name="cena_skupaj_v_€">#N/A</definedName>
    <definedName name="Cwvu.CapersView.">#N/A</definedName>
    <definedName name="Cwvu.Japan_Capers_Ed_Pub.">#N/A</definedName>
    <definedName name="Cwvu.KJP_CC.">#N/A</definedName>
    <definedName name="Debelina1">#N/A</definedName>
    <definedName name="dem" localSheetId="3">#REF!</definedName>
    <definedName name="dem" localSheetId="2">#REF!</definedName>
    <definedName name="dem">#REF!</definedName>
    <definedName name="Dolzina">#N/A</definedName>
    <definedName name="Dolzina1">#N/A</definedName>
    <definedName name="Excel_BuiltIn_Print_Area">#N/A</definedName>
    <definedName name="Excel_BuiltIn_Print_Area_1">#N/A</definedName>
    <definedName name="Excel_BuiltIn_Print_Area_1_1">#N/A</definedName>
    <definedName name="Excel_BuiltIn_Print_Area_1_1_1">#N/A</definedName>
    <definedName name="Excel_BuiltIn_Print_Area_6">"#ref!"</definedName>
    <definedName name="fc_alu">#N/A</definedName>
    <definedName name="fc_bet">#N/A</definedName>
    <definedName name="fc_dvg">#N/A</definedName>
    <definedName name="fc_gradb">#N/A</definedName>
    <definedName name="fc_kan">#N/A</definedName>
    <definedName name="fc_ker">#N/A</definedName>
    <definedName name="fc_klep">#N/A</definedName>
    <definedName name="fc_kljuc">#N/A</definedName>
    <definedName name="fc_kro">#N/A</definedName>
    <definedName name="fc_mavec">#N/A</definedName>
    <definedName name="fc_miz">#N/A</definedName>
    <definedName name="fc_nvrata">#N/A</definedName>
    <definedName name="fc_obrt">#N/A</definedName>
    <definedName name="fc_oprema">#N/A</definedName>
    <definedName name="fc_par">#N/A</definedName>
    <definedName name="fc_pod">#N/A</definedName>
    <definedName name="fc_pozar">#N/A</definedName>
    <definedName name="fc_prip">#N/A</definedName>
    <definedName name="fc_PV">#N/A</definedName>
    <definedName name="fc_PVC_pod">#N/A</definedName>
    <definedName name="fc_rusi">#N/A</definedName>
    <definedName name="fc_sliko">#N/A</definedName>
    <definedName name="fc_stek">#N/A</definedName>
    <definedName name="fc_tes">#N/A</definedName>
    <definedName name="fc_zem">#N/A</definedName>
    <definedName name="fc_zid">#N/A</definedName>
    <definedName name="fk_bet">#N/A</definedName>
    <definedName name="fk_gradb">#N/A</definedName>
    <definedName name="fk_kam">#N/A</definedName>
    <definedName name="fk_kan">#N/A</definedName>
    <definedName name="fk_ker">#N/A</definedName>
    <definedName name="fk_klep">#N/A</definedName>
    <definedName name="fk_kljuc">#N/A</definedName>
    <definedName name="FK_kos">#N/A</definedName>
    <definedName name="fk_kro">#N/A</definedName>
    <definedName name="FK_mavec">#N/A</definedName>
    <definedName name="fk_miz">#N/A</definedName>
    <definedName name="fk_nvrata">#N/A</definedName>
    <definedName name="fk_obrt">#N/A</definedName>
    <definedName name="fk_oprema">#N/A</definedName>
    <definedName name="fk_par">#N/A</definedName>
    <definedName name="fk_pod">#N/A</definedName>
    <definedName name="fk_PVC_pod">#N/A</definedName>
    <definedName name="fk_rusi">#N/A</definedName>
    <definedName name="fk_sliko">#N/A</definedName>
    <definedName name="fk_stek">#N/A</definedName>
    <definedName name="fk_tes">#N/A</definedName>
    <definedName name="fk_zem">#N/A</definedName>
    <definedName name="fk_zid">#N/A</definedName>
    <definedName name="gd">#N/A</definedName>
    <definedName name="GHG_fk_sumo_stene">#REF!</definedName>
    <definedName name="Globina">#N/A</definedName>
    <definedName name="HTML_CodePage">1252</definedName>
    <definedName name="HTML_Control">{"'PRODUCTIONCOST SHEET'!$B$3:$G$48"}</definedName>
    <definedName name="HTML_Description">"DRAFT"</definedName>
    <definedName name="HTML_Email">"Patrick_Blattner@Studio.Disney.com"</definedName>
    <definedName name="HTML_Header">"EXISTING &amp; FUTURE PRODUCTS (CONFIDENTIAL)"</definedName>
    <definedName name="HTML_LastUpdate">"2/8/98"</definedName>
    <definedName name="HTML_LineAfter">0</definedName>
    <definedName name="HTML_LineBefore">1</definedName>
    <definedName name="HTML_Name">"Patrick Blattner"</definedName>
    <definedName name="HTML_OBDlg2">1</definedName>
    <definedName name="HTML_OBDlg4">1</definedName>
    <definedName name="HTML_OS">0</definedName>
    <definedName name="HTML_PathFile">"K:\ANIMATE\SECURE\Production\INTRANET\ANI.HTML.htm"</definedName>
    <definedName name="HTML_Title">"2D ANIMATION PRODUCTION TABLE"</definedName>
    <definedName name="KROVSKA">#N/A</definedName>
    <definedName name="_xlnm.Print_Area" localSheetId="4">'EL-INŠTALACIJE'!$A$1:$E$66</definedName>
    <definedName name="_xlnm.Print_Area" localSheetId="3">'GO dela DX hladilnik'!$A$1:$E$19</definedName>
    <definedName name="_xlnm.Print_Area" localSheetId="1">REKAPITULACIJA!$A$1:$C$20</definedName>
    <definedName name="_xlnm.Print_Area" localSheetId="2">'Vgradnja DX hladilnika'!$A$1:$F$75</definedName>
    <definedName name="POSL_fk_sumo_stene">#REF!</definedName>
    <definedName name="Rwvu.CapersView.">#N/A</definedName>
    <definedName name="Rwvu.Japan_Capers_Ed_Pub.">#N/A</definedName>
    <definedName name="Rwvu.KJP_CC.">#N/A</definedName>
    <definedName name="s">#N/A</definedName>
    <definedName name="Sirina">#N/A</definedName>
    <definedName name="SteviloKomadovGred">#N/A</definedName>
    <definedName name="SteviloKomadovTockovnihTemeljev">#N/A</definedName>
    <definedName name="Swvu.CapersView.">#N/A</definedName>
    <definedName name="Swvu.Japan_Capers_Ed_Pub.">#N/A</definedName>
    <definedName name="Swvu.KJP_CC.">#N/A</definedName>
    <definedName name="_xlnm.Print_Titles" localSheetId="3">'GO dela DX hladilnik'!$1:$5</definedName>
    <definedName name="_xlnm.Print_Titles" localSheetId="2">'Vgradnja DX hladilnika'!$1:$6</definedName>
    <definedName name="Visina">#N/A</definedName>
    <definedName name="Vodovod" localSheetId="3">#REF!</definedName>
    <definedName name="Vodovod">#REF!</definedName>
    <definedName name="wrn.CapersPlotter.">#N/A</definedName>
    <definedName name="wrn.Edutainment._.Priority._.List.">#N/A</definedName>
    <definedName name="wrn.Japan_Capers_Ed._.Pub.">#N/A</definedName>
    <definedName name="wrn.Priority._.list.">#N/A</definedName>
    <definedName name="wrn.Prjcted._.Mnthly._.Qtys.">#N/A</definedName>
    <definedName name="wrn.Prjcted._.Qtrly._.Dollars.">#N/A</definedName>
    <definedName name="wrn.Prjcted._.Qtrly._.Qtys.">#N/A</definedName>
    <definedName name="wvu.CapersView.">#N/A</definedName>
    <definedName name="wvu.Japan_Capers_Ed_Pub.">#N/A</definedName>
    <definedName name="wvu.KJP_CC.">#N/A</definedName>
    <definedName name="Z_9A428CE1_B4D9_11D0_A8AA_0000C071AEE7_.wvu.Cols">(#REF!,#REF!)</definedName>
    <definedName name="Z_9A428CE1_B4D9_11D0_A8AA_0000C071AEE7_.wvu.PrintArea">#N/A</definedName>
    <definedName name="Z_9A428CE1_B4D9_11D0_A8AA_0000C071AEE7_.wvu.Rows">#N/A</definedName>
    <definedName name="ZEMELJSKA">#N/A</definedName>
  </definedNames>
  <calcPr calcId="191029"/>
</workbook>
</file>

<file path=xl/calcChain.xml><?xml version="1.0" encoding="utf-8"?>
<calcChain xmlns="http://schemas.openxmlformats.org/spreadsheetml/2006/main">
  <c r="E12" i="58" l="1"/>
  <c r="E11" i="58"/>
  <c r="C14" i="3"/>
  <c r="E55" i="59"/>
  <c r="E51" i="59"/>
  <c r="E43" i="59"/>
  <c r="E44" i="59" s="1"/>
  <c r="E27" i="59"/>
  <c r="E24" i="59"/>
  <c r="E19" i="59"/>
  <c r="E15" i="59"/>
  <c r="E11" i="59"/>
  <c r="E7" i="59"/>
  <c r="E18" i="58"/>
  <c r="E17" i="58"/>
  <c r="E16" i="58"/>
  <c r="E15" i="58"/>
  <c r="A15" i="58"/>
  <c r="E14" i="58"/>
  <c r="E13" i="58"/>
  <c r="A11" i="58"/>
  <c r="E57" i="59" l="1"/>
  <c r="E29" i="59"/>
  <c r="E19" i="58"/>
  <c r="C10" i="3" s="1"/>
  <c r="E60" i="59" l="1"/>
  <c r="C12" i="3" s="1"/>
  <c r="B8" i="3" l="1" a="1"/>
  <c r="B8" i="3" s="1"/>
  <c r="F59" i="57" l="1"/>
  <c r="A30" i="57"/>
  <c r="A33" i="57" s="1"/>
  <c r="F31" i="57"/>
  <c r="F63" i="57" l="1"/>
  <c r="F55" i="57"/>
  <c r="A38" i="57"/>
  <c r="A41" i="57" s="1"/>
  <c r="A44" i="57" s="1"/>
  <c r="A47" i="57" s="1"/>
  <c r="A50" i="57" s="1"/>
  <c r="A54" i="57" s="1"/>
  <c r="F51" i="57"/>
  <c r="F48" i="57"/>
  <c r="F45" i="57"/>
  <c r="F42" i="57"/>
  <c r="F39" i="57"/>
  <c r="F36" i="57"/>
  <c r="F35" i="57"/>
  <c r="F28" i="57"/>
  <c r="A62" i="57" l="1"/>
  <c r="A66" i="57" s="1"/>
  <c r="A70" i="57" s="1"/>
  <c r="A58" i="57"/>
  <c r="B3" i="57" l="1"/>
  <c r="B2" i="57"/>
  <c r="B1" i="57"/>
  <c r="F67" i="57" l="1"/>
  <c r="F71" i="57" l="1"/>
  <c r="F74" i="57" s="1"/>
  <c r="C8" i="3" s="1"/>
  <c r="C17" i="3" l="1"/>
  <c r="B9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<sst xmlns="http://schemas.openxmlformats.org/spreadsheetml/2006/main" count="176" uniqueCount="128">
  <si>
    <t>Pri izdelavi ponudbe je potrebno upoštevati tudi naslednje:</t>
  </si>
  <si>
    <t>- ponudba mora vsebovati tudi vse drobni montažni material</t>
  </si>
  <si>
    <t>- oprema v popisu je usklajena z investitorjem in projektantom, spremembo opreme je potrebno pri ponudbi jasno pripisati, odločitev o zamenjavi se sprejme pred naročilom opreme</t>
  </si>
  <si>
    <t>Količina</t>
  </si>
  <si>
    <t>Št.</t>
  </si>
  <si>
    <t>kompl</t>
  </si>
  <si>
    <t>C.</t>
  </si>
  <si>
    <t>REKAPITULACIJA STROŠKOV :</t>
  </si>
  <si>
    <t xml:space="preserve">5.0 </t>
  </si>
  <si>
    <t>MATERIALA IN DEL</t>
  </si>
  <si>
    <t>PLINSKA INSTALACIJA</t>
  </si>
  <si>
    <t>2.</t>
  </si>
  <si>
    <t>1.</t>
  </si>
  <si>
    <t>OPIS POSTAVKE</t>
  </si>
  <si>
    <t>Cena/enota brez DDV</t>
  </si>
  <si>
    <t>cena skupaj brez DDV (EUR)</t>
  </si>
  <si>
    <t>SKUPAJ (EUR) brez DDV</t>
  </si>
  <si>
    <t>ZDRAV SPLET d.o.o.</t>
  </si>
  <si>
    <t>- ponudba mora vsebovati dobavo in montažo opreme</t>
  </si>
  <si>
    <t>EM</t>
  </si>
  <si>
    <t xml:space="preserve">Strojne instalacije </t>
  </si>
  <si>
    <t xml:space="preserve">SKUPAJ </t>
  </si>
  <si>
    <t xml:space="preserve">Manjša nepredvidena dela in stroški 2%                                                     </t>
  </si>
  <si>
    <t xml:space="preserve">Pripravljalna in zaključna dela ter čiščenje         </t>
  </si>
  <si>
    <t>kpl</t>
  </si>
  <si>
    <t>KOMPRESORSKO-KONDENZACIJSKA ENOTA</t>
  </si>
  <si>
    <t>Zunanja zračno hlajena kondenzatorsko-kompresorska enota v izvedbi toplotne črpalke. Kompresor je z invertersko tehnologijo. Vgrajen ima električni grelnik v kondenzni bani ter grelnik kompresorskega olja za delovanje pri nizkih zunanjih temperaturah.</t>
  </si>
  <si>
    <t>Tehnične karakteristike:</t>
  </si>
  <si>
    <t>Dodatna oprema:</t>
  </si>
  <si>
    <t xml:space="preserve">*      krmilni modul za krmiljenje zunanje enote z 0-10V signalom iz avtomatike </t>
  </si>
  <si>
    <r>
      <t xml:space="preserve">Cevovodi iz bakrenih cevi za povezavo hladilnih naprav po navodilih proizvajalca, s tovarniško (manjše dimenzije) ali dodatno izolacijo (večje dimenzije), po EN 12735-1, trdo spojeni v atmosferi z uporabo zaščitnega plina </t>
    </r>
    <r>
      <rPr>
        <u/>
        <sz val="11"/>
        <color theme="1"/>
        <rFont val="Arial Narrow"/>
        <family val="2"/>
        <charset val="238"/>
      </rPr>
      <t>(dušik - N2)</t>
    </r>
    <r>
      <rPr>
        <sz val="11"/>
        <color theme="1"/>
        <rFont val="Arial Narrow"/>
        <family val="2"/>
        <charset val="238"/>
      </rPr>
      <t>, vključno s fitingi, tesnilnim in dodajnim materialom, zunaj objekta z dodatno UV in fizično zaščito (aluminijast trak, zaščita pred direktnemu sončnemu obsevanju in fizičnim poškodbam izolacije), ustreznih dimenzij:</t>
    </r>
  </si>
  <si>
    <t>*bakrene povezave in izvedba le-teh med zunanjo in notranjimi enotami morajo biti v skladu z navodili in shemami proizvajalca oz. dobavitelja opreme. Ustrezati morajo vsem dolžinskim omejitvam in po končani montaži ustrezno preverjena, očiščena in zvakuumirana..</t>
  </si>
  <si>
    <t>m</t>
  </si>
  <si>
    <t>Zaščita bakrenih cevovodov (par bakrenih cevi s tovarniško izolacijo) izven objekta, položeno in zaprto v kabelsko polico s pokrovom, za zaščito instalacije pred fizičnimi poškodbami in direktnim sončnim sevanjem (UV zaščita)</t>
  </si>
  <si>
    <t>ali podobno</t>
  </si>
  <si>
    <t>Dobava in montaža signalnih kablov v zaščitnem opletu (pogojno brez, z zagotovitvijo minimalnih razdalj do bližnjih energetskih kablov) za povezavo med zunanjimi in notranjimi EEV enotami na prezračevalnih napravah, ter krmilno povezavo za preklop med ogrevanjem in hlajenjem</t>
  </si>
  <si>
    <t>- 2 x 0,75mm2 oklopljen kabel za signal oz. komunikacijo</t>
  </si>
  <si>
    <t>Po končani montaži tlačni preizkus instalacije (dušik, N2 - 24ur, 40bar), izdaja zapisnika, vakuumiranje instalacije, ter morebitno dodatno polnjenje sistema s hladilnim sredstvom (R410a, predvideno cca. 2kg)</t>
  </si>
  <si>
    <t>skladno z navodili proizvajalca</t>
  </si>
  <si>
    <t>Po tlačnem preizkusu, vakuumiranju in dopolnjevanju instalacije zagon obeh kompresorsko-kondenzacijskih enot, poskusno obratovanje, izdaja ustreznih zapisnikov in dokumentacije</t>
  </si>
  <si>
    <t>Zagon in  vreguliranje kompresorske-kondenzacijske enote z regulacijo klimata</t>
  </si>
  <si>
    <t>Inox bana za vgradnjo pod medkanalski DX hladilnik z odvodom kondenza z meteorne odtoke  z cevjo PE 32 l=20m + fazonski kosi</t>
  </si>
  <si>
    <t>-    območje delovanja: -15 do +50°C</t>
  </si>
  <si>
    <t>OBČINA PREBOLD Hmeljarska cesta 3, PREBOLD</t>
  </si>
  <si>
    <t>Št. Načrta : REM-551/2022</t>
  </si>
  <si>
    <t>Datum izdelave :Julij 2024</t>
  </si>
  <si>
    <t>STROJNE INSTALACIJE</t>
  </si>
  <si>
    <t>-    Qhl= 14,4- 36,08 kW</t>
  </si>
  <si>
    <t>-    Pel maks= 12 kW (380-415V/3f/50Hz)</t>
  </si>
  <si>
    <t xml:space="preserve"> SCOP=4,56</t>
  </si>
  <si>
    <t>-    dimenzije DxŠxV: 1120 x 528x 1558 mm</t>
  </si>
  <si>
    <t>-    teža: 179 kg</t>
  </si>
  <si>
    <t>-   freonski priključki: 9,52 / 22,2mm</t>
  </si>
  <si>
    <t>Proizvajalec: Pichler z krmilnim vmesnikom AHUKZ-02D</t>
  </si>
  <si>
    <t>Naziv kompleta:  Pichler MOU-280-HFN6</t>
  </si>
  <si>
    <t xml:space="preserve">Dobava, montaža in zagon zračno hlajene toplotne črpalkeza obstoječi klimat Pichler Verso S 30  z naslednjimi karakteristikami: </t>
  </si>
  <si>
    <t>Dobava DX hladilnega registera za napravo Pichler Verso S 30 in vgradnja  na objektu v obstoječo napravo</t>
  </si>
  <si>
    <t>zunanji premer (9,52 mm)</t>
  </si>
  <si>
    <t>zunanji premer (22,2 mm)</t>
  </si>
  <si>
    <t>Zagon in  vreguliranje kompresorske-kondenzacijske enote z regulacijo nap Provent KIVENTIS</t>
  </si>
  <si>
    <t>Izvedba odtoka kondenzata od zunanje enote ob objektu v  bližnji žleb z cevmi PVC 32 mm l=8m s pripadajočimi fazonskimi kosi</t>
  </si>
  <si>
    <t xml:space="preserve">   NAVOR projektiranje, storitve in raziskave, d.o.o.</t>
  </si>
  <si>
    <t xml:space="preserve">                     Ulica XIV. divizije 12, 3000 Celje, tel.: 03 492 47 80, navor@navor.si, www.navor.si</t>
  </si>
  <si>
    <t xml:space="preserve"> </t>
  </si>
  <si>
    <t>post.</t>
  </si>
  <si>
    <t>opis postavke</t>
  </si>
  <si>
    <t>količina</t>
  </si>
  <si>
    <t>cena</t>
  </si>
  <si>
    <t>količina x cena</t>
  </si>
  <si>
    <t>A/</t>
  </si>
  <si>
    <t>GO dela 
kompres.- kondenz enota</t>
  </si>
  <si>
    <t>Delovne odre in ostale ukrepe za varno delo je potrebno zajeti v enotnih cenah vseh postavk gradbenih in obrtnih del!</t>
  </si>
  <si>
    <t>II/</t>
  </si>
  <si>
    <t>TESARSKA DELA</t>
  </si>
  <si>
    <t>Izdelava menjalnika oz. preureditev obstoječega lesenega predalčnega žebljanega nosilca (soha in diagonale):
Dvostranski menjalnik iz lesenih plohov smrekov les, zaščiten s protifungicidno in protiinsektocidno zaščito (npr. Silvanol G) 
Pritrdilna in spojna sredstva (vijaki) na obstoječo konstrukcijo
Obračun po m3 konstrukcije.</t>
  </si>
  <si>
    <r>
      <t>m</t>
    </r>
    <r>
      <rPr>
        <vertAlign val="superscript"/>
        <sz val="11"/>
        <rFont val="Arial CE"/>
        <charset val="238"/>
      </rPr>
      <t>3</t>
    </r>
  </si>
  <si>
    <t>izvedba odreza lesenih elementov (opažne deske, preurejenih gradnikov predalčja) za namen vgradnje  strojne opreme v klimat</t>
  </si>
  <si>
    <t>SKUPAJ ZIDARSKA DELA:</t>
  </si>
  <si>
    <t>A: INŠTALACIJA MOČI</t>
  </si>
  <si>
    <t>Poz.</t>
  </si>
  <si>
    <t>Opis postavke:</t>
  </si>
  <si>
    <t>Količina:</t>
  </si>
  <si>
    <t>Cena na enoto:</t>
  </si>
  <si>
    <t>Vrednost postavke:</t>
  </si>
  <si>
    <t xml:space="preserve"> -</t>
  </si>
  <si>
    <r>
      <t>Kabel N2XH- 5x4mm2:</t>
    </r>
    <r>
      <rPr>
        <sz val="10"/>
        <rFont val="Times New Roman"/>
        <family val="1"/>
        <charset val="238"/>
      </rPr>
      <t xml:space="preserve">                                                                   </t>
    </r>
  </si>
  <si>
    <t>0001</t>
  </si>
  <si>
    <t>Dobava in polaganje kabla N2XH-J 5 x 4mm2, delno v termoplastični cevi in delno na kabelsko polico.</t>
  </si>
  <si>
    <r>
      <t>Kabel N2XH-J 3x2,5mm2:</t>
    </r>
    <r>
      <rPr>
        <sz val="10"/>
        <rFont val="Times New Roman"/>
        <family val="1"/>
        <charset val="238"/>
      </rPr>
      <t xml:space="preserve">                                                                   </t>
    </r>
  </si>
  <si>
    <t>0002</t>
  </si>
  <si>
    <t>Dobava in polaganje kabla N2XH-J 3x2,5mm2, delno v termoplastični cevi in delno na kabelsko polico.</t>
  </si>
  <si>
    <r>
      <t>Kabel OLFLEX110 10x0,75mm2:</t>
    </r>
    <r>
      <rPr>
        <sz val="10"/>
        <rFont val="Times New Roman"/>
        <family val="1"/>
        <charset val="238"/>
      </rPr>
      <t xml:space="preserve">                                                                   </t>
    </r>
  </si>
  <si>
    <t>0003</t>
  </si>
  <si>
    <t>Dobava in polaganje kabla OLFLEX110 10x0,75mm2, delno v gibljive cevi in delno na kabelsko polico.</t>
  </si>
  <si>
    <r>
      <t>Kabel OLFLEX110 4x0,75mm2:</t>
    </r>
    <r>
      <rPr>
        <sz val="10"/>
        <rFont val="Times New Roman"/>
        <family val="1"/>
        <charset val="238"/>
      </rPr>
      <t xml:space="preserve">                                                                   </t>
    </r>
  </si>
  <si>
    <t>0004</t>
  </si>
  <si>
    <t>Dobava in polaganje kabla OLFLEX110 4x0,75mm2, delno v gibljive cevi in delno na kabelsko polico.</t>
  </si>
  <si>
    <t>Cevi</t>
  </si>
  <si>
    <t>0005</t>
  </si>
  <si>
    <t>Inštalacijska plastična rebrasta samougasna cev fi23mm položena podometno, komplet z dozami in pritrdilnim materialom.</t>
  </si>
  <si>
    <t>0006</t>
  </si>
  <si>
    <t>Inštalacijska plastična rebrasta samougasna cev fi13,5mm položena podometno, komplet z dozami in pritrdilnim materialom.</t>
  </si>
  <si>
    <t>A: INŠTALACIJA MOČI SKUPAJ:</t>
  </si>
  <si>
    <t>B: RAZDELILNE OMARE</t>
  </si>
  <si>
    <t>RAZDELILNIK KUHINJE  RK</t>
  </si>
  <si>
    <t>/dobava in montaža/</t>
  </si>
  <si>
    <t>1 kos priklop kabla NHXMH-J 5 x 4mm2, na rezervni tokokrog F6</t>
  </si>
  <si>
    <t>1 kos priklop kabla NHXMH-J 3 x 2,5mm2, na rezervni tokokrog F46</t>
  </si>
  <si>
    <t>1 kos drobni in vezni material</t>
  </si>
  <si>
    <t>1 kpl delo in prevezava</t>
  </si>
  <si>
    <t>1 kos napisne ploščice in oznake</t>
  </si>
  <si>
    <t>1 kos izdelava enopolnih shem</t>
  </si>
  <si>
    <t>kos</t>
  </si>
  <si>
    <t>B: RAZDELILNE OMARE SKUPAJ:</t>
  </si>
  <si>
    <t>C: DODATNI STROŠKI</t>
  </si>
  <si>
    <t>Izvedba meritev električnih inštalacij</t>
  </si>
  <si>
    <t>Preboji</t>
  </si>
  <si>
    <t>Preboji zidu za polaganje instalacij, ter po končanih delih zatesnitev preboja.</t>
  </si>
  <si>
    <t>C: DODATNI STROŠKI SKUPAJ:</t>
  </si>
  <si>
    <t>ELEKTRO INSTALACIJE SKUPAJ</t>
  </si>
  <si>
    <t>Vgradnja hlajenja - STROJNE INSTALACIJE</t>
  </si>
  <si>
    <t>GO dela</t>
  </si>
  <si>
    <t>3.</t>
  </si>
  <si>
    <t>Elektro instalacije</t>
  </si>
  <si>
    <t>PRENOVA KUHINJE VRTEC PREBOLD, Dograditev hlajenja</t>
  </si>
  <si>
    <t>PROJEKTANTSKI POPIS</t>
  </si>
  <si>
    <t>4.</t>
  </si>
  <si>
    <t>Nadzor nad izvedbo del s strani projektanta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</si>
</sst>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4" formatCode="_-* #,##0.00\ &quot;€&quot;_-;\-* #,##0.00\ &quot;€&quot;_-;_-* &quot;-&quot;??\ &quot;€&quot;_-;_-@_-"/>
    <numFmt numFmtId="164" formatCode="_-* #,##0.00\ _S_k_-;\-* #,##0.00\ _S_k_-;_-* &quot;-&quot;??\ _S_k_-;_-@_-"/>
    <numFmt numFmtId="165" formatCode="_(* #,##0.00_);_(* \(#,##0.00\);_(* &quot;-&quot;??_);_(@_)"/>
    <numFmt numFmtId="166" formatCode="_-* #,##0.00\ _S_k_-;\-* #,##0.00\ _S_k_-;_-* \-??\ _S_k_-;_-@_-"/>
    <numFmt numFmtId="167" formatCode="_-* #,##0.00&quot; €&quot;_-;\-* #,##0.00&quot; €&quot;_-;_-* \-??&quot; €&quot;_-;_-@_-"/>
    <numFmt numFmtId="168" formatCode="_-* #,##0.00\ [$€-1]_-;\-* #,##0.00\ [$€-1]_-;_-* &quot;-&quot;??\ [$€-1]_-;_-@_-"/>
    <numFmt numFmtId="169" formatCode="#,##0.00&quot;      &quot;"/>
    <numFmt numFmtId="170" formatCode="#,##0.00&quot;   &quot;"/>
    <numFmt numFmtId="171" formatCode="_-* #,##0\ &quot;SIT&quot;_-;\-* #,##0\ &quot;SIT&quot;_-;_-* &quot;-&quot;\ &quot;SIT&quot;_-;_-@_-"/>
  </numFmts>
  <fonts count="50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u/>
      <sz val="16"/>
      <name val="Arial Narrow"/>
      <family val="2"/>
      <charset val="238"/>
    </font>
    <font>
      <sz val="8"/>
      <name val="Arial CE"/>
      <charset val="238"/>
    </font>
    <font>
      <u/>
      <sz val="10.4"/>
      <color indexed="12"/>
      <name val="Arial CE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1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14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b/>
      <sz val="14"/>
      <color indexed="8"/>
      <name val="Arial Narrow"/>
      <family val="2"/>
      <charset val="238"/>
    </font>
    <font>
      <sz val="14"/>
      <name val="Arial Narrow"/>
      <family val="2"/>
      <charset val="238"/>
    </font>
    <font>
      <b/>
      <sz val="16"/>
      <name val="Arial Narrow"/>
      <family val="2"/>
      <charset val="238"/>
    </font>
    <font>
      <b/>
      <sz val="14"/>
      <color rgb="FF000000"/>
      <name val="Arial Narrow"/>
      <family val="2"/>
      <charset val="238"/>
    </font>
    <font>
      <b/>
      <sz val="11"/>
      <color indexed="9"/>
      <name val="Arial Narrow"/>
      <family val="2"/>
      <charset val="238"/>
    </font>
    <font>
      <sz val="10"/>
      <color theme="1"/>
      <name val="Arial"/>
      <family val="2"/>
    </font>
    <font>
      <sz val="11"/>
      <color rgb="FFFF0000"/>
      <name val="Arial Narrow"/>
      <family val="2"/>
      <charset val="238"/>
    </font>
    <font>
      <sz val="10"/>
      <name val="Arial CE"/>
    </font>
    <font>
      <u/>
      <sz val="11"/>
      <color theme="1"/>
      <name val="Arial Narrow"/>
      <family val="2"/>
      <charset val="238"/>
    </font>
    <font>
      <i/>
      <sz val="11"/>
      <color theme="1"/>
      <name val="Arial Narrow"/>
      <family val="2"/>
      <charset val="238"/>
    </font>
    <font>
      <sz val="10"/>
      <color theme="0"/>
      <name val="Arial Narrow"/>
      <family val="2"/>
      <charset val="238"/>
    </font>
    <font>
      <sz val="11"/>
      <name val="Times New Roman CE"/>
      <charset val="238"/>
    </font>
    <font>
      <b/>
      <sz val="6"/>
      <name val="Verdana"/>
      <family val="2"/>
      <charset val="238"/>
    </font>
    <font>
      <u/>
      <sz val="12"/>
      <name val="Times New Roman CE"/>
      <family val="1"/>
      <charset val="238"/>
    </font>
    <font>
      <sz val="6"/>
      <name val="Verdana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b/>
      <i/>
      <u/>
      <sz val="14"/>
      <name val="Arial CE"/>
      <charset val="238"/>
    </font>
    <font>
      <sz val="11"/>
      <color rgb="FFFFFFFF"/>
      <name val="Arial CE"/>
      <family val="2"/>
      <charset val="238"/>
    </font>
    <font>
      <vertAlign val="superscript"/>
      <sz val="11"/>
      <name val="Arial CE"/>
      <charset val="238"/>
    </font>
    <font>
      <b/>
      <sz val="11"/>
      <color theme="0" tint="-0.499984740745262"/>
      <name val="Arial CE"/>
      <family val="2"/>
      <charset val="238"/>
    </font>
    <font>
      <sz val="9"/>
      <name val="Arial CE"/>
      <family val="2"/>
      <charset val="238"/>
    </font>
    <font>
      <sz val="11"/>
      <color theme="0" tint="-0.499984740745262"/>
      <name val="Arial CE"/>
      <family val="2"/>
      <charset val="238"/>
    </font>
    <font>
      <sz val="11"/>
      <color theme="0" tint="-0.499984740745262"/>
      <name val="Times New Roman CE"/>
      <charset val="238"/>
    </font>
    <font>
      <b/>
      <i/>
      <sz val="11"/>
      <name val="Arial CE"/>
      <family val="2"/>
      <charset val="238"/>
    </font>
    <font>
      <sz val="10"/>
      <name val="Courier New CE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Courier"/>
      <family val="1"/>
      <charset val="238"/>
    </font>
    <font>
      <sz val="12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3E3E3"/>
        <bgColor rgb="FFCC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9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4" fillId="0" borderId="0"/>
    <xf numFmtId="0" fontId="2" fillId="0" borderId="0"/>
    <xf numFmtId="0" fontId="2" fillId="0" borderId="0"/>
    <xf numFmtId="0" fontId="2" fillId="0" borderId="0"/>
    <xf numFmtId="166" fontId="2" fillId="0" borderId="0" applyFill="0" applyBorder="0" applyProtection="0"/>
    <xf numFmtId="167" fontId="2" fillId="0" borderId="0" applyFill="0" applyBorder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6" fillId="0" borderId="0"/>
    <xf numFmtId="0" fontId="8" fillId="0" borderId="0"/>
    <xf numFmtId="169" fontId="30" fillId="0" borderId="0"/>
    <xf numFmtId="0" fontId="44" fillId="0" borderId="0"/>
    <xf numFmtId="171" fontId="44" fillId="0" borderId="0" applyFont="0" applyFill="0" applyBorder="0" applyAlignment="0" applyProtection="0"/>
    <xf numFmtId="0" fontId="1" fillId="0" borderId="0"/>
    <xf numFmtId="39" fontId="48" fillId="0" borderId="0"/>
    <xf numFmtId="39" fontId="48" fillId="0" borderId="0"/>
    <xf numFmtId="0" fontId="49" fillId="0" borderId="0"/>
  </cellStyleXfs>
  <cellXfs count="269">
    <xf numFmtId="0" fontId="0" fillId="0" borderId="0" xfId="0"/>
    <xf numFmtId="2" fontId="9" fillId="0" borderId="0" xfId="0" applyNumberFormat="1" applyFont="1"/>
    <xf numFmtId="0" fontId="9" fillId="0" borderId="0" xfId="0" applyFont="1"/>
    <xf numFmtId="2" fontId="10" fillId="5" borderId="5" xfId="0" applyNumberFormat="1" applyFont="1" applyFill="1" applyBorder="1"/>
    <xf numFmtId="2" fontId="10" fillId="5" borderId="6" xfId="0" applyNumberFormat="1" applyFont="1" applyFill="1" applyBorder="1"/>
    <xf numFmtId="2" fontId="10" fillId="5" borderId="7" xfId="0" applyNumberFormat="1" applyFont="1" applyFill="1" applyBorder="1"/>
    <xf numFmtId="49" fontId="9" fillId="0" borderId="0" xfId="0" applyNumberFormat="1" applyFont="1"/>
    <xf numFmtId="1" fontId="11" fillId="0" borderId="0" xfId="0" applyNumberFormat="1" applyFont="1" applyAlignment="1">
      <alignment horizontal="left"/>
    </xf>
    <xf numFmtId="49" fontId="9" fillId="0" borderId="0" xfId="7" applyNumberFormat="1" applyFont="1" applyBorder="1" applyAlignment="1">
      <alignment horizontal="center"/>
    </xf>
    <xf numFmtId="49" fontId="9" fillId="0" borderId="0" xfId="0" applyNumberFormat="1" applyFont="1" applyAlignment="1">
      <alignment horizontal="left" vertical="top" wrapText="1"/>
    </xf>
    <xf numFmtId="4" fontId="11" fillId="0" borderId="0" xfId="0" applyNumberFormat="1" applyFont="1" applyAlignment="1">
      <alignment horizontal="right" vertical="top"/>
    </xf>
    <xf numFmtId="0" fontId="14" fillId="0" borderId="0" xfId="0" applyFont="1"/>
    <xf numFmtId="49" fontId="9" fillId="0" borderId="0" xfId="0" applyNumberFormat="1" applyFont="1" applyAlignment="1">
      <alignment horizontal="center"/>
    </xf>
    <xf numFmtId="2" fontId="10" fillId="5" borderId="2" xfId="0" applyNumberFormat="1" applyFont="1" applyFill="1" applyBorder="1" applyAlignment="1">
      <alignment horizontal="left" vertical="top"/>
    </xf>
    <xf numFmtId="2" fontId="10" fillId="5" borderId="3" xfId="0" applyNumberFormat="1" applyFont="1" applyFill="1" applyBorder="1" applyAlignment="1">
      <alignment horizontal="left" vertical="top"/>
    </xf>
    <xf numFmtId="2" fontId="10" fillId="5" borderId="4" xfId="0" applyNumberFormat="1" applyFont="1" applyFill="1" applyBorder="1" applyAlignment="1">
      <alignment horizontal="left" vertical="top"/>
    </xf>
    <xf numFmtId="1" fontId="16" fillId="0" borderId="0" xfId="0" applyNumberFormat="1" applyFont="1"/>
    <xf numFmtId="2" fontId="14" fillId="0" borderId="0" xfId="0" applyNumberFormat="1" applyFont="1"/>
    <xf numFmtId="2" fontId="17" fillId="0" borderId="0" xfId="0" applyNumberFormat="1" applyFont="1"/>
    <xf numFmtId="1" fontId="18" fillId="2" borderId="1" xfId="0" applyNumberFormat="1" applyFont="1" applyFill="1" applyBorder="1" applyAlignment="1">
      <alignment horizontal="center"/>
    </xf>
    <xf numFmtId="2" fontId="18" fillId="2" borderId="1" xfId="0" applyNumberFormat="1" applyFont="1" applyFill="1" applyBorder="1" applyAlignment="1">
      <alignment wrapText="1"/>
    </xf>
    <xf numFmtId="2" fontId="17" fillId="3" borderId="1" xfId="0" applyNumberFormat="1" applyFont="1" applyFill="1" applyBorder="1" applyAlignment="1">
      <alignment horizontal="right"/>
    </xf>
    <xf numFmtId="2" fontId="14" fillId="0" borderId="1" xfId="0" applyNumberFormat="1" applyFont="1" applyBorder="1" applyAlignment="1">
      <alignment horizontal="right"/>
    </xf>
    <xf numFmtId="2" fontId="18" fillId="0" borderId="1" xfId="0" applyNumberFormat="1" applyFont="1" applyBorder="1" applyAlignment="1">
      <alignment horizontal="center"/>
    </xf>
    <xf numFmtId="2" fontId="18" fillId="0" borderId="1" xfId="0" applyNumberFormat="1" applyFont="1" applyBorder="1"/>
    <xf numFmtId="2" fontId="14" fillId="0" borderId="1" xfId="0" applyNumberFormat="1" applyFont="1" applyBorder="1"/>
    <xf numFmtId="1" fontId="14" fillId="0" borderId="1" xfId="0" applyNumberFormat="1" applyFont="1" applyBorder="1"/>
    <xf numFmtId="2" fontId="18" fillId="2" borderId="1" xfId="0" applyNumberFormat="1" applyFont="1" applyFill="1" applyBorder="1"/>
    <xf numFmtId="1" fontId="16" fillId="2" borderId="1" xfId="0" applyNumberFormat="1" applyFont="1" applyFill="1" applyBorder="1" applyAlignment="1">
      <alignment horizontal="center"/>
    </xf>
    <xf numFmtId="2" fontId="16" fillId="2" borderId="1" xfId="0" applyNumberFormat="1" applyFont="1" applyFill="1" applyBorder="1"/>
    <xf numFmtId="2" fontId="19" fillId="3" borderId="1" xfId="0" applyNumberFormat="1" applyFont="1" applyFill="1" applyBorder="1" applyAlignment="1">
      <alignment horizontal="right"/>
    </xf>
    <xf numFmtId="2" fontId="20" fillId="0" borderId="1" xfId="0" applyNumberFormat="1" applyFont="1" applyBorder="1" applyAlignment="1">
      <alignment horizontal="right"/>
    </xf>
    <xf numFmtId="2" fontId="16" fillId="0" borderId="1" xfId="0" applyNumberFormat="1" applyFont="1" applyBorder="1" applyAlignment="1">
      <alignment horizontal="center"/>
    </xf>
    <xf numFmtId="2" fontId="16" fillId="0" borderId="1" xfId="0" applyNumberFormat="1" applyFont="1" applyBorder="1"/>
    <xf numFmtId="2" fontId="20" fillId="0" borderId="1" xfId="0" applyNumberFormat="1" applyFont="1" applyBorder="1"/>
    <xf numFmtId="1" fontId="14" fillId="0" borderId="0" xfId="0" applyNumberFormat="1" applyFont="1"/>
    <xf numFmtId="2" fontId="18" fillId="0" borderId="0" xfId="0" applyNumberFormat="1" applyFont="1"/>
    <xf numFmtId="0" fontId="21" fillId="0" borderId="0" xfId="0" applyFont="1" applyAlignment="1">
      <alignment horizontal="center"/>
    </xf>
    <xf numFmtId="0" fontId="21" fillId="4" borderId="0" xfId="0" applyFont="1" applyFill="1" applyAlignment="1">
      <alignment horizont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1" fillId="3" borderId="0" xfId="0" applyFont="1" applyFill="1" applyAlignment="1">
      <alignment horizontal="center"/>
    </xf>
    <xf numFmtId="0" fontId="14" fillId="3" borderId="0" xfId="0" applyFont="1" applyFill="1"/>
    <xf numFmtId="0" fontId="15" fillId="0" borderId="0" xfId="0" applyFont="1" applyAlignment="1">
      <alignment wrapText="1"/>
    </xf>
    <xf numFmtId="0" fontId="15" fillId="0" borderId="0" xfId="0" applyFont="1"/>
    <xf numFmtId="0" fontId="15" fillId="0" borderId="0" xfId="0" quotePrefix="1" applyFont="1" applyAlignment="1">
      <alignment wrapText="1"/>
    </xf>
    <xf numFmtId="0" fontId="15" fillId="0" borderId="0" xfId="0" quotePrefix="1" applyFont="1"/>
    <xf numFmtId="49" fontId="9" fillId="3" borderId="0" xfId="0" applyNumberFormat="1" applyFont="1" applyFill="1"/>
    <xf numFmtId="2" fontId="11" fillId="3" borderId="0" xfId="0" applyNumberFormat="1" applyFont="1" applyFill="1"/>
    <xf numFmtId="1" fontId="11" fillId="0" borderId="0" xfId="10" applyNumberFormat="1" applyFont="1" applyAlignment="1">
      <alignment horizontal="left"/>
    </xf>
    <xf numFmtId="49" fontId="9" fillId="0" borderId="0" xfId="10" applyNumberFormat="1" applyFont="1" applyAlignment="1">
      <alignment horizontal="right"/>
    </xf>
    <xf numFmtId="2" fontId="13" fillId="0" borderId="0" xfId="10" applyNumberFormat="1" applyFont="1"/>
    <xf numFmtId="0" fontId="12" fillId="0" borderId="0" xfId="10" applyFont="1" applyAlignment="1">
      <alignment horizontal="center"/>
    </xf>
    <xf numFmtId="49" fontId="12" fillId="0" borderId="0" xfId="10" applyNumberFormat="1" applyFont="1" applyAlignment="1">
      <alignment horizontal="center"/>
    </xf>
    <xf numFmtId="49" fontId="9" fillId="0" borderId="0" xfId="10" applyNumberFormat="1" applyFont="1"/>
    <xf numFmtId="1" fontId="13" fillId="0" borderId="0" xfId="10" applyNumberFormat="1" applyFont="1" applyAlignment="1">
      <alignment horizontal="left"/>
    </xf>
    <xf numFmtId="2" fontId="12" fillId="0" borderId="1" xfId="10" applyNumberFormat="1" applyFont="1" applyBorder="1" applyAlignment="1">
      <alignment wrapText="1"/>
    </xf>
    <xf numFmtId="0" fontId="12" fillId="0" borderId="1" xfId="10" applyFont="1" applyBorder="1" applyAlignment="1">
      <alignment horizontal="center" wrapText="1"/>
    </xf>
    <xf numFmtId="49" fontId="12" fillId="0" borderId="1" xfId="10" applyNumberFormat="1" applyFont="1" applyBorder="1" applyAlignment="1">
      <alignment horizontal="center" wrapText="1"/>
    </xf>
    <xf numFmtId="2" fontId="13" fillId="0" borderId="1" xfId="10" applyNumberFormat="1" applyFont="1" applyBorder="1" applyAlignment="1">
      <alignment horizontal="center" wrapText="1"/>
    </xf>
    <xf numFmtId="0" fontId="9" fillId="0" borderId="0" xfId="10" applyFont="1" applyAlignment="1">
      <alignment horizontal="center" wrapText="1"/>
    </xf>
    <xf numFmtId="49" fontId="9" fillId="0" borderId="0" xfId="10" applyNumberFormat="1" applyFont="1" applyAlignment="1">
      <alignment wrapText="1"/>
    </xf>
    <xf numFmtId="2" fontId="9" fillId="0" borderId="0" xfId="10" applyNumberFormat="1" applyFont="1"/>
    <xf numFmtId="49" fontId="9" fillId="0" borderId="0" xfId="10" applyNumberFormat="1" applyFont="1" applyAlignment="1">
      <alignment horizontal="left" wrapText="1"/>
    </xf>
    <xf numFmtId="2" fontId="11" fillId="0" borderId="0" xfId="10" applyNumberFormat="1" applyFont="1" applyAlignment="1">
      <alignment horizontal="right"/>
    </xf>
    <xf numFmtId="0" fontId="9" fillId="0" borderId="0" xfId="10" applyFont="1" applyAlignment="1">
      <alignment horizontal="center"/>
    </xf>
    <xf numFmtId="49" fontId="9" fillId="0" borderId="0" xfId="10" applyNumberFormat="1" applyFont="1" applyAlignment="1">
      <alignment horizontal="center"/>
    </xf>
    <xf numFmtId="2" fontId="9" fillId="0" borderId="0" xfId="10" applyNumberFormat="1" applyFont="1" applyAlignment="1">
      <alignment vertical="top"/>
    </xf>
    <xf numFmtId="1" fontId="11" fillId="0" borderId="0" xfId="10" applyNumberFormat="1" applyFont="1" applyAlignment="1">
      <alignment horizontal="center" vertical="top"/>
    </xf>
    <xf numFmtId="4" fontId="9" fillId="0" borderId="0" xfId="10" applyNumberFormat="1" applyFont="1" applyAlignment="1">
      <alignment horizontal="right"/>
    </xf>
    <xf numFmtId="4" fontId="11" fillId="0" borderId="0" xfId="10" applyNumberFormat="1" applyFont="1" applyAlignment="1">
      <alignment horizontal="right"/>
    </xf>
    <xf numFmtId="2" fontId="11" fillId="0" borderId="0" xfId="10" applyNumberFormat="1" applyFont="1"/>
    <xf numFmtId="2" fontId="9" fillId="0" borderId="0" xfId="10" applyNumberFormat="1" applyFont="1" applyAlignment="1">
      <alignment horizontal="justify" vertical="top"/>
    </xf>
    <xf numFmtId="4" fontId="11" fillId="0" borderId="0" xfId="10" applyNumberFormat="1" applyFont="1" applyAlignment="1">
      <alignment horizontal="right" vertical="top"/>
    </xf>
    <xf numFmtId="4" fontId="9" fillId="0" borderId="0" xfId="10" applyNumberFormat="1" applyFont="1" applyAlignment="1">
      <alignment horizontal="right" vertical="top"/>
    </xf>
    <xf numFmtId="49" fontId="9" fillId="0" borderId="0" xfId="10" applyNumberFormat="1" applyFont="1" applyAlignment="1">
      <alignment horizontal="justify" vertical="top" wrapText="1"/>
    </xf>
    <xf numFmtId="49" fontId="12" fillId="0" borderId="8" xfId="10" applyNumberFormat="1" applyFont="1" applyBorder="1" applyAlignment="1">
      <alignment horizontal="justify" vertical="top" wrapText="1"/>
    </xf>
    <xf numFmtId="1" fontId="23" fillId="0" borderId="8" xfId="7" applyNumberFormat="1" applyFont="1" applyBorder="1" applyAlignment="1">
      <alignment horizontal="left"/>
    </xf>
    <xf numFmtId="4" fontId="12" fillId="0" borderId="8" xfId="7" applyNumberFormat="1" applyFont="1" applyBorder="1" applyAlignment="1">
      <alignment horizontal="right" vertical="top"/>
    </xf>
    <xf numFmtId="4" fontId="13" fillId="0" borderId="8" xfId="7" applyNumberFormat="1" applyFont="1" applyBorder="1" applyAlignment="1">
      <alignment horizontal="right" vertical="top"/>
    </xf>
    <xf numFmtId="4" fontId="12" fillId="0" borderId="8" xfId="7" applyNumberFormat="1" applyFont="1" applyBorder="1" applyAlignment="1">
      <alignment horizontal="right"/>
    </xf>
    <xf numFmtId="4" fontId="13" fillId="0" borderId="8" xfId="7" applyNumberFormat="1" applyFont="1" applyBorder="1" applyAlignment="1">
      <alignment horizontal="right"/>
    </xf>
    <xf numFmtId="49" fontId="12" fillId="0" borderId="0" xfId="10" applyNumberFormat="1" applyFont="1" applyAlignment="1">
      <alignment horizontal="justify" vertical="top" wrapText="1"/>
    </xf>
    <xf numFmtId="1" fontId="23" fillId="0" borderId="0" xfId="7" applyNumberFormat="1" applyFont="1" applyBorder="1" applyAlignment="1">
      <alignment horizontal="left"/>
    </xf>
    <xf numFmtId="4" fontId="12" fillId="0" borderId="0" xfId="7" applyNumberFormat="1" applyFont="1" applyBorder="1" applyAlignment="1">
      <alignment horizontal="right" vertical="top"/>
    </xf>
    <xf numFmtId="4" fontId="13" fillId="0" borderId="0" xfId="7" applyNumberFormat="1" applyFont="1" applyBorder="1" applyAlignment="1">
      <alignment horizontal="right" vertical="top"/>
    </xf>
    <xf numFmtId="4" fontId="12" fillId="0" borderId="0" xfId="7" applyNumberFormat="1" applyFont="1" applyBorder="1" applyAlignment="1">
      <alignment horizontal="right"/>
    </xf>
    <xf numFmtId="4" fontId="13" fillId="0" borderId="0" xfId="7" applyNumberFormat="1" applyFont="1" applyBorder="1" applyAlignment="1">
      <alignment horizontal="right"/>
    </xf>
    <xf numFmtId="4" fontId="9" fillId="0" borderId="0" xfId="13" applyNumberFormat="1" applyFont="1" applyAlignment="1">
      <alignment horizontal="right" vertical="top"/>
    </xf>
    <xf numFmtId="2" fontId="9" fillId="0" borderId="0" xfId="0" applyNumberFormat="1" applyFont="1" applyAlignment="1">
      <alignment horizontal="left" vertical="top"/>
    </xf>
    <xf numFmtId="2" fontId="10" fillId="5" borderId="0" xfId="0" applyNumberFormat="1" applyFont="1" applyFill="1" applyAlignment="1">
      <alignment horizontal="right"/>
    </xf>
    <xf numFmtId="1" fontId="11" fillId="0" borderId="0" xfId="10" applyNumberFormat="1" applyFont="1" applyAlignment="1">
      <alignment horizontal="right"/>
    </xf>
    <xf numFmtId="1" fontId="13" fillId="0" borderId="0" xfId="10" applyNumberFormat="1" applyFont="1" applyAlignment="1">
      <alignment horizontal="right"/>
    </xf>
    <xf numFmtId="1" fontId="13" fillId="3" borderId="1" xfId="0" applyNumberFormat="1" applyFont="1" applyFill="1" applyBorder="1" applyAlignment="1">
      <alignment horizontal="right" wrapText="1"/>
    </xf>
    <xf numFmtId="1" fontId="11" fillId="0" borderId="0" xfId="10" applyNumberFormat="1" applyFont="1" applyAlignment="1">
      <alignment horizontal="right" vertical="top"/>
    </xf>
    <xf numFmtId="1" fontId="23" fillId="0" borderId="8" xfId="7" applyNumberFormat="1" applyFont="1" applyBorder="1" applyAlignment="1">
      <alignment horizontal="right"/>
    </xf>
    <xf numFmtId="1" fontId="23" fillId="0" borderId="0" xfId="7" applyNumberFormat="1" applyFont="1" applyBorder="1" applyAlignment="1">
      <alignment horizontal="right"/>
    </xf>
    <xf numFmtId="4" fontId="9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0" fontId="9" fillId="0" borderId="11" xfId="0" applyFont="1" applyBorder="1"/>
    <xf numFmtId="1" fontId="11" fillId="0" borderId="0" xfId="0" applyNumberFormat="1" applyFont="1" applyAlignment="1">
      <alignment horizontal="left" vertical="top"/>
    </xf>
    <xf numFmtId="4" fontId="9" fillId="0" borderId="1" xfId="10" applyNumberFormat="1" applyFont="1" applyBorder="1" applyAlignment="1">
      <alignment horizontal="right"/>
    </xf>
    <xf numFmtId="49" fontId="9" fillId="0" borderId="1" xfId="10" applyNumberFormat="1" applyFont="1" applyBorder="1" applyAlignment="1">
      <alignment horizontal="justify" vertical="top" wrapText="1"/>
    </xf>
    <xf numFmtId="4" fontId="9" fillId="0" borderId="1" xfId="10" applyNumberFormat="1" applyFont="1" applyBorder="1" applyAlignment="1">
      <alignment horizontal="right" vertical="top"/>
    </xf>
    <xf numFmtId="4" fontId="9" fillId="0" borderId="1" xfId="0" applyNumberFormat="1" applyFont="1" applyBorder="1" applyAlignment="1">
      <alignment horizontal="right" vertical="top"/>
    </xf>
    <xf numFmtId="0" fontId="9" fillId="0" borderId="0" xfId="10" applyFont="1"/>
    <xf numFmtId="2" fontId="9" fillId="0" borderId="1" xfId="10" applyNumberFormat="1" applyFont="1" applyBorder="1" applyAlignment="1">
      <alignment horizontal="justify" vertical="top"/>
    </xf>
    <xf numFmtId="2" fontId="10" fillId="5" borderId="0" xfId="0" applyNumberFormat="1" applyFont="1" applyFill="1" applyAlignment="1">
      <alignment horizontal="left"/>
    </xf>
    <xf numFmtId="1" fontId="11" fillId="3" borderId="0" xfId="0" applyNumberFormat="1" applyFont="1" applyFill="1" applyAlignment="1">
      <alignment horizontal="right"/>
    </xf>
    <xf numFmtId="49" fontId="9" fillId="3" borderId="0" xfId="0" applyNumberFormat="1" applyFont="1" applyFill="1" applyAlignment="1">
      <alignment horizontal="right"/>
    </xf>
    <xf numFmtId="2" fontId="13" fillId="0" borderId="0" xfId="10" applyNumberFormat="1" applyFont="1" applyAlignment="1">
      <alignment horizontal="right"/>
    </xf>
    <xf numFmtId="49" fontId="12" fillId="0" borderId="0" xfId="10" applyNumberFormat="1" applyFont="1" applyAlignment="1">
      <alignment horizontal="right"/>
    </xf>
    <xf numFmtId="0" fontId="12" fillId="3" borderId="1" xfId="0" applyFont="1" applyFill="1" applyBorder="1" applyAlignment="1">
      <alignment horizontal="left" wrapText="1"/>
    </xf>
    <xf numFmtId="49" fontId="12" fillId="3" borderId="1" xfId="0" applyNumberFormat="1" applyFont="1" applyFill="1" applyBorder="1" applyAlignment="1">
      <alignment horizontal="right" wrapText="1"/>
    </xf>
    <xf numFmtId="2" fontId="13" fillId="3" borderId="1" xfId="0" applyNumberFormat="1" applyFont="1" applyFill="1" applyBorder="1" applyAlignment="1">
      <alignment horizontal="right" wrapText="1"/>
    </xf>
    <xf numFmtId="49" fontId="9" fillId="0" borderId="0" xfId="7" applyNumberFormat="1" applyFont="1" applyBorder="1" applyAlignment="1">
      <alignment horizontal="right"/>
    </xf>
    <xf numFmtId="1" fontId="9" fillId="0" borderId="1" xfId="10" applyNumberFormat="1" applyFont="1" applyBorder="1" applyAlignment="1">
      <alignment horizontal="left"/>
    </xf>
    <xf numFmtId="1" fontId="9" fillId="0" borderId="1" xfId="10" applyNumberFormat="1" applyFont="1" applyBorder="1" applyAlignment="1">
      <alignment horizontal="right"/>
    </xf>
    <xf numFmtId="1" fontId="25" fillId="0" borderId="0" xfId="10" applyNumberFormat="1" applyFont="1" applyAlignment="1">
      <alignment horizontal="left"/>
    </xf>
    <xf numFmtId="1" fontId="25" fillId="0" borderId="0" xfId="10" applyNumberFormat="1" applyFont="1" applyAlignment="1">
      <alignment horizontal="right"/>
    </xf>
    <xf numFmtId="49" fontId="25" fillId="0" borderId="0" xfId="10" applyNumberFormat="1" applyFont="1"/>
    <xf numFmtId="4" fontId="25" fillId="0" borderId="0" xfId="10" applyNumberFormat="1" applyFont="1" applyAlignment="1">
      <alignment horizontal="right"/>
    </xf>
    <xf numFmtId="2" fontId="9" fillId="0" borderId="1" xfId="10" applyNumberFormat="1" applyFont="1" applyBorder="1" applyAlignment="1">
      <alignment horizontal="center" vertical="top"/>
    </xf>
    <xf numFmtId="1" fontId="9" fillId="0" borderId="0" xfId="10" applyNumberFormat="1" applyFont="1" applyAlignment="1">
      <alignment horizontal="left"/>
    </xf>
    <xf numFmtId="1" fontId="9" fillId="0" borderId="0" xfId="10" applyNumberFormat="1" applyFont="1" applyAlignment="1">
      <alignment horizontal="right"/>
    </xf>
    <xf numFmtId="0" fontId="25" fillId="0" borderId="0" xfId="10" applyFont="1"/>
    <xf numFmtId="0" fontId="9" fillId="0" borderId="10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2" fontId="9" fillId="0" borderId="10" xfId="10" applyNumberFormat="1" applyFont="1" applyBorder="1" applyAlignment="1">
      <alignment horizontal="justify" vertical="top"/>
    </xf>
    <xf numFmtId="0" fontId="9" fillId="0" borderId="10" xfId="10" applyFont="1" applyBorder="1" applyAlignment="1">
      <alignment horizontal="justify"/>
    </xf>
    <xf numFmtId="1" fontId="9" fillId="0" borderId="10" xfId="10" applyNumberFormat="1" applyFont="1" applyBorder="1" applyAlignment="1">
      <alignment horizontal="left"/>
    </xf>
    <xf numFmtId="1" fontId="9" fillId="0" borderId="10" xfId="10" applyNumberFormat="1" applyFont="1" applyBorder="1" applyAlignment="1">
      <alignment horizontal="right"/>
    </xf>
    <xf numFmtId="4" fontId="9" fillId="0" borderId="10" xfId="7" applyNumberFormat="1" applyFont="1" applyBorder="1" applyAlignment="1">
      <alignment horizontal="right" vertical="top"/>
    </xf>
    <xf numFmtId="4" fontId="9" fillId="0" borderId="10" xfId="10" applyNumberFormat="1" applyFont="1" applyBorder="1" applyAlignment="1">
      <alignment horizontal="right" vertical="top"/>
    </xf>
    <xf numFmtId="2" fontId="9" fillId="0" borderId="10" xfId="0" applyNumberFormat="1" applyFont="1" applyBorder="1" applyAlignment="1">
      <alignment horizontal="center" vertical="top" wrapText="1"/>
    </xf>
    <xf numFmtId="0" fontId="13" fillId="0" borderId="10" xfId="0" applyFont="1" applyBorder="1" applyAlignment="1">
      <alignment horizontal="left" vertical="top" wrapText="1"/>
    </xf>
    <xf numFmtId="168" fontId="9" fillId="0" borderId="10" xfId="0" applyNumberFormat="1" applyFont="1" applyBorder="1" applyAlignment="1">
      <alignment horizontal="center" wrapText="1"/>
    </xf>
    <xf numFmtId="0" fontId="9" fillId="0" borderId="11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center" wrapText="1"/>
    </xf>
    <xf numFmtId="168" fontId="9" fillId="0" borderId="11" xfId="0" applyNumberFormat="1" applyFont="1" applyBorder="1" applyAlignment="1">
      <alignment horizontal="center" wrapText="1"/>
    </xf>
    <xf numFmtId="0" fontId="10" fillId="0" borderId="11" xfId="0" applyFont="1" applyBorder="1"/>
    <xf numFmtId="0" fontId="10" fillId="0" borderId="11" xfId="0" applyFont="1" applyBorder="1" applyAlignment="1">
      <alignment vertical="top" wrapText="1"/>
    </xf>
    <xf numFmtId="0" fontId="10" fillId="0" borderId="11" xfId="0" quotePrefix="1" applyFont="1" applyBorder="1" applyAlignment="1">
      <alignment vertical="top" wrapText="1"/>
    </xf>
    <xf numFmtId="0" fontId="10" fillId="0" borderId="11" xfId="0" quotePrefix="1" applyFont="1" applyBorder="1" applyAlignment="1">
      <alignment horizontal="justify" vertical="top" wrapText="1"/>
    </xf>
    <xf numFmtId="0" fontId="10" fillId="0" borderId="11" xfId="0" applyFont="1" applyBorder="1" applyAlignment="1">
      <alignment horizontal="center"/>
    </xf>
    <xf numFmtId="0" fontId="9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/>
    </xf>
    <xf numFmtId="168" fontId="10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/>
    </xf>
    <xf numFmtId="168" fontId="10" fillId="0" borderId="0" xfId="0" applyNumberFormat="1" applyFont="1" applyAlignment="1">
      <alignment horizontal="center"/>
    </xf>
    <xf numFmtId="0" fontId="10" fillId="0" borderId="10" xfId="0" quotePrefix="1" applyFont="1" applyBorder="1" applyAlignment="1">
      <alignment horizontal="left" vertical="top" wrapText="1"/>
    </xf>
    <xf numFmtId="0" fontId="10" fillId="0" borderId="10" xfId="0" applyFont="1" applyBorder="1" applyAlignment="1">
      <alignment horizontal="center"/>
    </xf>
    <xf numFmtId="168" fontId="10" fillId="0" borderId="10" xfId="0" applyNumberFormat="1" applyFont="1" applyBorder="1" applyAlignment="1">
      <alignment horizontal="center"/>
    </xf>
    <xf numFmtId="0" fontId="9" fillId="0" borderId="9" xfId="0" applyFont="1" applyBorder="1" applyAlignment="1">
      <alignment horizontal="center" vertical="top" wrapText="1"/>
    </xf>
    <xf numFmtId="0" fontId="28" fillId="0" borderId="9" xfId="0" quotePrefix="1" applyFont="1" applyBorder="1" applyAlignment="1">
      <alignment horizontal="left" vertical="top" wrapText="1"/>
    </xf>
    <xf numFmtId="0" fontId="10" fillId="0" borderId="9" xfId="0" applyFont="1" applyBorder="1" applyAlignment="1">
      <alignment horizontal="center"/>
    </xf>
    <xf numFmtId="168" fontId="10" fillId="0" borderId="9" xfId="0" applyNumberFormat="1" applyFont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2" fontId="9" fillId="6" borderId="1" xfId="0" applyNumberFormat="1" applyFont="1" applyFill="1" applyBorder="1" applyAlignment="1">
      <alignment horizontal="center" vertical="top" wrapText="1"/>
    </xf>
    <xf numFmtId="0" fontId="10" fillId="6" borderId="1" xfId="0" applyFont="1" applyFill="1" applyBorder="1" applyAlignment="1">
      <alignment horizontal="left" vertical="top" wrapText="1"/>
    </xf>
    <xf numFmtId="168" fontId="10" fillId="6" borderId="1" xfId="0" applyNumberFormat="1" applyFont="1" applyFill="1" applyBorder="1" applyAlignment="1">
      <alignment horizontal="center"/>
    </xf>
    <xf numFmtId="0" fontId="14" fillId="6" borderId="0" xfId="0" applyFont="1" applyFill="1"/>
    <xf numFmtId="0" fontId="9" fillId="6" borderId="1" xfId="0" applyFont="1" applyFill="1" applyBorder="1" applyAlignment="1">
      <alignment horizontal="center" vertical="top" wrapText="1"/>
    </xf>
    <xf numFmtId="0" fontId="9" fillId="6" borderId="0" xfId="0" applyFont="1" applyFill="1" applyAlignment="1">
      <alignment horizontal="center" vertical="top" wrapText="1"/>
    </xf>
    <xf numFmtId="0" fontId="10" fillId="6" borderId="0" xfId="0" applyFont="1" applyFill="1" applyAlignment="1">
      <alignment horizontal="left" vertical="top" wrapText="1"/>
    </xf>
    <xf numFmtId="0" fontId="10" fillId="6" borderId="0" xfId="0" applyFont="1" applyFill="1" applyAlignment="1">
      <alignment horizontal="center"/>
    </xf>
    <xf numFmtId="168" fontId="10" fillId="6" borderId="0" xfId="0" applyNumberFormat="1" applyFont="1" applyFill="1" applyAlignment="1">
      <alignment horizontal="center"/>
    </xf>
    <xf numFmtId="0" fontId="10" fillId="6" borderId="1" xfId="0" quotePrefix="1" applyFont="1" applyFill="1" applyBorder="1" applyAlignment="1">
      <alignment horizontal="left" vertical="top" wrapText="1"/>
    </xf>
    <xf numFmtId="0" fontId="10" fillId="6" borderId="0" xfId="0" quotePrefix="1" applyFont="1" applyFill="1" applyAlignment="1">
      <alignment horizontal="left" vertical="top" wrapText="1"/>
    </xf>
    <xf numFmtId="0" fontId="10" fillId="0" borderId="1" xfId="0" quotePrefix="1" applyFont="1" applyBorder="1" applyAlignment="1">
      <alignment horizontal="left" vertical="top" wrapText="1"/>
    </xf>
    <xf numFmtId="0" fontId="10" fillId="0" borderId="0" xfId="0" quotePrefix="1" applyFont="1" applyAlignment="1">
      <alignment horizontal="left" vertical="top" wrapText="1"/>
    </xf>
    <xf numFmtId="2" fontId="9" fillId="0" borderId="1" xfId="0" applyNumberFormat="1" applyFont="1" applyBorder="1" applyAlignment="1">
      <alignment horizontal="center" vertical="top" wrapText="1"/>
    </xf>
    <xf numFmtId="168" fontId="9" fillId="0" borderId="0" xfId="0" applyNumberFormat="1" applyFont="1" applyAlignment="1">
      <alignment horizontal="center" wrapText="1"/>
    </xf>
    <xf numFmtId="168" fontId="9" fillId="0" borderId="1" xfId="0" applyNumberFormat="1" applyFont="1" applyBorder="1" applyAlignment="1">
      <alignment horizontal="center" wrapText="1"/>
    </xf>
    <xf numFmtId="4" fontId="9" fillId="0" borderId="0" xfId="10" applyNumberFormat="1" applyFont="1"/>
    <xf numFmtId="4" fontId="11" fillId="0" borderId="0" xfId="10" applyNumberFormat="1" applyFont="1"/>
    <xf numFmtId="0" fontId="11" fillId="0" borderId="11" xfId="31" applyFont="1" applyBorder="1" applyAlignment="1">
      <alignment horizontal="justify" vertical="top" readingOrder="1"/>
    </xf>
    <xf numFmtId="0" fontId="10" fillId="0" borderId="11" xfId="0" applyFont="1" applyBorder="1" applyAlignment="1">
      <alignment wrapText="1"/>
    </xf>
    <xf numFmtId="49" fontId="12" fillId="0" borderId="0" xfId="10" applyNumberFormat="1" applyFont="1" applyAlignment="1">
      <alignment vertical="top"/>
    </xf>
    <xf numFmtId="2" fontId="29" fillId="0" borderId="1" xfId="0" applyNumberFormat="1" applyFont="1" applyBorder="1"/>
    <xf numFmtId="169" fontId="32" fillId="0" borderId="0" xfId="32" applyFont="1" applyAlignment="1">
      <alignment vertical="center"/>
    </xf>
    <xf numFmtId="2" fontId="34" fillId="0" borderId="0" xfId="32" applyNumberFormat="1" applyFont="1"/>
    <xf numFmtId="169" fontId="35" fillId="0" borderId="0" xfId="32" applyFont="1" applyAlignment="1">
      <alignment vertical="top"/>
    </xf>
    <xf numFmtId="4" fontId="35" fillId="0" borderId="0" xfId="32" applyNumberFormat="1" applyFont="1" applyAlignment="1">
      <alignment vertical="top"/>
    </xf>
    <xf numFmtId="170" fontId="35" fillId="0" borderId="0" xfId="32" applyNumberFormat="1" applyFont="1" applyAlignment="1">
      <alignment horizontal="right" vertical="top"/>
    </xf>
    <xf numFmtId="169" fontId="35" fillId="0" borderId="0" xfId="32" applyFont="1"/>
    <xf numFmtId="169" fontId="30" fillId="0" borderId="0" xfId="32"/>
    <xf numFmtId="2" fontId="35" fillId="0" borderId="1" xfId="32" applyNumberFormat="1" applyFont="1" applyBorder="1" applyAlignment="1">
      <alignment horizontal="center" vertical="top"/>
    </xf>
    <xf numFmtId="49" fontId="35" fillId="0" borderId="1" xfId="32" applyNumberFormat="1" applyFont="1" applyBorder="1" applyAlignment="1">
      <alignment horizontal="justify" vertical="top"/>
    </xf>
    <xf numFmtId="4" fontId="35" fillId="0" borderId="1" xfId="32" applyNumberFormat="1" applyFont="1" applyBorder="1" applyAlignment="1">
      <alignment horizontal="center" vertical="top"/>
    </xf>
    <xf numFmtId="170" fontId="35" fillId="0" borderId="1" xfId="32" applyNumberFormat="1" applyFont="1" applyBorder="1" applyAlignment="1">
      <alignment horizontal="right" vertical="top"/>
    </xf>
    <xf numFmtId="2" fontId="34" fillId="0" borderId="0" xfId="32" applyNumberFormat="1" applyFont="1" applyAlignment="1">
      <alignment horizontal="left" vertical="top"/>
    </xf>
    <xf numFmtId="49" fontId="35" fillId="0" borderId="0" xfId="32" applyNumberFormat="1" applyFont="1" applyAlignment="1">
      <alignment horizontal="justify" vertical="top"/>
    </xf>
    <xf numFmtId="2" fontId="36" fillId="0" borderId="0" xfId="32" applyNumberFormat="1" applyFont="1" applyAlignment="1">
      <alignment horizontal="left" vertical="top"/>
    </xf>
    <xf numFmtId="49" fontId="36" fillId="0" borderId="0" xfId="32" applyNumberFormat="1" applyFont="1" applyAlignment="1">
      <alignment horizontal="justify" vertical="top" wrapText="1"/>
    </xf>
    <xf numFmtId="169" fontId="35" fillId="0" borderId="0" xfId="32" applyFont="1" applyAlignment="1" applyProtection="1">
      <alignment vertical="top"/>
      <protection locked="0"/>
    </xf>
    <xf numFmtId="169" fontId="37" fillId="0" borderId="0" xfId="32" applyFont="1"/>
    <xf numFmtId="49" fontId="34" fillId="0" borderId="0" xfId="32" applyNumberFormat="1" applyFont="1" applyAlignment="1">
      <alignment horizontal="left" vertical="top"/>
    </xf>
    <xf numFmtId="170" fontId="35" fillId="0" borderId="0" xfId="32" applyNumberFormat="1" applyFont="1" applyAlignment="1" applyProtection="1">
      <alignment vertical="top"/>
      <protection locked="0"/>
    </xf>
    <xf numFmtId="49" fontId="34" fillId="0" borderId="0" xfId="32" applyNumberFormat="1" applyFont="1" applyAlignment="1">
      <alignment horizontal="justify" vertical="top"/>
    </xf>
    <xf numFmtId="49" fontId="35" fillId="0" borderId="0" xfId="32" applyNumberFormat="1" applyFont="1" applyAlignment="1">
      <alignment horizontal="justify" vertical="top" wrapText="1"/>
    </xf>
    <xf numFmtId="2" fontId="39" fillId="0" borderId="0" xfId="32" applyNumberFormat="1" applyFont="1" applyAlignment="1">
      <alignment horizontal="left" vertical="top"/>
    </xf>
    <xf numFmtId="170" fontId="41" fillId="0" borderId="0" xfId="32" applyNumberFormat="1" applyFont="1" applyAlignment="1" applyProtection="1">
      <alignment vertical="top"/>
      <protection locked="0"/>
    </xf>
    <xf numFmtId="169" fontId="41" fillId="0" borderId="0" xfId="32" applyFont="1"/>
    <xf numFmtId="169" fontId="42" fillId="0" borderId="0" xfId="32" applyFont="1"/>
    <xf numFmtId="49" fontId="43" fillId="0" borderId="12" xfId="32" applyNumberFormat="1" applyFont="1" applyBorder="1" applyAlignment="1">
      <alignment horizontal="justify" vertical="top"/>
    </xf>
    <xf numFmtId="4" fontId="35" fillId="0" borderId="12" xfId="32" applyNumberFormat="1" applyFont="1" applyBorder="1" applyAlignment="1">
      <alignment vertical="top"/>
    </xf>
    <xf numFmtId="170" fontId="35" fillId="0" borderId="12" xfId="32" applyNumberFormat="1" applyFont="1" applyBorder="1" applyAlignment="1" applyProtection="1">
      <alignment vertical="top"/>
      <protection locked="0"/>
    </xf>
    <xf numFmtId="170" fontId="30" fillId="0" borderId="0" xfId="32" applyNumberFormat="1" applyAlignment="1" applyProtection="1">
      <alignment vertical="top"/>
      <protection locked="0"/>
    </xf>
    <xf numFmtId="170" fontId="35" fillId="0" borderId="0" xfId="32" applyNumberFormat="1" applyFont="1" applyAlignment="1" applyProtection="1">
      <alignment horizontal="right" vertical="top"/>
      <protection locked="0"/>
    </xf>
    <xf numFmtId="0" fontId="45" fillId="0" borderId="0" xfId="33" applyFont="1" applyAlignment="1">
      <alignment vertical="top"/>
    </xf>
    <xf numFmtId="0" fontId="46" fillId="0" borderId="0" xfId="33" applyFont="1" applyAlignment="1">
      <alignment vertical="top" wrapText="1"/>
    </xf>
    <xf numFmtId="0" fontId="46" fillId="0" borderId="0" xfId="33" applyFont="1" applyAlignment="1">
      <alignment horizontal="center" vertical="top"/>
    </xf>
    <xf numFmtId="44" fontId="46" fillId="0" borderId="0" xfId="34" applyNumberFormat="1" applyFont="1" applyBorder="1" applyAlignment="1">
      <alignment horizontal="center" vertical="top"/>
    </xf>
    <xf numFmtId="0" fontId="46" fillId="0" borderId="0" xfId="33" applyFont="1" applyAlignment="1">
      <alignment vertical="top"/>
    </xf>
    <xf numFmtId="0" fontId="47" fillId="0" borderId="0" xfId="35" applyFont="1" applyAlignment="1">
      <alignment vertical="top"/>
    </xf>
    <xf numFmtId="0" fontId="47" fillId="0" borderId="0" xfId="35" applyFont="1" applyAlignment="1">
      <alignment vertical="top" wrapText="1"/>
    </xf>
    <xf numFmtId="0" fontId="47" fillId="0" borderId="0" xfId="35" applyFont="1" applyAlignment="1">
      <alignment horizontal="center" vertical="top"/>
    </xf>
    <xf numFmtId="44" fontId="47" fillId="0" borderId="0" xfId="35" applyNumberFormat="1" applyFont="1" applyAlignment="1">
      <alignment horizontal="center" vertical="top"/>
    </xf>
    <xf numFmtId="0" fontId="46" fillId="0" borderId="0" xfId="33" applyFont="1" applyAlignment="1">
      <alignment horizontal="right" vertical="top"/>
    </xf>
    <xf numFmtId="0" fontId="47" fillId="0" borderId="0" xfId="36" applyNumberFormat="1" applyFont="1" applyAlignment="1" applyProtection="1">
      <alignment vertical="top" wrapText="1"/>
      <protection locked="0"/>
    </xf>
    <xf numFmtId="49" fontId="46" fillId="0" borderId="0" xfId="35" applyNumberFormat="1" applyFont="1" applyAlignment="1">
      <alignment vertical="top"/>
    </xf>
    <xf numFmtId="0" fontId="46" fillId="0" borderId="0" xfId="37" applyNumberFormat="1" applyFont="1" applyAlignment="1" applyProtection="1">
      <alignment vertical="top" wrapText="1"/>
      <protection locked="0"/>
    </xf>
    <xf numFmtId="0" fontId="46" fillId="0" borderId="0" xfId="33" applyFont="1" applyAlignment="1">
      <alignment horizontal="right" vertical="top" wrapText="1"/>
    </xf>
    <xf numFmtId="0" fontId="46" fillId="0" borderId="0" xfId="35" applyFont="1" applyAlignment="1">
      <alignment vertical="top" wrapText="1"/>
    </xf>
    <xf numFmtId="39" fontId="46" fillId="0" borderId="0" xfId="37" applyFont="1" applyAlignment="1" applyProtection="1">
      <alignment vertical="top" wrapText="1"/>
      <protection locked="0"/>
    </xf>
    <xf numFmtId="0" fontId="45" fillId="0" borderId="0" xfId="33" applyFont="1" applyAlignment="1">
      <alignment vertical="top" wrapText="1"/>
    </xf>
    <xf numFmtId="0" fontId="45" fillId="0" borderId="0" xfId="33" applyFont="1" applyAlignment="1">
      <alignment horizontal="center" vertical="top"/>
    </xf>
    <xf numFmtId="44" fontId="49" fillId="0" borderId="0" xfId="34" applyNumberFormat="1" applyFont="1" applyBorder="1" applyAlignment="1">
      <alignment horizontal="center" vertical="top"/>
    </xf>
    <xf numFmtId="44" fontId="45" fillId="0" borderId="0" xfId="34" applyNumberFormat="1" applyFont="1" applyBorder="1" applyAlignment="1">
      <alignment horizontal="center" vertical="top"/>
    </xf>
    <xf numFmtId="0" fontId="47" fillId="0" borderId="0" xfId="33" applyFont="1" applyAlignment="1">
      <alignment vertical="top" wrapText="1"/>
    </xf>
    <xf numFmtId="44" fontId="46" fillId="0" borderId="0" xfId="33" applyNumberFormat="1" applyFont="1" applyAlignment="1">
      <alignment horizontal="center" vertical="top"/>
    </xf>
    <xf numFmtId="0" fontId="47" fillId="0" borderId="0" xfId="33" applyFont="1" applyAlignment="1">
      <alignment vertical="top"/>
    </xf>
    <xf numFmtId="0" fontId="46" fillId="0" borderId="0" xfId="38" applyFont="1" applyAlignment="1">
      <alignment vertical="top" wrapText="1"/>
    </xf>
    <xf numFmtId="44" fontId="46" fillId="0" borderId="0" xfId="34" applyNumberFormat="1" applyFont="1" applyFill="1" applyBorder="1" applyAlignment="1">
      <alignment horizontal="center" vertical="top"/>
    </xf>
    <xf numFmtId="44" fontId="45" fillId="0" borderId="0" xfId="34" applyNumberFormat="1" applyFont="1" applyFill="1" applyBorder="1" applyAlignment="1">
      <alignment horizontal="center" vertical="top"/>
    </xf>
    <xf numFmtId="44" fontId="45" fillId="0" borderId="0" xfId="33" applyNumberFormat="1" applyFont="1" applyAlignment="1">
      <alignment horizontal="center" vertical="top"/>
    </xf>
    <xf numFmtId="0" fontId="44" fillId="0" borderId="0" xfId="33" applyAlignment="1">
      <alignment vertical="top"/>
    </xf>
    <xf numFmtId="44" fontId="44" fillId="0" borderId="0" xfId="33" applyNumberFormat="1" applyAlignment="1">
      <alignment vertical="top"/>
    </xf>
    <xf numFmtId="44" fontId="46" fillId="0" borderId="0" xfId="34" applyNumberFormat="1" applyFont="1" applyBorder="1" applyAlignment="1">
      <alignment vertical="top"/>
    </xf>
    <xf numFmtId="0" fontId="47" fillId="0" borderId="0" xfId="33" applyFont="1" applyAlignment="1">
      <alignment horizontal="right" vertical="top"/>
    </xf>
    <xf numFmtId="44" fontId="46" fillId="0" borderId="0" xfId="33" applyNumberFormat="1" applyFont="1" applyAlignment="1">
      <alignment vertical="top"/>
    </xf>
    <xf numFmtId="0" fontId="46" fillId="0" borderId="0" xfId="35" applyFont="1" applyAlignment="1">
      <alignment vertical="top"/>
    </xf>
    <xf numFmtId="44" fontId="46" fillId="0" borderId="0" xfId="35" applyNumberFormat="1" applyFont="1" applyAlignment="1">
      <alignment vertical="top"/>
    </xf>
    <xf numFmtId="44" fontId="46" fillId="0" borderId="0" xfId="34" applyNumberFormat="1" applyFont="1" applyFill="1" applyBorder="1" applyAlignment="1">
      <alignment vertical="top"/>
    </xf>
    <xf numFmtId="44" fontId="45" fillId="0" borderId="0" xfId="34" applyNumberFormat="1" applyFont="1" applyBorder="1" applyAlignment="1">
      <alignment vertical="top"/>
    </xf>
    <xf numFmtId="0" fontId="49" fillId="0" borderId="0" xfId="33" applyFont="1" applyAlignment="1">
      <alignment vertical="top"/>
    </xf>
    <xf numFmtId="0" fontId="45" fillId="0" borderId="13" xfId="33" applyFont="1" applyBorder="1" applyAlignment="1">
      <alignment vertical="top"/>
    </xf>
    <xf numFmtId="0" fontId="45" fillId="0" borderId="14" xfId="33" applyFont="1" applyBorder="1" applyAlignment="1">
      <alignment vertical="top" wrapText="1"/>
    </xf>
    <xf numFmtId="0" fontId="45" fillId="0" borderId="14" xfId="33" applyFont="1" applyBorder="1" applyAlignment="1">
      <alignment vertical="top"/>
    </xf>
    <xf numFmtId="44" fontId="45" fillId="0" borderId="14" xfId="34" applyNumberFormat="1" applyFont="1" applyBorder="1" applyAlignment="1">
      <alignment vertical="top"/>
    </xf>
    <xf numFmtId="44" fontId="45" fillId="0" borderId="15" xfId="34" applyNumberFormat="1" applyFont="1" applyBorder="1" applyAlignment="1">
      <alignment vertical="top"/>
    </xf>
    <xf numFmtId="0" fontId="4" fillId="0" borderId="0" xfId="0" applyFont="1" applyAlignment="1">
      <alignment horizontal="center" wrapText="1"/>
    </xf>
    <xf numFmtId="2" fontId="12" fillId="2" borderId="2" xfId="10" applyNumberFormat="1" applyFont="1" applyFill="1" applyBorder="1" applyAlignment="1">
      <alignment horizontal="center" vertical="center"/>
    </xf>
    <xf numFmtId="0" fontId="12" fillId="0" borderId="4" xfId="10" applyFont="1" applyBorder="1" applyAlignment="1">
      <alignment vertical="center"/>
    </xf>
    <xf numFmtId="0" fontId="12" fillId="2" borderId="5" xfId="10" applyFont="1" applyFill="1" applyBorder="1" applyAlignment="1">
      <alignment vertical="center"/>
    </xf>
    <xf numFmtId="0" fontId="9" fillId="0" borderId="7" xfId="10" applyFont="1" applyBorder="1" applyAlignment="1">
      <alignment vertical="center"/>
    </xf>
    <xf numFmtId="169" fontId="40" fillId="0" borderId="0" xfId="32" applyFont="1" applyAlignment="1">
      <alignment horizontal="justify" vertical="top"/>
    </xf>
    <xf numFmtId="2" fontId="31" fillId="7" borderId="10" xfId="32" applyNumberFormat="1" applyFont="1" applyFill="1" applyBorder="1" applyAlignment="1">
      <alignment horizontal="center" vertical="center"/>
    </xf>
    <xf numFmtId="2" fontId="33" fillId="7" borderId="9" xfId="32" applyNumberFormat="1" applyFont="1" applyFill="1" applyBorder="1" applyAlignment="1">
      <alignment horizontal="center" vertical="center"/>
    </xf>
    <xf numFmtId="49" fontId="34" fillId="0" borderId="0" xfId="32" applyNumberFormat="1" applyFont="1" applyAlignment="1">
      <alignment horizontal="left" vertical="top" wrapText="1"/>
    </xf>
    <xf numFmtId="49" fontId="35" fillId="0" borderId="0" xfId="32" applyNumberFormat="1" applyFont="1" applyAlignment="1">
      <alignment horizontal="justify" vertical="top" wrapText="1"/>
    </xf>
    <xf numFmtId="49" fontId="35" fillId="0" borderId="0" xfId="32" applyNumberFormat="1" applyFont="1" applyAlignment="1">
      <alignment horizontal="justify" vertical="top"/>
    </xf>
  </cellXfs>
  <cellStyles count="39">
    <cellStyle name="Hiperpovezava 2" xfId="1" xr:uid="{00000000-0005-0000-0000-000000000000}"/>
    <cellStyle name="Navadno" xfId="0" builtinId="0"/>
    <cellStyle name="Navadno 10" xfId="17" xr:uid="{FECA5669-93FE-4DE1-9379-68DF5D98B84F}"/>
    <cellStyle name="Navadno 10 2" xfId="35" xr:uid="{7B326D6F-0123-4B77-B800-5A0FA7C18A71}"/>
    <cellStyle name="Navadno 11" xfId="23" xr:uid="{6F4CB1B7-C7F3-4F69-B01C-607663E6FC54}"/>
    <cellStyle name="Navadno 11 70" xfId="25" xr:uid="{DD04464B-B2E5-40A1-937E-00A005A592C0}"/>
    <cellStyle name="Navadno 2" xfId="2" xr:uid="{00000000-0005-0000-0000-000002000000}"/>
    <cellStyle name="Navadno 2 10" xfId="15" xr:uid="{E56D810E-BC71-40AD-A8A9-76A84E79CA4E}"/>
    <cellStyle name="Navadno 2 2" xfId="10" xr:uid="{00000000-0005-0000-0000-000003000000}"/>
    <cellStyle name="Navadno 2 2 2" xfId="12" xr:uid="{1804B21E-7B86-4559-8F38-03D768E5D339}"/>
    <cellStyle name="Navadno 2 2 2 2" xfId="22" xr:uid="{1F4A03F8-4870-43E7-AC84-2BA2B30ECCA1}"/>
    <cellStyle name="Navadno 2 2 3" xfId="19" xr:uid="{FC1492F2-52D8-4098-84BD-E46ADBAB6580}"/>
    <cellStyle name="Navadno 3" xfId="3" xr:uid="{00000000-0005-0000-0000-000004000000}"/>
    <cellStyle name="Navadno 3 2" xfId="11" xr:uid="{6780E47B-9316-42F8-9C44-D509F1AB973F}"/>
    <cellStyle name="Navadno 4" xfId="4" xr:uid="{00000000-0005-0000-0000-000005000000}"/>
    <cellStyle name="Navadno 4 2" xfId="30" xr:uid="{9F23F595-5F87-413F-B077-2AE42500BCCC}"/>
    <cellStyle name="Navadno 5" xfId="31" xr:uid="{D45E4D32-D9DB-4A56-A1E7-191B875CDA0D}"/>
    <cellStyle name="Navadno 5 2" xfId="18" xr:uid="{81F1E3D0-26FF-484E-8545-1915EA9808B8}"/>
    <cellStyle name="Navadno 6" xfId="5" xr:uid="{00000000-0005-0000-0000-000006000000}"/>
    <cellStyle name="Navadno 7" xfId="32" xr:uid="{C0C6D2C6-DC68-4DD7-9929-B5345C263AE4}"/>
    <cellStyle name="Navadno 8" xfId="33" xr:uid="{0A5C9748-513A-408D-B4E6-A3D5C294291D}"/>
    <cellStyle name="Navadno 8 2" xfId="37" xr:uid="{72416321-8245-458F-972B-E7BF57891A5D}"/>
    <cellStyle name="Navadno 9" xfId="6" xr:uid="{00000000-0005-0000-0000-000007000000}"/>
    <cellStyle name="Navadno 9 2" xfId="36" xr:uid="{A3544325-D2FE-40B2-A453-BD89CB53C866}"/>
    <cellStyle name="Navadno_POPIS_S_CENAMI 2" xfId="38" xr:uid="{D9388313-D07E-4FA4-B56B-1E5F968F8104}"/>
    <cellStyle name="Normal" xfId="16" xr:uid="{2EC709EF-B055-4D4D-97E6-1A3DEE750377}"/>
    <cellStyle name="Valuta 2" xfId="21" xr:uid="{6A637066-B6BA-4ECF-BF70-DD0E1271F98F}"/>
    <cellStyle name="Valuta 3" xfId="34" xr:uid="{0CA0C67E-3886-45F7-84F4-A0F954BF07CB}"/>
    <cellStyle name="Vejica" xfId="7" builtinId="3"/>
    <cellStyle name="Vejica [0] 2" xfId="27" xr:uid="{B983E003-D033-4971-8A62-35C90A4E9B8C}"/>
    <cellStyle name="Vejica 2" xfId="8" xr:uid="{00000000-0005-0000-0000-00000C000000}"/>
    <cellStyle name="Vejica 2 2" xfId="14" xr:uid="{49B52380-4BAF-4243-9221-242434C7211D}"/>
    <cellStyle name="Vejica 2 2 2" xfId="24" xr:uid="{A1C4EE38-D74C-4CB1-9BD1-66CDA5B292BD}"/>
    <cellStyle name="Vejica 2 2 2 2" xfId="26" xr:uid="{C18A0DB1-7AA9-46AC-967A-28DE7CE0BC66}"/>
    <cellStyle name="Vejica 3" xfId="9" xr:uid="{00000000-0005-0000-0000-00000D000000}"/>
    <cellStyle name="Vejica 3 2" xfId="13" xr:uid="{914FAFB3-3863-4259-9812-8B624812647D}"/>
    <cellStyle name="Vejica 3 5" xfId="29" xr:uid="{3B1CDEC8-F176-4052-B752-2319D26D6875}"/>
    <cellStyle name="Vejica 3 6" xfId="28" xr:uid="{818FF0F9-FE6F-4561-9F4E-B02A36A11E38}"/>
    <cellStyle name="Vejica 4" xfId="20" xr:uid="{C4F04CF4-C446-499F-9B2D-AC73ECC48CFB}"/>
  </cellStyles>
  <dxfs count="2">
    <dxf>
      <font>
        <b val="0"/>
        <sz val="11"/>
        <color rgb="FFFFFFFF"/>
      </font>
    </dxf>
    <dxf>
      <font>
        <b val="0"/>
        <sz val="11"/>
        <color rgb="FFFFFFFF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"/>
  <dimension ref="A1:B277"/>
  <sheetViews>
    <sheetView view="pageBreakPreview" zoomScale="80" zoomScaleNormal="75" zoomScaleSheetLayoutView="80" workbookViewId="0">
      <selection activeCell="B9" sqref="B9"/>
    </sheetView>
  </sheetViews>
  <sheetFormatPr defaultColWidth="9.28515625" defaultRowHeight="12.75" x14ac:dyDescent="0.2"/>
  <cols>
    <col min="1" max="1" width="17.5703125" style="11" customWidth="1"/>
    <col min="2" max="2" width="55.140625" style="11" customWidth="1"/>
    <col min="3" max="16384" width="9.28515625" style="11"/>
  </cols>
  <sheetData>
    <row r="1" spans="1:2" ht="20.25" x14ac:dyDescent="0.3">
      <c r="A1" s="37"/>
    </row>
    <row r="6" spans="1:2" ht="20.25" x14ac:dyDescent="0.3">
      <c r="B6" s="38" t="s">
        <v>8</v>
      </c>
    </row>
    <row r="7" spans="1:2" ht="20.25" x14ac:dyDescent="0.3">
      <c r="B7" s="38"/>
    </row>
    <row r="8" spans="1:2" ht="20.25" x14ac:dyDescent="0.3">
      <c r="B8" s="38" t="s">
        <v>125</v>
      </c>
    </row>
    <row r="9" spans="1:2" ht="20.25" x14ac:dyDescent="0.3">
      <c r="B9" s="38"/>
    </row>
    <row r="10" spans="1:2" ht="20.25" x14ac:dyDescent="0.3">
      <c r="B10" s="38" t="s">
        <v>9</v>
      </c>
    </row>
    <row r="11" spans="1:2" ht="20.25" x14ac:dyDescent="0.3">
      <c r="B11" s="38"/>
    </row>
    <row r="12" spans="1:2" ht="20.25" x14ac:dyDescent="0.3">
      <c r="B12" s="37"/>
    </row>
    <row r="13" spans="1:2" ht="18" x14ac:dyDescent="0.2">
      <c r="B13" s="39" t="s">
        <v>43</v>
      </c>
    </row>
    <row r="14" spans="1:2" ht="18" x14ac:dyDescent="0.25">
      <c r="B14" s="40"/>
    </row>
    <row r="15" spans="1:2" x14ac:dyDescent="0.2">
      <c r="B15" s="258" t="s">
        <v>124</v>
      </c>
    </row>
    <row r="16" spans="1:2" ht="72.75" customHeight="1" x14ac:dyDescent="0.2">
      <c r="B16" s="258"/>
    </row>
    <row r="17" spans="2:2" ht="20.25" x14ac:dyDescent="0.3">
      <c r="B17" s="41" t="s">
        <v>44</v>
      </c>
    </row>
    <row r="18" spans="2:2" ht="20.25" x14ac:dyDescent="0.3">
      <c r="B18" s="37"/>
    </row>
    <row r="19" spans="2:2" ht="20.25" x14ac:dyDescent="0.3">
      <c r="B19" s="37"/>
    </row>
    <row r="20" spans="2:2" ht="20.25" x14ac:dyDescent="0.3">
      <c r="B20" s="38" t="s">
        <v>20</v>
      </c>
    </row>
    <row r="21" spans="2:2" s="43" customFormat="1" ht="20.25" x14ac:dyDescent="0.3">
      <c r="B21" s="42"/>
    </row>
    <row r="23" spans="2:2" ht="30" customHeight="1" x14ac:dyDescent="0.25">
      <c r="B23" s="44" t="s">
        <v>0</v>
      </c>
    </row>
    <row r="24" spans="2:2" ht="15.75" x14ac:dyDescent="0.25">
      <c r="B24" s="45"/>
    </row>
    <row r="25" spans="2:2" ht="18.600000000000001" customHeight="1" x14ac:dyDescent="0.25">
      <c r="B25" s="46" t="s">
        <v>1</v>
      </c>
    </row>
    <row r="26" spans="2:2" ht="63" x14ac:dyDescent="0.25">
      <c r="B26" s="46" t="s">
        <v>2</v>
      </c>
    </row>
    <row r="27" spans="2:2" ht="15.75" x14ac:dyDescent="0.25">
      <c r="B27" s="47" t="s">
        <v>18</v>
      </c>
    </row>
    <row r="31" spans="2:2" x14ac:dyDescent="0.2">
      <c r="B31" s="11" t="s">
        <v>45</v>
      </c>
    </row>
    <row r="277" spans="2:2" ht="16.5" x14ac:dyDescent="0.3">
      <c r="B277" s="2"/>
    </row>
  </sheetData>
  <mergeCells count="1">
    <mergeCell ref="B15:B16"/>
  </mergeCells>
  <phoneticPr fontId="3" type="noConversion"/>
  <pageMargins left="0.98425196850393704" right="0.74803149606299213" top="0.98425196850393704" bottom="0.98425196850393704" header="0.51181102362204722" footer="0.51181102362204722"/>
  <pageSetup paperSize="9" scale="93" orientation="portrait" horizontalDpi="300" verticalDpi="300" r:id="rId1"/>
  <headerFooter alignWithMargins="0">
    <oddHeader xml:space="preserve">&amp;C&amp;9REM PROJEKT d.o.o. Podvin 102, 3310 Žalec, 03 5717705, 041 938550 email: milan.rozman@siol.net
</oddHeader>
    <oddFooter>&amp;L&amp;"Times New Roman CE,Navadno"&amp;8&amp;F&amp;C&amp;A&amp;R&amp;P/&amp;N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A4:J277"/>
  <sheetViews>
    <sheetView view="pageBreakPreview" zoomScaleNormal="100" workbookViewId="0">
      <selection activeCell="C14" sqref="C14"/>
    </sheetView>
  </sheetViews>
  <sheetFormatPr defaultColWidth="9" defaultRowHeight="12.75" x14ac:dyDescent="0.2"/>
  <cols>
    <col min="1" max="1" width="9" style="35" customWidth="1"/>
    <col min="2" max="2" width="41.42578125" style="17" customWidth="1"/>
    <col min="3" max="3" width="26.7109375" style="18" customWidth="1"/>
    <col min="4" max="16384" width="9" style="17"/>
  </cols>
  <sheetData>
    <row r="4" spans="1:10" ht="18" x14ac:dyDescent="0.25">
      <c r="A4" s="16" t="s">
        <v>7</v>
      </c>
    </row>
    <row r="6" spans="1:10" s="25" customFormat="1" ht="12.95" hidden="1" customHeight="1" x14ac:dyDescent="0.2">
      <c r="A6" s="19" t="s">
        <v>6</v>
      </c>
      <c r="B6" s="27" t="s">
        <v>10</v>
      </c>
      <c r="C6" s="21"/>
      <c r="D6" s="22"/>
      <c r="E6" s="23"/>
      <c r="F6" s="24"/>
      <c r="G6" s="23"/>
      <c r="H6" s="23"/>
      <c r="I6" s="23"/>
      <c r="J6" s="23"/>
    </row>
    <row r="7" spans="1:10" s="25" customFormat="1" hidden="1" x14ac:dyDescent="0.2">
      <c r="A7" s="26"/>
      <c r="B7" s="25" t="s">
        <v>17</v>
      </c>
      <c r="C7" s="21"/>
    </row>
    <row r="8" spans="1:10" s="25" customFormat="1" ht="38.25" customHeight="1" x14ac:dyDescent="0.2">
      <c r="A8" s="19" t="s">
        <v>12</v>
      </c>
      <c r="B8" s="20" t="str" cm="1">
        <f t="array" ref="B8:B9">'Vgradnja DX hladilnika'!B4:B5</f>
        <v>Vgradnja hlajenja - STROJNE INSTALACIJE</v>
      </c>
      <c r="C8" s="21">
        <f>'Vgradnja DX hladilnika'!F74</f>
        <v>0</v>
      </c>
      <c r="D8" s="22"/>
      <c r="E8" s="23"/>
      <c r="F8" s="24"/>
      <c r="G8" s="23"/>
      <c r="H8" s="23"/>
      <c r="I8" s="23"/>
      <c r="J8" s="23"/>
    </row>
    <row r="9" spans="1:10" s="25" customFormat="1" ht="16.899999999999999" customHeight="1" x14ac:dyDescent="0.2">
      <c r="A9" s="26"/>
      <c r="B9" s="185">
        <v>0</v>
      </c>
      <c r="C9" s="21"/>
    </row>
    <row r="10" spans="1:10" s="25" customFormat="1" ht="38.25" customHeight="1" x14ac:dyDescent="0.2">
      <c r="A10" s="19" t="s">
        <v>11</v>
      </c>
      <c r="B10" s="20" t="s">
        <v>121</v>
      </c>
      <c r="C10" s="21">
        <f>'GO dela DX hladilnik'!E19</f>
        <v>0</v>
      </c>
      <c r="D10" s="22"/>
      <c r="E10" s="23"/>
      <c r="F10" s="24"/>
      <c r="G10" s="23"/>
      <c r="H10" s="23"/>
      <c r="I10" s="23"/>
      <c r="J10" s="23"/>
    </row>
    <row r="11" spans="1:10" s="25" customFormat="1" ht="16.899999999999999" customHeight="1" x14ac:dyDescent="0.2">
      <c r="A11" s="26"/>
      <c r="B11" s="185"/>
      <c r="C11" s="21"/>
    </row>
    <row r="12" spans="1:10" s="25" customFormat="1" ht="38.25" customHeight="1" x14ac:dyDescent="0.2">
      <c r="A12" s="19" t="s">
        <v>122</v>
      </c>
      <c r="B12" s="20" t="s">
        <v>123</v>
      </c>
      <c r="C12" s="21">
        <f>'EL-INŠTALACIJE'!E60</f>
        <v>0</v>
      </c>
      <c r="D12" s="22"/>
      <c r="E12" s="23"/>
      <c r="F12" s="24"/>
      <c r="G12" s="23"/>
      <c r="H12" s="23"/>
      <c r="I12" s="23"/>
      <c r="J12" s="23"/>
    </row>
    <row r="13" spans="1:10" s="25" customFormat="1" ht="16.899999999999999" customHeight="1" x14ac:dyDescent="0.2">
      <c r="A13" s="26"/>
      <c r="B13" s="185"/>
      <c r="C13" s="21"/>
    </row>
    <row r="14" spans="1:10" s="25" customFormat="1" ht="38.25" customHeight="1" x14ac:dyDescent="0.2">
      <c r="A14" s="19" t="s">
        <v>126</v>
      </c>
      <c r="B14" s="20" t="s">
        <v>127</v>
      </c>
      <c r="C14" s="21">
        <f>'EL-INŠTALACIJE'!E62</f>
        <v>0</v>
      </c>
      <c r="D14" s="22"/>
      <c r="E14" s="23"/>
      <c r="F14" s="24"/>
      <c r="G14" s="23"/>
      <c r="H14" s="23"/>
      <c r="I14" s="23"/>
      <c r="J14" s="23"/>
    </row>
    <row r="15" spans="1:10" s="25" customFormat="1" ht="16.899999999999999" customHeight="1" x14ac:dyDescent="0.2">
      <c r="A15" s="26"/>
      <c r="B15" s="185"/>
      <c r="C15" s="21"/>
    </row>
    <row r="16" spans="1:10" s="25" customFormat="1" x14ac:dyDescent="0.2">
      <c r="A16" s="26"/>
      <c r="C16" s="21"/>
    </row>
    <row r="17" spans="1:10" s="34" customFormat="1" ht="18" customHeight="1" x14ac:dyDescent="0.25">
      <c r="A17" s="28"/>
      <c r="B17" s="29" t="s">
        <v>16</v>
      </c>
      <c r="C17" s="30">
        <f>SUM(C6:C16)</f>
        <v>0</v>
      </c>
      <c r="D17" s="31"/>
      <c r="E17" s="32"/>
      <c r="F17" s="33"/>
      <c r="G17" s="32"/>
      <c r="H17" s="32"/>
      <c r="I17" s="32"/>
      <c r="J17" s="32"/>
    </row>
    <row r="19" spans="1:10" x14ac:dyDescent="0.2">
      <c r="B19" s="36"/>
    </row>
    <row r="277" spans="2:2" ht="16.5" x14ac:dyDescent="0.3">
      <c r="B277" s="1"/>
    </row>
  </sheetData>
  <sheetProtection algorithmName="SHA-512" hashValue="lExuI+JbHhlf4fBUe6DoGyTmgE4pCD7uY6j9LAuCiw92RldYHhhE1WH+nUIH4t0jbtgLD1Qm2t/RE2s5y8NcVw==" saltValue="uf9e7e0O08o44T3EoI3gbA==" spinCount="100000" sheet="1" objects="1" scenarios="1"/>
  <phoneticPr fontId="3" type="noConversion"/>
  <pageMargins left="0.98425196850393704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 xml:space="preserve">&amp;C&amp;9REM PROJEKT d.o.o. Podvin 102, 3310 Žalec, 03 5717705, 041 938550 email: milan.rozman@siol.net
</oddHeader>
    <oddFooter>&amp;L&amp;"Times New Roman CE,Navadno"&amp;8&amp;F&amp;C&amp;A&amp;R&amp;P/&amp;N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A72B-604C-483C-80E9-B85E7D79C312}">
  <sheetPr>
    <tabColor theme="4"/>
  </sheetPr>
  <dimension ref="A1:K136"/>
  <sheetViews>
    <sheetView tabSelected="1" view="pageBreakPreview" topLeftCell="A49" zoomScaleNormal="100" zoomScaleSheetLayoutView="100" workbookViewId="0">
      <selection activeCell="E63" sqref="E63"/>
    </sheetView>
  </sheetViews>
  <sheetFormatPr defaultColWidth="8.85546875" defaultRowHeight="16.5" x14ac:dyDescent="0.3"/>
  <cols>
    <col min="1" max="1" width="5.85546875" style="63" customWidth="1"/>
    <col min="2" max="2" width="55.7109375" style="55" customWidth="1"/>
    <col min="3" max="3" width="8.42578125" style="50" customWidth="1"/>
    <col min="4" max="4" width="8.42578125" style="92" customWidth="1"/>
    <col min="5" max="5" width="13.7109375" style="51" customWidth="1"/>
    <col min="6" max="6" width="13.7109375" style="65" customWidth="1"/>
    <col min="7" max="7" width="13.7109375" style="55" hidden="1" customWidth="1"/>
    <col min="8" max="8" width="13.7109375" style="72" hidden="1" customWidth="1"/>
    <col min="9" max="11" width="9.5703125" style="55" customWidth="1"/>
    <col min="12" max="12" width="9.140625" style="55" customWidth="1"/>
    <col min="13" max="13" width="9.42578125" style="55" customWidth="1"/>
    <col min="14" max="253" width="9.140625" style="55" customWidth="1"/>
    <col min="254" max="16384" width="8.85546875" style="55"/>
  </cols>
  <sheetData>
    <row r="1" spans="1:11" s="48" customFormat="1" x14ac:dyDescent="0.3">
      <c r="A1" s="13"/>
      <c r="B1" s="3" t="str">
        <f>NASLOVNICA!B13</f>
        <v>OBČINA PREBOLD Hmeljarska cesta 3, PREBOLD</v>
      </c>
      <c r="C1" s="108"/>
      <c r="D1" s="91"/>
      <c r="E1" s="109"/>
      <c r="F1" s="110"/>
      <c r="G1" s="49"/>
    </row>
    <row r="2" spans="1:11" s="48" customFormat="1" x14ac:dyDescent="0.3">
      <c r="A2" s="14"/>
      <c r="B2" s="4" t="str">
        <f>NASLOVNICA!B15</f>
        <v>PRENOVA KUHINJE VRTEC PREBOLD, Dograditev hlajenja</v>
      </c>
      <c r="C2" s="108"/>
      <c r="D2" s="91"/>
      <c r="E2" s="109"/>
      <c r="F2" s="110"/>
      <c r="G2" s="49"/>
    </row>
    <row r="3" spans="1:11" s="48" customFormat="1" x14ac:dyDescent="0.3">
      <c r="A3" s="15"/>
      <c r="B3" s="5" t="str">
        <f>NASLOVNICA!B17</f>
        <v>Št. Načrta : REM-551/2022</v>
      </c>
      <c r="C3" s="108"/>
      <c r="D3" s="91"/>
      <c r="E3" s="109"/>
      <c r="F3" s="110"/>
      <c r="G3" s="49"/>
    </row>
    <row r="4" spans="1:11" x14ac:dyDescent="0.3">
      <c r="A4" s="259" t="s">
        <v>11</v>
      </c>
      <c r="B4" s="261" t="s">
        <v>120</v>
      </c>
      <c r="F4" s="111"/>
      <c r="G4" s="51"/>
      <c r="H4" s="52"/>
      <c r="I4" s="53"/>
      <c r="J4" s="54"/>
    </row>
    <row r="5" spans="1:11" x14ac:dyDescent="0.3">
      <c r="A5" s="260"/>
      <c r="B5" s="262"/>
      <c r="C5" s="56"/>
      <c r="D5" s="93"/>
      <c r="E5" s="112"/>
      <c r="F5" s="111"/>
      <c r="G5" s="54"/>
      <c r="H5" s="52"/>
      <c r="I5" s="53"/>
      <c r="J5" s="54"/>
    </row>
    <row r="6" spans="1:11" s="62" customFormat="1" ht="49.5" x14ac:dyDescent="0.3">
      <c r="A6" s="57" t="s">
        <v>4</v>
      </c>
      <c r="B6" s="58" t="s">
        <v>13</v>
      </c>
      <c r="C6" s="113" t="s">
        <v>19</v>
      </c>
      <c r="D6" s="94" t="s">
        <v>3</v>
      </c>
      <c r="E6" s="114" t="s">
        <v>14</v>
      </c>
      <c r="F6" s="115" t="s">
        <v>15</v>
      </c>
      <c r="G6" s="59" t="s">
        <v>14</v>
      </c>
      <c r="H6" s="60" t="s">
        <v>15</v>
      </c>
      <c r="I6" s="61"/>
    </row>
    <row r="7" spans="1:11" x14ac:dyDescent="0.3">
      <c r="B7" s="64"/>
      <c r="E7" s="116"/>
      <c r="G7" s="8"/>
      <c r="H7" s="65"/>
      <c r="I7" s="66"/>
      <c r="J7" s="67"/>
      <c r="K7" s="67"/>
    </row>
    <row r="8" spans="1:11" x14ac:dyDescent="0.3">
      <c r="A8" s="68"/>
      <c r="B8" s="184" t="s">
        <v>46</v>
      </c>
      <c r="C8" s="69"/>
      <c r="D8" s="95"/>
      <c r="E8" s="70"/>
      <c r="F8" s="71"/>
    </row>
    <row r="9" spans="1:11" s="6" customFormat="1" ht="15" customHeight="1" x14ac:dyDescent="0.3">
      <c r="A9" s="90"/>
      <c r="B9" s="9"/>
      <c r="C9" s="101"/>
      <c r="D9" s="89"/>
      <c r="E9" s="10"/>
      <c r="F9" s="12"/>
      <c r="G9" s="12"/>
    </row>
    <row r="10" spans="1:11" x14ac:dyDescent="0.3">
      <c r="A10" s="130"/>
      <c r="B10" s="131"/>
      <c r="C10" s="132"/>
      <c r="D10" s="133"/>
      <c r="E10" s="134"/>
      <c r="F10" s="135"/>
      <c r="H10" s="55"/>
    </row>
    <row r="11" spans="1:11" s="11" customFormat="1" x14ac:dyDescent="0.3">
      <c r="A11" s="136">
        <v>2.0099999999999998</v>
      </c>
      <c r="B11" s="137" t="s">
        <v>25</v>
      </c>
      <c r="C11" s="127"/>
      <c r="D11" s="127"/>
      <c r="E11" s="138"/>
      <c r="F11" s="138"/>
    </row>
    <row r="12" spans="1:11" s="11" customFormat="1" x14ac:dyDescent="0.3">
      <c r="A12" s="139"/>
      <c r="B12" s="140"/>
      <c r="C12" s="141"/>
      <c r="D12" s="141"/>
      <c r="E12" s="142"/>
      <c r="F12" s="142"/>
    </row>
    <row r="13" spans="1:11" s="2" customFormat="1" ht="32.25" customHeight="1" x14ac:dyDescent="0.3">
      <c r="A13" s="100"/>
      <c r="B13" s="182" t="s">
        <v>55</v>
      </c>
      <c r="C13" s="143"/>
      <c r="D13" s="143"/>
      <c r="E13" s="100"/>
      <c r="F13" s="100"/>
    </row>
    <row r="14" spans="1:11" s="2" customFormat="1" ht="67.5" customHeight="1" x14ac:dyDescent="0.3">
      <c r="A14" s="100"/>
      <c r="B14" s="144" t="s">
        <v>26</v>
      </c>
      <c r="C14" s="143"/>
      <c r="D14" s="143"/>
      <c r="E14" s="100"/>
      <c r="F14" s="100"/>
    </row>
    <row r="15" spans="1:11" s="2" customFormat="1" x14ac:dyDescent="0.3">
      <c r="A15" s="100"/>
      <c r="B15" s="144" t="s">
        <v>27</v>
      </c>
      <c r="C15" s="143"/>
      <c r="D15" s="143"/>
      <c r="E15" s="100"/>
      <c r="F15" s="100"/>
    </row>
    <row r="16" spans="1:11" s="2" customFormat="1" x14ac:dyDescent="0.3">
      <c r="A16" s="100"/>
      <c r="B16" s="145" t="s">
        <v>47</v>
      </c>
      <c r="C16" s="143"/>
      <c r="D16" s="143"/>
      <c r="E16" s="100"/>
      <c r="F16" s="100"/>
    </row>
    <row r="17" spans="1:6" s="2" customFormat="1" x14ac:dyDescent="0.3">
      <c r="A17" s="100"/>
      <c r="B17" s="145" t="s">
        <v>49</v>
      </c>
      <c r="C17" s="143"/>
      <c r="D17" s="143"/>
      <c r="E17" s="100"/>
      <c r="F17" s="100"/>
    </row>
    <row r="18" spans="1:6" s="2" customFormat="1" x14ac:dyDescent="0.3">
      <c r="A18" s="100"/>
      <c r="B18" s="145" t="s">
        <v>48</v>
      </c>
      <c r="C18" s="143"/>
      <c r="D18" s="143"/>
      <c r="E18" s="100"/>
      <c r="F18" s="100"/>
    </row>
    <row r="19" spans="1:6" s="2" customFormat="1" x14ac:dyDescent="0.3">
      <c r="A19" s="100"/>
      <c r="B19" s="145" t="s">
        <v>50</v>
      </c>
      <c r="C19" s="143"/>
      <c r="D19" s="143"/>
      <c r="E19" s="100"/>
      <c r="F19" s="100"/>
    </row>
    <row r="20" spans="1:6" s="2" customFormat="1" x14ac:dyDescent="0.3">
      <c r="A20" s="100"/>
      <c r="B20" s="145" t="s">
        <v>51</v>
      </c>
      <c r="C20" s="143"/>
      <c r="D20" s="143"/>
      <c r="E20" s="100"/>
      <c r="F20" s="100"/>
    </row>
    <row r="21" spans="1:6" s="2" customFormat="1" x14ac:dyDescent="0.3">
      <c r="A21" s="100"/>
      <c r="B21" s="146" t="s">
        <v>52</v>
      </c>
      <c r="C21" s="143"/>
      <c r="D21" s="143"/>
      <c r="E21" s="100"/>
      <c r="F21" s="100"/>
    </row>
    <row r="22" spans="1:6" s="2" customFormat="1" x14ac:dyDescent="0.3">
      <c r="A22" s="100"/>
      <c r="B22" s="146" t="s">
        <v>42</v>
      </c>
      <c r="C22" s="143"/>
      <c r="D22" s="143"/>
      <c r="E22" s="100"/>
      <c r="F22" s="100"/>
    </row>
    <row r="23" spans="1:6" s="2" customFormat="1" x14ac:dyDescent="0.3">
      <c r="A23" s="100"/>
      <c r="B23" s="143" t="s">
        <v>53</v>
      </c>
      <c r="C23" s="143"/>
      <c r="D23" s="143"/>
      <c r="E23" s="100"/>
      <c r="F23" s="100"/>
    </row>
    <row r="24" spans="1:6" s="2" customFormat="1" x14ac:dyDescent="0.3">
      <c r="A24" s="100"/>
      <c r="B24" s="144" t="s">
        <v>54</v>
      </c>
      <c r="C24" s="147"/>
      <c r="D24" s="147"/>
      <c r="E24" s="100"/>
      <c r="F24" s="100"/>
    </row>
    <row r="25" spans="1:6" s="2" customFormat="1" x14ac:dyDescent="0.3">
      <c r="A25" s="143"/>
      <c r="B25" s="143"/>
      <c r="C25" s="143"/>
      <c r="D25" s="143"/>
      <c r="E25" s="100"/>
      <c r="F25" s="100"/>
    </row>
    <row r="26" spans="1:6" s="2" customFormat="1" x14ac:dyDescent="0.3">
      <c r="A26" s="143"/>
      <c r="B26" s="143" t="s">
        <v>28</v>
      </c>
      <c r="C26" s="143"/>
      <c r="D26" s="143"/>
      <c r="E26" s="100"/>
      <c r="F26" s="100"/>
    </row>
    <row r="27" spans="1:6" s="2" customFormat="1" ht="33" x14ac:dyDescent="0.3">
      <c r="A27" s="143"/>
      <c r="B27" s="183" t="s">
        <v>29</v>
      </c>
      <c r="C27" s="143"/>
      <c r="D27" s="143"/>
      <c r="E27" s="100"/>
      <c r="F27" s="100"/>
    </row>
    <row r="28" spans="1:6" s="11" customFormat="1" x14ac:dyDescent="0.3">
      <c r="A28" s="148"/>
      <c r="B28" s="149"/>
      <c r="C28" s="150" t="s">
        <v>5</v>
      </c>
      <c r="D28" s="150">
        <v>1</v>
      </c>
      <c r="E28" s="151"/>
      <c r="F28" s="151">
        <f>D28*E28</f>
        <v>0</v>
      </c>
    </row>
    <row r="29" spans="1:6" s="11" customFormat="1" x14ac:dyDescent="0.3">
      <c r="A29" s="152"/>
      <c r="B29" s="153"/>
      <c r="C29" s="154"/>
      <c r="D29" s="154"/>
      <c r="E29" s="155"/>
      <c r="F29" s="155"/>
    </row>
    <row r="30" spans="1:6" s="167" customFormat="1" ht="33" x14ac:dyDescent="0.3">
      <c r="A30" s="164">
        <f>A11+0.01</f>
        <v>2.0199999999999996</v>
      </c>
      <c r="B30" s="165" t="s">
        <v>56</v>
      </c>
      <c r="C30" s="163"/>
      <c r="D30" s="163"/>
      <c r="E30" s="166"/>
      <c r="F30" s="166"/>
    </row>
    <row r="31" spans="1:6" s="167" customFormat="1" x14ac:dyDescent="0.3">
      <c r="A31" s="168"/>
      <c r="B31" s="165" t="s">
        <v>34</v>
      </c>
      <c r="C31" s="163" t="s">
        <v>5</v>
      </c>
      <c r="D31" s="163">
        <v>1</v>
      </c>
      <c r="E31" s="166"/>
      <c r="F31" s="166">
        <f>D31*E31</f>
        <v>0</v>
      </c>
    </row>
    <row r="32" spans="1:6" s="167" customFormat="1" x14ac:dyDescent="0.3">
      <c r="A32" s="169"/>
      <c r="B32" s="170"/>
      <c r="C32" s="171"/>
      <c r="D32" s="171"/>
      <c r="E32" s="172"/>
      <c r="F32" s="172"/>
    </row>
    <row r="33" spans="1:6" s="11" customFormat="1" ht="115.5" x14ac:dyDescent="0.3">
      <c r="A33" s="136">
        <f>A30+0.01</f>
        <v>2.0299999999999994</v>
      </c>
      <c r="B33" s="156" t="s">
        <v>30</v>
      </c>
      <c r="C33" s="157"/>
      <c r="D33" s="157"/>
      <c r="E33" s="158"/>
      <c r="F33" s="158"/>
    </row>
    <row r="34" spans="1:6" s="11" customFormat="1" ht="82.5" x14ac:dyDescent="0.3">
      <c r="A34" s="159"/>
      <c r="B34" s="160" t="s">
        <v>31</v>
      </c>
      <c r="C34" s="161"/>
      <c r="D34" s="161"/>
      <c r="E34" s="162"/>
      <c r="F34" s="162"/>
    </row>
    <row r="35" spans="1:6" s="11" customFormat="1" x14ac:dyDescent="0.3">
      <c r="A35" s="148"/>
      <c r="B35" s="149" t="s">
        <v>57</v>
      </c>
      <c r="C35" s="150" t="s">
        <v>32</v>
      </c>
      <c r="D35" s="163">
        <v>16</v>
      </c>
      <c r="E35" s="151"/>
      <c r="F35" s="151">
        <f>D35*E35</f>
        <v>0</v>
      </c>
    </row>
    <row r="36" spans="1:6" s="11" customFormat="1" x14ac:dyDescent="0.3">
      <c r="A36" s="148"/>
      <c r="B36" s="149" t="s">
        <v>58</v>
      </c>
      <c r="C36" s="150" t="s">
        <v>32</v>
      </c>
      <c r="D36" s="163">
        <v>16</v>
      </c>
      <c r="E36" s="151"/>
      <c r="F36" s="151">
        <f>D36*E36</f>
        <v>0</v>
      </c>
    </row>
    <row r="37" spans="1:6" s="11" customFormat="1" x14ac:dyDescent="0.3">
      <c r="A37" s="152"/>
      <c r="B37" s="153"/>
      <c r="C37" s="154"/>
      <c r="D37" s="154"/>
      <c r="E37" s="155"/>
      <c r="F37" s="155"/>
    </row>
    <row r="38" spans="1:6" s="167" customFormat="1" ht="66" x14ac:dyDescent="0.3">
      <c r="A38" s="164">
        <f>A33+0.01</f>
        <v>2.0399999999999991</v>
      </c>
      <c r="B38" s="165" t="s">
        <v>33</v>
      </c>
      <c r="C38" s="163"/>
      <c r="D38" s="163"/>
      <c r="E38" s="166"/>
      <c r="F38" s="166"/>
    </row>
    <row r="39" spans="1:6" s="167" customFormat="1" x14ac:dyDescent="0.3">
      <c r="A39" s="168"/>
      <c r="B39" s="165" t="s">
        <v>34</v>
      </c>
      <c r="C39" s="163" t="s">
        <v>32</v>
      </c>
      <c r="D39" s="163">
        <v>6</v>
      </c>
      <c r="E39" s="166"/>
      <c r="F39" s="166">
        <f>D39*E39</f>
        <v>0</v>
      </c>
    </row>
    <row r="40" spans="1:6" s="167" customFormat="1" x14ac:dyDescent="0.3">
      <c r="A40" s="169"/>
      <c r="B40" s="170"/>
      <c r="C40" s="171"/>
      <c r="D40" s="171"/>
      <c r="E40" s="172"/>
      <c r="F40" s="172"/>
    </row>
    <row r="41" spans="1:6" s="167" customFormat="1" ht="82.5" x14ac:dyDescent="0.3">
      <c r="A41" s="164">
        <f>A38+0.01</f>
        <v>2.0499999999999989</v>
      </c>
      <c r="B41" s="165" t="s">
        <v>35</v>
      </c>
      <c r="C41" s="163"/>
      <c r="D41" s="163"/>
      <c r="E41" s="166"/>
      <c r="F41" s="166"/>
    </row>
    <row r="42" spans="1:6" s="167" customFormat="1" x14ac:dyDescent="0.3">
      <c r="A42" s="168"/>
      <c r="B42" s="173" t="s">
        <v>36</v>
      </c>
      <c r="C42" s="163" t="s">
        <v>32</v>
      </c>
      <c r="D42" s="163">
        <v>16</v>
      </c>
      <c r="E42" s="166"/>
      <c r="F42" s="166">
        <f>D42*E42</f>
        <v>0</v>
      </c>
    </row>
    <row r="43" spans="1:6" s="167" customFormat="1" x14ac:dyDescent="0.3">
      <c r="A43" s="169"/>
      <c r="B43" s="174"/>
      <c r="C43" s="171"/>
      <c r="D43" s="171"/>
      <c r="E43" s="172"/>
      <c r="F43" s="172"/>
    </row>
    <row r="44" spans="1:6" s="167" customFormat="1" ht="33" x14ac:dyDescent="0.3">
      <c r="A44" s="164">
        <f>A41+0.01</f>
        <v>2.0599999999999987</v>
      </c>
      <c r="B44" s="173" t="s">
        <v>60</v>
      </c>
      <c r="C44" s="163"/>
      <c r="D44" s="163"/>
      <c r="E44" s="166"/>
      <c r="F44" s="166"/>
    </row>
    <row r="45" spans="1:6" s="11" customFormat="1" x14ac:dyDescent="0.3">
      <c r="A45" s="148"/>
      <c r="B45" s="175"/>
      <c r="C45" s="150" t="s">
        <v>5</v>
      </c>
      <c r="D45" s="150">
        <v>1</v>
      </c>
      <c r="E45" s="151"/>
      <c r="F45" s="151">
        <f>D45*E45</f>
        <v>0</v>
      </c>
    </row>
    <row r="46" spans="1:6" s="11" customFormat="1" x14ac:dyDescent="0.3">
      <c r="A46" s="152"/>
      <c r="B46" s="176"/>
      <c r="C46" s="154"/>
      <c r="D46" s="154"/>
      <c r="E46" s="155"/>
      <c r="F46" s="155"/>
    </row>
    <row r="47" spans="1:6" s="11" customFormat="1" ht="66" x14ac:dyDescent="0.3">
      <c r="A47" s="177">
        <f>A44+0.091</f>
        <v>2.1509999999999989</v>
      </c>
      <c r="B47" s="149" t="s">
        <v>37</v>
      </c>
      <c r="C47" s="150"/>
      <c r="D47" s="150"/>
      <c r="E47" s="151"/>
      <c r="F47" s="151"/>
    </row>
    <row r="48" spans="1:6" s="11" customFormat="1" x14ac:dyDescent="0.3">
      <c r="A48" s="148"/>
      <c r="B48" s="149" t="s">
        <v>38</v>
      </c>
      <c r="C48" s="150" t="s">
        <v>24</v>
      </c>
      <c r="D48" s="150">
        <v>1</v>
      </c>
      <c r="E48" s="151"/>
      <c r="F48" s="151">
        <f>D48*E48</f>
        <v>0</v>
      </c>
    </row>
    <row r="49" spans="1:8" s="11" customFormat="1" x14ac:dyDescent="0.3">
      <c r="A49" s="152"/>
      <c r="C49" s="128"/>
      <c r="D49" s="128"/>
      <c r="E49" s="178"/>
      <c r="F49" s="178"/>
    </row>
    <row r="50" spans="1:8" s="11" customFormat="1" ht="49.5" x14ac:dyDescent="0.3">
      <c r="A50" s="177">
        <f>A47+0.01</f>
        <v>2.1609999999999987</v>
      </c>
      <c r="B50" s="149" t="s">
        <v>39</v>
      </c>
      <c r="C50" s="129"/>
      <c r="D50" s="129"/>
      <c r="E50" s="179"/>
      <c r="F50" s="179"/>
    </row>
    <row r="51" spans="1:8" s="11" customFormat="1" x14ac:dyDescent="0.3">
      <c r="A51" s="148"/>
      <c r="B51" s="149" t="s">
        <v>38</v>
      </c>
      <c r="C51" s="150" t="s">
        <v>24</v>
      </c>
      <c r="D51" s="150">
        <v>1</v>
      </c>
      <c r="E51" s="151"/>
      <c r="F51" s="151">
        <f>D51*E51</f>
        <v>0</v>
      </c>
    </row>
    <row r="52" spans="1:8" s="11" customFormat="1" x14ac:dyDescent="0.3">
      <c r="A52" s="152"/>
      <c r="C52" s="128"/>
      <c r="D52" s="128"/>
      <c r="E52" s="178"/>
      <c r="F52" s="178"/>
    </row>
    <row r="53" spans="1:8" x14ac:dyDescent="0.3">
      <c r="A53" s="55"/>
      <c r="C53" s="92"/>
      <c r="E53" s="180"/>
      <c r="F53" s="181"/>
      <c r="H53" s="106"/>
    </row>
    <row r="54" spans="1:8" s="11" customFormat="1" ht="33" x14ac:dyDescent="0.3">
      <c r="A54" s="177">
        <f>A50+0.01</f>
        <v>2.1709999999999985</v>
      </c>
      <c r="B54" s="149" t="s">
        <v>40</v>
      </c>
      <c r="C54" s="129"/>
      <c r="D54" s="129"/>
      <c r="E54" s="179"/>
      <c r="F54" s="179"/>
    </row>
    <row r="55" spans="1:8" s="11" customFormat="1" x14ac:dyDescent="0.3">
      <c r="A55" s="148"/>
      <c r="B55" s="149"/>
      <c r="C55" s="150" t="s">
        <v>24</v>
      </c>
      <c r="D55" s="150">
        <v>1</v>
      </c>
      <c r="E55" s="151"/>
      <c r="F55" s="151">
        <f>D55*E55</f>
        <v>0</v>
      </c>
    </row>
    <row r="56" spans="1:8" s="11" customFormat="1" x14ac:dyDescent="0.3">
      <c r="A56" s="152"/>
      <c r="C56" s="128"/>
      <c r="D56" s="128"/>
      <c r="E56" s="178"/>
      <c r="F56" s="178"/>
    </row>
    <row r="57" spans="1:8" x14ac:dyDescent="0.3">
      <c r="A57" s="55"/>
      <c r="C57" s="92"/>
      <c r="E57" s="180"/>
      <c r="F57" s="181"/>
      <c r="H57" s="106"/>
    </row>
    <row r="58" spans="1:8" s="11" customFormat="1" ht="33" x14ac:dyDescent="0.3">
      <c r="A58" s="177">
        <f>A54+0.01</f>
        <v>2.1809999999999983</v>
      </c>
      <c r="B58" s="149" t="s">
        <v>59</v>
      </c>
      <c r="C58" s="129"/>
      <c r="D58" s="129"/>
      <c r="E58" s="179"/>
      <c r="F58" s="179"/>
    </row>
    <row r="59" spans="1:8" s="11" customFormat="1" x14ac:dyDescent="0.3">
      <c r="A59" s="148"/>
      <c r="B59" s="149"/>
      <c r="C59" s="150" t="s">
        <v>24</v>
      </c>
      <c r="D59" s="150">
        <v>1</v>
      </c>
      <c r="E59" s="151"/>
      <c r="F59" s="151">
        <f>D59*E59</f>
        <v>0</v>
      </c>
    </row>
    <row r="60" spans="1:8" s="11" customFormat="1" x14ac:dyDescent="0.3">
      <c r="A60" s="152"/>
      <c r="C60" s="128"/>
      <c r="D60" s="128"/>
      <c r="E60" s="178"/>
      <c r="F60" s="178"/>
    </row>
    <row r="61" spans="1:8" x14ac:dyDescent="0.3">
      <c r="A61" s="55"/>
      <c r="C61" s="92"/>
      <c r="E61" s="180"/>
      <c r="F61" s="181"/>
      <c r="H61" s="106"/>
    </row>
    <row r="62" spans="1:8" s="11" customFormat="1" ht="33" x14ac:dyDescent="0.3">
      <c r="A62" s="177">
        <f>A54+0.01</f>
        <v>2.1809999999999983</v>
      </c>
      <c r="B62" s="149" t="s">
        <v>41</v>
      </c>
      <c r="C62" s="129"/>
      <c r="D62" s="129"/>
      <c r="E62" s="179"/>
      <c r="F62" s="179"/>
    </row>
    <row r="63" spans="1:8" s="11" customFormat="1" x14ac:dyDescent="0.3">
      <c r="A63" s="148"/>
      <c r="B63" s="149"/>
      <c r="C63" s="150" t="s">
        <v>24</v>
      </c>
      <c r="D63" s="150">
        <v>1</v>
      </c>
      <c r="E63" s="151"/>
      <c r="F63" s="151">
        <f>D63*E63</f>
        <v>0</v>
      </c>
    </row>
    <row r="64" spans="1:8" s="11" customFormat="1" x14ac:dyDescent="0.3">
      <c r="A64" s="152"/>
      <c r="C64" s="128"/>
      <c r="D64" s="128"/>
      <c r="E64" s="178"/>
      <c r="F64" s="178"/>
    </row>
    <row r="65" spans="1:8" s="6" customFormat="1" x14ac:dyDescent="0.3">
      <c r="A65" s="90"/>
      <c r="C65" s="7"/>
      <c r="D65" s="98"/>
      <c r="E65" s="99"/>
    </row>
    <row r="66" spans="1:8" x14ac:dyDescent="0.3">
      <c r="A66" s="123">
        <f>A62+0.01</f>
        <v>2.1909999999999981</v>
      </c>
      <c r="B66" s="103" t="s">
        <v>23</v>
      </c>
      <c r="C66" s="117"/>
      <c r="D66" s="118"/>
      <c r="E66" s="104"/>
      <c r="F66" s="104"/>
      <c r="G66" s="102"/>
      <c r="H66" s="102"/>
    </row>
    <row r="67" spans="1:8" x14ac:dyDescent="0.3">
      <c r="A67" s="107"/>
      <c r="B67" s="103"/>
      <c r="C67" s="117" t="s">
        <v>5</v>
      </c>
      <c r="D67" s="118">
        <v>1</v>
      </c>
      <c r="E67" s="104"/>
      <c r="F67" s="105">
        <f t="shared" ref="F67" si="0">E67*D67</f>
        <v>0</v>
      </c>
      <c r="G67" s="102"/>
      <c r="H67" s="102"/>
    </row>
    <row r="68" spans="1:8" x14ac:dyDescent="0.3">
      <c r="A68" s="73"/>
      <c r="B68" s="76"/>
      <c r="C68" s="124"/>
      <c r="D68" s="125"/>
      <c r="E68" s="75"/>
      <c r="F68" s="75"/>
      <c r="G68" s="70"/>
      <c r="H68" s="70"/>
    </row>
    <row r="69" spans="1:8" s="121" customFormat="1" x14ac:dyDescent="0.3">
      <c r="C69" s="119"/>
      <c r="D69" s="120"/>
      <c r="E69" s="122"/>
      <c r="F69" s="122"/>
      <c r="H69" s="126"/>
    </row>
    <row r="70" spans="1:8" x14ac:dyDescent="0.3">
      <c r="A70" s="107">
        <f>A66+0.01</f>
        <v>2.2009999999999978</v>
      </c>
      <c r="B70" s="103" t="s">
        <v>22</v>
      </c>
      <c r="C70" s="117"/>
      <c r="D70" s="118"/>
      <c r="E70" s="104"/>
      <c r="F70" s="104"/>
      <c r="G70" s="102"/>
      <c r="H70" s="102"/>
    </row>
    <row r="71" spans="1:8" x14ac:dyDescent="0.3">
      <c r="A71" s="107"/>
      <c r="B71" s="103"/>
      <c r="C71" s="117"/>
      <c r="D71" s="118"/>
      <c r="E71" s="104"/>
      <c r="F71" s="104">
        <f>SUM(F5:F69)*0.02</f>
        <v>0</v>
      </c>
      <c r="G71" s="102"/>
      <c r="H71" s="102"/>
    </row>
    <row r="72" spans="1:8" x14ac:dyDescent="0.3">
      <c r="A72" s="73"/>
      <c r="B72" s="76"/>
      <c r="E72" s="75"/>
      <c r="F72" s="74"/>
      <c r="G72" s="70"/>
      <c r="H72" s="71"/>
    </row>
    <row r="73" spans="1:8" x14ac:dyDescent="0.3">
      <c r="A73" s="73"/>
      <c r="B73" s="76"/>
      <c r="E73" s="75"/>
      <c r="F73" s="74"/>
      <c r="G73" s="70"/>
      <c r="H73" s="71"/>
    </row>
    <row r="74" spans="1:8" ht="17.25" thickBot="1" x14ac:dyDescent="0.35">
      <c r="A74" s="73"/>
      <c r="B74" s="77" t="s">
        <v>21</v>
      </c>
      <c r="C74" s="78"/>
      <c r="D74" s="96"/>
      <c r="E74" s="79"/>
      <c r="F74" s="80">
        <f>SUM(F5:F71)</f>
        <v>0</v>
      </c>
      <c r="G74" s="81"/>
      <c r="H74" s="82"/>
    </row>
    <row r="75" spans="1:8" ht="17.25" thickTop="1" x14ac:dyDescent="0.3">
      <c r="A75" s="73"/>
      <c r="B75" s="83"/>
      <c r="C75" s="84"/>
      <c r="D75" s="97"/>
      <c r="E75" s="85"/>
      <c r="F75" s="86"/>
      <c r="G75" s="87"/>
      <c r="H75" s="88"/>
    </row>
    <row r="76" spans="1:8" x14ac:dyDescent="0.3">
      <c r="A76" s="73"/>
      <c r="E76" s="75"/>
      <c r="F76" s="74"/>
    </row>
    <row r="77" spans="1:8" x14ac:dyDescent="0.3">
      <c r="E77" s="75"/>
      <c r="F77" s="74"/>
    </row>
    <row r="78" spans="1:8" x14ac:dyDescent="0.3">
      <c r="E78" s="75"/>
      <c r="F78" s="74"/>
    </row>
    <row r="79" spans="1:8" x14ac:dyDescent="0.3">
      <c r="E79" s="75"/>
      <c r="F79" s="74"/>
    </row>
    <row r="80" spans="1:8" x14ac:dyDescent="0.3">
      <c r="E80" s="75"/>
      <c r="F80" s="74"/>
    </row>
    <row r="81" spans="5:6" x14ac:dyDescent="0.3">
      <c r="E81" s="75"/>
      <c r="F81" s="74"/>
    </row>
    <row r="82" spans="5:6" x14ac:dyDescent="0.3">
      <c r="E82" s="75"/>
      <c r="F82" s="74"/>
    </row>
    <row r="83" spans="5:6" x14ac:dyDescent="0.3">
      <c r="E83" s="75"/>
      <c r="F83" s="74"/>
    </row>
    <row r="84" spans="5:6" x14ac:dyDescent="0.3">
      <c r="E84" s="75"/>
      <c r="F84" s="74"/>
    </row>
    <row r="85" spans="5:6" x14ac:dyDescent="0.3">
      <c r="E85" s="75"/>
      <c r="F85" s="74"/>
    </row>
    <row r="86" spans="5:6" x14ac:dyDescent="0.3">
      <c r="E86" s="75"/>
      <c r="F86" s="74"/>
    </row>
    <row r="87" spans="5:6" x14ac:dyDescent="0.3">
      <c r="E87" s="75"/>
      <c r="F87" s="74"/>
    </row>
    <row r="88" spans="5:6" x14ac:dyDescent="0.3">
      <c r="E88" s="75"/>
      <c r="F88" s="74"/>
    </row>
    <row r="89" spans="5:6" x14ac:dyDescent="0.3">
      <c r="E89" s="75"/>
      <c r="F89" s="74"/>
    </row>
    <row r="90" spans="5:6" x14ac:dyDescent="0.3">
      <c r="E90" s="75"/>
      <c r="F90" s="74"/>
    </row>
    <row r="91" spans="5:6" x14ac:dyDescent="0.3">
      <c r="E91" s="75"/>
      <c r="F91" s="74"/>
    </row>
    <row r="92" spans="5:6" x14ac:dyDescent="0.3">
      <c r="E92" s="75"/>
      <c r="F92" s="74"/>
    </row>
    <row r="93" spans="5:6" x14ac:dyDescent="0.3">
      <c r="E93" s="75"/>
      <c r="F93" s="74"/>
    </row>
    <row r="94" spans="5:6" x14ac:dyDescent="0.3">
      <c r="E94" s="75"/>
      <c r="F94" s="74"/>
    </row>
    <row r="95" spans="5:6" x14ac:dyDescent="0.3">
      <c r="E95" s="75"/>
      <c r="F95" s="74"/>
    </row>
    <row r="96" spans="5:6" x14ac:dyDescent="0.3">
      <c r="E96" s="75"/>
      <c r="F96" s="74"/>
    </row>
    <row r="97" spans="5:6" x14ac:dyDescent="0.3">
      <c r="E97" s="75"/>
      <c r="F97" s="74"/>
    </row>
    <row r="98" spans="5:6" x14ac:dyDescent="0.3">
      <c r="E98" s="75"/>
      <c r="F98" s="74"/>
    </row>
    <row r="99" spans="5:6" x14ac:dyDescent="0.3">
      <c r="E99" s="75"/>
      <c r="F99" s="74"/>
    </row>
    <row r="100" spans="5:6" x14ac:dyDescent="0.3">
      <c r="E100" s="75"/>
      <c r="F100" s="74"/>
    </row>
    <row r="101" spans="5:6" x14ac:dyDescent="0.3">
      <c r="E101" s="75"/>
      <c r="F101" s="74"/>
    </row>
    <row r="102" spans="5:6" x14ac:dyDescent="0.3">
      <c r="E102" s="75"/>
      <c r="F102" s="74"/>
    </row>
    <row r="103" spans="5:6" x14ac:dyDescent="0.3">
      <c r="E103" s="75"/>
      <c r="F103" s="74"/>
    </row>
    <row r="104" spans="5:6" x14ac:dyDescent="0.3">
      <c r="E104" s="75"/>
      <c r="F104" s="74"/>
    </row>
    <row r="105" spans="5:6" x14ac:dyDescent="0.3">
      <c r="E105" s="75"/>
      <c r="F105" s="74"/>
    </row>
    <row r="106" spans="5:6" x14ac:dyDescent="0.3">
      <c r="E106" s="75"/>
      <c r="F106" s="74"/>
    </row>
    <row r="107" spans="5:6" x14ac:dyDescent="0.3">
      <c r="E107" s="75"/>
      <c r="F107" s="74"/>
    </row>
    <row r="108" spans="5:6" x14ac:dyDescent="0.3">
      <c r="E108" s="75"/>
      <c r="F108" s="74"/>
    </row>
    <row r="109" spans="5:6" x14ac:dyDescent="0.3">
      <c r="E109" s="75"/>
      <c r="F109" s="74"/>
    </row>
    <row r="110" spans="5:6" x14ac:dyDescent="0.3">
      <c r="E110" s="75"/>
      <c r="F110" s="74"/>
    </row>
    <row r="111" spans="5:6" x14ac:dyDescent="0.3">
      <c r="E111" s="75"/>
      <c r="F111" s="74"/>
    </row>
    <row r="112" spans="5:6" x14ac:dyDescent="0.3">
      <c r="E112" s="75"/>
      <c r="F112" s="74"/>
    </row>
    <row r="113" spans="5:6" x14ac:dyDescent="0.3">
      <c r="E113" s="75"/>
      <c r="F113" s="74"/>
    </row>
    <row r="114" spans="5:6" x14ac:dyDescent="0.3">
      <c r="E114" s="75"/>
      <c r="F114" s="74"/>
    </row>
    <row r="115" spans="5:6" x14ac:dyDescent="0.3">
      <c r="E115" s="75"/>
      <c r="F115" s="74"/>
    </row>
    <row r="116" spans="5:6" x14ac:dyDescent="0.3">
      <c r="E116" s="75"/>
      <c r="F116" s="74"/>
    </row>
    <row r="117" spans="5:6" x14ac:dyDescent="0.3">
      <c r="E117" s="75"/>
      <c r="F117" s="74"/>
    </row>
    <row r="118" spans="5:6" x14ac:dyDescent="0.3">
      <c r="E118" s="75"/>
      <c r="F118" s="74"/>
    </row>
    <row r="119" spans="5:6" x14ac:dyDescent="0.3">
      <c r="E119" s="75"/>
      <c r="F119" s="74"/>
    </row>
    <row r="120" spans="5:6" x14ac:dyDescent="0.3">
      <c r="E120" s="75"/>
      <c r="F120" s="74"/>
    </row>
    <row r="121" spans="5:6" x14ac:dyDescent="0.3">
      <c r="E121" s="75"/>
      <c r="F121" s="74"/>
    </row>
    <row r="122" spans="5:6" x14ac:dyDescent="0.3">
      <c r="E122" s="75"/>
      <c r="F122" s="74"/>
    </row>
    <row r="123" spans="5:6" x14ac:dyDescent="0.3">
      <c r="E123" s="75"/>
      <c r="F123" s="74"/>
    </row>
    <row r="124" spans="5:6" x14ac:dyDescent="0.3">
      <c r="E124" s="75"/>
      <c r="F124" s="74"/>
    </row>
    <row r="125" spans="5:6" x14ac:dyDescent="0.3">
      <c r="E125" s="75"/>
      <c r="F125" s="74"/>
    </row>
    <row r="126" spans="5:6" x14ac:dyDescent="0.3">
      <c r="E126" s="75"/>
      <c r="F126" s="74"/>
    </row>
    <row r="127" spans="5:6" x14ac:dyDescent="0.3">
      <c r="E127" s="75"/>
      <c r="F127" s="74"/>
    </row>
    <row r="128" spans="5:6" x14ac:dyDescent="0.3">
      <c r="E128" s="75"/>
      <c r="F128" s="74"/>
    </row>
    <row r="129" spans="5:6" x14ac:dyDescent="0.3">
      <c r="E129" s="75"/>
      <c r="F129" s="74"/>
    </row>
    <row r="130" spans="5:6" x14ac:dyDescent="0.3">
      <c r="E130" s="75"/>
      <c r="F130" s="74"/>
    </row>
    <row r="131" spans="5:6" x14ac:dyDescent="0.3">
      <c r="E131" s="75"/>
      <c r="F131" s="74"/>
    </row>
    <row r="132" spans="5:6" x14ac:dyDescent="0.3">
      <c r="E132" s="75"/>
      <c r="F132" s="74"/>
    </row>
    <row r="133" spans="5:6" x14ac:dyDescent="0.3">
      <c r="E133" s="75"/>
      <c r="F133" s="74"/>
    </row>
    <row r="134" spans="5:6" x14ac:dyDescent="0.3">
      <c r="E134" s="75"/>
      <c r="F134" s="74"/>
    </row>
    <row r="135" spans="5:6" x14ac:dyDescent="0.3">
      <c r="E135" s="75"/>
      <c r="F135" s="74"/>
    </row>
    <row r="136" spans="5:6" x14ac:dyDescent="0.3">
      <c r="E136" s="75"/>
      <c r="F136" s="74"/>
    </row>
  </sheetData>
  <sheetProtection algorithmName="SHA-512" hashValue="9smy8e7uwhlF+O8xzM6htDMgAWQQ3uItQUmODCN8z/sYhz88KY/RmeyBOTFGUbb6tN64CU1mDkHi8WEBXHsr8Q==" saltValue="UlCZIgwcabpplbNY4z1ZaQ==" spinCount="100000" sheet="1" objects="1" scenarios="1"/>
  <protectedRanges>
    <protectedRange sqref="E7:E71" name="Obseg1"/>
  </protectedRanges>
  <mergeCells count="2">
    <mergeCell ref="A4:A5"/>
    <mergeCell ref="B4:B5"/>
  </mergeCells>
  <pageMargins left="0.98425196850393704" right="0.74803149606299213" top="0.98425196850393704" bottom="0.98425196850393704" header="0.51181102362204722" footer="0.51181102362204722"/>
  <pageSetup paperSize="9" scale="73" orientation="portrait" horizontalDpi="300" verticalDpi="300" r:id="rId1"/>
  <headerFooter alignWithMargins="0">
    <oddHeader xml:space="preserve">&amp;C&amp;9REM PROJEKT d.o.o. Podvin 102, 3310 Žalec, 03 5717705, 041 938550 email: milan.rozman@siol.net
</oddHeader>
    <oddFooter>&amp;L&amp;"Times New Roman CE,Navadno"&amp;8&amp;F&amp;C&amp;A&amp;R&amp;P/&amp;N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EE219-DF3A-4CB9-94C5-8D5700DEFCB5}">
  <sheetPr>
    <tabColor rgb="FFFFC000"/>
  </sheetPr>
  <dimension ref="A1:AMK263"/>
  <sheetViews>
    <sheetView zoomScaleNormal="100" zoomScaleSheetLayoutView="77" workbookViewId="0">
      <selection activeCell="E8" sqref="E8"/>
    </sheetView>
  </sheetViews>
  <sheetFormatPr defaultColWidth="9.28515625" defaultRowHeight="15" x14ac:dyDescent="0.25"/>
  <cols>
    <col min="1" max="1" width="7" style="197" customWidth="1"/>
    <col min="2" max="2" width="38.7109375" style="198" customWidth="1"/>
    <col min="3" max="3" width="10.28515625" style="189" customWidth="1"/>
    <col min="4" max="4" width="12.140625" style="190" customWidth="1"/>
    <col min="5" max="5" width="16.85546875" style="190" customWidth="1"/>
    <col min="6" max="8" width="9.28515625" style="191"/>
    <col min="9" max="9" width="13.7109375" style="191" customWidth="1"/>
    <col min="10" max="10" width="9.85546875" style="191" customWidth="1"/>
    <col min="11" max="11" width="18" style="191" customWidth="1"/>
    <col min="12" max="14" width="9.85546875" style="191" customWidth="1"/>
    <col min="15" max="1025" width="9.28515625" style="191"/>
    <col min="1026" max="16384" width="9.28515625" style="192"/>
  </cols>
  <sheetData>
    <row r="1" spans="1:1025" s="186" customFormat="1" ht="14.25" customHeight="1" x14ac:dyDescent="0.2">
      <c r="A1" s="264" t="s">
        <v>61</v>
      </c>
      <c r="B1" s="264"/>
      <c r="C1" s="264"/>
      <c r="D1" s="264"/>
      <c r="E1" s="264"/>
    </row>
    <row r="2" spans="1:1025" s="186" customFormat="1" ht="7.5" customHeight="1" x14ac:dyDescent="0.2">
      <c r="A2" s="265" t="s">
        <v>62</v>
      </c>
      <c r="B2" s="265"/>
      <c r="C2" s="265"/>
      <c r="D2" s="265"/>
      <c r="E2" s="265"/>
    </row>
    <row r="3" spans="1:1025" ht="9.75" customHeight="1" x14ac:dyDescent="0.25">
      <c r="A3" s="187" t="s">
        <v>63</v>
      </c>
      <c r="B3" s="188"/>
    </row>
    <row r="4" spans="1:1025" x14ac:dyDescent="0.25">
      <c r="A4" s="193" t="s">
        <v>64</v>
      </c>
      <c r="B4" s="194" t="s">
        <v>65</v>
      </c>
      <c r="C4" s="195" t="s">
        <v>66</v>
      </c>
      <c r="D4" s="196" t="s">
        <v>67</v>
      </c>
      <c r="E4" s="196" t="s">
        <v>68</v>
      </c>
    </row>
    <row r="5" spans="1:1025" ht="8.25" customHeight="1" x14ac:dyDescent="0.25"/>
    <row r="6" spans="1:1025" ht="37.9" customHeight="1" x14ac:dyDescent="0.25">
      <c r="A6" s="199" t="s">
        <v>69</v>
      </c>
      <c r="B6" s="200" t="s">
        <v>70</v>
      </c>
    </row>
    <row r="7" spans="1:1025" ht="51" customHeight="1" x14ac:dyDescent="0.25">
      <c r="A7" s="192"/>
      <c r="B7" s="266" t="s">
        <v>71</v>
      </c>
      <c r="C7" s="266"/>
      <c r="D7" s="201"/>
      <c r="E7" s="201"/>
      <c r="F7" s="192"/>
      <c r="G7" s="192"/>
      <c r="H7" s="202"/>
      <c r="I7" s="202"/>
      <c r="J7" s="202"/>
      <c r="K7" s="202"/>
      <c r="L7" s="202"/>
      <c r="M7" s="202"/>
    </row>
    <row r="8" spans="1:1025" x14ac:dyDescent="0.25">
      <c r="B8" s="203"/>
      <c r="D8" s="204"/>
      <c r="E8" s="204"/>
    </row>
    <row r="9" spans="1:1025" x14ac:dyDescent="0.25">
      <c r="A9" s="197" t="s">
        <v>72</v>
      </c>
      <c r="B9" s="205" t="s">
        <v>73</v>
      </c>
      <c r="D9" s="204"/>
      <c r="E9" s="204"/>
    </row>
    <row r="10" spans="1:1025" x14ac:dyDescent="0.25">
      <c r="D10" s="204"/>
      <c r="E10" s="204"/>
    </row>
    <row r="11" spans="1:1025" ht="128.44999999999999" customHeight="1" x14ac:dyDescent="0.25">
      <c r="A11" s="197">
        <f>3.01</f>
        <v>3.01</v>
      </c>
      <c r="B11" s="267" t="s">
        <v>74</v>
      </c>
      <c r="C11" s="268"/>
      <c r="D11" s="204"/>
      <c r="E11" s="204">
        <f t="shared" ref="E11:E18" si="0">ROUND(C11*D11,2)</f>
        <v>0</v>
      </c>
    </row>
    <row r="12" spans="1:1025" ht="16.5" x14ac:dyDescent="0.25">
      <c r="B12" s="198" t="s">
        <v>75</v>
      </c>
      <c r="C12" s="189">
        <v>0.5</v>
      </c>
      <c r="D12" s="204">
        <v>0</v>
      </c>
      <c r="E12" s="204">
        <f t="shared" si="0"/>
        <v>0</v>
      </c>
    </row>
    <row r="13" spans="1:1025" s="210" customFormat="1" x14ac:dyDescent="0.25">
      <c r="A13" s="207"/>
      <c r="B13" s="263"/>
      <c r="C13" s="263"/>
      <c r="D13" s="208"/>
      <c r="E13" s="208">
        <f t="shared" si="0"/>
        <v>0</v>
      </c>
      <c r="F13" s="209"/>
      <c r="G13" s="209"/>
      <c r="H13" s="209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  <c r="BI13" s="209"/>
      <c r="BJ13" s="209"/>
      <c r="BK13" s="209"/>
      <c r="BL13" s="209"/>
      <c r="BM13" s="209"/>
      <c r="BN13" s="209"/>
      <c r="BO13" s="209"/>
      <c r="BP13" s="209"/>
      <c r="BQ13" s="209"/>
      <c r="BR13" s="209"/>
      <c r="BS13" s="209"/>
      <c r="BT13" s="209"/>
      <c r="BU13" s="209"/>
      <c r="BV13" s="209"/>
      <c r="BW13" s="209"/>
      <c r="BX13" s="209"/>
      <c r="BY13" s="209"/>
      <c r="BZ13" s="209"/>
      <c r="CA13" s="209"/>
      <c r="CB13" s="209"/>
      <c r="CC13" s="209"/>
      <c r="CD13" s="209"/>
      <c r="CE13" s="209"/>
      <c r="CF13" s="209"/>
      <c r="CG13" s="209"/>
      <c r="CH13" s="209"/>
      <c r="CI13" s="209"/>
      <c r="CJ13" s="209"/>
      <c r="CK13" s="209"/>
      <c r="CL13" s="209"/>
      <c r="CM13" s="209"/>
      <c r="CN13" s="209"/>
      <c r="CO13" s="209"/>
      <c r="CP13" s="209"/>
      <c r="CQ13" s="209"/>
      <c r="CR13" s="209"/>
      <c r="CS13" s="209"/>
      <c r="CT13" s="209"/>
      <c r="CU13" s="209"/>
      <c r="CV13" s="209"/>
      <c r="CW13" s="209"/>
      <c r="CX13" s="209"/>
      <c r="CY13" s="209"/>
      <c r="CZ13" s="209"/>
      <c r="DA13" s="209"/>
      <c r="DB13" s="209"/>
      <c r="DC13" s="209"/>
      <c r="DD13" s="209"/>
      <c r="DE13" s="209"/>
      <c r="DF13" s="209"/>
      <c r="DG13" s="209"/>
      <c r="DH13" s="209"/>
      <c r="DI13" s="209"/>
      <c r="DJ13" s="209"/>
      <c r="DK13" s="209"/>
      <c r="DL13" s="209"/>
      <c r="DM13" s="209"/>
      <c r="DN13" s="209"/>
      <c r="DO13" s="209"/>
      <c r="DP13" s="209"/>
      <c r="DQ13" s="209"/>
      <c r="DR13" s="209"/>
      <c r="DS13" s="209"/>
      <c r="DT13" s="209"/>
      <c r="DU13" s="209"/>
      <c r="DV13" s="209"/>
      <c r="DW13" s="209"/>
      <c r="DX13" s="209"/>
      <c r="DY13" s="209"/>
      <c r="DZ13" s="209"/>
      <c r="EA13" s="209"/>
      <c r="EB13" s="209"/>
      <c r="EC13" s="209"/>
      <c r="ED13" s="209"/>
      <c r="EE13" s="209"/>
      <c r="EF13" s="209"/>
      <c r="EG13" s="209"/>
      <c r="EH13" s="209"/>
      <c r="EI13" s="209"/>
      <c r="EJ13" s="209"/>
      <c r="EK13" s="209"/>
      <c r="EL13" s="209"/>
      <c r="EM13" s="209"/>
      <c r="EN13" s="209"/>
      <c r="EO13" s="209"/>
      <c r="EP13" s="209"/>
      <c r="EQ13" s="209"/>
      <c r="ER13" s="209"/>
      <c r="ES13" s="209"/>
      <c r="ET13" s="209"/>
      <c r="EU13" s="209"/>
      <c r="EV13" s="209"/>
      <c r="EW13" s="209"/>
      <c r="EX13" s="209"/>
      <c r="EY13" s="209"/>
      <c r="EZ13" s="209"/>
      <c r="FA13" s="209"/>
      <c r="FB13" s="209"/>
      <c r="FC13" s="209"/>
      <c r="FD13" s="209"/>
      <c r="FE13" s="209"/>
      <c r="FF13" s="209"/>
      <c r="FG13" s="209"/>
      <c r="FH13" s="209"/>
      <c r="FI13" s="209"/>
      <c r="FJ13" s="209"/>
      <c r="FK13" s="209"/>
      <c r="FL13" s="209"/>
      <c r="FM13" s="209"/>
      <c r="FN13" s="209"/>
      <c r="FO13" s="209"/>
      <c r="FP13" s="209"/>
      <c r="FQ13" s="209"/>
      <c r="FR13" s="209"/>
      <c r="FS13" s="209"/>
      <c r="FT13" s="209"/>
      <c r="FU13" s="209"/>
      <c r="FV13" s="209"/>
      <c r="FW13" s="209"/>
      <c r="FX13" s="209"/>
      <c r="FY13" s="209"/>
      <c r="FZ13" s="209"/>
      <c r="GA13" s="209"/>
      <c r="GB13" s="209"/>
      <c r="GC13" s="209"/>
      <c r="GD13" s="209"/>
      <c r="GE13" s="209"/>
      <c r="GF13" s="209"/>
      <c r="GG13" s="209"/>
      <c r="GH13" s="209"/>
      <c r="GI13" s="209"/>
      <c r="GJ13" s="209"/>
      <c r="GK13" s="209"/>
      <c r="GL13" s="209"/>
      <c r="GM13" s="209"/>
      <c r="GN13" s="209"/>
      <c r="GO13" s="209"/>
      <c r="GP13" s="209"/>
      <c r="GQ13" s="209"/>
      <c r="GR13" s="209"/>
      <c r="GS13" s="209"/>
      <c r="GT13" s="209"/>
      <c r="GU13" s="209"/>
      <c r="GV13" s="209"/>
      <c r="GW13" s="209"/>
      <c r="GX13" s="209"/>
      <c r="GY13" s="209"/>
      <c r="GZ13" s="209"/>
      <c r="HA13" s="209"/>
      <c r="HB13" s="209"/>
      <c r="HC13" s="209"/>
      <c r="HD13" s="209"/>
      <c r="HE13" s="209"/>
      <c r="HF13" s="209"/>
      <c r="HG13" s="209"/>
      <c r="HH13" s="209"/>
      <c r="HI13" s="209"/>
      <c r="HJ13" s="209"/>
      <c r="HK13" s="209"/>
      <c r="HL13" s="209"/>
      <c r="HM13" s="209"/>
      <c r="HN13" s="209"/>
      <c r="HO13" s="209"/>
      <c r="HP13" s="209"/>
      <c r="HQ13" s="209"/>
      <c r="HR13" s="209"/>
      <c r="HS13" s="209"/>
      <c r="HT13" s="209"/>
      <c r="HU13" s="209"/>
      <c r="HV13" s="209"/>
      <c r="HW13" s="209"/>
      <c r="HX13" s="209"/>
      <c r="HY13" s="209"/>
      <c r="HZ13" s="209"/>
      <c r="IA13" s="209"/>
      <c r="IB13" s="209"/>
      <c r="IC13" s="209"/>
      <c r="ID13" s="209"/>
      <c r="IE13" s="209"/>
      <c r="IF13" s="209"/>
      <c r="IG13" s="209"/>
      <c r="IH13" s="209"/>
      <c r="II13" s="209"/>
      <c r="IJ13" s="209"/>
      <c r="IK13" s="209"/>
      <c r="IL13" s="209"/>
      <c r="IM13" s="209"/>
      <c r="IN13" s="209"/>
      <c r="IO13" s="209"/>
      <c r="IP13" s="209"/>
      <c r="IQ13" s="209"/>
      <c r="IR13" s="209"/>
      <c r="IS13" s="209"/>
      <c r="IT13" s="209"/>
      <c r="IU13" s="209"/>
      <c r="IV13" s="209"/>
      <c r="IW13" s="209"/>
      <c r="IX13" s="209"/>
      <c r="IY13" s="209"/>
      <c r="IZ13" s="209"/>
      <c r="JA13" s="209"/>
      <c r="JB13" s="209"/>
      <c r="JC13" s="209"/>
      <c r="JD13" s="209"/>
      <c r="JE13" s="209"/>
      <c r="JF13" s="209"/>
      <c r="JG13" s="209"/>
      <c r="JH13" s="209"/>
      <c r="JI13" s="209"/>
      <c r="JJ13" s="209"/>
      <c r="JK13" s="209"/>
      <c r="JL13" s="209"/>
      <c r="JM13" s="209"/>
      <c r="JN13" s="209"/>
      <c r="JO13" s="209"/>
      <c r="JP13" s="209"/>
      <c r="JQ13" s="209"/>
      <c r="JR13" s="209"/>
      <c r="JS13" s="209"/>
      <c r="JT13" s="209"/>
      <c r="JU13" s="209"/>
      <c r="JV13" s="209"/>
      <c r="JW13" s="209"/>
      <c r="JX13" s="209"/>
      <c r="JY13" s="209"/>
      <c r="JZ13" s="209"/>
      <c r="KA13" s="209"/>
      <c r="KB13" s="209"/>
      <c r="KC13" s="209"/>
      <c r="KD13" s="209"/>
      <c r="KE13" s="209"/>
      <c r="KF13" s="209"/>
      <c r="KG13" s="209"/>
      <c r="KH13" s="209"/>
      <c r="KI13" s="209"/>
      <c r="KJ13" s="209"/>
      <c r="KK13" s="209"/>
      <c r="KL13" s="209"/>
      <c r="KM13" s="209"/>
      <c r="KN13" s="209"/>
      <c r="KO13" s="209"/>
      <c r="KP13" s="209"/>
      <c r="KQ13" s="209"/>
      <c r="KR13" s="209"/>
      <c r="KS13" s="209"/>
      <c r="KT13" s="209"/>
      <c r="KU13" s="209"/>
      <c r="KV13" s="209"/>
      <c r="KW13" s="209"/>
      <c r="KX13" s="209"/>
      <c r="KY13" s="209"/>
      <c r="KZ13" s="209"/>
      <c r="LA13" s="209"/>
      <c r="LB13" s="209"/>
      <c r="LC13" s="209"/>
      <c r="LD13" s="209"/>
      <c r="LE13" s="209"/>
      <c r="LF13" s="209"/>
      <c r="LG13" s="209"/>
      <c r="LH13" s="209"/>
      <c r="LI13" s="209"/>
      <c r="LJ13" s="209"/>
      <c r="LK13" s="209"/>
      <c r="LL13" s="209"/>
      <c r="LM13" s="209"/>
      <c r="LN13" s="209"/>
      <c r="LO13" s="209"/>
      <c r="LP13" s="209"/>
      <c r="LQ13" s="209"/>
      <c r="LR13" s="209"/>
      <c r="LS13" s="209"/>
      <c r="LT13" s="209"/>
      <c r="LU13" s="209"/>
      <c r="LV13" s="209"/>
      <c r="LW13" s="209"/>
      <c r="LX13" s="209"/>
      <c r="LY13" s="209"/>
      <c r="LZ13" s="209"/>
      <c r="MA13" s="209"/>
      <c r="MB13" s="209"/>
      <c r="MC13" s="209"/>
      <c r="MD13" s="209"/>
      <c r="ME13" s="209"/>
      <c r="MF13" s="209"/>
      <c r="MG13" s="209"/>
      <c r="MH13" s="209"/>
      <c r="MI13" s="209"/>
      <c r="MJ13" s="209"/>
      <c r="MK13" s="209"/>
      <c r="ML13" s="209"/>
      <c r="MM13" s="209"/>
      <c r="MN13" s="209"/>
      <c r="MO13" s="209"/>
      <c r="MP13" s="209"/>
      <c r="MQ13" s="209"/>
      <c r="MR13" s="209"/>
      <c r="MS13" s="209"/>
      <c r="MT13" s="209"/>
      <c r="MU13" s="209"/>
      <c r="MV13" s="209"/>
      <c r="MW13" s="209"/>
      <c r="MX13" s="209"/>
      <c r="MY13" s="209"/>
      <c r="MZ13" s="209"/>
      <c r="NA13" s="209"/>
      <c r="NB13" s="209"/>
      <c r="NC13" s="209"/>
      <c r="ND13" s="209"/>
      <c r="NE13" s="209"/>
      <c r="NF13" s="209"/>
      <c r="NG13" s="209"/>
      <c r="NH13" s="209"/>
      <c r="NI13" s="209"/>
      <c r="NJ13" s="209"/>
      <c r="NK13" s="209"/>
      <c r="NL13" s="209"/>
      <c r="NM13" s="209"/>
      <c r="NN13" s="209"/>
      <c r="NO13" s="209"/>
      <c r="NP13" s="209"/>
      <c r="NQ13" s="209"/>
      <c r="NR13" s="209"/>
      <c r="NS13" s="209"/>
      <c r="NT13" s="209"/>
      <c r="NU13" s="209"/>
      <c r="NV13" s="209"/>
      <c r="NW13" s="209"/>
      <c r="NX13" s="209"/>
      <c r="NY13" s="209"/>
      <c r="NZ13" s="209"/>
      <c r="OA13" s="209"/>
      <c r="OB13" s="209"/>
      <c r="OC13" s="209"/>
      <c r="OD13" s="209"/>
      <c r="OE13" s="209"/>
      <c r="OF13" s="209"/>
      <c r="OG13" s="209"/>
      <c r="OH13" s="209"/>
      <c r="OI13" s="209"/>
      <c r="OJ13" s="209"/>
      <c r="OK13" s="209"/>
      <c r="OL13" s="209"/>
      <c r="OM13" s="209"/>
      <c r="ON13" s="209"/>
      <c r="OO13" s="209"/>
      <c r="OP13" s="209"/>
      <c r="OQ13" s="209"/>
      <c r="OR13" s="209"/>
      <c r="OS13" s="209"/>
      <c r="OT13" s="209"/>
      <c r="OU13" s="209"/>
      <c r="OV13" s="209"/>
      <c r="OW13" s="209"/>
      <c r="OX13" s="209"/>
      <c r="OY13" s="209"/>
      <c r="OZ13" s="209"/>
      <c r="PA13" s="209"/>
      <c r="PB13" s="209"/>
      <c r="PC13" s="209"/>
      <c r="PD13" s="209"/>
      <c r="PE13" s="209"/>
      <c r="PF13" s="209"/>
      <c r="PG13" s="209"/>
      <c r="PH13" s="209"/>
      <c r="PI13" s="209"/>
      <c r="PJ13" s="209"/>
      <c r="PK13" s="209"/>
      <c r="PL13" s="209"/>
      <c r="PM13" s="209"/>
      <c r="PN13" s="209"/>
      <c r="PO13" s="209"/>
      <c r="PP13" s="209"/>
      <c r="PQ13" s="209"/>
      <c r="PR13" s="209"/>
      <c r="PS13" s="209"/>
      <c r="PT13" s="209"/>
      <c r="PU13" s="209"/>
      <c r="PV13" s="209"/>
      <c r="PW13" s="209"/>
      <c r="PX13" s="209"/>
      <c r="PY13" s="209"/>
      <c r="PZ13" s="209"/>
      <c r="QA13" s="209"/>
      <c r="QB13" s="209"/>
      <c r="QC13" s="209"/>
      <c r="QD13" s="209"/>
      <c r="QE13" s="209"/>
      <c r="QF13" s="209"/>
      <c r="QG13" s="209"/>
      <c r="QH13" s="209"/>
      <c r="QI13" s="209"/>
      <c r="QJ13" s="209"/>
      <c r="QK13" s="209"/>
      <c r="QL13" s="209"/>
      <c r="QM13" s="209"/>
      <c r="QN13" s="209"/>
      <c r="QO13" s="209"/>
      <c r="QP13" s="209"/>
      <c r="QQ13" s="209"/>
      <c r="QR13" s="209"/>
      <c r="QS13" s="209"/>
      <c r="QT13" s="209"/>
      <c r="QU13" s="209"/>
      <c r="QV13" s="209"/>
      <c r="QW13" s="209"/>
      <c r="QX13" s="209"/>
      <c r="QY13" s="209"/>
      <c r="QZ13" s="209"/>
      <c r="RA13" s="209"/>
      <c r="RB13" s="209"/>
      <c r="RC13" s="209"/>
      <c r="RD13" s="209"/>
      <c r="RE13" s="209"/>
      <c r="RF13" s="209"/>
      <c r="RG13" s="209"/>
      <c r="RH13" s="209"/>
      <c r="RI13" s="209"/>
      <c r="RJ13" s="209"/>
      <c r="RK13" s="209"/>
      <c r="RL13" s="209"/>
      <c r="RM13" s="209"/>
      <c r="RN13" s="209"/>
      <c r="RO13" s="209"/>
      <c r="RP13" s="209"/>
      <c r="RQ13" s="209"/>
      <c r="RR13" s="209"/>
      <c r="RS13" s="209"/>
      <c r="RT13" s="209"/>
      <c r="RU13" s="209"/>
      <c r="RV13" s="209"/>
      <c r="RW13" s="209"/>
      <c r="RX13" s="209"/>
      <c r="RY13" s="209"/>
      <c r="RZ13" s="209"/>
      <c r="SA13" s="209"/>
      <c r="SB13" s="209"/>
      <c r="SC13" s="209"/>
      <c r="SD13" s="209"/>
      <c r="SE13" s="209"/>
      <c r="SF13" s="209"/>
      <c r="SG13" s="209"/>
      <c r="SH13" s="209"/>
      <c r="SI13" s="209"/>
      <c r="SJ13" s="209"/>
      <c r="SK13" s="209"/>
      <c r="SL13" s="209"/>
      <c r="SM13" s="209"/>
      <c r="SN13" s="209"/>
      <c r="SO13" s="209"/>
      <c r="SP13" s="209"/>
      <c r="SQ13" s="209"/>
      <c r="SR13" s="209"/>
      <c r="SS13" s="209"/>
      <c r="ST13" s="209"/>
      <c r="SU13" s="209"/>
      <c r="SV13" s="209"/>
      <c r="SW13" s="209"/>
      <c r="SX13" s="209"/>
      <c r="SY13" s="209"/>
      <c r="SZ13" s="209"/>
      <c r="TA13" s="209"/>
      <c r="TB13" s="209"/>
      <c r="TC13" s="209"/>
      <c r="TD13" s="209"/>
      <c r="TE13" s="209"/>
      <c r="TF13" s="209"/>
      <c r="TG13" s="209"/>
      <c r="TH13" s="209"/>
      <c r="TI13" s="209"/>
      <c r="TJ13" s="209"/>
      <c r="TK13" s="209"/>
      <c r="TL13" s="209"/>
      <c r="TM13" s="209"/>
      <c r="TN13" s="209"/>
      <c r="TO13" s="209"/>
      <c r="TP13" s="209"/>
      <c r="TQ13" s="209"/>
      <c r="TR13" s="209"/>
      <c r="TS13" s="209"/>
      <c r="TT13" s="209"/>
      <c r="TU13" s="209"/>
      <c r="TV13" s="209"/>
      <c r="TW13" s="209"/>
      <c r="TX13" s="209"/>
      <c r="TY13" s="209"/>
      <c r="TZ13" s="209"/>
      <c r="UA13" s="209"/>
      <c r="UB13" s="209"/>
      <c r="UC13" s="209"/>
      <c r="UD13" s="209"/>
      <c r="UE13" s="209"/>
      <c r="UF13" s="209"/>
      <c r="UG13" s="209"/>
      <c r="UH13" s="209"/>
      <c r="UI13" s="209"/>
      <c r="UJ13" s="209"/>
      <c r="UK13" s="209"/>
      <c r="UL13" s="209"/>
      <c r="UM13" s="209"/>
      <c r="UN13" s="209"/>
      <c r="UO13" s="209"/>
      <c r="UP13" s="209"/>
      <c r="UQ13" s="209"/>
      <c r="UR13" s="209"/>
      <c r="US13" s="209"/>
      <c r="UT13" s="209"/>
      <c r="UU13" s="209"/>
      <c r="UV13" s="209"/>
      <c r="UW13" s="209"/>
      <c r="UX13" s="209"/>
      <c r="UY13" s="209"/>
      <c r="UZ13" s="209"/>
      <c r="VA13" s="209"/>
      <c r="VB13" s="209"/>
      <c r="VC13" s="209"/>
      <c r="VD13" s="209"/>
      <c r="VE13" s="209"/>
      <c r="VF13" s="209"/>
      <c r="VG13" s="209"/>
      <c r="VH13" s="209"/>
      <c r="VI13" s="209"/>
      <c r="VJ13" s="209"/>
      <c r="VK13" s="209"/>
      <c r="VL13" s="209"/>
      <c r="VM13" s="209"/>
      <c r="VN13" s="209"/>
      <c r="VO13" s="209"/>
      <c r="VP13" s="209"/>
      <c r="VQ13" s="209"/>
      <c r="VR13" s="209"/>
      <c r="VS13" s="209"/>
      <c r="VT13" s="209"/>
      <c r="VU13" s="209"/>
      <c r="VV13" s="209"/>
      <c r="VW13" s="209"/>
      <c r="VX13" s="209"/>
      <c r="VY13" s="209"/>
      <c r="VZ13" s="209"/>
      <c r="WA13" s="209"/>
      <c r="WB13" s="209"/>
      <c r="WC13" s="209"/>
      <c r="WD13" s="209"/>
      <c r="WE13" s="209"/>
      <c r="WF13" s="209"/>
      <c r="WG13" s="209"/>
      <c r="WH13" s="209"/>
      <c r="WI13" s="209"/>
      <c r="WJ13" s="209"/>
      <c r="WK13" s="209"/>
      <c r="WL13" s="209"/>
      <c r="WM13" s="209"/>
      <c r="WN13" s="209"/>
      <c r="WO13" s="209"/>
      <c r="WP13" s="209"/>
      <c r="WQ13" s="209"/>
      <c r="WR13" s="209"/>
      <c r="WS13" s="209"/>
      <c r="WT13" s="209"/>
      <c r="WU13" s="209"/>
      <c r="WV13" s="209"/>
      <c r="WW13" s="209"/>
      <c r="WX13" s="209"/>
      <c r="WY13" s="209"/>
      <c r="WZ13" s="209"/>
      <c r="XA13" s="209"/>
      <c r="XB13" s="209"/>
      <c r="XC13" s="209"/>
      <c r="XD13" s="209"/>
      <c r="XE13" s="209"/>
      <c r="XF13" s="209"/>
      <c r="XG13" s="209"/>
      <c r="XH13" s="209"/>
      <c r="XI13" s="209"/>
      <c r="XJ13" s="209"/>
      <c r="XK13" s="209"/>
      <c r="XL13" s="209"/>
      <c r="XM13" s="209"/>
      <c r="XN13" s="209"/>
      <c r="XO13" s="209"/>
      <c r="XP13" s="209"/>
      <c r="XQ13" s="209"/>
      <c r="XR13" s="209"/>
      <c r="XS13" s="209"/>
      <c r="XT13" s="209"/>
      <c r="XU13" s="209"/>
      <c r="XV13" s="209"/>
      <c r="XW13" s="209"/>
      <c r="XX13" s="209"/>
      <c r="XY13" s="209"/>
      <c r="XZ13" s="209"/>
      <c r="YA13" s="209"/>
      <c r="YB13" s="209"/>
      <c r="YC13" s="209"/>
      <c r="YD13" s="209"/>
      <c r="YE13" s="209"/>
      <c r="YF13" s="209"/>
      <c r="YG13" s="209"/>
      <c r="YH13" s="209"/>
      <c r="YI13" s="209"/>
      <c r="YJ13" s="209"/>
      <c r="YK13" s="209"/>
      <c r="YL13" s="209"/>
      <c r="YM13" s="209"/>
      <c r="YN13" s="209"/>
      <c r="YO13" s="209"/>
      <c r="YP13" s="209"/>
      <c r="YQ13" s="209"/>
      <c r="YR13" s="209"/>
      <c r="YS13" s="209"/>
      <c r="YT13" s="209"/>
      <c r="YU13" s="209"/>
      <c r="YV13" s="209"/>
      <c r="YW13" s="209"/>
      <c r="YX13" s="209"/>
      <c r="YY13" s="209"/>
      <c r="YZ13" s="209"/>
      <c r="ZA13" s="209"/>
      <c r="ZB13" s="209"/>
      <c r="ZC13" s="209"/>
      <c r="ZD13" s="209"/>
      <c r="ZE13" s="209"/>
      <c r="ZF13" s="209"/>
      <c r="ZG13" s="209"/>
      <c r="ZH13" s="209"/>
      <c r="ZI13" s="209"/>
      <c r="ZJ13" s="209"/>
      <c r="ZK13" s="209"/>
      <c r="ZL13" s="209"/>
      <c r="ZM13" s="209"/>
      <c r="ZN13" s="209"/>
      <c r="ZO13" s="209"/>
      <c r="ZP13" s="209"/>
      <c r="ZQ13" s="209"/>
      <c r="ZR13" s="209"/>
      <c r="ZS13" s="209"/>
      <c r="ZT13" s="209"/>
      <c r="ZU13" s="209"/>
      <c r="ZV13" s="209"/>
      <c r="ZW13" s="209"/>
      <c r="ZX13" s="209"/>
      <c r="ZY13" s="209"/>
      <c r="ZZ13" s="209"/>
      <c r="AAA13" s="209"/>
      <c r="AAB13" s="209"/>
      <c r="AAC13" s="209"/>
      <c r="AAD13" s="209"/>
      <c r="AAE13" s="209"/>
      <c r="AAF13" s="209"/>
      <c r="AAG13" s="209"/>
      <c r="AAH13" s="209"/>
      <c r="AAI13" s="209"/>
      <c r="AAJ13" s="209"/>
      <c r="AAK13" s="209"/>
      <c r="AAL13" s="209"/>
      <c r="AAM13" s="209"/>
      <c r="AAN13" s="209"/>
      <c r="AAO13" s="209"/>
      <c r="AAP13" s="209"/>
      <c r="AAQ13" s="209"/>
      <c r="AAR13" s="209"/>
      <c r="AAS13" s="209"/>
      <c r="AAT13" s="209"/>
      <c r="AAU13" s="209"/>
      <c r="AAV13" s="209"/>
      <c r="AAW13" s="209"/>
      <c r="AAX13" s="209"/>
      <c r="AAY13" s="209"/>
      <c r="AAZ13" s="209"/>
      <c r="ABA13" s="209"/>
      <c r="ABB13" s="209"/>
      <c r="ABC13" s="209"/>
      <c r="ABD13" s="209"/>
      <c r="ABE13" s="209"/>
      <c r="ABF13" s="209"/>
      <c r="ABG13" s="209"/>
      <c r="ABH13" s="209"/>
      <c r="ABI13" s="209"/>
      <c r="ABJ13" s="209"/>
      <c r="ABK13" s="209"/>
      <c r="ABL13" s="209"/>
      <c r="ABM13" s="209"/>
      <c r="ABN13" s="209"/>
      <c r="ABO13" s="209"/>
      <c r="ABP13" s="209"/>
      <c r="ABQ13" s="209"/>
      <c r="ABR13" s="209"/>
      <c r="ABS13" s="209"/>
      <c r="ABT13" s="209"/>
      <c r="ABU13" s="209"/>
      <c r="ABV13" s="209"/>
      <c r="ABW13" s="209"/>
      <c r="ABX13" s="209"/>
      <c r="ABY13" s="209"/>
      <c r="ABZ13" s="209"/>
      <c r="ACA13" s="209"/>
      <c r="ACB13" s="209"/>
      <c r="ACC13" s="209"/>
      <c r="ACD13" s="209"/>
      <c r="ACE13" s="209"/>
      <c r="ACF13" s="209"/>
      <c r="ACG13" s="209"/>
      <c r="ACH13" s="209"/>
      <c r="ACI13" s="209"/>
      <c r="ACJ13" s="209"/>
      <c r="ACK13" s="209"/>
      <c r="ACL13" s="209"/>
      <c r="ACM13" s="209"/>
      <c r="ACN13" s="209"/>
      <c r="ACO13" s="209"/>
      <c r="ACP13" s="209"/>
      <c r="ACQ13" s="209"/>
      <c r="ACR13" s="209"/>
      <c r="ACS13" s="209"/>
      <c r="ACT13" s="209"/>
      <c r="ACU13" s="209"/>
      <c r="ACV13" s="209"/>
      <c r="ACW13" s="209"/>
      <c r="ACX13" s="209"/>
      <c r="ACY13" s="209"/>
      <c r="ACZ13" s="209"/>
      <c r="ADA13" s="209"/>
      <c r="ADB13" s="209"/>
      <c r="ADC13" s="209"/>
      <c r="ADD13" s="209"/>
      <c r="ADE13" s="209"/>
      <c r="ADF13" s="209"/>
      <c r="ADG13" s="209"/>
      <c r="ADH13" s="209"/>
      <c r="ADI13" s="209"/>
      <c r="ADJ13" s="209"/>
      <c r="ADK13" s="209"/>
      <c r="ADL13" s="209"/>
      <c r="ADM13" s="209"/>
      <c r="ADN13" s="209"/>
      <c r="ADO13" s="209"/>
      <c r="ADP13" s="209"/>
      <c r="ADQ13" s="209"/>
      <c r="ADR13" s="209"/>
      <c r="ADS13" s="209"/>
      <c r="ADT13" s="209"/>
      <c r="ADU13" s="209"/>
      <c r="ADV13" s="209"/>
      <c r="ADW13" s="209"/>
      <c r="ADX13" s="209"/>
      <c r="ADY13" s="209"/>
      <c r="ADZ13" s="209"/>
      <c r="AEA13" s="209"/>
      <c r="AEB13" s="209"/>
      <c r="AEC13" s="209"/>
      <c r="AED13" s="209"/>
      <c r="AEE13" s="209"/>
      <c r="AEF13" s="209"/>
      <c r="AEG13" s="209"/>
      <c r="AEH13" s="209"/>
      <c r="AEI13" s="209"/>
      <c r="AEJ13" s="209"/>
      <c r="AEK13" s="209"/>
      <c r="AEL13" s="209"/>
      <c r="AEM13" s="209"/>
      <c r="AEN13" s="209"/>
      <c r="AEO13" s="209"/>
      <c r="AEP13" s="209"/>
      <c r="AEQ13" s="209"/>
      <c r="AER13" s="209"/>
      <c r="AES13" s="209"/>
      <c r="AET13" s="209"/>
      <c r="AEU13" s="209"/>
      <c r="AEV13" s="209"/>
      <c r="AEW13" s="209"/>
      <c r="AEX13" s="209"/>
      <c r="AEY13" s="209"/>
      <c r="AEZ13" s="209"/>
      <c r="AFA13" s="209"/>
      <c r="AFB13" s="209"/>
      <c r="AFC13" s="209"/>
      <c r="AFD13" s="209"/>
      <c r="AFE13" s="209"/>
      <c r="AFF13" s="209"/>
      <c r="AFG13" s="209"/>
      <c r="AFH13" s="209"/>
      <c r="AFI13" s="209"/>
      <c r="AFJ13" s="209"/>
      <c r="AFK13" s="209"/>
      <c r="AFL13" s="209"/>
      <c r="AFM13" s="209"/>
      <c r="AFN13" s="209"/>
      <c r="AFO13" s="209"/>
      <c r="AFP13" s="209"/>
      <c r="AFQ13" s="209"/>
      <c r="AFR13" s="209"/>
      <c r="AFS13" s="209"/>
      <c r="AFT13" s="209"/>
      <c r="AFU13" s="209"/>
      <c r="AFV13" s="209"/>
      <c r="AFW13" s="209"/>
      <c r="AFX13" s="209"/>
      <c r="AFY13" s="209"/>
      <c r="AFZ13" s="209"/>
      <c r="AGA13" s="209"/>
      <c r="AGB13" s="209"/>
      <c r="AGC13" s="209"/>
      <c r="AGD13" s="209"/>
      <c r="AGE13" s="209"/>
      <c r="AGF13" s="209"/>
      <c r="AGG13" s="209"/>
      <c r="AGH13" s="209"/>
      <c r="AGI13" s="209"/>
      <c r="AGJ13" s="209"/>
      <c r="AGK13" s="209"/>
      <c r="AGL13" s="209"/>
      <c r="AGM13" s="209"/>
      <c r="AGN13" s="209"/>
      <c r="AGO13" s="209"/>
      <c r="AGP13" s="209"/>
      <c r="AGQ13" s="209"/>
      <c r="AGR13" s="209"/>
      <c r="AGS13" s="209"/>
      <c r="AGT13" s="209"/>
      <c r="AGU13" s="209"/>
      <c r="AGV13" s="209"/>
      <c r="AGW13" s="209"/>
      <c r="AGX13" s="209"/>
      <c r="AGY13" s="209"/>
      <c r="AGZ13" s="209"/>
      <c r="AHA13" s="209"/>
      <c r="AHB13" s="209"/>
      <c r="AHC13" s="209"/>
      <c r="AHD13" s="209"/>
      <c r="AHE13" s="209"/>
      <c r="AHF13" s="209"/>
      <c r="AHG13" s="209"/>
      <c r="AHH13" s="209"/>
      <c r="AHI13" s="209"/>
      <c r="AHJ13" s="209"/>
      <c r="AHK13" s="209"/>
      <c r="AHL13" s="209"/>
      <c r="AHM13" s="209"/>
      <c r="AHN13" s="209"/>
      <c r="AHO13" s="209"/>
      <c r="AHP13" s="209"/>
      <c r="AHQ13" s="209"/>
      <c r="AHR13" s="209"/>
      <c r="AHS13" s="209"/>
      <c r="AHT13" s="209"/>
      <c r="AHU13" s="209"/>
      <c r="AHV13" s="209"/>
      <c r="AHW13" s="209"/>
      <c r="AHX13" s="209"/>
      <c r="AHY13" s="209"/>
      <c r="AHZ13" s="209"/>
      <c r="AIA13" s="209"/>
      <c r="AIB13" s="209"/>
      <c r="AIC13" s="209"/>
      <c r="AID13" s="209"/>
      <c r="AIE13" s="209"/>
      <c r="AIF13" s="209"/>
      <c r="AIG13" s="209"/>
      <c r="AIH13" s="209"/>
      <c r="AII13" s="209"/>
      <c r="AIJ13" s="209"/>
      <c r="AIK13" s="209"/>
      <c r="AIL13" s="209"/>
      <c r="AIM13" s="209"/>
      <c r="AIN13" s="209"/>
      <c r="AIO13" s="209"/>
      <c r="AIP13" s="209"/>
      <c r="AIQ13" s="209"/>
      <c r="AIR13" s="209"/>
      <c r="AIS13" s="209"/>
      <c r="AIT13" s="209"/>
      <c r="AIU13" s="209"/>
      <c r="AIV13" s="209"/>
      <c r="AIW13" s="209"/>
      <c r="AIX13" s="209"/>
      <c r="AIY13" s="209"/>
      <c r="AIZ13" s="209"/>
      <c r="AJA13" s="209"/>
      <c r="AJB13" s="209"/>
      <c r="AJC13" s="209"/>
      <c r="AJD13" s="209"/>
      <c r="AJE13" s="209"/>
      <c r="AJF13" s="209"/>
      <c r="AJG13" s="209"/>
      <c r="AJH13" s="209"/>
      <c r="AJI13" s="209"/>
      <c r="AJJ13" s="209"/>
      <c r="AJK13" s="209"/>
      <c r="AJL13" s="209"/>
      <c r="AJM13" s="209"/>
      <c r="AJN13" s="209"/>
      <c r="AJO13" s="209"/>
      <c r="AJP13" s="209"/>
      <c r="AJQ13" s="209"/>
      <c r="AJR13" s="209"/>
      <c r="AJS13" s="209"/>
      <c r="AJT13" s="209"/>
      <c r="AJU13" s="209"/>
      <c r="AJV13" s="209"/>
      <c r="AJW13" s="209"/>
      <c r="AJX13" s="209"/>
      <c r="AJY13" s="209"/>
      <c r="AJZ13" s="209"/>
      <c r="AKA13" s="209"/>
      <c r="AKB13" s="209"/>
      <c r="AKC13" s="209"/>
      <c r="AKD13" s="209"/>
      <c r="AKE13" s="209"/>
      <c r="AKF13" s="209"/>
      <c r="AKG13" s="209"/>
      <c r="AKH13" s="209"/>
      <c r="AKI13" s="209"/>
      <c r="AKJ13" s="209"/>
      <c r="AKK13" s="209"/>
      <c r="AKL13" s="209"/>
      <c r="AKM13" s="209"/>
      <c r="AKN13" s="209"/>
      <c r="AKO13" s="209"/>
      <c r="AKP13" s="209"/>
      <c r="AKQ13" s="209"/>
      <c r="AKR13" s="209"/>
      <c r="AKS13" s="209"/>
      <c r="AKT13" s="209"/>
      <c r="AKU13" s="209"/>
      <c r="AKV13" s="209"/>
      <c r="AKW13" s="209"/>
      <c r="AKX13" s="209"/>
      <c r="AKY13" s="209"/>
      <c r="AKZ13" s="209"/>
      <c r="ALA13" s="209"/>
      <c r="ALB13" s="209"/>
      <c r="ALC13" s="209"/>
      <c r="ALD13" s="209"/>
      <c r="ALE13" s="209"/>
      <c r="ALF13" s="209"/>
      <c r="ALG13" s="209"/>
      <c r="ALH13" s="209"/>
      <c r="ALI13" s="209"/>
      <c r="ALJ13" s="209"/>
      <c r="ALK13" s="209"/>
      <c r="ALL13" s="209"/>
      <c r="ALM13" s="209"/>
      <c r="ALN13" s="209"/>
      <c r="ALO13" s="209"/>
      <c r="ALP13" s="209"/>
      <c r="ALQ13" s="209"/>
      <c r="ALR13" s="209"/>
      <c r="ALS13" s="209"/>
      <c r="ALT13" s="209"/>
      <c r="ALU13" s="209"/>
      <c r="ALV13" s="209"/>
      <c r="ALW13" s="209"/>
      <c r="ALX13" s="209"/>
      <c r="ALY13" s="209"/>
      <c r="ALZ13" s="209"/>
      <c r="AMA13" s="209"/>
      <c r="AMB13" s="209"/>
      <c r="AMC13" s="209"/>
      <c r="AMD13" s="209"/>
      <c r="AME13" s="209"/>
      <c r="AMF13" s="209"/>
      <c r="AMG13" s="209"/>
      <c r="AMH13" s="209"/>
      <c r="AMI13" s="209"/>
      <c r="AMJ13" s="209"/>
      <c r="AMK13" s="209"/>
    </row>
    <row r="14" spans="1:1025" s="210" customFormat="1" x14ac:dyDescent="0.25">
      <c r="A14" s="207"/>
      <c r="B14" s="198"/>
      <c r="C14" s="189"/>
      <c r="D14" s="208"/>
      <c r="E14" s="208">
        <f t="shared" si="0"/>
        <v>0</v>
      </c>
      <c r="F14" s="209"/>
      <c r="G14" s="209"/>
      <c r="H14" s="209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  <c r="AB14" s="209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  <c r="BI14" s="209"/>
      <c r="BJ14" s="209"/>
      <c r="BK14" s="209"/>
      <c r="BL14" s="209"/>
      <c r="BM14" s="209"/>
      <c r="BN14" s="209"/>
      <c r="BO14" s="209"/>
      <c r="BP14" s="209"/>
      <c r="BQ14" s="209"/>
      <c r="BR14" s="209"/>
      <c r="BS14" s="209"/>
      <c r="BT14" s="209"/>
      <c r="BU14" s="209"/>
      <c r="BV14" s="209"/>
      <c r="BW14" s="209"/>
      <c r="BX14" s="209"/>
      <c r="BY14" s="209"/>
      <c r="BZ14" s="209"/>
      <c r="CA14" s="209"/>
      <c r="CB14" s="209"/>
      <c r="CC14" s="209"/>
      <c r="CD14" s="209"/>
      <c r="CE14" s="209"/>
      <c r="CF14" s="209"/>
      <c r="CG14" s="209"/>
      <c r="CH14" s="209"/>
      <c r="CI14" s="209"/>
      <c r="CJ14" s="209"/>
      <c r="CK14" s="209"/>
      <c r="CL14" s="209"/>
      <c r="CM14" s="209"/>
      <c r="CN14" s="209"/>
      <c r="CO14" s="209"/>
      <c r="CP14" s="209"/>
      <c r="CQ14" s="209"/>
      <c r="CR14" s="209"/>
      <c r="CS14" s="209"/>
      <c r="CT14" s="209"/>
      <c r="CU14" s="209"/>
      <c r="CV14" s="209"/>
      <c r="CW14" s="209"/>
      <c r="CX14" s="209"/>
      <c r="CY14" s="209"/>
      <c r="CZ14" s="209"/>
      <c r="DA14" s="209"/>
      <c r="DB14" s="209"/>
      <c r="DC14" s="209"/>
      <c r="DD14" s="209"/>
      <c r="DE14" s="209"/>
      <c r="DF14" s="209"/>
      <c r="DG14" s="209"/>
      <c r="DH14" s="209"/>
      <c r="DI14" s="209"/>
      <c r="DJ14" s="209"/>
      <c r="DK14" s="209"/>
      <c r="DL14" s="209"/>
      <c r="DM14" s="209"/>
      <c r="DN14" s="209"/>
      <c r="DO14" s="209"/>
      <c r="DP14" s="209"/>
      <c r="DQ14" s="209"/>
      <c r="DR14" s="209"/>
      <c r="DS14" s="209"/>
      <c r="DT14" s="209"/>
      <c r="DU14" s="209"/>
      <c r="DV14" s="209"/>
      <c r="DW14" s="209"/>
      <c r="DX14" s="209"/>
      <c r="DY14" s="209"/>
      <c r="DZ14" s="209"/>
      <c r="EA14" s="209"/>
      <c r="EB14" s="209"/>
      <c r="EC14" s="209"/>
      <c r="ED14" s="209"/>
      <c r="EE14" s="209"/>
      <c r="EF14" s="209"/>
      <c r="EG14" s="209"/>
      <c r="EH14" s="209"/>
      <c r="EI14" s="209"/>
      <c r="EJ14" s="209"/>
      <c r="EK14" s="209"/>
      <c r="EL14" s="209"/>
      <c r="EM14" s="209"/>
      <c r="EN14" s="209"/>
      <c r="EO14" s="209"/>
      <c r="EP14" s="209"/>
      <c r="EQ14" s="209"/>
      <c r="ER14" s="209"/>
      <c r="ES14" s="209"/>
      <c r="ET14" s="209"/>
      <c r="EU14" s="209"/>
      <c r="EV14" s="209"/>
      <c r="EW14" s="209"/>
      <c r="EX14" s="209"/>
      <c r="EY14" s="209"/>
      <c r="EZ14" s="209"/>
      <c r="FA14" s="209"/>
      <c r="FB14" s="209"/>
      <c r="FC14" s="209"/>
      <c r="FD14" s="209"/>
      <c r="FE14" s="209"/>
      <c r="FF14" s="209"/>
      <c r="FG14" s="209"/>
      <c r="FH14" s="209"/>
      <c r="FI14" s="209"/>
      <c r="FJ14" s="209"/>
      <c r="FK14" s="209"/>
      <c r="FL14" s="209"/>
      <c r="FM14" s="209"/>
      <c r="FN14" s="209"/>
      <c r="FO14" s="209"/>
      <c r="FP14" s="209"/>
      <c r="FQ14" s="209"/>
      <c r="FR14" s="209"/>
      <c r="FS14" s="209"/>
      <c r="FT14" s="209"/>
      <c r="FU14" s="209"/>
      <c r="FV14" s="209"/>
      <c r="FW14" s="209"/>
      <c r="FX14" s="209"/>
      <c r="FY14" s="209"/>
      <c r="FZ14" s="209"/>
      <c r="GA14" s="209"/>
      <c r="GB14" s="209"/>
      <c r="GC14" s="209"/>
      <c r="GD14" s="209"/>
      <c r="GE14" s="209"/>
      <c r="GF14" s="209"/>
      <c r="GG14" s="209"/>
      <c r="GH14" s="209"/>
      <c r="GI14" s="209"/>
      <c r="GJ14" s="209"/>
      <c r="GK14" s="209"/>
      <c r="GL14" s="209"/>
      <c r="GM14" s="209"/>
      <c r="GN14" s="209"/>
      <c r="GO14" s="209"/>
      <c r="GP14" s="209"/>
      <c r="GQ14" s="209"/>
      <c r="GR14" s="209"/>
      <c r="GS14" s="209"/>
      <c r="GT14" s="209"/>
      <c r="GU14" s="209"/>
      <c r="GV14" s="209"/>
      <c r="GW14" s="209"/>
      <c r="GX14" s="209"/>
      <c r="GY14" s="209"/>
      <c r="GZ14" s="209"/>
      <c r="HA14" s="209"/>
      <c r="HB14" s="209"/>
      <c r="HC14" s="209"/>
      <c r="HD14" s="209"/>
      <c r="HE14" s="209"/>
      <c r="HF14" s="209"/>
      <c r="HG14" s="209"/>
      <c r="HH14" s="209"/>
      <c r="HI14" s="209"/>
      <c r="HJ14" s="209"/>
      <c r="HK14" s="209"/>
      <c r="HL14" s="209"/>
      <c r="HM14" s="209"/>
      <c r="HN14" s="209"/>
      <c r="HO14" s="209"/>
      <c r="HP14" s="209"/>
      <c r="HQ14" s="209"/>
      <c r="HR14" s="209"/>
      <c r="HS14" s="209"/>
      <c r="HT14" s="209"/>
      <c r="HU14" s="209"/>
      <c r="HV14" s="209"/>
      <c r="HW14" s="209"/>
      <c r="HX14" s="209"/>
      <c r="HY14" s="209"/>
      <c r="HZ14" s="209"/>
      <c r="IA14" s="209"/>
      <c r="IB14" s="209"/>
      <c r="IC14" s="209"/>
      <c r="ID14" s="209"/>
      <c r="IE14" s="209"/>
      <c r="IF14" s="209"/>
      <c r="IG14" s="209"/>
      <c r="IH14" s="209"/>
      <c r="II14" s="209"/>
      <c r="IJ14" s="209"/>
      <c r="IK14" s="209"/>
      <c r="IL14" s="209"/>
      <c r="IM14" s="209"/>
      <c r="IN14" s="209"/>
      <c r="IO14" s="209"/>
      <c r="IP14" s="209"/>
      <c r="IQ14" s="209"/>
      <c r="IR14" s="209"/>
      <c r="IS14" s="209"/>
      <c r="IT14" s="209"/>
      <c r="IU14" s="209"/>
      <c r="IV14" s="209"/>
      <c r="IW14" s="209"/>
      <c r="IX14" s="209"/>
      <c r="IY14" s="209"/>
      <c r="IZ14" s="209"/>
      <c r="JA14" s="209"/>
      <c r="JB14" s="209"/>
      <c r="JC14" s="209"/>
      <c r="JD14" s="209"/>
      <c r="JE14" s="209"/>
      <c r="JF14" s="209"/>
      <c r="JG14" s="209"/>
      <c r="JH14" s="209"/>
      <c r="JI14" s="209"/>
      <c r="JJ14" s="209"/>
      <c r="JK14" s="209"/>
      <c r="JL14" s="209"/>
      <c r="JM14" s="209"/>
      <c r="JN14" s="209"/>
      <c r="JO14" s="209"/>
      <c r="JP14" s="209"/>
      <c r="JQ14" s="209"/>
      <c r="JR14" s="209"/>
      <c r="JS14" s="209"/>
      <c r="JT14" s="209"/>
      <c r="JU14" s="209"/>
      <c r="JV14" s="209"/>
      <c r="JW14" s="209"/>
      <c r="JX14" s="209"/>
      <c r="JY14" s="209"/>
      <c r="JZ14" s="209"/>
      <c r="KA14" s="209"/>
      <c r="KB14" s="209"/>
      <c r="KC14" s="209"/>
      <c r="KD14" s="209"/>
      <c r="KE14" s="209"/>
      <c r="KF14" s="209"/>
      <c r="KG14" s="209"/>
      <c r="KH14" s="209"/>
      <c r="KI14" s="209"/>
      <c r="KJ14" s="209"/>
      <c r="KK14" s="209"/>
      <c r="KL14" s="209"/>
      <c r="KM14" s="209"/>
      <c r="KN14" s="209"/>
      <c r="KO14" s="209"/>
      <c r="KP14" s="209"/>
      <c r="KQ14" s="209"/>
      <c r="KR14" s="209"/>
      <c r="KS14" s="209"/>
      <c r="KT14" s="209"/>
      <c r="KU14" s="209"/>
      <c r="KV14" s="209"/>
      <c r="KW14" s="209"/>
      <c r="KX14" s="209"/>
      <c r="KY14" s="209"/>
      <c r="KZ14" s="209"/>
      <c r="LA14" s="209"/>
      <c r="LB14" s="209"/>
      <c r="LC14" s="209"/>
      <c r="LD14" s="209"/>
      <c r="LE14" s="209"/>
      <c r="LF14" s="209"/>
      <c r="LG14" s="209"/>
      <c r="LH14" s="209"/>
      <c r="LI14" s="209"/>
      <c r="LJ14" s="209"/>
      <c r="LK14" s="209"/>
      <c r="LL14" s="209"/>
      <c r="LM14" s="209"/>
      <c r="LN14" s="209"/>
      <c r="LO14" s="209"/>
      <c r="LP14" s="209"/>
      <c r="LQ14" s="209"/>
      <c r="LR14" s="209"/>
      <c r="LS14" s="209"/>
      <c r="LT14" s="209"/>
      <c r="LU14" s="209"/>
      <c r="LV14" s="209"/>
      <c r="LW14" s="209"/>
      <c r="LX14" s="209"/>
      <c r="LY14" s="209"/>
      <c r="LZ14" s="209"/>
      <c r="MA14" s="209"/>
      <c r="MB14" s="209"/>
      <c r="MC14" s="209"/>
      <c r="MD14" s="209"/>
      <c r="ME14" s="209"/>
      <c r="MF14" s="209"/>
      <c r="MG14" s="209"/>
      <c r="MH14" s="209"/>
      <c r="MI14" s="209"/>
      <c r="MJ14" s="209"/>
      <c r="MK14" s="209"/>
      <c r="ML14" s="209"/>
      <c r="MM14" s="209"/>
      <c r="MN14" s="209"/>
      <c r="MO14" s="209"/>
      <c r="MP14" s="209"/>
      <c r="MQ14" s="209"/>
      <c r="MR14" s="209"/>
      <c r="MS14" s="209"/>
      <c r="MT14" s="209"/>
      <c r="MU14" s="209"/>
      <c r="MV14" s="209"/>
      <c r="MW14" s="209"/>
      <c r="MX14" s="209"/>
      <c r="MY14" s="209"/>
      <c r="MZ14" s="209"/>
      <c r="NA14" s="209"/>
      <c r="NB14" s="209"/>
      <c r="NC14" s="209"/>
      <c r="ND14" s="209"/>
      <c r="NE14" s="209"/>
      <c r="NF14" s="209"/>
      <c r="NG14" s="209"/>
      <c r="NH14" s="209"/>
      <c r="NI14" s="209"/>
      <c r="NJ14" s="209"/>
      <c r="NK14" s="209"/>
      <c r="NL14" s="209"/>
      <c r="NM14" s="209"/>
      <c r="NN14" s="209"/>
      <c r="NO14" s="209"/>
      <c r="NP14" s="209"/>
      <c r="NQ14" s="209"/>
      <c r="NR14" s="209"/>
      <c r="NS14" s="209"/>
      <c r="NT14" s="209"/>
      <c r="NU14" s="209"/>
      <c r="NV14" s="209"/>
      <c r="NW14" s="209"/>
      <c r="NX14" s="209"/>
      <c r="NY14" s="209"/>
      <c r="NZ14" s="209"/>
      <c r="OA14" s="209"/>
      <c r="OB14" s="209"/>
      <c r="OC14" s="209"/>
      <c r="OD14" s="209"/>
      <c r="OE14" s="209"/>
      <c r="OF14" s="209"/>
      <c r="OG14" s="209"/>
      <c r="OH14" s="209"/>
      <c r="OI14" s="209"/>
      <c r="OJ14" s="209"/>
      <c r="OK14" s="209"/>
      <c r="OL14" s="209"/>
      <c r="OM14" s="209"/>
      <c r="ON14" s="209"/>
      <c r="OO14" s="209"/>
      <c r="OP14" s="209"/>
      <c r="OQ14" s="209"/>
      <c r="OR14" s="209"/>
      <c r="OS14" s="209"/>
      <c r="OT14" s="209"/>
      <c r="OU14" s="209"/>
      <c r="OV14" s="209"/>
      <c r="OW14" s="209"/>
      <c r="OX14" s="209"/>
      <c r="OY14" s="209"/>
      <c r="OZ14" s="209"/>
      <c r="PA14" s="209"/>
      <c r="PB14" s="209"/>
      <c r="PC14" s="209"/>
      <c r="PD14" s="209"/>
      <c r="PE14" s="209"/>
      <c r="PF14" s="209"/>
      <c r="PG14" s="209"/>
      <c r="PH14" s="209"/>
      <c r="PI14" s="209"/>
      <c r="PJ14" s="209"/>
      <c r="PK14" s="209"/>
      <c r="PL14" s="209"/>
      <c r="PM14" s="209"/>
      <c r="PN14" s="209"/>
      <c r="PO14" s="209"/>
      <c r="PP14" s="209"/>
      <c r="PQ14" s="209"/>
      <c r="PR14" s="209"/>
      <c r="PS14" s="209"/>
      <c r="PT14" s="209"/>
      <c r="PU14" s="209"/>
      <c r="PV14" s="209"/>
      <c r="PW14" s="209"/>
      <c r="PX14" s="209"/>
      <c r="PY14" s="209"/>
      <c r="PZ14" s="209"/>
      <c r="QA14" s="209"/>
      <c r="QB14" s="209"/>
      <c r="QC14" s="209"/>
      <c r="QD14" s="209"/>
      <c r="QE14" s="209"/>
      <c r="QF14" s="209"/>
      <c r="QG14" s="209"/>
      <c r="QH14" s="209"/>
      <c r="QI14" s="209"/>
      <c r="QJ14" s="209"/>
      <c r="QK14" s="209"/>
      <c r="QL14" s="209"/>
      <c r="QM14" s="209"/>
      <c r="QN14" s="209"/>
      <c r="QO14" s="209"/>
      <c r="QP14" s="209"/>
      <c r="QQ14" s="209"/>
      <c r="QR14" s="209"/>
      <c r="QS14" s="209"/>
      <c r="QT14" s="209"/>
      <c r="QU14" s="209"/>
      <c r="QV14" s="209"/>
      <c r="QW14" s="209"/>
      <c r="QX14" s="209"/>
      <c r="QY14" s="209"/>
      <c r="QZ14" s="209"/>
      <c r="RA14" s="209"/>
      <c r="RB14" s="209"/>
      <c r="RC14" s="209"/>
      <c r="RD14" s="209"/>
      <c r="RE14" s="209"/>
      <c r="RF14" s="209"/>
      <c r="RG14" s="209"/>
      <c r="RH14" s="209"/>
      <c r="RI14" s="209"/>
      <c r="RJ14" s="209"/>
      <c r="RK14" s="209"/>
      <c r="RL14" s="209"/>
      <c r="RM14" s="209"/>
      <c r="RN14" s="209"/>
      <c r="RO14" s="209"/>
      <c r="RP14" s="209"/>
      <c r="RQ14" s="209"/>
      <c r="RR14" s="209"/>
      <c r="RS14" s="209"/>
      <c r="RT14" s="209"/>
      <c r="RU14" s="209"/>
      <c r="RV14" s="209"/>
      <c r="RW14" s="209"/>
      <c r="RX14" s="209"/>
      <c r="RY14" s="209"/>
      <c r="RZ14" s="209"/>
      <c r="SA14" s="209"/>
      <c r="SB14" s="209"/>
      <c r="SC14" s="209"/>
      <c r="SD14" s="209"/>
      <c r="SE14" s="209"/>
      <c r="SF14" s="209"/>
      <c r="SG14" s="209"/>
      <c r="SH14" s="209"/>
      <c r="SI14" s="209"/>
      <c r="SJ14" s="209"/>
      <c r="SK14" s="209"/>
      <c r="SL14" s="209"/>
      <c r="SM14" s="209"/>
      <c r="SN14" s="209"/>
      <c r="SO14" s="209"/>
      <c r="SP14" s="209"/>
      <c r="SQ14" s="209"/>
      <c r="SR14" s="209"/>
      <c r="SS14" s="209"/>
      <c r="ST14" s="209"/>
      <c r="SU14" s="209"/>
      <c r="SV14" s="209"/>
      <c r="SW14" s="209"/>
      <c r="SX14" s="209"/>
      <c r="SY14" s="209"/>
      <c r="SZ14" s="209"/>
      <c r="TA14" s="209"/>
      <c r="TB14" s="209"/>
      <c r="TC14" s="209"/>
      <c r="TD14" s="209"/>
      <c r="TE14" s="209"/>
      <c r="TF14" s="209"/>
      <c r="TG14" s="209"/>
      <c r="TH14" s="209"/>
      <c r="TI14" s="209"/>
      <c r="TJ14" s="209"/>
      <c r="TK14" s="209"/>
      <c r="TL14" s="209"/>
      <c r="TM14" s="209"/>
      <c r="TN14" s="209"/>
      <c r="TO14" s="209"/>
      <c r="TP14" s="209"/>
      <c r="TQ14" s="209"/>
      <c r="TR14" s="209"/>
      <c r="TS14" s="209"/>
      <c r="TT14" s="209"/>
      <c r="TU14" s="209"/>
      <c r="TV14" s="209"/>
      <c r="TW14" s="209"/>
      <c r="TX14" s="209"/>
      <c r="TY14" s="209"/>
      <c r="TZ14" s="209"/>
      <c r="UA14" s="209"/>
      <c r="UB14" s="209"/>
      <c r="UC14" s="209"/>
      <c r="UD14" s="209"/>
      <c r="UE14" s="209"/>
      <c r="UF14" s="209"/>
      <c r="UG14" s="209"/>
      <c r="UH14" s="209"/>
      <c r="UI14" s="209"/>
      <c r="UJ14" s="209"/>
      <c r="UK14" s="209"/>
      <c r="UL14" s="209"/>
      <c r="UM14" s="209"/>
      <c r="UN14" s="209"/>
      <c r="UO14" s="209"/>
      <c r="UP14" s="209"/>
      <c r="UQ14" s="209"/>
      <c r="UR14" s="209"/>
      <c r="US14" s="209"/>
      <c r="UT14" s="209"/>
      <c r="UU14" s="209"/>
      <c r="UV14" s="209"/>
      <c r="UW14" s="209"/>
      <c r="UX14" s="209"/>
      <c r="UY14" s="209"/>
      <c r="UZ14" s="209"/>
      <c r="VA14" s="209"/>
      <c r="VB14" s="209"/>
      <c r="VC14" s="209"/>
      <c r="VD14" s="209"/>
      <c r="VE14" s="209"/>
      <c r="VF14" s="209"/>
      <c r="VG14" s="209"/>
      <c r="VH14" s="209"/>
      <c r="VI14" s="209"/>
      <c r="VJ14" s="209"/>
      <c r="VK14" s="209"/>
      <c r="VL14" s="209"/>
      <c r="VM14" s="209"/>
      <c r="VN14" s="209"/>
      <c r="VO14" s="209"/>
      <c r="VP14" s="209"/>
      <c r="VQ14" s="209"/>
      <c r="VR14" s="209"/>
      <c r="VS14" s="209"/>
      <c r="VT14" s="209"/>
      <c r="VU14" s="209"/>
      <c r="VV14" s="209"/>
      <c r="VW14" s="209"/>
      <c r="VX14" s="209"/>
      <c r="VY14" s="209"/>
      <c r="VZ14" s="209"/>
      <c r="WA14" s="209"/>
      <c r="WB14" s="209"/>
      <c r="WC14" s="209"/>
      <c r="WD14" s="209"/>
      <c r="WE14" s="209"/>
      <c r="WF14" s="209"/>
      <c r="WG14" s="209"/>
      <c r="WH14" s="209"/>
      <c r="WI14" s="209"/>
      <c r="WJ14" s="209"/>
      <c r="WK14" s="209"/>
      <c r="WL14" s="209"/>
      <c r="WM14" s="209"/>
      <c r="WN14" s="209"/>
      <c r="WO14" s="209"/>
      <c r="WP14" s="209"/>
      <c r="WQ14" s="209"/>
      <c r="WR14" s="209"/>
      <c r="WS14" s="209"/>
      <c r="WT14" s="209"/>
      <c r="WU14" s="209"/>
      <c r="WV14" s="209"/>
      <c r="WW14" s="209"/>
      <c r="WX14" s="209"/>
      <c r="WY14" s="209"/>
      <c r="WZ14" s="209"/>
      <c r="XA14" s="209"/>
      <c r="XB14" s="209"/>
      <c r="XC14" s="209"/>
      <c r="XD14" s="209"/>
      <c r="XE14" s="209"/>
      <c r="XF14" s="209"/>
      <c r="XG14" s="209"/>
      <c r="XH14" s="209"/>
      <c r="XI14" s="209"/>
      <c r="XJ14" s="209"/>
      <c r="XK14" s="209"/>
      <c r="XL14" s="209"/>
      <c r="XM14" s="209"/>
      <c r="XN14" s="209"/>
      <c r="XO14" s="209"/>
      <c r="XP14" s="209"/>
      <c r="XQ14" s="209"/>
      <c r="XR14" s="209"/>
      <c r="XS14" s="209"/>
      <c r="XT14" s="209"/>
      <c r="XU14" s="209"/>
      <c r="XV14" s="209"/>
      <c r="XW14" s="209"/>
      <c r="XX14" s="209"/>
      <c r="XY14" s="209"/>
      <c r="XZ14" s="209"/>
      <c r="YA14" s="209"/>
      <c r="YB14" s="209"/>
      <c r="YC14" s="209"/>
      <c r="YD14" s="209"/>
      <c r="YE14" s="209"/>
      <c r="YF14" s="209"/>
      <c r="YG14" s="209"/>
      <c r="YH14" s="209"/>
      <c r="YI14" s="209"/>
      <c r="YJ14" s="209"/>
      <c r="YK14" s="209"/>
      <c r="YL14" s="209"/>
      <c r="YM14" s="209"/>
      <c r="YN14" s="209"/>
      <c r="YO14" s="209"/>
      <c r="YP14" s="209"/>
      <c r="YQ14" s="209"/>
      <c r="YR14" s="209"/>
      <c r="YS14" s="209"/>
      <c r="YT14" s="209"/>
      <c r="YU14" s="209"/>
      <c r="YV14" s="209"/>
      <c r="YW14" s="209"/>
      <c r="YX14" s="209"/>
      <c r="YY14" s="209"/>
      <c r="YZ14" s="209"/>
      <c r="ZA14" s="209"/>
      <c r="ZB14" s="209"/>
      <c r="ZC14" s="209"/>
      <c r="ZD14" s="209"/>
      <c r="ZE14" s="209"/>
      <c r="ZF14" s="209"/>
      <c r="ZG14" s="209"/>
      <c r="ZH14" s="209"/>
      <c r="ZI14" s="209"/>
      <c r="ZJ14" s="209"/>
      <c r="ZK14" s="209"/>
      <c r="ZL14" s="209"/>
      <c r="ZM14" s="209"/>
      <c r="ZN14" s="209"/>
      <c r="ZO14" s="209"/>
      <c r="ZP14" s="209"/>
      <c r="ZQ14" s="209"/>
      <c r="ZR14" s="209"/>
      <c r="ZS14" s="209"/>
      <c r="ZT14" s="209"/>
      <c r="ZU14" s="209"/>
      <c r="ZV14" s="209"/>
      <c r="ZW14" s="209"/>
      <c r="ZX14" s="209"/>
      <c r="ZY14" s="209"/>
      <c r="ZZ14" s="209"/>
      <c r="AAA14" s="209"/>
      <c r="AAB14" s="209"/>
      <c r="AAC14" s="209"/>
      <c r="AAD14" s="209"/>
      <c r="AAE14" s="209"/>
      <c r="AAF14" s="209"/>
      <c r="AAG14" s="209"/>
      <c r="AAH14" s="209"/>
      <c r="AAI14" s="209"/>
      <c r="AAJ14" s="209"/>
      <c r="AAK14" s="209"/>
      <c r="AAL14" s="209"/>
      <c r="AAM14" s="209"/>
      <c r="AAN14" s="209"/>
      <c r="AAO14" s="209"/>
      <c r="AAP14" s="209"/>
      <c r="AAQ14" s="209"/>
      <c r="AAR14" s="209"/>
      <c r="AAS14" s="209"/>
      <c r="AAT14" s="209"/>
      <c r="AAU14" s="209"/>
      <c r="AAV14" s="209"/>
      <c r="AAW14" s="209"/>
      <c r="AAX14" s="209"/>
      <c r="AAY14" s="209"/>
      <c r="AAZ14" s="209"/>
      <c r="ABA14" s="209"/>
      <c r="ABB14" s="209"/>
      <c r="ABC14" s="209"/>
      <c r="ABD14" s="209"/>
      <c r="ABE14" s="209"/>
      <c r="ABF14" s="209"/>
      <c r="ABG14" s="209"/>
      <c r="ABH14" s="209"/>
      <c r="ABI14" s="209"/>
      <c r="ABJ14" s="209"/>
      <c r="ABK14" s="209"/>
      <c r="ABL14" s="209"/>
      <c r="ABM14" s="209"/>
      <c r="ABN14" s="209"/>
      <c r="ABO14" s="209"/>
      <c r="ABP14" s="209"/>
      <c r="ABQ14" s="209"/>
      <c r="ABR14" s="209"/>
      <c r="ABS14" s="209"/>
      <c r="ABT14" s="209"/>
      <c r="ABU14" s="209"/>
      <c r="ABV14" s="209"/>
      <c r="ABW14" s="209"/>
      <c r="ABX14" s="209"/>
      <c r="ABY14" s="209"/>
      <c r="ABZ14" s="209"/>
      <c r="ACA14" s="209"/>
      <c r="ACB14" s="209"/>
      <c r="ACC14" s="209"/>
      <c r="ACD14" s="209"/>
      <c r="ACE14" s="209"/>
      <c r="ACF14" s="209"/>
      <c r="ACG14" s="209"/>
      <c r="ACH14" s="209"/>
      <c r="ACI14" s="209"/>
      <c r="ACJ14" s="209"/>
      <c r="ACK14" s="209"/>
      <c r="ACL14" s="209"/>
      <c r="ACM14" s="209"/>
      <c r="ACN14" s="209"/>
      <c r="ACO14" s="209"/>
      <c r="ACP14" s="209"/>
      <c r="ACQ14" s="209"/>
      <c r="ACR14" s="209"/>
      <c r="ACS14" s="209"/>
      <c r="ACT14" s="209"/>
      <c r="ACU14" s="209"/>
      <c r="ACV14" s="209"/>
      <c r="ACW14" s="209"/>
      <c r="ACX14" s="209"/>
      <c r="ACY14" s="209"/>
      <c r="ACZ14" s="209"/>
      <c r="ADA14" s="209"/>
      <c r="ADB14" s="209"/>
      <c r="ADC14" s="209"/>
      <c r="ADD14" s="209"/>
      <c r="ADE14" s="209"/>
      <c r="ADF14" s="209"/>
      <c r="ADG14" s="209"/>
      <c r="ADH14" s="209"/>
      <c r="ADI14" s="209"/>
      <c r="ADJ14" s="209"/>
      <c r="ADK14" s="209"/>
      <c r="ADL14" s="209"/>
      <c r="ADM14" s="209"/>
      <c r="ADN14" s="209"/>
      <c r="ADO14" s="209"/>
      <c r="ADP14" s="209"/>
      <c r="ADQ14" s="209"/>
      <c r="ADR14" s="209"/>
      <c r="ADS14" s="209"/>
      <c r="ADT14" s="209"/>
      <c r="ADU14" s="209"/>
      <c r="ADV14" s="209"/>
      <c r="ADW14" s="209"/>
      <c r="ADX14" s="209"/>
      <c r="ADY14" s="209"/>
      <c r="ADZ14" s="209"/>
      <c r="AEA14" s="209"/>
      <c r="AEB14" s="209"/>
      <c r="AEC14" s="209"/>
      <c r="AED14" s="209"/>
      <c r="AEE14" s="209"/>
      <c r="AEF14" s="209"/>
      <c r="AEG14" s="209"/>
      <c r="AEH14" s="209"/>
      <c r="AEI14" s="209"/>
      <c r="AEJ14" s="209"/>
      <c r="AEK14" s="209"/>
      <c r="AEL14" s="209"/>
      <c r="AEM14" s="209"/>
      <c r="AEN14" s="209"/>
      <c r="AEO14" s="209"/>
      <c r="AEP14" s="209"/>
      <c r="AEQ14" s="209"/>
      <c r="AER14" s="209"/>
      <c r="AES14" s="209"/>
      <c r="AET14" s="209"/>
      <c r="AEU14" s="209"/>
      <c r="AEV14" s="209"/>
      <c r="AEW14" s="209"/>
      <c r="AEX14" s="209"/>
      <c r="AEY14" s="209"/>
      <c r="AEZ14" s="209"/>
      <c r="AFA14" s="209"/>
      <c r="AFB14" s="209"/>
      <c r="AFC14" s="209"/>
      <c r="AFD14" s="209"/>
      <c r="AFE14" s="209"/>
      <c r="AFF14" s="209"/>
      <c r="AFG14" s="209"/>
      <c r="AFH14" s="209"/>
      <c r="AFI14" s="209"/>
      <c r="AFJ14" s="209"/>
      <c r="AFK14" s="209"/>
      <c r="AFL14" s="209"/>
      <c r="AFM14" s="209"/>
      <c r="AFN14" s="209"/>
      <c r="AFO14" s="209"/>
      <c r="AFP14" s="209"/>
      <c r="AFQ14" s="209"/>
      <c r="AFR14" s="209"/>
      <c r="AFS14" s="209"/>
      <c r="AFT14" s="209"/>
      <c r="AFU14" s="209"/>
      <c r="AFV14" s="209"/>
      <c r="AFW14" s="209"/>
      <c r="AFX14" s="209"/>
      <c r="AFY14" s="209"/>
      <c r="AFZ14" s="209"/>
      <c r="AGA14" s="209"/>
      <c r="AGB14" s="209"/>
      <c r="AGC14" s="209"/>
      <c r="AGD14" s="209"/>
      <c r="AGE14" s="209"/>
      <c r="AGF14" s="209"/>
      <c r="AGG14" s="209"/>
      <c r="AGH14" s="209"/>
      <c r="AGI14" s="209"/>
      <c r="AGJ14" s="209"/>
      <c r="AGK14" s="209"/>
      <c r="AGL14" s="209"/>
      <c r="AGM14" s="209"/>
      <c r="AGN14" s="209"/>
      <c r="AGO14" s="209"/>
      <c r="AGP14" s="209"/>
      <c r="AGQ14" s="209"/>
      <c r="AGR14" s="209"/>
      <c r="AGS14" s="209"/>
      <c r="AGT14" s="209"/>
      <c r="AGU14" s="209"/>
      <c r="AGV14" s="209"/>
      <c r="AGW14" s="209"/>
      <c r="AGX14" s="209"/>
      <c r="AGY14" s="209"/>
      <c r="AGZ14" s="209"/>
      <c r="AHA14" s="209"/>
      <c r="AHB14" s="209"/>
      <c r="AHC14" s="209"/>
      <c r="AHD14" s="209"/>
      <c r="AHE14" s="209"/>
      <c r="AHF14" s="209"/>
      <c r="AHG14" s="209"/>
      <c r="AHH14" s="209"/>
      <c r="AHI14" s="209"/>
      <c r="AHJ14" s="209"/>
      <c r="AHK14" s="209"/>
      <c r="AHL14" s="209"/>
      <c r="AHM14" s="209"/>
      <c r="AHN14" s="209"/>
      <c r="AHO14" s="209"/>
      <c r="AHP14" s="209"/>
      <c r="AHQ14" s="209"/>
      <c r="AHR14" s="209"/>
      <c r="AHS14" s="209"/>
      <c r="AHT14" s="209"/>
      <c r="AHU14" s="209"/>
      <c r="AHV14" s="209"/>
      <c r="AHW14" s="209"/>
      <c r="AHX14" s="209"/>
      <c r="AHY14" s="209"/>
      <c r="AHZ14" s="209"/>
      <c r="AIA14" s="209"/>
      <c r="AIB14" s="209"/>
      <c r="AIC14" s="209"/>
      <c r="AID14" s="209"/>
      <c r="AIE14" s="209"/>
      <c r="AIF14" s="209"/>
      <c r="AIG14" s="209"/>
      <c r="AIH14" s="209"/>
      <c r="AII14" s="209"/>
      <c r="AIJ14" s="209"/>
      <c r="AIK14" s="209"/>
      <c r="AIL14" s="209"/>
      <c r="AIM14" s="209"/>
      <c r="AIN14" s="209"/>
      <c r="AIO14" s="209"/>
      <c r="AIP14" s="209"/>
      <c r="AIQ14" s="209"/>
      <c r="AIR14" s="209"/>
      <c r="AIS14" s="209"/>
      <c r="AIT14" s="209"/>
      <c r="AIU14" s="209"/>
      <c r="AIV14" s="209"/>
      <c r="AIW14" s="209"/>
      <c r="AIX14" s="209"/>
      <c r="AIY14" s="209"/>
      <c r="AIZ14" s="209"/>
      <c r="AJA14" s="209"/>
      <c r="AJB14" s="209"/>
      <c r="AJC14" s="209"/>
      <c r="AJD14" s="209"/>
      <c r="AJE14" s="209"/>
      <c r="AJF14" s="209"/>
      <c r="AJG14" s="209"/>
      <c r="AJH14" s="209"/>
      <c r="AJI14" s="209"/>
      <c r="AJJ14" s="209"/>
      <c r="AJK14" s="209"/>
      <c r="AJL14" s="209"/>
      <c r="AJM14" s="209"/>
      <c r="AJN14" s="209"/>
      <c r="AJO14" s="209"/>
      <c r="AJP14" s="209"/>
      <c r="AJQ14" s="209"/>
      <c r="AJR14" s="209"/>
      <c r="AJS14" s="209"/>
      <c r="AJT14" s="209"/>
      <c r="AJU14" s="209"/>
      <c r="AJV14" s="209"/>
      <c r="AJW14" s="209"/>
      <c r="AJX14" s="209"/>
      <c r="AJY14" s="209"/>
      <c r="AJZ14" s="209"/>
      <c r="AKA14" s="209"/>
      <c r="AKB14" s="209"/>
      <c r="AKC14" s="209"/>
      <c r="AKD14" s="209"/>
      <c r="AKE14" s="209"/>
      <c r="AKF14" s="209"/>
      <c r="AKG14" s="209"/>
      <c r="AKH14" s="209"/>
      <c r="AKI14" s="209"/>
      <c r="AKJ14" s="209"/>
      <c r="AKK14" s="209"/>
      <c r="AKL14" s="209"/>
      <c r="AKM14" s="209"/>
      <c r="AKN14" s="209"/>
      <c r="AKO14" s="209"/>
      <c r="AKP14" s="209"/>
      <c r="AKQ14" s="209"/>
      <c r="AKR14" s="209"/>
      <c r="AKS14" s="209"/>
      <c r="AKT14" s="209"/>
      <c r="AKU14" s="209"/>
      <c r="AKV14" s="209"/>
      <c r="AKW14" s="209"/>
      <c r="AKX14" s="209"/>
      <c r="AKY14" s="209"/>
      <c r="AKZ14" s="209"/>
      <c r="ALA14" s="209"/>
      <c r="ALB14" s="209"/>
      <c r="ALC14" s="209"/>
      <c r="ALD14" s="209"/>
      <c r="ALE14" s="209"/>
      <c r="ALF14" s="209"/>
      <c r="ALG14" s="209"/>
      <c r="ALH14" s="209"/>
      <c r="ALI14" s="209"/>
      <c r="ALJ14" s="209"/>
      <c r="ALK14" s="209"/>
      <c r="ALL14" s="209"/>
      <c r="ALM14" s="209"/>
      <c r="ALN14" s="209"/>
      <c r="ALO14" s="209"/>
      <c r="ALP14" s="209"/>
      <c r="ALQ14" s="209"/>
      <c r="ALR14" s="209"/>
      <c r="ALS14" s="209"/>
      <c r="ALT14" s="209"/>
      <c r="ALU14" s="209"/>
      <c r="ALV14" s="209"/>
      <c r="ALW14" s="209"/>
      <c r="ALX14" s="209"/>
      <c r="ALY14" s="209"/>
      <c r="ALZ14" s="209"/>
      <c r="AMA14" s="209"/>
      <c r="AMB14" s="209"/>
      <c r="AMC14" s="209"/>
      <c r="AMD14" s="209"/>
      <c r="AME14" s="209"/>
      <c r="AMF14" s="209"/>
      <c r="AMG14" s="209"/>
      <c r="AMH14" s="209"/>
      <c r="AMI14" s="209"/>
      <c r="AMJ14" s="209"/>
      <c r="AMK14" s="209"/>
    </row>
    <row r="15" spans="1:1025" ht="41.45" customHeight="1" x14ac:dyDescent="0.25">
      <c r="A15" s="197">
        <f>A11+0.01</f>
        <v>3.0199999999999996</v>
      </c>
      <c r="B15" s="267" t="s">
        <v>76</v>
      </c>
      <c r="C15" s="268"/>
      <c r="D15" s="204"/>
      <c r="E15" s="204">
        <f t="shared" si="0"/>
        <v>0</v>
      </c>
    </row>
    <row r="16" spans="1:1025" x14ac:dyDescent="0.25">
      <c r="B16" s="198" t="s">
        <v>24</v>
      </c>
      <c r="C16" s="189">
        <v>1</v>
      </c>
      <c r="D16" s="204">
        <v>0</v>
      </c>
      <c r="E16" s="204">
        <f t="shared" si="0"/>
        <v>0</v>
      </c>
    </row>
    <row r="17" spans="1:1025" s="210" customFormat="1" x14ac:dyDescent="0.25">
      <c r="A17" s="207"/>
      <c r="B17" s="263"/>
      <c r="C17" s="263"/>
      <c r="D17" s="208"/>
      <c r="E17" s="208">
        <f t="shared" si="0"/>
        <v>0</v>
      </c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  <c r="BI17" s="209"/>
      <c r="BJ17" s="209"/>
      <c r="BK17" s="209"/>
      <c r="BL17" s="209"/>
      <c r="BM17" s="209"/>
      <c r="BN17" s="209"/>
      <c r="BO17" s="209"/>
      <c r="BP17" s="209"/>
      <c r="BQ17" s="209"/>
      <c r="BR17" s="209"/>
      <c r="BS17" s="209"/>
      <c r="BT17" s="209"/>
      <c r="BU17" s="209"/>
      <c r="BV17" s="209"/>
      <c r="BW17" s="209"/>
      <c r="BX17" s="209"/>
      <c r="BY17" s="209"/>
      <c r="BZ17" s="209"/>
      <c r="CA17" s="209"/>
      <c r="CB17" s="209"/>
      <c r="CC17" s="209"/>
      <c r="CD17" s="209"/>
      <c r="CE17" s="209"/>
      <c r="CF17" s="209"/>
      <c r="CG17" s="209"/>
      <c r="CH17" s="209"/>
      <c r="CI17" s="209"/>
      <c r="CJ17" s="209"/>
      <c r="CK17" s="209"/>
      <c r="CL17" s="209"/>
      <c r="CM17" s="209"/>
      <c r="CN17" s="209"/>
      <c r="CO17" s="209"/>
      <c r="CP17" s="209"/>
      <c r="CQ17" s="209"/>
      <c r="CR17" s="209"/>
      <c r="CS17" s="209"/>
      <c r="CT17" s="209"/>
      <c r="CU17" s="209"/>
      <c r="CV17" s="209"/>
      <c r="CW17" s="209"/>
      <c r="CX17" s="209"/>
      <c r="CY17" s="209"/>
      <c r="CZ17" s="209"/>
      <c r="DA17" s="209"/>
      <c r="DB17" s="209"/>
      <c r="DC17" s="209"/>
      <c r="DD17" s="209"/>
      <c r="DE17" s="209"/>
      <c r="DF17" s="209"/>
      <c r="DG17" s="209"/>
      <c r="DH17" s="209"/>
      <c r="DI17" s="209"/>
      <c r="DJ17" s="209"/>
      <c r="DK17" s="209"/>
      <c r="DL17" s="209"/>
      <c r="DM17" s="209"/>
      <c r="DN17" s="209"/>
      <c r="DO17" s="209"/>
      <c r="DP17" s="209"/>
      <c r="DQ17" s="209"/>
      <c r="DR17" s="209"/>
      <c r="DS17" s="209"/>
      <c r="DT17" s="209"/>
      <c r="DU17" s="209"/>
      <c r="DV17" s="209"/>
      <c r="DW17" s="209"/>
      <c r="DX17" s="209"/>
      <c r="DY17" s="209"/>
      <c r="DZ17" s="209"/>
      <c r="EA17" s="209"/>
      <c r="EB17" s="209"/>
      <c r="EC17" s="209"/>
      <c r="ED17" s="209"/>
      <c r="EE17" s="209"/>
      <c r="EF17" s="209"/>
      <c r="EG17" s="209"/>
      <c r="EH17" s="209"/>
      <c r="EI17" s="209"/>
      <c r="EJ17" s="209"/>
      <c r="EK17" s="209"/>
      <c r="EL17" s="209"/>
      <c r="EM17" s="209"/>
      <c r="EN17" s="209"/>
      <c r="EO17" s="209"/>
      <c r="EP17" s="209"/>
      <c r="EQ17" s="209"/>
      <c r="ER17" s="209"/>
      <c r="ES17" s="209"/>
      <c r="ET17" s="209"/>
      <c r="EU17" s="209"/>
      <c r="EV17" s="209"/>
      <c r="EW17" s="209"/>
      <c r="EX17" s="209"/>
      <c r="EY17" s="209"/>
      <c r="EZ17" s="209"/>
      <c r="FA17" s="209"/>
      <c r="FB17" s="209"/>
      <c r="FC17" s="209"/>
      <c r="FD17" s="209"/>
      <c r="FE17" s="209"/>
      <c r="FF17" s="209"/>
      <c r="FG17" s="209"/>
      <c r="FH17" s="209"/>
      <c r="FI17" s="209"/>
      <c r="FJ17" s="209"/>
      <c r="FK17" s="209"/>
      <c r="FL17" s="209"/>
      <c r="FM17" s="209"/>
      <c r="FN17" s="209"/>
      <c r="FO17" s="209"/>
      <c r="FP17" s="209"/>
      <c r="FQ17" s="209"/>
      <c r="FR17" s="209"/>
      <c r="FS17" s="209"/>
      <c r="FT17" s="209"/>
      <c r="FU17" s="209"/>
      <c r="FV17" s="209"/>
      <c r="FW17" s="209"/>
      <c r="FX17" s="209"/>
      <c r="FY17" s="209"/>
      <c r="FZ17" s="209"/>
      <c r="GA17" s="209"/>
      <c r="GB17" s="209"/>
      <c r="GC17" s="209"/>
      <c r="GD17" s="209"/>
      <c r="GE17" s="209"/>
      <c r="GF17" s="209"/>
      <c r="GG17" s="209"/>
      <c r="GH17" s="209"/>
      <c r="GI17" s="209"/>
      <c r="GJ17" s="209"/>
      <c r="GK17" s="209"/>
      <c r="GL17" s="209"/>
      <c r="GM17" s="209"/>
      <c r="GN17" s="209"/>
      <c r="GO17" s="209"/>
      <c r="GP17" s="209"/>
      <c r="GQ17" s="209"/>
      <c r="GR17" s="209"/>
      <c r="GS17" s="209"/>
      <c r="GT17" s="209"/>
      <c r="GU17" s="209"/>
      <c r="GV17" s="209"/>
      <c r="GW17" s="209"/>
      <c r="GX17" s="209"/>
      <c r="GY17" s="209"/>
      <c r="GZ17" s="209"/>
      <c r="HA17" s="209"/>
      <c r="HB17" s="209"/>
      <c r="HC17" s="209"/>
      <c r="HD17" s="209"/>
      <c r="HE17" s="209"/>
      <c r="HF17" s="209"/>
      <c r="HG17" s="209"/>
      <c r="HH17" s="209"/>
      <c r="HI17" s="209"/>
      <c r="HJ17" s="209"/>
      <c r="HK17" s="209"/>
      <c r="HL17" s="209"/>
      <c r="HM17" s="209"/>
      <c r="HN17" s="209"/>
      <c r="HO17" s="209"/>
      <c r="HP17" s="209"/>
      <c r="HQ17" s="209"/>
      <c r="HR17" s="209"/>
      <c r="HS17" s="209"/>
      <c r="HT17" s="209"/>
      <c r="HU17" s="209"/>
      <c r="HV17" s="209"/>
      <c r="HW17" s="209"/>
      <c r="HX17" s="209"/>
      <c r="HY17" s="209"/>
      <c r="HZ17" s="209"/>
      <c r="IA17" s="209"/>
      <c r="IB17" s="209"/>
      <c r="IC17" s="209"/>
      <c r="ID17" s="209"/>
      <c r="IE17" s="209"/>
      <c r="IF17" s="209"/>
      <c r="IG17" s="209"/>
      <c r="IH17" s="209"/>
      <c r="II17" s="209"/>
      <c r="IJ17" s="209"/>
      <c r="IK17" s="209"/>
      <c r="IL17" s="209"/>
      <c r="IM17" s="209"/>
      <c r="IN17" s="209"/>
      <c r="IO17" s="209"/>
      <c r="IP17" s="209"/>
      <c r="IQ17" s="209"/>
      <c r="IR17" s="209"/>
      <c r="IS17" s="209"/>
      <c r="IT17" s="209"/>
      <c r="IU17" s="209"/>
      <c r="IV17" s="209"/>
      <c r="IW17" s="209"/>
      <c r="IX17" s="209"/>
      <c r="IY17" s="209"/>
      <c r="IZ17" s="209"/>
      <c r="JA17" s="209"/>
      <c r="JB17" s="209"/>
      <c r="JC17" s="209"/>
      <c r="JD17" s="209"/>
      <c r="JE17" s="209"/>
      <c r="JF17" s="209"/>
      <c r="JG17" s="209"/>
      <c r="JH17" s="209"/>
      <c r="JI17" s="209"/>
      <c r="JJ17" s="209"/>
      <c r="JK17" s="209"/>
      <c r="JL17" s="209"/>
      <c r="JM17" s="209"/>
      <c r="JN17" s="209"/>
      <c r="JO17" s="209"/>
      <c r="JP17" s="209"/>
      <c r="JQ17" s="209"/>
      <c r="JR17" s="209"/>
      <c r="JS17" s="209"/>
      <c r="JT17" s="209"/>
      <c r="JU17" s="209"/>
      <c r="JV17" s="209"/>
      <c r="JW17" s="209"/>
      <c r="JX17" s="209"/>
      <c r="JY17" s="209"/>
      <c r="JZ17" s="209"/>
      <c r="KA17" s="209"/>
      <c r="KB17" s="209"/>
      <c r="KC17" s="209"/>
      <c r="KD17" s="209"/>
      <c r="KE17" s="209"/>
      <c r="KF17" s="209"/>
      <c r="KG17" s="209"/>
      <c r="KH17" s="209"/>
      <c r="KI17" s="209"/>
      <c r="KJ17" s="209"/>
      <c r="KK17" s="209"/>
      <c r="KL17" s="209"/>
      <c r="KM17" s="209"/>
      <c r="KN17" s="209"/>
      <c r="KO17" s="209"/>
      <c r="KP17" s="209"/>
      <c r="KQ17" s="209"/>
      <c r="KR17" s="209"/>
      <c r="KS17" s="209"/>
      <c r="KT17" s="209"/>
      <c r="KU17" s="209"/>
      <c r="KV17" s="209"/>
      <c r="KW17" s="209"/>
      <c r="KX17" s="209"/>
      <c r="KY17" s="209"/>
      <c r="KZ17" s="209"/>
      <c r="LA17" s="209"/>
      <c r="LB17" s="209"/>
      <c r="LC17" s="209"/>
      <c r="LD17" s="209"/>
      <c r="LE17" s="209"/>
      <c r="LF17" s="209"/>
      <c r="LG17" s="209"/>
      <c r="LH17" s="209"/>
      <c r="LI17" s="209"/>
      <c r="LJ17" s="209"/>
      <c r="LK17" s="209"/>
      <c r="LL17" s="209"/>
      <c r="LM17" s="209"/>
      <c r="LN17" s="209"/>
      <c r="LO17" s="209"/>
      <c r="LP17" s="209"/>
      <c r="LQ17" s="209"/>
      <c r="LR17" s="209"/>
      <c r="LS17" s="209"/>
      <c r="LT17" s="209"/>
      <c r="LU17" s="209"/>
      <c r="LV17" s="209"/>
      <c r="LW17" s="209"/>
      <c r="LX17" s="209"/>
      <c r="LY17" s="209"/>
      <c r="LZ17" s="209"/>
      <c r="MA17" s="209"/>
      <c r="MB17" s="209"/>
      <c r="MC17" s="209"/>
      <c r="MD17" s="209"/>
      <c r="ME17" s="209"/>
      <c r="MF17" s="209"/>
      <c r="MG17" s="209"/>
      <c r="MH17" s="209"/>
      <c r="MI17" s="209"/>
      <c r="MJ17" s="209"/>
      <c r="MK17" s="209"/>
      <c r="ML17" s="209"/>
      <c r="MM17" s="209"/>
      <c r="MN17" s="209"/>
      <c r="MO17" s="209"/>
      <c r="MP17" s="209"/>
      <c r="MQ17" s="209"/>
      <c r="MR17" s="209"/>
      <c r="MS17" s="209"/>
      <c r="MT17" s="209"/>
      <c r="MU17" s="209"/>
      <c r="MV17" s="209"/>
      <c r="MW17" s="209"/>
      <c r="MX17" s="209"/>
      <c r="MY17" s="209"/>
      <c r="MZ17" s="209"/>
      <c r="NA17" s="209"/>
      <c r="NB17" s="209"/>
      <c r="NC17" s="209"/>
      <c r="ND17" s="209"/>
      <c r="NE17" s="209"/>
      <c r="NF17" s="209"/>
      <c r="NG17" s="209"/>
      <c r="NH17" s="209"/>
      <c r="NI17" s="209"/>
      <c r="NJ17" s="209"/>
      <c r="NK17" s="209"/>
      <c r="NL17" s="209"/>
      <c r="NM17" s="209"/>
      <c r="NN17" s="209"/>
      <c r="NO17" s="209"/>
      <c r="NP17" s="209"/>
      <c r="NQ17" s="209"/>
      <c r="NR17" s="209"/>
      <c r="NS17" s="209"/>
      <c r="NT17" s="209"/>
      <c r="NU17" s="209"/>
      <c r="NV17" s="209"/>
      <c r="NW17" s="209"/>
      <c r="NX17" s="209"/>
      <c r="NY17" s="209"/>
      <c r="NZ17" s="209"/>
      <c r="OA17" s="209"/>
      <c r="OB17" s="209"/>
      <c r="OC17" s="209"/>
      <c r="OD17" s="209"/>
      <c r="OE17" s="209"/>
      <c r="OF17" s="209"/>
      <c r="OG17" s="209"/>
      <c r="OH17" s="209"/>
      <c r="OI17" s="209"/>
      <c r="OJ17" s="209"/>
      <c r="OK17" s="209"/>
      <c r="OL17" s="209"/>
      <c r="OM17" s="209"/>
      <c r="ON17" s="209"/>
      <c r="OO17" s="209"/>
      <c r="OP17" s="209"/>
      <c r="OQ17" s="209"/>
      <c r="OR17" s="209"/>
      <c r="OS17" s="209"/>
      <c r="OT17" s="209"/>
      <c r="OU17" s="209"/>
      <c r="OV17" s="209"/>
      <c r="OW17" s="209"/>
      <c r="OX17" s="209"/>
      <c r="OY17" s="209"/>
      <c r="OZ17" s="209"/>
      <c r="PA17" s="209"/>
      <c r="PB17" s="209"/>
      <c r="PC17" s="209"/>
      <c r="PD17" s="209"/>
      <c r="PE17" s="209"/>
      <c r="PF17" s="209"/>
      <c r="PG17" s="209"/>
      <c r="PH17" s="209"/>
      <c r="PI17" s="209"/>
      <c r="PJ17" s="209"/>
      <c r="PK17" s="209"/>
      <c r="PL17" s="209"/>
      <c r="PM17" s="209"/>
      <c r="PN17" s="209"/>
      <c r="PO17" s="209"/>
      <c r="PP17" s="209"/>
      <c r="PQ17" s="209"/>
      <c r="PR17" s="209"/>
      <c r="PS17" s="209"/>
      <c r="PT17" s="209"/>
      <c r="PU17" s="209"/>
      <c r="PV17" s="209"/>
      <c r="PW17" s="209"/>
      <c r="PX17" s="209"/>
      <c r="PY17" s="209"/>
      <c r="PZ17" s="209"/>
      <c r="QA17" s="209"/>
      <c r="QB17" s="209"/>
      <c r="QC17" s="209"/>
      <c r="QD17" s="209"/>
      <c r="QE17" s="209"/>
      <c r="QF17" s="209"/>
      <c r="QG17" s="209"/>
      <c r="QH17" s="209"/>
      <c r="QI17" s="209"/>
      <c r="QJ17" s="209"/>
      <c r="QK17" s="209"/>
      <c r="QL17" s="209"/>
      <c r="QM17" s="209"/>
      <c r="QN17" s="209"/>
      <c r="QO17" s="209"/>
      <c r="QP17" s="209"/>
      <c r="QQ17" s="209"/>
      <c r="QR17" s="209"/>
      <c r="QS17" s="209"/>
      <c r="QT17" s="209"/>
      <c r="QU17" s="209"/>
      <c r="QV17" s="209"/>
      <c r="QW17" s="209"/>
      <c r="QX17" s="209"/>
      <c r="QY17" s="209"/>
      <c r="QZ17" s="209"/>
      <c r="RA17" s="209"/>
      <c r="RB17" s="209"/>
      <c r="RC17" s="209"/>
      <c r="RD17" s="209"/>
      <c r="RE17" s="209"/>
      <c r="RF17" s="209"/>
      <c r="RG17" s="209"/>
      <c r="RH17" s="209"/>
      <c r="RI17" s="209"/>
      <c r="RJ17" s="209"/>
      <c r="RK17" s="209"/>
      <c r="RL17" s="209"/>
      <c r="RM17" s="209"/>
      <c r="RN17" s="209"/>
      <c r="RO17" s="209"/>
      <c r="RP17" s="209"/>
      <c r="RQ17" s="209"/>
      <c r="RR17" s="209"/>
      <c r="RS17" s="209"/>
      <c r="RT17" s="209"/>
      <c r="RU17" s="209"/>
      <c r="RV17" s="209"/>
      <c r="RW17" s="209"/>
      <c r="RX17" s="209"/>
      <c r="RY17" s="209"/>
      <c r="RZ17" s="209"/>
      <c r="SA17" s="209"/>
      <c r="SB17" s="209"/>
      <c r="SC17" s="209"/>
      <c r="SD17" s="209"/>
      <c r="SE17" s="209"/>
      <c r="SF17" s="209"/>
      <c r="SG17" s="209"/>
      <c r="SH17" s="209"/>
      <c r="SI17" s="209"/>
      <c r="SJ17" s="209"/>
      <c r="SK17" s="209"/>
      <c r="SL17" s="209"/>
      <c r="SM17" s="209"/>
      <c r="SN17" s="209"/>
      <c r="SO17" s="209"/>
      <c r="SP17" s="209"/>
      <c r="SQ17" s="209"/>
      <c r="SR17" s="209"/>
      <c r="SS17" s="209"/>
      <c r="ST17" s="209"/>
      <c r="SU17" s="209"/>
      <c r="SV17" s="209"/>
      <c r="SW17" s="209"/>
      <c r="SX17" s="209"/>
      <c r="SY17" s="209"/>
      <c r="SZ17" s="209"/>
      <c r="TA17" s="209"/>
      <c r="TB17" s="209"/>
      <c r="TC17" s="209"/>
      <c r="TD17" s="209"/>
      <c r="TE17" s="209"/>
      <c r="TF17" s="209"/>
      <c r="TG17" s="209"/>
      <c r="TH17" s="209"/>
      <c r="TI17" s="209"/>
      <c r="TJ17" s="209"/>
      <c r="TK17" s="209"/>
      <c r="TL17" s="209"/>
      <c r="TM17" s="209"/>
      <c r="TN17" s="209"/>
      <c r="TO17" s="209"/>
      <c r="TP17" s="209"/>
      <c r="TQ17" s="209"/>
      <c r="TR17" s="209"/>
      <c r="TS17" s="209"/>
      <c r="TT17" s="209"/>
      <c r="TU17" s="209"/>
      <c r="TV17" s="209"/>
      <c r="TW17" s="209"/>
      <c r="TX17" s="209"/>
      <c r="TY17" s="209"/>
      <c r="TZ17" s="209"/>
      <c r="UA17" s="209"/>
      <c r="UB17" s="209"/>
      <c r="UC17" s="209"/>
      <c r="UD17" s="209"/>
      <c r="UE17" s="209"/>
      <c r="UF17" s="209"/>
      <c r="UG17" s="209"/>
      <c r="UH17" s="209"/>
      <c r="UI17" s="209"/>
      <c r="UJ17" s="209"/>
      <c r="UK17" s="209"/>
      <c r="UL17" s="209"/>
      <c r="UM17" s="209"/>
      <c r="UN17" s="209"/>
      <c r="UO17" s="209"/>
      <c r="UP17" s="209"/>
      <c r="UQ17" s="209"/>
      <c r="UR17" s="209"/>
      <c r="US17" s="209"/>
      <c r="UT17" s="209"/>
      <c r="UU17" s="209"/>
      <c r="UV17" s="209"/>
      <c r="UW17" s="209"/>
      <c r="UX17" s="209"/>
      <c r="UY17" s="209"/>
      <c r="UZ17" s="209"/>
      <c r="VA17" s="209"/>
      <c r="VB17" s="209"/>
      <c r="VC17" s="209"/>
      <c r="VD17" s="209"/>
      <c r="VE17" s="209"/>
      <c r="VF17" s="209"/>
      <c r="VG17" s="209"/>
      <c r="VH17" s="209"/>
      <c r="VI17" s="209"/>
      <c r="VJ17" s="209"/>
      <c r="VK17" s="209"/>
      <c r="VL17" s="209"/>
      <c r="VM17" s="209"/>
      <c r="VN17" s="209"/>
      <c r="VO17" s="209"/>
      <c r="VP17" s="209"/>
      <c r="VQ17" s="209"/>
      <c r="VR17" s="209"/>
      <c r="VS17" s="209"/>
      <c r="VT17" s="209"/>
      <c r="VU17" s="209"/>
      <c r="VV17" s="209"/>
      <c r="VW17" s="209"/>
      <c r="VX17" s="209"/>
      <c r="VY17" s="209"/>
      <c r="VZ17" s="209"/>
      <c r="WA17" s="209"/>
      <c r="WB17" s="209"/>
      <c r="WC17" s="209"/>
      <c r="WD17" s="209"/>
      <c r="WE17" s="209"/>
      <c r="WF17" s="209"/>
      <c r="WG17" s="209"/>
      <c r="WH17" s="209"/>
      <c r="WI17" s="209"/>
      <c r="WJ17" s="209"/>
      <c r="WK17" s="209"/>
      <c r="WL17" s="209"/>
      <c r="WM17" s="209"/>
      <c r="WN17" s="209"/>
      <c r="WO17" s="209"/>
      <c r="WP17" s="209"/>
      <c r="WQ17" s="209"/>
      <c r="WR17" s="209"/>
      <c r="WS17" s="209"/>
      <c r="WT17" s="209"/>
      <c r="WU17" s="209"/>
      <c r="WV17" s="209"/>
      <c r="WW17" s="209"/>
      <c r="WX17" s="209"/>
      <c r="WY17" s="209"/>
      <c r="WZ17" s="209"/>
      <c r="XA17" s="209"/>
      <c r="XB17" s="209"/>
      <c r="XC17" s="209"/>
      <c r="XD17" s="209"/>
      <c r="XE17" s="209"/>
      <c r="XF17" s="209"/>
      <c r="XG17" s="209"/>
      <c r="XH17" s="209"/>
      <c r="XI17" s="209"/>
      <c r="XJ17" s="209"/>
      <c r="XK17" s="209"/>
      <c r="XL17" s="209"/>
      <c r="XM17" s="209"/>
      <c r="XN17" s="209"/>
      <c r="XO17" s="209"/>
      <c r="XP17" s="209"/>
      <c r="XQ17" s="209"/>
      <c r="XR17" s="209"/>
      <c r="XS17" s="209"/>
      <c r="XT17" s="209"/>
      <c r="XU17" s="209"/>
      <c r="XV17" s="209"/>
      <c r="XW17" s="209"/>
      <c r="XX17" s="209"/>
      <c r="XY17" s="209"/>
      <c r="XZ17" s="209"/>
      <c r="YA17" s="209"/>
      <c r="YB17" s="209"/>
      <c r="YC17" s="209"/>
      <c r="YD17" s="209"/>
      <c r="YE17" s="209"/>
      <c r="YF17" s="209"/>
      <c r="YG17" s="209"/>
      <c r="YH17" s="209"/>
      <c r="YI17" s="209"/>
      <c r="YJ17" s="209"/>
      <c r="YK17" s="209"/>
      <c r="YL17" s="209"/>
      <c r="YM17" s="209"/>
      <c r="YN17" s="209"/>
      <c r="YO17" s="209"/>
      <c r="YP17" s="209"/>
      <c r="YQ17" s="209"/>
      <c r="YR17" s="209"/>
      <c r="YS17" s="209"/>
      <c r="YT17" s="209"/>
      <c r="YU17" s="209"/>
      <c r="YV17" s="209"/>
      <c r="YW17" s="209"/>
      <c r="YX17" s="209"/>
      <c r="YY17" s="209"/>
      <c r="YZ17" s="209"/>
      <c r="ZA17" s="209"/>
      <c r="ZB17" s="209"/>
      <c r="ZC17" s="209"/>
      <c r="ZD17" s="209"/>
      <c r="ZE17" s="209"/>
      <c r="ZF17" s="209"/>
      <c r="ZG17" s="209"/>
      <c r="ZH17" s="209"/>
      <c r="ZI17" s="209"/>
      <c r="ZJ17" s="209"/>
      <c r="ZK17" s="209"/>
      <c r="ZL17" s="209"/>
      <c r="ZM17" s="209"/>
      <c r="ZN17" s="209"/>
      <c r="ZO17" s="209"/>
      <c r="ZP17" s="209"/>
      <c r="ZQ17" s="209"/>
      <c r="ZR17" s="209"/>
      <c r="ZS17" s="209"/>
      <c r="ZT17" s="209"/>
      <c r="ZU17" s="209"/>
      <c r="ZV17" s="209"/>
      <c r="ZW17" s="209"/>
      <c r="ZX17" s="209"/>
      <c r="ZY17" s="209"/>
      <c r="ZZ17" s="209"/>
      <c r="AAA17" s="209"/>
      <c r="AAB17" s="209"/>
      <c r="AAC17" s="209"/>
      <c r="AAD17" s="209"/>
      <c r="AAE17" s="209"/>
      <c r="AAF17" s="209"/>
      <c r="AAG17" s="209"/>
      <c r="AAH17" s="209"/>
      <c r="AAI17" s="209"/>
      <c r="AAJ17" s="209"/>
      <c r="AAK17" s="209"/>
      <c r="AAL17" s="209"/>
      <c r="AAM17" s="209"/>
      <c r="AAN17" s="209"/>
      <c r="AAO17" s="209"/>
      <c r="AAP17" s="209"/>
      <c r="AAQ17" s="209"/>
      <c r="AAR17" s="209"/>
      <c r="AAS17" s="209"/>
      <c r="AAT17" s="209"/>
      <c r="AAU17" s="209"/>
      <c r="AAV17" s="209"/>
      <c r="AAW17" s="209"/>
      <c r="AAX17" s="209"/>
      <c r="AAY17" s="209"/>
      <c r="AAZ17" s="209"/>
      <c r="ABA17" s="209"/>
      <c r="ABB17" s="209"/>
      <c r="ABC17" s="209"/>
      <c r="ABD17" s="209"/>
      <c r="ABE17" s="209"/>
      <c r="ABF17" s="209"/>
      <c r="ABG17" s="209"/>
      <c r="ABH17" s="209"/>
      <c r="ABI17" s="209"/>
      <c r="ABJ17" s="209"/>
      <c r="ABK17" s="209"/>
      <c r="ABL17" s="209"/>
      <c r="ABM17" s="209"/>
      <c r="ABN17" s="209"/>
      <c r="ABO17" s="209"/>
      <c r="ABP17" s="209"/>
      <c r="ABQ17" s="209"/>
      <c r="ABR17" s="209"/>
      <c r="ABS17" s="209"/>
      <c r="ABT17" s="209"/>
      <c r="ABU17" s="209"/>
      <c r="ABV17" s="209"/>
      <c r="ABW17" s="209"/>
      <c r="ABX17" s="209"/>
      <c r="ABY17" s="209"/>
      <c r="ABZ17" s="209"/>
      <c r="ACA17" s="209"/>
      <c r="ACB17" s="209"/>
      <c r="ACC17" s="209"/>
      <c r="ACD17" s="209"/>
      <c r="ACE17" s="209"/>
      <c r="ACF17" s="209"/>
      <c r="ACG17" s="209"/>
      <c r="ACH17" s="209"/>
      <c r="ACI17" s="209"/>
      <c r="ACJ17" s="209"/>
      <c r="ACK17" s="209"/>
      <c r="ACL17" s="209"/>
      <c r="ACM17" s="209"/>
      <c r="ACN17" s="209"/>
      <c r="ACO17" s="209"/>
      <c r="ACP17" s="209"/>
      <c r="ACQ17" s="209"/>
      <c r="ACR17" s="209"/>
      <c r="ACS17" s="209"/>
      <c r="ACT17" s="209"/>
      <c r="ACU17" s="209"/>
      <c r="ACV17" s="209"/>
      <c r="ACW17" s="209"/>
      <c r="ACX17" s="209"/>
      <c r="ACY17" s="209"/>
      <c r="ACZ17" s="209"/>
      <c r="ADA17" s="209"/>
      <c r="ADB17" s="209"/>
      <c r="ADC17" s="209"/>
      <c r="ADD17" s="209"/>
      <c r="ADE17" s="209"/>
      <c r="ADF17" s="209"/>
      <c r="ADG17" s="209"/>
      <c r="ADH17" s="209"/>
      <c r="ADI17" s="209"/>
      <c r="ADJ17" s="209"/>
      <c r="ADK17" s="209"/>
      <c r="ADL17" s="209"/>
      <c r="ADM17" s="209"/>
      <c r="ADN17" s="209"/>
      <c r="ADO17" s="209"/>
      <c r="ADP17" s="209"/>
      <c r="ADQ17" s="209"/>
      <c r="ADR17" s="209"/>
      <c r="ADS17" s="209"/>
      <c r="ADT17" s="209"/>
      <c r="ADU17" s="209"/>
      <c r="ADV17" s="209"/>
      <c r="ADW17" s="209"/>
      <c r="ADX17" s="209"/>
      <c r="ADY17" s="209"/>
      <c r="ADZ17" s="209"/>
      <c r="AEA17" s="209"/>
      <c r="AEB17" s="209"/>
      <c r="AEC17" s="209"/>
      <c r="AED17" s="209"/>
      <c r="AEE17" s="209"/>
      <c r="AEF17" s="209"/>
      <c r="AEG17" s="209"/>
      <c r="AEH17" s="209"/>
      <c r="AEI17" s="209"/>
      <c r="AEJ17" s="209"/>
      <c r="AEK17" s="209"/>
      <c r="AEL17" s="209"/>
      <c r="AEM17" s="209"/>
      <c r="AEN17" s="209"/>
      <c r="AEO17" s="209"/>
      <c r="AEP17" s="209"/>
      <c r="AEQ17" s="209"/>
      <c r="AER17" s="209"/>
      <c r="AES17" s="209"/>
      <c r="AET17" s="209"/>
      <c r="AEU17" s="209"/>
      <c r="AEV17" s="209"/>
      <c r="AEW17" s="209"/>
      <c r="AEX17" s="209"/>
      <c r="AEY17" s="209"/>
      <c r="AEZ17" s="209"/>
      <c r="AFA17" s="209"/>
      <c r="AFB17" s="209"/>
      <c r="AFC17" s="209"/>
      <c r="AFD17" s="209"/>
      <c r="AFE17" s="209"/>
      <c r="AFF17" s="209"/>
      <c r="AFG17" s="209"/>
      <c r="AFH17" s="209"/>
      <c r="AFI17" s="209"/>
      <c r="AFJ17" s="209"/>
      <c r="AFK17" s="209"/>
      <c r="AFL17" s="209"/>
      <c r="AFM17" s="209"/>
      <c r="AFN17" s="209"/>
      <c r="AFO17" s="209"/>
      <c r="AFP17" s="209"/>
      <c r="AFQ17" s="209"/>
      <c r="AFR17" s="209"/>
      <c r="AFS17" s="209"/>
      <c r="AFT17" s="209"/>
      <c r="AFU17" s="209"/>
      <c r="AFV17" s="209"/>
      <c r="AFW17" s="209"/>
      <c r="AFX17" s="209"/>
      <c r="AFY17" s="209"/>
      <c r="AFZ17" s="209"/>
      <c r="AGA17" s="209"/>
      <c r="AGB17" s="209"/>
      <c r="AGC17" s="209"/>
      <c r="AGD17" s="209"/>
      <c r="AGE17" s="209"/>
      <c r="AGF17" s="209"/>
      <c r="AGG17" s="209"/>
      <c r="AGH17" s="209"/>
      <c r="AGI17" s="209"/>
      <c r="AGJ17" s="209"/>
      <c r="AGK17" s="209"/>
      <c r="AGL17" s="209"/>
      <c r="AGM17" s="209"/>
      <c r="AGN17" s="209"/>
      <c r="AGO17" s="209"/>
      <c r="AGP17" s="209"/>
      <c r="AGQ17" s="209"/>
      <c r="AGR17" s="209"/>
      <c r="AGS17" s="209"/>
      <c r="AGT17" s="209"/>
      <c r="AGU17" s="209"/>
      <c r="AGV17" s="209"/>
      <c r="AGW17" s="209"/>
      <c r="AGX17" s="209"/>
      <c r="AGY17" s="209"/>
      <c r="AGZ17" s="209"/>
      <c r="AHA17" s="209"/>
      <c r="AHB17" s="209"/>
      <c r="AHC17" s="209"/>
      <c r="AHD17" s="209"/>
      <c r="AHE17" s="209"/>
      <c r="AHF17" s="209"/>
      <c r="AHG17" s="209"/>
      <c r="AHH17" s="209"/>
      <c r="AHI17" s="209"/>
      <c r="AHJ17" s="209"/>
      <c r="AHK17" s="209"/>
      <c r="AHL17" s="209"/>
      <c r="AHM17" s="209"/>
      <c r="AHN17" s="209"/>
      <c r="AHO17" s="209"/>
      <c r="AHP17" s="209"/>
      <c r="AHQ17" s="209"/>
      <c r="AHR17" s="209"/>
      <c r="AHS17" s="209"/>
      <c r="AHT17" s="209"/>
      <c r="AHU17" s="209"/>
      <c r="AHV17" s="209"/>
      <c r="AHW17" s="209"/>
      <c r="AHX17" s="209"/>
      <c r="AHY17" s="209"/>
      <c r="AHZ17" s="209"/>
      <c r="AIA17" s="209"/>
      <c r="AIB17" s="209"/>
      <c r="AIC17" s="209"/>
      <c r="AID17" s="209"/>
      <c r="AIE17" s="209"/>
      <c r="AIF17" s="209"/>
      <c r="AIG17" s="209"/>
      <c r="AIH17" s="209"/>
      <c r="AII17" s="209"/>
      <c r="AIJ17" s="209"/>
      <c r="AIK17" s="209"/>
      <c r="AIL17" s="209"/>
      <c r="AIM17" s="209"/>
      <c r="AIN17" s="209"/>
      <c r="AIO17" s="209"/>
      <c r="AIP17" s="209"/>
      <c r="AIQ17" s="209"/>
      <c r="AIR17" s="209"/>
      <c r="AIS17" s="209"/>
      <c r="AIT17" s="209"/>
      <c r="AIU17" s="209"/>
      <c r="AIV17" s="209"/>
      <c r="AIW17" s="209"/>
      <c r="AIX17" s="209"/>
      <c r="AIY17" s="209"/>
      <c r="AIZ17" s="209"/>
      <c r="AJA17" s="209"/>
      <c r="AJB17" s="209"/>
      <c r="AJC17" s="209"/>
      <c r="AJD17" s="209"/>
      <c r="AJE17" s="209"/>
      <c r="AJF17" s="209"/>
      <c r="AJG17" s="209"/>
      <c r="AJH17" s="209"/>
      <c r="AJI17" s="209"/>
      <c r="AJJ17" s="209"/>
      <c r="AJK17" s="209"/>
      <c r="AJL17" s="209"/>
      <c r="AJM17" s="209"/>
      <c r="AJN17" s="209"/>
      <c r="AJO17" s="209"/>
      <c r="AJP17" s="209"/>
      <c r="AJQ17" s="209"/>
      <c r="AJR17" s="209"/>
      <c r="AJS17" s="209"/>
      <c r="AJT17" s="209"/>
      <c r="AJU17" s="209"/>
      <c r="AJV17" s="209"/>
      <c r="AJW17" s="209"/>
      <c r="AJX17" s="209"/>
      <c r="AJY17" s="209"/>
      <c r="AJZ17" s="209"/>
      <c r="AKA17" s="209"/>
      <c r="AKB17" s="209"/>
      <c r="AKC17" s="209"/>
      <c r="AKD17" s="209"/>
      <c r="AKE17" s="209"/>
      <c r="AKF17" s="209"/>
      <c r="AKG17" s="209"/>
      <c r="AKH17" s="209"/>
      <c r="AKI17" s="209"/>
      <c r="AKJ17" s="209"/>
      <c r="AKK17" s="209"/>
      <c r="AKL17" s="209"/>
      <c r="AKM17" s="209"/>
      <c r="AKN17" s="209"/>
      <c r="AKO17" s="209"/>
      <c r="AKP17" s="209"/>
      <c r="AKQ17" s="209"/>
      <c r="AKR17" s="209"/>
      <c r="AKS17" s="209"/>
      <c r="AKT17" s="209"/>
      <c r="AKU17" s="209"/>
      <c r="AKV17" s="209"/>
      <c r="AKW17" s="209"/>
      <c r="AKX17" s="209"/>
      <c r="AKY17" s="209"/>
      <c r="AKZ17" s="209"/>
      <c r="ALA17" s="209"/>
      <c r="ALB17" s="209"/>
      <c r="ALC17" s="209"/>
      <c r="ALD17" s="209"/>
      <c r="ALE17" s="209"/>
      <c r="ALF17" s="209"/>
      <c r="ALG17" s="209"/>
      <c r="ALH17" s="209"/>
      <c r="ALI17" s="209"/>
      <c r="ALJ17" s="209"/>
      <c r="ALK17" s="209"/>
      <c r="ALL17" s="209"/>
      <c r="ALM17" s="209"/>
      <c r="ALN17" s="209"/>
      <c r="ALO17" s="209"/>
      <c r="ALP17" s="209"/>
      <c r="ALQ17" s="209"/>
      <c r="ALR17" s="209"/>
      <c r="ALS17" s="209"/>
      <c r="ALT17" s="209"/>
      <c r="ALU17" s="209"/>
      <c r="ALV17" s="209"/>
      <c r="ALW17" s="209"/>
      <c r="ALX17" s="209"/>
      <c r="ALY17" s="209"/>
      <c r="ALZ17" s="209"/>
      <c r="AMA17" s="209"/>
      <c r="AMB17" s="209"/>
      <c r="AMC17" s="209"/>
      <c r="AMD17" s="209"/>
      <c r="AME17" s="209"/>
      <c r="AMF17" s="209"/>
      <c r="AMG17" s="209"/>
      <c r="AMH17" s="209"/>
      <c r="AMI17" s="209"/>
      <c r="AMJ17" s="209"/>
      <c r="AMK17" s="209"/>
    </row>
    <row r="18" spans="1:1025" x14ac:dyDescent="0.25">
      <c r="D18" s="204"/>
      <c r="E18" s="204">
        <f t="shared" si="0"/>
        <v>0</v>
      </c>
    </row>
    <row r="19" spans="1:1025" ht="15.75" thickBot="1" x14ac:dyDescent="0.3">
      <c r="B19" s="211" t="s">
        <v>77</v>
      </c>
      <c r="C19" s="212"/>
      <c r="D19" s="213"/>
      <c r="E19" s="213">
        <f>SUM(E10:E18)</f>
        <v>0</v>
      </c>
    </row>
    <row r="20" spans="1:1025" ht="15.75" thickTop="1" x14ac:dyDescent="0.25">
      <c r="D20" s="204"/>
      <c r="E20" s="204"/>
    </row>
    <row r="21" spans="1:1025" x14ac:dyDescent="0.25">
      <c r="D21" s="204"/>
      <c r="E21" s="204"/>
    </row>
    <row r="22" spans="1:1025" x14ac:dyDescent="0.25">
      <c r="D22" s="204"/>
      <c r="E22" s="204"/>
    </row>
    <row r="23" spans="1:1025" x14ac:dyDescent="0.25">
      <c r="D23" s="204"/>
      <c r="E23" s="204"/>
    </row>
    <row r="24" spans="1:1025" x14ac:dyDescent="0.25">
      <c r="D24" s="204"/>
      <c r="E24" s="206"/>
    </row>
    <row r="25" spans="1:1025" x14ac:dyDescent="0.25">
      <c r="D25" s="204"/>
      <c r="E25" s="214"/>
    </row>
    <row r="26" spans="1:1025" x14ac:dyDescent="0.25">
      <c r="D26" s="204"/>
      <c r="E26" s="204"/>
    </row>
    <row r="27" spans="1:1025" x14ac:dyDescent="0.25">
      <c r="D27" s="204"/>
      <c r="E27" s="204"/>
    </row>
    <row r="28" spans="1:1025" x14ac:dyDescent="0.25">
      <c r="D28" s="204"/>
      <c r="E28" s="204"/>
    </row>
    <row r="29" spans="1:1025" x14ac:dyDescent="0.25">
      <c r="D29" s="204"/>
      <c r="E29" s="204"/>
    </row>
    <row r="30" spans="1:1025" x14ac:dyDescent="0.25">
      <c r="B30" s="206"/>
      <c r="D30" s="204"/>
      <c r="E30" s="204"/>
    </row>
    <row r="31" spans="1:1025" x14ac:dyDescent="0.25">
      <c r="D31" s="204"/>
      <c r="E31" s="204"/>
    </row>
    <row r="32" spans="1:1025" x14ac:dyDescent="0.25">
      <c r="D32" s="204"/>
      <c r="E32" s="204"/>
    </row>
    <row r="33" spans="4:5" x14ac:dyDescent="0.25">
      <c r="D33" s="204"/>
      <c r="E33" s="204"/>
    </row>
    <row r="34" spans="4:5" x14ac:dyDescent="0.25">
      <c r="D34" s="204"/>
      <c r="E34" s="204"/>
    </row>
    <row r="35" spans="4:5" x14ac:dyDescent="0.25">
      <c r="D35" s="204"/>
      <c r="E35" s="204"/>
    </row>
    <row r="36" spans="4:5" x14ac:dyDescent="0.25">
      <c r="D36" s="204"/>
      <c r="E36" s="204"/>
    </row>
    <row r="37" spans="4:5" x14ac:dyDescent="0.25">
      <c r="D37" s="204"/>
      <c r="E37" s="204"/>
    </row>
    <row r="38" spans="4:5" x14ac:dyDescent="0.25">
      <c r="D38" s="204"/>
      <c r="E38" s="204"/>
    </row>
    <row r="39" spans="4:5" x14ac:dyDescent="0.25">
      <c r="D39" s="204"/>
      <c r="E39" s="204"/>
    </row>
    <row r="40" spans="4:5" x14ac:dyDescent="0.25">
      <c r="D40" s="204"/>
      <c r="E40" s="204"/>
    </row>
    <row r="41" spans="4:5" x14ac:dyDescent="0.25">
      <c r="D41" s="204"/>
      <c r="E41" s="204"/>
    </row>
    <row r="42" spans="4:5" x14ac:dyDescent="0.25">
      <c r="D42" s="204"/>
      <c r="E42" s="204"/>
    </row>
    <row r="43" spans="4:5" x14ac:dyDescent="0.25">
      <c r="D43" s="204"/>
      <c r="E43" s="204"/>
    </row>
    <row r="44" spans="4:5" x14ac:dyDescent="0.25">
      <c r="D44" s="204"/>
      <c r="E44" s="204"/>
    </row>
    <row r="45" spans="4:5" x14ac:dyDescent="0.25">
      <c r="D45" s="204"/>
      <c r="E45" s="204"/>
    </row>
    <row r="46" spans="4:5" x14ac:dyDescent="0.25">
      <c r="D46" s="204"/>
      <c r="E46" s="204"/>
    </row>
    <row r="47" spans="4:5" x14ac:dyDescent="0.25">
      <c r="D47" s="204"/>
      <c r="E47" s="204"/>
    </row>
    <row r="48" spans="4:5" x14ac:dyDescent="0.25">
      <c r="D48" s="204"/>
      <c r="E48" s="204"/>
    </row>
    <row r="49" spans="4:5" x14ac:dyDescent="0.25">
      <c r="D49" s="204"/>
      <c r="E49" s="204"/>
    </row>
    <row r="50" spans="4:5" x14ac:dyDescent="0.25">
      <c r="D50" s="204"/>
      <c r="E50" s="204"/>
    </row>
    <row r="51" spans="4:5" x14ac:dyDescent="0.25">
      <c r="D51" s="204"/>
      <c r="E51" s="204"/>
    </row>
    <row r="52" spans="4:5" x14ac:dyDescent="0.25">
      <c r="D52" s="204"/>
      <c r="E52" s="204"/>
    </row>
    <row r="53" spans="4:5" x14ac:dyDescent="0.25">
      <c r="D53" s="204"/>
      <c r="E53" s="204"/>
    </row>
    <row r="54" spans="4:5" x14ac:dyDescent="0.25">
      <c r="D54" s="204"/>
      <c r="E54" s="204"/>
    </row>
    <row r="55" spans="4:5" x14ac:dyDescent="0.25">
      <c r="D55" s="204"/>
      <c r="E55" s="204"/>
    </row>
    <row r="56" spans="4:5" x14ac:dyDescent="0.25">
      <c r="D56" s="204"/>
      <c r="E56" s="204"/>
    </row>
    <row r="57" spans="4:5" x14ac:dyDescent="0.25">
      <c r="D57" s="204"/>
      <c r="E57" s="204"/>
    </row>
    <row r="58" spans="4:5" x14ac:dyDescent="0.25">
      <c r="D58" s="204"/>
      <c r="E58" s="204"/>
    </row>
    <row r="59" spans="4:5" x14ac:dyDescent="0.25">
      <c r="D59" s="204"/>
      <c r="E59" s="204"/>
    </row>
    <row r="60" spans="4:5" x14ac:dyDescent="0.25">
      <c r="D60" s="204"/>
      <c r="E60" s="204"/>
    </row>
    <row r="61" spans="4:5" x14ac:dyDescent="0.25">
      <c r="D61" s="204"/>
      <c r="E61" s="204"/>
    </row>
    <row r="62" spans="4:5" x14ac:dyDescent="0.25">
      <c r="D62" s="204"/>
      <c r="E62" s="204"/>
    </row>
    <row r="63" spans="4:5" x14ac:dyDescent="0.25">
      <c r="D63" s="204"/>
      <c r="E63" s="204"/>
    </row>
    <row r="64" spans="4:5" x14ac:dyDescent="0.25">
      <c r="D64" s="204"/>
      <c r="E64" s="204"/>
    </row>
    <row r="65" spans="4:5" x14ac:dyDescent="0.25">
      <c r="D65" s="204"/>
      <c r="E65" s="204"/>
    </row>
    <row r="66" spans="4:5" x14ac:dyDescent="0.25">
      <c r="D66" s="204"/>
      <c r="E66" s="204"/>
    </row>
    <row r="67" spans="4:5" x14ac:dyDescent="0.25">
      <c r="D67" s="204"/>
      <c r="E67" s="204"/>
    </row>
    <row r="68" spans="4:5" x14ac:dyDescent="0.25">
      <c r="D68" s="204"/>
      <c r="E68" s="204"/>
    </row>
    <row r="69" spans="4:5" x14ac:dyDescent="0.25">
      <c r="D69" s="204"/>
      <c r="E69" s="204"/>
    </row>
    <row r="70" spans="4:5" x14ac:dyDescent="0.25">
      <c r="D70" s="204"/>
      <c r="E70" s="204"/>
    </row>
    <row r="71" spans="4:5" x14ac:dyDescent="0.25">
      <c r="D71" s="204"/>
      <c r="E71" s="204"/>
    </row>
    <row r="72" spans="4:5" x14ac:dyDescent="0.25">
      <c r="D72" s="204"/>
      <c r="E72" s="204"/>
    </row>
    <row r="73" spans="4:5" x14ac:dyDescent="0.25">
      <c r="D73" s="204"/>
      <c r="E73" s="204"/>
    </row>
    <row r="74" spans="4:5" x14ac:dyDescent="0.25">
      <c r="D74" s="204"/>
      <c r="E74" s="204"/>
    </row>
    <row r="75" spans="4:5" x14ac:dyDescent="0.25">
      <c r="D75" s="204"/>
      <c r="E75" s="204"/>
    </row>
    <row r="76" spans="4:5" x14ac:dyDescent="0.25">
      <c r="D76" s="204"/>
      <c r="E76" s="204"/>
    </row>
    <row r="77" spans="4:5" x14ac:dyDescent="0.25">
      <c r="D77" s="204"/>
      <c r="E77" s="204"/>
    </row>
    <row r="78" spans="4:5" x14ac:dyDescent="0.25">
      <c r="D78" s="204"/>
      <c r="E78" s="204"/>
    </row>
    <row r="79" spans="4:5" x14ac:dyDescent="0.25">
      <c r="D79" s="204"/>
      <c r="E79" s="204"/>
    </row>
    <row r="80" spans="4:5" x14ac:dyDescent="0.25">
      <c r="D80" s="204"/>
      <c r="E80" s="204"/>
    </row>
    <row r="81" spans="4:5" x14ac:dyDescent="0.25">
      <c r="D81" s="204"/>
      <c r="E81" s="204"/>
    </row>
    <row r="82" spans="4:5" x14ac:dyDescent="0.25">
      <c r="D82" s="204"/>
      <c r="E82" s="204"/>
    </row>
    <row r="83" spans="4:5" x14ac:dyDescent="0.25">
      <c r="D83" s="204"/>
      <c r="E83" s="204"/>
    </row>
    <row r="84" spans="4:5" x14ac:dyDescent="0.25">
      <c r="D84" s="204"/>
      <c r="E84" s="204"/>
    </row>
    <row r="85" spans="4:5" x14ac:dyDescent="0.25">
      <c r="D85" s="204"/>
      <c r="E85" s="204"/>
    </row>
    <row r="86" spans="4:5" x14ac:dyDescent="0.25">
      <c r="D86" s="204"/>
      <c r="E86" s="204"/>
    </row>
    <row r="87" spans="4:5" x14ac:dyDescent="0.25">
      <c r="D87" s="204"/>
      <c r="E87" s="204"/>
    </row>
    <row r="88" spans="4:5" x14ac:dyDescent="0.25">
      <c r="D88" s="204"/>
      <c r="E88" s="204"/>
    </row>
    <row r="89" spans="4:5" x14ac:dyDescent="0.25">
      <c r="D89" s="204"/>
      <c r="E89" s="204"/>
    </row>
    <row r="90" spans="4:5" x14ac:dyDescent="0.25">
      <c r="D90" s="204"/>
      <c r="E90" s="204"/>
    </row>
    <row r="91" spans="4:5" x14ac:dyDescent="0.25">
      <c r="D91" s="204"/>
      <c r="E91" s="204"/>
    </row>
    <row r="92" spans="4:5" x14ac:dyDescent="0.25">
      <c r="D92" s="204"/>
      <c r="E92" s="204"/>
    </row>
    <row r="93" spans="4:5" x14ac:dyDescent="0.25">
      <c r="D93" s="204"/>
      <c r="E93" s="204"/>
    </row>
    <row r="94" spans="4:5" x14ac:dyDescent="0.25">
      <c r="D94" s="204"/>
      <c r="E94" s="204"/>
    </row>
    <row r="95" spans="4:5" x14ac:dyDescent="0.25">
      <c r="D95" s="204"/>
      <c r="E95" s="204"/>
    </row>
    <row r="96" spans="4:5" x14ac:dyDescent="0.25">
      <c r="D96" s="204"/>
      <c r="E96" s="204"/>
    </row>
    <row r="97" spans="4:5" x14ac:dyDescent="0.25">
      <c r="D97" s="204"/>
      <c r="E97" s="204"/>
    </row>
    <row r="98" spans="4:5" x14ac:dyDescent="0.25">
      <c r="D98" s="204"/>
      <c r="E98" s="204"/>
    </row>
    <row r="99" spans="4:5" x14ac:dyDescent="0.25">
      <c r="D99" s="204"/>
      <c r="E99" s="204"/>
    </row>
    <row r="100" spans="4:5" x14ac:dyDescent="0.25">
      <c r="D100" s="204"/>
      <c r="E100" s="204"/>
    </row>
    <row r="101" spans="4:5" x14ac:dyDescent="0.25">
      <c r="D101" s="204"/>
      <c r="E101" s="204"/>
    </row>
    <row r="102" spans="4:5" x14ac:dyDescent="0.25">
      <c r="D102" s="204"/>
      <c r="E102" s="204"/>
    </row>
    <row r="103" spans="4:5" x14ac:dyDescent="0.25">
      <c r="D103" s="204"/>
      <c r="E103" s="204"/>
    </row>
    <row r="104" spans="4:5" x14ac:dyDescent="0.25">
      <c r="D104" s="204"/>
      <c r="E104" s="204"/>
    </row>
    <row r="105" spans="4:5" x14ac:dyDescent="0.25">
      <c r="D105" s="204"/>
      <c r="E105" s="204"/>
    </row>
    <row r="106" spans="4:5" x14ac:dyDescent="0.25">
      <c r="D106" s="204"/>
      <c r="E106" s="204"/>
    </row>
    <row r="107" spans="4:5" x14ac:dyDescent="0.25">
      <c r="D107" s="204"/>
      <c r="E107" s="204"/>
    </row>
    <row r="108" spans="4:5" x14ac:dyDescent="0.25">
      <c r="D108" s="204"/>
      <c r="E108" s="204"/>
    </row>
    <row r="109" spans="4:5" x14ac:dyDescent="0.25">
      <c r="D109" s="204"/>
      <c r="E109" s="204"/>
    </row>
    <row r="110" spans="4:5" x14ac:dyDescent="0.25">
      <c r="D110" s="204"/>
      <c r="E110" s="204"/>
    </row>
    <row r="111" spans="4:5" x14ac:dyDescent="0.25">
      <c r="D111" s="204"/>
      <c r="E111" s="204"/>
    </row>
    <row r="112" spans="4:5" x14ac:dyDescent="0.25">
      <c r="D112" s="204"/>
      <c r="E112" s="204"/>
    </row>
    <row r="113" spans="4:5" x14ac:dyDescent="0.25">
      <c r="D113" s="204"/>
      <c r="E113" s="204"/>
    </row>
    <row r="114" spans="4:5" x14ac:dyDescent="0.25">
      <c r="D114" s="204"/>
      <c r="E114" s="204"/>
    </row>
    <row r="115" spans="4:5" x14ac:dyDescent="0.25">
      <c r="D115" s="204"/>
      <c r="E115" s="204"/>
    </row>
    <row r="116" spans="4:5" x14ac:dyDescent="0.25">
      <c r="D116" s="204"/>
      <c r="E116" s="204"/>
    </row>
    <row r="117" spans="4:5" x14ac:dyDescent="0.25">
      <c r="D117" s="204"/>
      <c r="E117" s="204"/>
    </row>
    <row r="118" spans="4:5" x14ac:dyDescent="0.25">
      <c r="D118" s="204"/>
      <c r="E118" s="204"/>
    </row>
    <row r="119" spans="4:5" x14ac:dyDescent="0.25">
      <c r="D119" s="204"/>
      <c r="E119" s="204"/>
    </row>
    <row r="120" spans="4:5" x14ac:dyDescent="0.25">
      <c r="D120" s="204"/>
      <c r="E120" s="204"/>
    </row>
    <row r="121" spans="4:5" x14ac:dyDescent="0.25">
      <c r="D121" s="204"/>
      <c r="E121" s="204"/>
    </row>
    <row r="122" spans="4:5" x14ac:dyDescent="0.25">
      <c r="D122" s="204"/>
      <c r="E122" s="204"/>
    </row>
    <row r="123" spans="4:5" x14ac:dyDescent="0.25">
      <c r="D123" s="204"/>
      <c r="E123" s="204"/>
    </row>
    <row r="124" spans="4:5" x14ac:dyDescent="0.25">
      <c r="D124" s="204"/>
      <c r="E124" s="204"/>
    </row>
    <row r="125" spans="4:5" x14ac:dyDescent="0.25">
      <c r="D125" s="204"/>
      <c r="E125" s="204"/>
    </row>
    <row r="126" spans="4:5" x14ac:dyDescent="0.25">
      <c r="D126" s="204"/>
      <c r="E126" s="204"/>
    </row>
    <row r="127" spans="4:5" x14ac:dyDescent="0.25">
      <c r="D127" s="204"/>
      <c r="E127" s="204"/>
    </row>
    <row r="128" spans="4:5" x14ac:dyDescent="0.25">
      <c r="D128" s="204"/>
      <c r="E128" s="204"/>
    </row>
    <row r="129" spans="4:5" x14ac:dyDescent="0.25">
      <c r="D129" s="204"/>
      <c r="E129" s="204"/>
    </row>
    <row r="130" spans="4:5" x14ac:dyDescent="0.25">
      <c r="D130" s="204"/>
      <c r="E130" s="204"/>
    </row>
    <row r="131" spans="4:5" x14ac:dyDescent="0.25">
      <c r="D131" s="204"/>
      <c r="E131" s="204"/>
    </row>
    <row r="132" spans="4:5" x14ac:dyDescent="0.25">
      <c r="D132" s="204"/>
      <c r="E132" s="204"/>
    </row>
    <row r="133" spans="4:5" x14ac:dyDescent="0.25">
      <c r="D133" s="204"/>
      <c r="E133" s="204"/>
    </row>
    <row r="134" spans="4:5" x14ac:dyDescent="0.25">
      <c r="D134" s="204"/>
      <c r="E134" s="204"/>
    </row>
    <row r="135" spans="4:5" x14ac:dyDescent="0.25">
      <c r="D135" s="204"/>
      <c r="E135" s="204"/>
    </row>
    <row r="136" spans="4:5" x14ac:dyDescent="0.25">
      <c r="D136" s="204"/>
      <c r="E136" s="204"/>
    </row>
    <row r="137" spans="4:5" x14ac:dyDescent="0.25">
      <c r="D137" s="204"/>
      <c r="E137" s="204"/>
    </row>
    <row r="138" spans="4:5" x14ac:dyDescent="0.25">
      <c r="D138" s="204"/>
      <c r="E138" s="204"/>
    </row>
    <row r="139" spans="4:5" x14ac:dyDescent="0.25">
      <c r="D139" s="204"/>
      <c r="E139" s="204"/>
    </row>
    <row r="140" spans="4:5" x14ac:dyDescent="0.25">
      <c r="D140" s="204"/>
      <c r="E140" s="204"/>
    </row>
    <row r="141" spans="4:5" x14ac:dyDescent="0.25">
      <c r="D141" s="204"/>
      <c r="E141" s="204"/>
    </row>
    <row r="142" spans="4:5" x14ac:dyDescent="0.25">
      <c r="D142" s="204"/>
      <c r="E142" s="204"/>
    </row>
    <row r="143" spans="4:5" x14ac:dyDescent="0.25">
      <c r="D143" s="204"/>
      <c r="E143" s="204"/>
    </row>
    <row r="144" spans="4:5" x14ac:dyDescent="0.25">
      <c r="D144" s="204"/>
      <c r="E144" s="204"/>
    </row>
    <row r="145" spans="4:5" x14ac:dyDescent="0.25">
      <c r="D145" s="204"/>
      <c r="E145" s="204"/>
    </row>
    <row r="146" spans="4:5" x14ac:dyDescent="0.25">
      <c r="D146" s="204"/>
      <c r="E146" s="204"/>
    </row>
    <row r="147" spans="4:5" x14ac:dyDescent="0.25">
      <c r="D147" s="204"/>
      <c r="E147" s="204"/>
    </row>
    <row r="148" spans="4:5" x14ac:dyDescent="0.25">
      <c r="D148" s="204"/>
      <c r="E148" s="204"/>
    </row>
    <row r="149" spans="4:5" x14ac:dyDescent="0.25">
      <c r="D149" s="204"/>
      <c r="E149" s="204"/>
    </row>
    <row r="150" spans="4:5" x14ac:dyDescent="0.25">
      <c r="D150" s="204"/>
      <c r="E150" s="204"/>
    </row>
    <row r="151" spans="4:5" x14ac:dyDescent="0.25">
      <c r="D151" s="204"/>
      <c r="E151" s="204"/>
    </row>
    <row r="152" spans="4:5" x14ac:dyDescent="0.25">
      <c r="D152" s="204"/>
      <c r="E152" s="204"/>
    </row>
    <row r="153" spans="4:5" x14ac:dyDescent="0.25">
      <c r="D153" s="204"/>
      <c r="E153" s="204"/>
    </row>
    <row r="154" spans="4:5" x14ac:dyDescent="0.25">
      <c r="D154" s="204"/>
      <c r="E154" s="204"/>
    </row>
    <row r="155" spans="4:5" x14ac:dyDescent="0.25">
      <c r="D155" s="204"/>
      <c r="E155" s="204"/>
    </row>
    <row r="156" spans="4:5" x14ac:dyDescent="0.25">
      <c r="D156" s="204"/>
      <c r="E156" s="204"/>
    </row>
    <row r="157" spans="4:5" x14ac:dyDescent="0.25">
      <c r="D157" s="204"/>
      <c r="E157" s="204"/>
    </row>
    <row r="158" spans="4:5" x14ac:dyDescent="0.25">
      <c r="D158" s="204"/>
      <c r="E158" s="204"/>
    </row>
    <row r="159" spans="4:5" x14ac:dyDescent="0.25">
      <c r="D159" s="204"/>
      <c r="E159" s="204"/>
    </row>
    <row r="160" spans="4:5" x14ac:dyDescent="0.25">
      <c r="D160" s="204"/>
      <c r="E160" s="204"/>
    </row>
    <row r="161" spans="4:5" x14ac:dyDescent="0.25">
      <c r="D161" s="204"/>
      <c r="E161" s="204"/>
    </row>
    <row r="162" spans="4:5" x14ac:dyDescent="0.25">
      <c r="D162" s="204"/>
      <c r="E162" s="204"/>
    </row>
    <row r="163" spans="4:5" x14ac:dyDescent="0.25">
      <c r="D163" s="204"/>
      <c r="E163" s="204"/>
    </row>
    <row r="164" spans="4:5" x14ac:dyDescent="0.25">
      <c r="D164" s="204"/>
      <c r="E164" s="204"/>
    </row>
    <row r="165" spans="4:5" x14ac:dyDescent="0.25">
      <c r="D165" s="204"/>
      <c r="E165" s="204"/>
    </row>
    <row r="166" spans="4:5" x14ac:dyDescent="0.25">
      <c r="D166" s="204"/>
      <c r="E166" s="204"/>
    </row>
    <row r="167" spans="4:5" x14ac:dyDescent="0.25">
      <c r="D167" s="204"/>
      <c r="E167" s="204"/>
    </row>
    <row r="168" spans="4:5" x14ac:dyDescent="0.25">
      <c r="D168" s="204"/>
      <c r="E168" s="204"/>
    </row>
    <row r="169" spans="4:5" x14ac:dyDescent="0.25">
      <c r="D169" s="204"/>
      <c r="E169" s="204"/>
    </row>
    <row r="170" spans="4:5" x14ac:dyDescent="0.25">
      <c r="D170" s="204"/>
      <c r="E170" s="204"/>
    </row>
    <row r="171" spans="4:5" x14ac:dyDescent="0.25">
      <c r="D171" s="204"/>
      <c r="E171" s="204"/>
    </row>
    <row r="172" spans="4:5" x14ac:dyDescent="0.25">
      <c r="D172" s="204"/>
      <c r="E172" s="204"/>
    </row>
    <row r="173" spans="4:5" x14ac:dyDescent="0.25">
      <c r="D173" s="204"/>
      <c r="E173" s="204"/>
    </row>
    <row r="174" spans="4:5" x14ac:dyDescent="0.25">
      <c r="D174" s="204"/>
      <c r="E174" s="204"/>
    </row>
    <row r="175" spans="4:5" x14ac:dyDescent="0.25">
      <c r="D175" s="204"/>
      <c r="E175" s="204"/>
    </row>
    <row r="176" spans="4:5" x14ac:dyDescent="0.25">
      <c r="D176" s="204"/>
      <c r="E176" s="204"/>
    </row>
    <row r="177" spans="4:5" x14ac:dyDescent="0.25">
      <c r="D177" s="204"/>
      <c r="E177" s="204"/>
    </row>
    <row r="178" spans="4:5" x14ac:dyDescent="0.25">
      <c r="D178" s="204"/>
      <c r="E178" s="204"/>
    </row>
    <row r="179" spans="4:5" x14ac:dyDescent="0.25">
      <c r="D179" s="204"/>
      <c r="E179" s="204"/>
    </row>
    <row r="180" spans="4:5" x14ac:dyDescent="0.25">
      <c r="D180" s="204"/>
      <c r="E180" s="204"/>
    </row>
    <row r="181" spans="4:5" x14ac:dyDescent="0.25">
      <c r="D181" s="204"/>
      <c r="E181" s="204"/>
    </row>
    <row r="182" spans="4:5" x14ac:dyDescent="0.25">
      <c r="D182" s="204"/>
      <c r="E182" s="204"/>
    </row>
    <row r="183" spans="4:5" x14ac:dyDescent="0.25">
      <c r="D183" s="204"/>
      <c r="E183" s="204"/>
    </row>
    <row r="184" spans="4:5" x14ac:dyDescent="0.25">
      <c r="D184" s="204"/>
      <c r="E184" s="204"/>
    </row>
    <row r="185" spans="4:5" x14ac:dyDescent="0.25">
      <c r="D185" s="204"/>
      <c r="E185" s="204"/>
    </row>
    <row r="186" spans="4:5" x14ac:dyDescent="0.25">
      <c r="D186" s="204"/>
      <c r="E186" s="204"/>
    </row>
    <row r="187" spans="4:5" x14ac:dyDescent="0.25">
      <c r="D187" s="204"/>
      <c r="E187" s="204"/>
    </row>
    <row r="188" spans="4:5" x14ac:dyDescent="0.25">
      <c r="D188" s="204"/>
      <c r="E188" s="204"/>
    </row>
    <row r="189" spans="4:5" x14ac:dyDescent="0.25">
      <c r="D189" s="204"/>
      <c r="E189" s="204"/>
    </row>
    <row r="190" spans="4:5" x14ac:dyDescent="0.25">
      <c r="D190" s="204"/>
      <c r="E190" s="204"/>
    </row>
    <row r="191" spans="4:5" x14ac:dyDescent="0.25">
      <c r="D191" s="204"/>
      <c r="E191" s="204"/>
    </row>
    <row r="192" spans="4:5" x14ac:dyDescent="0.25">
      <c r="D192" s="204"/>
      <c r="E192" s="204"/>
    </row>
    <row r="193" spans="4:5" x14ac:dyDescent="0.25">
      <c r="D193" s="204"/>
      <c r="E193" s="204"/>
    </row>
    <row r="194" spans="4:5" x14ac:dyDescent="0.25">
      <c r="D194" s="204"/>
      <c r="E194" s="204"/>
    </row>
    <row r="195" spans="4:5" x14ac:dyDescent="0.25">
      <c r="D195" s="204"/>
      <c r="E195" s="204"/>
    </row>
    <row r="196" spans="4:5" x14ac:dyDescent="0.25">
      <c r="D196" s="204"/>
      <c r="E196" s="204"/>
    </row>
    <row r="197" spans="4:5" x14ac:dyDescent="0.25">
      <c r="D197" s="204"/>
      <c r="E197" s="204"/>
    </row>
    <row r="198" spans="4:5" x14ac:dyDescent="0.25">
      <c r="D198" s="204"/>
      <c r="E198" s="204"/>
    </row>
    <row r="199" spans="4:5" x14ac:dyDescent="0.25">
      <c r="D199" s="204"/>
      <c r="E199" s="204"/>
    </row>
    <row r="200" spans="4:5" x14ac:dyDescent="0.25">
      <c r="D200" s="204"/>
      <c r="E200" s="204"/>
    </row>
    <row r="201" spans="4:5" x14ac:dyDescent="0.25">
      <c r="D201" s="204"/>
      <c r="E201" s="204"/>
    </row>
    <row r="202" spans="4:5" x14ac:dyDescent="0.25">
      <c r="D202" s="204"/>
      <c r="E202" s="204"/>
    </row>
    <row r="203" spans="4:5" x14ac:dyDescent="0.25">
      <c r="D203" s="204"/>
      <c r="E203" s="204"/>
    </row>
    <row r="204" spans="4:5" x14ac:dyDescent="0.25">
      <c r="D204" s="204"/>
      <c r="E204" s="204"/>
    </row>
    <row r="205" spans="4:5" x14ac:dyDescent="0.25">
      <c r="D205" s="204"/>
      <c r="E205" s="204"/>
    </row>
    <row r="206" spans="4:5" x14ac:dyDescent="0.25">
      <c r="D206" s="204"/>
      <c r="E206" s="204"/>
    </row>
    <row r="207" spans="4:5" x14ac:dyDescent="0.25">
      <c r="D207" s="204"/>
      <c r="E207" s="204"/>
    </row>
    <row r="208" spans="4:5" x14ac:dyDescent="0.25">
      <c r="D208" s="204"/>
      <c r="E208" s="204"/>
    </row>
    <row r="209" spans="4:5" x14ac:dyDescent="0.25">
      <c r="D209" s="204"/>
      <c r="E209" s="204"/>
    </row>
    <row r="210" spans="4:5" x14ac:dyDescent="0.25">
      <c r="D210" s="204"/>
      <c r="E210" s="204"/>
    </row>
    <row r="211" spans="4:5" x14ac:dyDescent="0.25">
      <c r="D211" s="204"/>
      <c r="E211" s="204"/>
    </row>
    <row r="212" spans="4:5" x14ac:dyDescent="0.25">
      <c r="D212" s="204"/>
      <c r="E212" s="204"/>
    </row>
    <row r="213" spans="4:5" x14ac:dyDescent="0.25">
      <c r="D213" s="204"/>
      <c r="E213" s="204"/>
    </row>
    <row r="214" spans="4:5" x14ac:dyDescent="0.25">
      <c r="D214" s="204"/>
      <c r="E214" s="204"/>
    </row>
    <row r="215" spans="4:5" x14ac:dyDescent="0.25">
      <c r="D215" s="204"/>
      <c r="E215" s="204"/>
    </row>
    <row r="216" spans="4:5" x14ac:dyDescent="0.25">
      <c r="D216" s="204"/>
      <c r="E216" s="204"/>
    </row>
    <row r="217" spans="4:5" x14ac:dyDescent="0.25">
      <c r="D217" s="204"/>
      <c r="E217" s="204"/>
    </row>
    <row r="218" spans="4:5" x14ac:dyDescent="0.25">
      <c r="D218" s="204"/>
      <c r="E218" s="204"/>
    </row>
    <row r="219" spans="4:5" x14ac:dyDescent="0.25">
      <c r="D219" s="204"/>
      <c r="E219" s="204"/>
    </row>
    <row r="220" spans="4:5" x14ac:dyDescent="0.25">
      <c r="D220" s="204"/>
      <c r="E220" s="204"/>
    </row>
    <row r="221" spans="4:5" x14ac:dyDescent="0.25">
      <c r="D221" s="204"/>
      <c r="E221" s="204"/>
    </row>
    <row r="222" spans="4:5" x14ac:dyDescent="0.25">
      <c r="D222" s="204"/>
      <c r="E222" s="204"/>
    </row>
    <row r="223" spans="4:5" x14ac:dyDescent="0.25">
      <c r="D223" s="204"/>
      <c r="E223" s="204"/>
    </row>
    <row r="224" spans="4:5" x14ac:dyDescent="0.25">
      <c r="D224" s="204"/>
      <c r="E224" s="204"/>
    </row>
    <row r="225" spans="4:5" x14ac:dyDescent="0.25">
      <c r="D225" s="204"/>
      <c r="E225" s="204"/>
    </row>
    <row r="226" spans="4:5" x14ac:dyDescent="0.25">
      <c r="D226" s="204"/>
      <c r="E226" s="204"/>
    </row>
    <row r="227" spans="4:5" x14ac:dyDescent="0.25">
      <c r="D227" s="204"/>
      <c r="E227" s="204"/>
    </row>
    <row r="228" spans="4:5" x14ac:dyDescent="0.25">
      <c r="D228" s="204"/>
      <c r="E228" s="204"/>
    </row>
    <row r="229" spans="4:5" x14ac:dyDescent="0.25">
      <c r="D229" s="204"/>
      <c r="E229" s="204"/>
    </row>
    <row r="230" spans="4:5" x14ac:dyDescent="0.25">
      <c r="D230" s="204"/>
      <c r="E230" s="204"/>
    </row>
    <row r="231" spans="4:5" x14ac:dyDescent="0.25">
      <c r="D231" s="215"/>
      <c r="E231" s="215"/>
    </row>
    <row r="232" spans="4:5" x14ac:dyDescent="0.25">
      <c r="D232" s="215"/>
      <c r="E232" s="215"/>
    </row>
    <row r="233" spans="4:5" x14ac:dyDescent="0.25">
      <c r="D233" s="215"/>
      <c r="E233" s="215"/>
    </row>
    <row r="234" spans="4:5" x14ac:dyDescent="0.25">
      <c r="D234" s="215"/>
      <c r="E234" s="215"/>
    </row>
    <row r="235" spans="4:5" x14ac:dyDescent="0.25">
      <c r="D235" s="215"/>
      <c r="E235" s="215"/>
    </row>
    <row r="236" spans="4:5" x14ac:dyDescent="0.25">
      <c r="D236" s="215"/>
      <c r="E236" s="215"/>
    </row>
    <row r="237" spans="4:5" x14ac:dyDescent="0.25">
      <c r="D237" s="215"/>
      <c r="E237" s="215"/>
    </row>
    <row r="238" spans="4:5" x14ac:dyDescent="0.25">
      <c r="D238" s="215"/>
      <c r="E238" s="215"/>
    </row>
    <row r="239" spans="4:5" x14ac:dyDescent="0.25">
      <c r="D239" s="215"/>
      <c r="E239" s="215"/>
    </row>
    <row r="240" spans="4:5" x14ac:dyDescent="0.25">
      <c r="D240" s="215"/>
      <c r="E240" s="215"/>
    </row>
    <row r="241" spans="4:5" x14ac:dyDescent="0.25">
      <c r="D241" s="215"/>
      <c r="E241" s="215"/>
    </row>
    <row r="242" spans="4:5" x14ac:dyDescent="0.25">
      <c r="D242" s="215"/>
      <c r="E242" s="215"/>
    </row>
    <row r="243" spans="4:5" x14ac:dyDescent="0.25">
      <c r="D243" s="215"/>
      <c r="E243" s="215"/>
    </row>
    <row r="244" spans="4:5" x14ac:dyDescent="0.25">
      <c r="D244" s="215"/>
      <c r="E244" s="215"/>
    </row>
    <row r="245" spans="4:5" x14ac:dyDescent="0.25">
      <c r="D245" s="215"/>
      <c r="E245" s="215"/>
    </row>
    <row r="246" spans="4:5" x14ac:dyDescent="0.25">
      <c r="D246" s="215"/>
      <c r="E246" s="215"/>
    </row>
    <row r="247" spans="4:5" x14ac:dyDescent="0.25">
      <c r="D247" s="215"/>
      <c r="E247" s="215"/>
    </row>
    <row r="248" spans="4:5" x14ac:dyDescent="0.25">
      <c r="D248" s="215"/>
      <c r="E248" s="215"/>
    </row>
    <row r="249" spans="4:5" x14ac:dyDescent="0.25">
      <c r="D249" s="215"/>
      <c r="E249" s="215"/>
    </row>
    <row r="250" spans="4:5" x14ac:dyDescent="0.25">
      <c r="D250" s="215"/>
      <c r="E250" s="215"/>
    </row>
    <row r="251" spans="4:5" x14ac:dyDescent="0.25">
      <c r="D251" s="215"/>
      <c r="E251" s="215"/>
    </row>
    <row r="252" spans="4:5" x14ac:dyDescent="0.25">
      <c r="D252" s="215"/>
      <c r="E252" s="215"/>
    </row>
    <row r="253" spans="4:5" x14ac:dyDescent="0.25">
      <c r="D253" s="215"/>
      <c r="E253" s="215"/>
    </row>
    <row r="254" spans="4:5" x14ac:dyDescent="0.25">
      <c r="D254" s="215"/>
      <c r="E254" s="215"/>
    </row>
    <row r="255" spans="4:5" x14ac:dyDescent="0.25">
      <c r="D255" s="215"/>
      <c r="E255" s="215"/>
    </row>
    <row r="256" spans="4:5" x14ac:dyDescent="0.25">
      <c r="D256" s="215"/>
      <c r="E256" s="215"/>
    </row>
    <row r="257" spans="4:5" x14ac:dyDescent="0.25">
      <c r="D257" s="215"/>
      <c r="E257" s="215"/>
    </row>
    <row r="258" spans="4:5" x14ac:dyDescent="0.25">
      <c r="D258" s="215"/>
      <c r="E258" s="215"/>
    </row>
    <row r="259" spans="4:5" x14ac:dyDescent="0.25">
      <c r="D259" s="215"/>
      <c r="E259" s="215"/>
    </row>
    <row r="260" spans="4:5" x14ac:dyDescent="0.25">
      <c r="D260" s="215"/>
      <c r="E260" s="215"/>
    </row>
    <row r="261" spans="4:5" x14ac:dyDescent="0.25">
      <c r="D261" s="215"/>
      <c r="E261" s="215"/>
    </row>
    <row r="262" spans="4:5" x14ac:dyDescent="0.25">
      <c r="D262" s="215"/>
      <c r="E262" s="215"/>
    </row>
    <row r="263" spans="4:5" x14ac:dyDescent="0.25">
      <c r="D263" s="215"/>
      <c r="E263" s="215"/>
    </row>
  </sheetData>
  <sheetProtection algorithmName="SHA-512" hashValue="h7IVSLOtkPmt3OjSb0oiEduKBKlXZt8n6Ro51haq8Acft9sDloI5BUrBc/SHjs41S0cA5kIbNm0x/ZmjMWX96Q==" saltValue="CmygputI5zp0yx/HSEHHxw==" spinCount="100000" sheet="1" objects="1" scenarios="1"/>
  <protectedRanges>
    <protectedRange sqref="D5:D18" name="Obseg2"/>
    <protectedRange sqref="D5:D16" name="Obseg1"/>
  </protectedRanges>
  <mergeCells count="7">
    <mergeCell ref="B17:C17"/>
    <mergeCell ref="A1:E1"/>
    <mergeCell ref="A2:E2"/>
    <mergeCell ref="B7:C7"/>
    <mergeCell ref="B11:C11"/>
    <mergeCell ref="B13:C13"/>
    <mergeCell ref="B15:C15"/>
  </mergeCells>
  <conditionalFormatting sqref="E1:E23">
    <cfRule type="cellIs" dxfId="1" priority="1" operator="equal">
      <formula>0</formula>
    </cfRule>
  </conditionalFormatting>
  <conditionalFormatting sqref="E25:E64927">
    <cfRule type="cellIs" dxfId="0" priority="2" operator="equal">
      <formula>0</formula>
    </cfRule>
  </conditionalFormatting>
  <pageMargins left="0.98402777777777795" right="0.47013888888888899" top="0.39374999999999999" bottom="0.82708333333333295" header="0.51180555555555496" footer="0.55138888888888904"/>
  <pageSetup paperSize="9" firstPageNumber="0" orientation="portrait" horizontalDpi="300" verticalDpi="300" r:id="rId1"/>
  <headerFooter>
    <oddFooter>&amp;L&amp;"Arial CE,Navadno"&amp;10      &amp;F&amp;R&amp;"Arial CE,Navadno"&amp;10&amp;A stran &amp;P/&amp;N</oddFooter>
  </headerFooter>
  <rowBreaks count="1" manualBreakCount="1">
    <brk id="8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34DA2-CFC2-41BB-B187-ADE9835D80D2}">
  <sheetPr>
    <tabColor rgb="FFFF0000"/>
  </sheetPr>
  <dimension ref="A1:F60"/>
  <sheetViews>
    <sheetView view="pageBreakPreview" zoomScale="99" zoomScaleNormal="130" zoomScaleSheetLayoutView="99" workbookViewId="0">
      <pane ySplit="3" topLeftCell="A31" activePane="bottomLeft" state="frozen"/>
      <selection sqref="A1:G127"/>
      <selection pane="bottomLeft" activeCell="D43" sqref="D43"/>
    </sheetView>
  </sheetViews>
  <sheetFormatPr defaultColWidth="9.7109375" defaultRowHeight="12.75" x14ac:dyDescent="0.2"/>
  <cols>
    <col min="1" max="1" width="4.5703125" style="220" bestFit="1" customWidth="1"/>
    <col min="2" max="2" width="74.140625" style="217" customWidth="1"/>
    <col min="3" max="3" width="9.28515625" style="218" bestFit="1" customWidth="1"/>
    <col min="4" max="4" width="14.42578125" style="219" bestFit="1" customWidth="1"/>
    <col min="5" max="5" width="18.5703125" style="219" bestFit="1" customWidth="1"/>
    <col min="6" max="256" width="9.7109375" style="220"/>
    <col min="257" max="257" width="4.5703125" style="220" bestFit="1" customWidth="1"/>
    <col min="258" max="258" width="74.140625" style="220" customWidth="1"/>
    <col min="259" max="259" width="9.28515625" style="220" bestFit="1" customWidth="1"/>
    <col min="260" max="260" width="14.42578125" style="220" bestFit="1" customWidth="1"/>
    <col min="261" max="261" width="18.5703125" style="220" bestFit="1" customWidth="1"/>
    <col min="262" max="512" width="9.7109375" style="220"/>
    <col min="513" max="513" width="4.5703125" style="220" bestFit="1" customWidth="1"/>
    <col min="514" max="514" width="74.140625" style="220" customWidth="1"/>
    <col min="515" max="515" width="9.28515625" style="220" bestFit="1" customWidth="1"/>
    <col min="516" max="516" width="14.42578125" style="220" bestFit="1" customWidth="1"/>
    <col min="517" max="517" width="18.5703125" style="220" bestFit="1" customWidth="1"/>
    <col min="518" max="768" width="9.7109375" style="220"/>
    <col min="769" max="769" width="4.5703125" style="220" bestFit="1" customWidth="1"/>
    <col min="770" max="770" width="74.140625" style="220" customWidth="1"/>
    <col min="771" max="771" width="9.28515625" style="220" bestFit="1" customWidth="1"/>
    <col min="772" max="772" width="14.42578125" style="220" bestFit="1" customWidth="1"/>
    <col min="773" max="773" width="18.5703125" style="220" bestFit="1" customWidth="1"/>
    <col min="774" max="1024" width="9.7109375" style="220"/>
    <col min="1025" max="1025" width="4.5703125" style="220" bestFit="1" customWidth="1"/>
    <col min="1026" max="1026" width="74.140625" style="220" customWidth="1"/>
    <col min="1027" max="1027" width="9.28515625" style="220" bestFit="1" customWidth="1"/>
    <col min="1028" max="1028" width="14.42578125" style="220" bestFit="1" customWidth="1"/>
    <col min="1029" max="1029" width="18.5703125" style="220" bestFit="1" customWidth="1"/>
    <col min="1030" max="1280" width="9.7109375" style="220"/>
    <col min="1281" max="1281" width="4.5703125" style="220" bestFit="1" customWidth="1"/>
    <col min="1282" max="1282" width="74.140625" style="220" customWidth="1"/>
    <col min="1283" max="1283" width="9.28515625" style="220" bestFit="1" customWidth="1"/>
    <col min="1284" max="1284" width="14.42578125" style="220" bestFit="1" customWidth="1"/>
    <col min="1285" max="1285" width="18.5703125" style="220" bestFit="1" customWidth="1"/>
    <col min="1286" max="1536" width="9.7109375" style="220"/>
    <col min="1537" max="1537" width="4.5703125" style="220" bestFit="1" customWidth="1"/>
    <col min="1538" max="1538" width="74.140625" style="220" customWidth="1"/>
    <col min="1539" max="1539" width="9.28515625" style="220" bestFit="1" customWidth="1"/>
    <col min="1540" max="1540" width="14.42578125" style="220" bestFit="1" customWidth="1"/>
    <col min="1541" max="1541" width="18.5703125" style="220" bestFit="1" customWidth="1"/>
    <col min="1542" max="1792" width="9.7109375" style="220"/>
    <col min="1793" max="1793" width="4.5703125" style="220" bestFit="1" customWidth="1"/>
    <col min="1794" max="1794" width="74.140625" style="220" customWidth="1"/>
    <col min="1795" max="1795" width="9.28515625" style="220" bestFit="1" customWidth="1"/>
    <col min="1796" max="1796" width="14.42578125" style="220" bestFit="1" customWidth="1"/>
    <col min="1797" max="1797" width="18.5703125" style="220" bestFit="1" customWidth="1"/>
    <col min="1798" max="2048" width="9.7109375" style="220"/>
    <col min="2049" max="2049" width="4.5703125" style="220" bestFit="1" customWidth="1"/>
    <col min="2050" max="2050" width="74.140625" style="220" customWidth="1"/>
    <col min="2051" max="2051" width="9.28515625" style="220" bestFit="1" customWidth="1"/>
    <col min="2052" max="2052" width="14.42578125" style="220" bestFit="1" customWidth="1"/>
    <col min="2053" max="2053" width="18.5703125" style="220" bestFit="1" customWidth="1"/>
    <col min="2054" max="2304" width="9.7109375" style="220"/>
    <col min="2305" max="2305" width="4.5703125" style="220" bestFit="1" customWidth="1"/>
    <col min="2306" max="2306" width="74.140625" style="220" customWidth="1"/>
    <col min="2307" max="2307" width="9.28515625" style="220" bestFit="1" customWidth="1"/>
    <col min="2308" max="2308" width="14.42578125" style="220" bestFit="1" customWidth="1"/>
    <col min="2309" max="2309" width="18.5703125" style="220" bestFit="1" customWidth="1"/>
    <col min="2310" max="2560" width="9.7109375" style="220"/>
    <col min="2561" max="2561" width="4.5703125" style="220" bestFit="1" customWidth="1"/>
    <col min="2562" max="2562" width="74.140625" style="220" customWidth="1"/>
    <col min="2563" max="2563" width="9.28515625" style="220" bestFit="1" customWidth="1"/>
    <col min="2564" max="2564" width="14.42578125" style="220" bestFit="1" customWidth="1"/>
    <col min="2565" max="2565" width="18.5703125" style="220" bestFit="1" customWidth="1"/>
    <col min="2566" max="2816" width="9.7109375" style="220"/>
    <col min="2817" max="2817" width="4.5703125" style="220" bestFit="1" customWidth="1"/>
    <col min="2818" max="2818" width="74.140625" style="220" customWidth="1"/>
    <col min="2819" max="2819" width="9.28515625" style="220" bestFit="1" customWidth="1"/>
    <col min="2820" max="2820" width="14.42578125" style="220" bestFit="1" customWidth="1"/>
    <col min="2821" max="2821" width="18.5703125" style="220" bestFit="1" customWidth="1"/>
    <col min="2822" max="3072" width="9.7109375" style="220"/>
    <col min="3073" max="3073" width="4.5703125" style="220" bestFit="1" customWidth="1"/>
    <col min="3074" max="3074" width="74.140625" style="220" customWidth="1"/>
    <col min="3075" max="3075" width="9.28515625" style="220" bestFit="1" customWidth="1"/>
    <col min="3076" max="3076" width="14.42578125" style="220" bestFit="1" customWidth="1"/>
    <col min="3077" max="3077" width="18.5703125" style="220" bestFit="1" customWidth="1"/>
    <col min="3078" max="3328" width="9.7109375" style="220"/>
    <col min="3329" max="3329" width="4.5703125" style="220" bestFit="1" customWidth="1"/>
    <col min="3330" max="3330" width="74.140625" style="220" customWidth="1"/>
    <col min="3331" max="3331" width="9.28515625" style="220" bestFit="1" customWidth="1"/>
    <col min="3332" max="3332" width="14.42578125" style="220" bestFit="1" customWidth="1"/>
    <col min="3333" max="3333" width="18.5703125" style="220" bestFit="1" customWidth="1"/>
    <col min="3334" max="3584" width="9.7109375" style="220"/>
    <col min="3585" max="3585" width="4.5703125" style="220" bestFit="1" customWidth="1"/>
    <col min="3586" max="3586" width="74.140625" style="220" customWidth="1"/>
    <col min="3587" max="3587" width="9.28515625" style="220" bestFit="1" customWidth="1"/>
    <col min="3588" max="3588" width="14.42578125" style="220" bestFit="1" customWidth="1"/>
    <col min="3589" max="3589" width="18.5703125" style="220" bestFit="1" customWidth="1"/>
    <col min="3590" max="3840" width="9.7109375" style="220"/>
    <col min="3841" max="3841" width="4.5703125" style="220" bestFit="1" customWidth="1"/>
    <col min="3842" max="3842" width="74.140625" style="220" customWidth="1"/>
    <col min="3843" max="3843" width="9.28515625" style="220" bestFit="1" customWidth="1"/>
    <col min="3844" max="3844" width="14.42578125" style="220" bestFit="1" customWidth="1"/>
    <col min="3845" max="3845" width="18.5703125" style="220" bestFit="1" customWidth="1"/>
    <col min="3846" max="4096" width="9.7109375" style="220"/>
    <col min="4097" max="4097" width="4.5703125" style="220" bestFit="1" customWidth="1"/>
    <col min="4098" max="4098" width="74.140625" style="220" customWidth="1"/>
    <col min="4099" max="4099" width="9.28515625" style="220" bestFit="1" customWidth="1"/>
    <col min="4100" max="4100" width="14.42578125" style="220" bestFit="1" customWidth="1"/>
    <col min="4101" max="4101" width="18.5703125" style="220" bestFit="1" customWidth="1"/>
    <col min="4102" max="4352" width="9.7109375" style="220"/>
    <col min="4353" max="4353" width="4.5703125" style="220" bestFit="1" customWidth="1"/>
    <col min="4354" max="4354" width="74.140625" style="220" customWidth="1"/>
    <col min="4355" max="4355" width="9.28515625" style="220" bestFit="1" customWidth="1"/>
    <col min="4356" max="4356" width="14.42578125" style="220" bestFit="1" customWidth="1"/>
    <col min="4357" max="4357" width="18.5703125" style="220" bestFit="1" customWidth="1"/>
    <col min="4358" max="4608" width="9.7109375" style="220"/>
    <col min="4609" max="4609" width="4.5703125" style="220" bestFit="1" customWidth="1"/>
    <col min="4610" max="4610" width="74.140625" style="220" customWidth="1"/>
    <col min="4611" max="4611" width="9.28515625" style="220" bestFit="1" customWidth="1"/>
    <col min="4612" max="4612" width="14.42578125" style="220" bestFit="1" customWidth="1"/>
    <col min="4613" max="4613" width="18.5703125" style="220" bestFit="1" customWidth="1"/>
    <col min="4614" max="4864" width="9.7109375" style="220"/>
    <col min="4865" max="4865" width="4.5703125" style="220" bestFit="1" customWidth="1"/>
    <col min="4866" max="4866" width="74.140625" style="220" customWidth="1"/>
    <col min="4867" max="4867" width="9.28515625" style="220" bestFit="1" customWidth="1"/>
    <col min="4868" max="4868" width="14.42578125" style="220" bestFit="1" customWidth="1"/>
    <col min="4869" max="4869" width="18.5703125" style="220" bestFit="1" customWidth="1"/>
    <col min="4870" max="5120" width="9.7109375" style="220"/>
    <col min="5121" max="5121" width="4.5703125" style="220" bestFit="1" customWidth="1"/>
    <col min="5122" max="5122" width="74.140625" style="220" customWidth="1"/>
    <col min="5123" max="5123" width="9.28515625" style="220" bestFit="1" customWidth="1"/>
    <col min="5124" max="5124" width="14.42578125" style="220" bestFit="1" customWidth="1"/>
    <col min="5125" max="5125" width="18.5703125" style="220" bestFit="1" customWidth="1"/>
    <col min="5126" max="5376" width="9.7109375" style="220"/>
    <col min="5377" max="5377" width="4.5703125" style="220" bestFit="1" customWidth="1"/>
    <col min="5378" max="5378" width="74.140625" style="220" customWidth="1"/>
    <col min="5379" max="5379" width="9.28515625" style="220" bestFit="1" customWidth="1"/>
    <col min="5380" max="5380" width="14.42578125" style="220" bestFit="1" customWidth="1"/>
    <col min="5381" max="5381" width="18.5703125" style="220" bestFit="1" customWidth="1"/>
    <col min="5382" max="5632" width="9.7109375" style="220"/>
    <col min="5633" max="5633" width="4.5703125" style="220" bestFit="1" customWidth="1"/>
    <col min="5634" max="5634" width="74.140625" style="220" customWidth="1"/>
    <col min="5635" max="5635" width="9.28515625" style="220" bestFit="1" customWidth="1"/>
    <col min="5636" max="5636" width="14.42578125" style="220" bestFit="1" customWidth="1"/>
    <col min="5637" max="5637" width="18.5703125" style="220" bestFit="1" customWidth="1"/>
    <col min="5638" max="5888" width="9.7109375" style="220"/>
    <col min="5889" max="5889" width="4.5703125" style="220" bestFit="1" customWidth="1"/>
    <col min="5890" max="5890" width="74.140625" style="220" customWidth="1"/>
    <col min="5891" max="5891" width="9.28515625" style="220" bestFit="1" customWidth="1"/>
    <col min="5892" max="5892" width="14.42578125" style="220" bestFit="1" customWidth="1"/>
    <col min="5893" max="5893" width="18.5703125" style="220" bestFit="1" customWidth="1"/>
    <col min="5894" max="6144" width="9.7109375" style="220"/>
    <col min="6145" max="6145" width="4.5703125" style="220" bestFit="1" customWidth="1"/>
    <col min="6146" max="6146" width="74.140625" style="220" customWidth="1"/>
    <col min="6147" max="6147" width="9.28515625" style="220" bestFit="1" customWidth="1"/>
    <col min="6148" max="6148" width="14.42578125" style="220" bestFit="1" customWidth="1"/>
    <col min="6149" max="6149" width="18.5703125" style="220" bestFit="1" customWidth="1"/>
    <col min="6150" max="6400" width="9.7109375" style="220"/>
    <col min="6401" max="6401" width="4.5703125" style="220" bestFit="1" customWidth="1"/>
    <col min="6402" max="6402" width="74.140625" style="220" customWidth="1"/>
    <col min="6403" max="6403" width="9.28515625" style="220" bestFit="1" customWidth="1"/>
    <col min="6404" max="6404" width="14.42578125" style="220" bestFit="1" customWidth="1"/>
    <col min="6405" max="6405" width="18.5703125" style="220" bestFit="1" customWidth="1"/>
    <col min="6406" max="6656" width="9.7109375" style="220"/>
    <col min="6657" max="6657" width="4.5703125" style="220" bestFit="1" customWidth="1"/>
    <col min="6658" max="6658" width="74.140625" style="220" customWidth="1"/>
    <col min="6659" max="6659" width="9.28515625" style="220" bestFit="1" customWidth="1"/>
    <col min="6660" max="6660" width="14.42578125" style="220" bestFit="1" customWidth="1"/>
    <col min="6661" max="6661" width="18.5703125" style="220" bestFit="1" customWidth="1"/>
    <col min="6662" max="6912" width="9.7109375" style="220"/>
    <col min="6913" max="6913" width="4.5703125" style="220" bestFit="1" customWidth="1"/>
    <col min="6914" max="6914" width="74.140625" style="220" customWidth="1"/>
    <col min="6915" max="6915" width="9.28515625" style="220" bestFit="1" customWidth="1"/>
    <col min="6916" max="6916" width="14.42578125" style="220" bestFit="1" customWidth="1"/>
    <col min="6917" max="6917" width="18.5703125" style="220" bestFit="1" customWidth="1"/>
    <col min="6918" max="7168" width="9.7109375" style="220"/>
    <col min="7169" max="7169" width="4.5703125" style="220" bestFit="1" customWidth="1"/>
    <col min="7170" max="7170" width="74.140625" style="220" customWidth="1"/>
    <col min="7171" max="7171" width="9.28515625" style="220" bestFit="1" customWidth="1"/>
    <col min="7172" max="7172" width="14.42578125" style="220" bestFit="1" customWidth="1"/>
    <col min="7173" max="7173" width="18.5703125" style="220" bestFit="1" customWidth="1"/>
    <col min="7174" max="7424" width="9.7109375" style="220"/>
    <col min="7425" max="7425" width="4.5703125" style="220" bestFit="1" customWidth="1"/>
    <col min="7426" max="7426" width="74.140625" style="220" customWidth="1"/>
    <col min="7427" max="7427" width="9.28515625" style="220" bestFit="1" customWidth="1"/>
    <col min="7428" max="7428" width="14.42578125" style="220" bestFit="1" customWidth="1"/>
    <col min="7429" max="7429" width="18.5703125" style="220" bestFit="1" customWidth="1"/>
    <col min="7430" max="7680" width="9.7109375" style="220"/>
    <col min="7681" max="7681" width="4.5703125" style="220" bestFit="1" customWidth="1"/>
    <col min="7682" max="7682" width="74.140625" style="220" customWidth="1"/>
    <col min="7683" max="7683" width="9.28515625" style="220" bestFit="1" customWidth="1"/>
    <col min="7684" max="7684" width="14.42578125" style="220" bestFit="1" customWidth="1"/>
    <col min="7685" max="7685" width="18.5703125" style="220" bestFit="1" customWidth="1"/>
    <col min="7686" max="7936" width="9.7109375" style="220"/>
    <col min="7937" max="7937" width="4.5703125" style="220" bestFit="1" customWidth="1"/>
    <col min="7938" max="7938" width="74.140625" style="220" customWidth="1"/>
    <col min="7939" max="7939" width="9.28515625" style="220" bestFit="1" customWidth="1"/>
    <col min="7940" max="7940" width="14.42578125" style="220" bestFit="1" customWidth="1"/>
    <col min="7941" max="7941" width="18.5703125" style="220" bestFit="1" customWidth="1"/>
    <col min="7942" max="8192" width="9.7109375" style="220"/>
    <col min="8193" max="8193" width="4.5703125" style="220" bestFit="1" customWidth="1"/>
    <col min="8194" max="8194" width="74.140625" style="220" customWidth="1"/>
    <col min="8195" max="8195" width="9.28515625" style="220" bestFit="1" customWidth="1"/>
    <col min="8196" max="8196" width="14.42578125" style="220" bestFit="1" customWidth="1"/>
    <col min="8197" max="8197" width="18.5703125" style="220" bestFit="1" customWidth="1"/>
    <col min="8198" max="8448" width="9.7109375" style="220"/>
    <col min="8449" max="8449" width="4.5703125" style="220" bestFit="1" customWidth="1"/>
    <col min="8450" max="8450" width="74.140625" style="220" customWidth="1"/>
    <col min="8451" max="8451" width="9.28515625" style="220" bestFit="1" customWidth="1"/>
    <col min="8452" max="8452" width="14.42578125" style="220" bestFit="1" customWidth="1"/>
    <col min="8453" max="8453" width="18.5703125" style="220" bestFit="1" customWidth="1"/>
    <col min="8454" max="8704" width="9.7109375" style="220"/>
    <col min="8705" max="8705" width="4.5703125" style="220" bestFit="1" customWidth="1"/>
    <col min="8706" max="8706" width="74.140625" style="220" customWidth="1"/>
    <col min="8707" max="8707" width="9.28515625" style="220" bestFit="1" customWidth="1"/>
    <col min="8708" max="8708" width="14.42578125" style="220" bestFit="1" customWidth="1"/>
    <col min="8709" max="8709" width="18.5703125" style="220" bestFit="1" customWidth="1"/>
    <col min="8710" max="8960" width="9.7109375" style="220"/>
    <col min="8961" max="8961" width="4.5703125" style="220" bestFit="1" customWidth="1"/>
    <col min="8962" max="8962" width="74.140625" style="220" customWidth="1"/>
    <col min="8963" max="8963" width="9.28515625" style="220" bestFit="1" customWidth="1"/>
    <col min="8964" max="8964" width="14.42578125" style="220" bestFit="1" customWidth="1"/>
    <col min="8965" max="8965" width="18.5703125" style="220" bestFit="1" customWidth="1"/>
    <col min="8966" max="9216" width="9.7109375" style="220"/>
    <col min="9217" max="9217" width="4.5703125" style="220" bestFit="1" customWidth="1"/>
    <col min="9218" max="9218" width="74.140625" style="220" customWidth="1"/>
    <col min="9219" max="9219" width="9.28515625" style="220" bestFit="1" customWidth="1"/>
    <col min="9220" max="9220" width="14.42578125" style="220" bestFit="1" customWidth="1"/>
    <col min="9221" max="9221" width="18.5703125" style="220" bestFit="1" customWidth="1"/>
    <col min="9222" max="9472" width="9.7109375" style="220"/>
    <col min="9473" max="9473" width="4.5703125" style="220" bestFit="1" customWidth="1"/>
    <col min="9474" max="9474" width="74.140625" style="220" customWidth="1"/>
    <col min="9475" max="9475" width="9.28515625" style="220" bestFit="1" customWidth="1"/>
    <col min="9476" max="9476" width="14.42578125" style="220" bestFit="1" customWidth="1"/>
    <col min="9477" max="9477" width="18.5703125" style="220" bestFit="1" customWidth="1"/>
    <col min="9478" max="9728" width="9.7109375" style="220"/>
    <col min="9729" max="9729" width="4.5703125" style="220" bestFit="1" customWidth="1"/>
    <col min="9730" max="9730" width="74.140625" style="220" customWidth="1"/>
    <col min="9731" max="9731" width="9.28515625" style="220" bestFit="1" customWidth="1"/>
    <col min="9732" max="9732" width="14.42578125" style="220" bestFit="1" customWidth="1"/>
    <col min="9733" max="9733" width="18.5703125" style="220" bestFit="1" customWidth="1"/>
    <col min="9734" max="9984" width="9.7109375" style="220"/>
    <col min="9985" max="9985" width="4.5703125" style="220" bestFit="1" customWidth="1"/>
    <col min="9986" max="9986" width="74.140625" style="220" customWidth="1"/>
    <col min="9987" max="9987" width="9.28515625" style="220" bestFit="1" customWidth="1"/>
    <col min="9988" max="9988" width="14.42578125" style="220" bestFit="1" customWidth="1"/>
    <col min="9989" max="9989" width="18.5703125" style="220" bestFit="1" customWidth="1"/>
    <col min="9990" max="10240" width="9.7109375" style="220"/>
    <col min="10241" max="10241" width="4.5703125" style="220" bestFit="1" customWidth="1"/>
    <col min="10242" max="10242" width="74.140625" style="220" customWidth="1"/>
    <col min="10243" max="10243" width="9.28515625" style="220" bestFit="1" customWidth="1"/>
    <col min="10244" max="10244" width="14.42578125" style="220" bestFit="1" customWidth="1"/>
    <col min="10245" max="10245" width="18.5703125" style="220" bestFit="1" customWidth="1"/>
    <col min="10246" max="10496" width="9.7109375" style="220"/>
    <col min="10497" max="10497" width="4.5703125" style="220" bestFit="1" customWidth="1"/>
    <col min="10498" max="10498" width="74.140625" style="220" customWidth="1"/>
    <col min="10499" max="10499" width="9.28515625" style="220" bestFit="1" customWidth="1"/>
    <col min="10500" max="10500" width="14.42578125" style="220" bestFit="1" customWidth="1"/>
    <col min="10501" max="10501" width="18.5703125" style="220" bestFit="1" customWidth="1"/>
    <col min="10502" max="10752" width="9.7109375" style="220"/>
    <col min="10753" max="10753" width="4.5703125" style="220" bestFit="1" customWidth="1"/>
    <col min="10754" max="10754" width="74.140625" style="220" customWidth="1"/>
    <col min="10755" max="10755" width="9.28515625" style="220" bestFit="1" customWidth="1"/>
    <col min="10756" max="10756" width="14.42578125" style="220" bestFit="1" customWidth="1"/>
    <col min="10757" max="10757" width="18.5703125" style="220" bestFit="1" customWidth="1"/>
    <col min="10758" max="11008" width="9.7109375" style="220"/>
    <col min="11009" max="11009" width="4.5703125" style="220" bestFit="1" customWidth="1"/>
    <col min="11010" max="11010" width="74.140625" style="220" customWidth="1"/>
    <col min="11011" max="11011" width="9.28515625" style="220" bestFit="1" customWidth="1"/>
    <col min="11012" max="11012" width="14.42578125" style="220" bestFit="1" customWidth="1"/>
    <col min="11013" max="11013" width="18.5703125" style="220" bestFit="1" customWidth="1"/>
    <col min="11014" max="11264" width="9.7109375" style="220"/>
    <col min="11265" max="11265" width="4.5703125" style="220" bestFit="1" customWidth="1"/>
    <col min="11266" max="11266" width="74.140625" style="220" customWidth="1"/>
    <col min="11267" max="11267" width="9.28515625" style="220" bestFit="1" customWidth="1"/>
    <col min="11268" max="11268" width="14.42578125" style="220" bestFit="1" customWidth="1"/>
    <col min="11269" max="11269" width="18.5703125" style="220" bestFit="1" customWidth="1"/>
    <col min="11270" max="11520" width="9.7109375" style="220"/>
    <col min="11521" max="11521" width="4.5703125" style="220" bestFit="1" customWidth="1"/>
    <col min="11522" max="11522" width="74.140625" style="220" customWidth="1"/>
    <col min="11523" max="11523" width="9.28515625" style="220" bestFit="1" customWidth="1"/>
    <col min="11524" max="11524" width="14.42578125" style="220" bestFit="1" customWidth="1"/>
    <col min="11525" max="11525" width="18.5703125" style="220" bestFit="1" customWidth="1"/>
    <col min="11526" max="11776" width="9.7109375" style="220"/>
    <col min="11777" max="11777" width="4.5703125" style="220" bestFit="1" customWidth="1"/>
    <col min="11778" max="11778" width="74.140625" style="220" customWidth="1"/>
    <col min="11779" max="11779" width="9.28515625" style="220" bestFit="1" customWidth="1"/>
    <col min="11780" max="11780" width="14.42578125" style="220" bestFit="1" customWidth="1"/>
    <col min="11781" max="11781" width="18.5703125" style="220" bestFit="1" customWidth="1"/>
    <col min="11782" max="12032" width="9.7109375" style="220"/>
    <col min="12033" max="12033" width="4.5703125" style="220" bestFit="1" customWidth="1"/>
    <col min="12034" max="12034" width="74.140625" style="220" customWidth="1"/>
    <col min="12035" max="12035" width="9.28515625" style="220" bestFit="1" customWidth="1"/>
    <col min="12036" max="12036" width="14.42578125" style="220" bestFit="1" customWidth="1"/>
    <col min="12037" max="12037" width="18.5703125" style="220" bestFit="1" customWidth="1"/>
    <col min="12038" max="12288" width="9.7109375" style="220"/>
    <col min="12289" max="12289" width="4.5703125" style="220" bestFit="1" customWidth="1"/>
    <col min="12290" max="12290" width="74.140625" style="220" customWidth="1"/>
    <col min="12291" max="12291" width="9.28515625" style="220" bestFit="1" customWidth="1"/>
    <col min="12292" max="12292" width="14.42578125" style="220" bestFit="1" customWidth="1"/>
    <col min="12293" max="12293" width="18.5703125" style="220" bestFit="1" customWidth="1"/>
    <col min="12294" max="12544" width="9.7109375" style="220"/>
    <col min="12545" max="12545" width="4.5703125" style="220" bestFit="1" customWidth="1"/>
    <col min="12546" max="12546" width="74.140625" style="220" customWidth="1"/>
    <col min="12547" max="12547" width="9.28515625" style="220" bestFit="1" customWidth="1"/>
    <col min="12548" max="12548" width="14.42578125" style="220" bestFit="1" customWidth="1"/>
    <col min="12549" max="12549" width="18.5703125" style="220" bestFit="1" customWidth="1"/>
    <col min="12550" max="12800" width="9.7109375" style="220"/>
    <col min="12801" max="12801" width="4.5703125" style="220" bestFit="1" customWidth="1"/>
    <col min="12802" max="12802" width="74.140625" style="220" customWidth="1"/>
    <col min="12803" max="12803" width="9.28515625" style="220" bestFit="1" customWidth="1"/>
    <col min="12804" max="12804" width="14.42578125" style="220" bestFit="1" customWidth="1"/>
    <col min="12805" max="12805" width="18.5703125" style="220" bestFit="1" customWidth="1"/>
    <col min="12806" max="13056" width="9.7109375" style="220"/>
    <col min="13057" max="13057" width="4.5703125" style="220" bestFit="1" customWidth="1"/>
    <col min="13058" max="13058" width="74.140625" style="220" customWidth="1"/>
    <col min="13059" max="13059" width="9.28515625" style="220" bestFit="1" customWidth="1"/>
    <col min="13060" max="13060" width="14.42578125" style="220" bestFit="1" customWidth="1"/>
    <col min="13061" max="13061" width="18.5703125" style="220" bestFit="1" customWidth="1"/>
    <col min="13062" max="13312" width="9.7109375" style="220"/>
    <col min="13313" max="13313" width="4.5703125" style="220" bestFit="1" customWidth="1"/>
    <col min="13314" max="13314" width="74.140625" style="220" customWidth="1"/>
    <col min="13315" max="13315" width="9.28515625" style="220" bestFit="1" customWidth="1"/>
    <col min="13316" max="13316" width="14.42578125" style="220" bestFit="1" customWidth="1"/>
    <col min="13317" max="13317" width="18.5703125" style="220" bestFit="1" customWidth="1"/>
    <col min="13318" max="13568" width="9.7109375" style="220"/>
    <col min="13569" max="13569" width="4.5703125" style="220" bestFit="1" customWidth="1"/>
    <col min="13570" max="13570" width="74.140625" style="220" customWidth="1"/>
    <col min="13571" max="13571" width="9.28515625" style="220" bestFit="1" customWidth="1"/>
    <col min="13572" max="13572" width="14.42578125" style="220" bestFit="1" customWidth="1"/>
    <col min="13573" max="13573" width="18.5703125" style="220" bestFit="1" customWidth="1"/>
    <col min="13574" max="13824" width="9.7109375" style="220"/>
    <col min="13825" max="13825" width="4.5703125" style="220" bestFit="1" customWidth="1"/>
    <col min="13826" max="13826" width="74.140625" style="220" customWidth="1"/>
    <col min="13827" max="13827" width="9.28515625" style="220" bestFit="1" customWidth="1"/>
    <col min="13828" max="13828" width="14.42578125" style="220" bestFit="1" customWidth="1"/>
    <col min="13829" max="13829" width="18.5703125" style="220" bestFit="1" customWidth="1"/>
    <col min="13830" max="14080" width="9.7109375" style="220"/>
    <col min="14081" max="14081" width="4.5703125" style="220" bestFit="1" customWidth="1"/>
    <col min="14082" max="14082" width="74.140625" style="220" customWidth="1"/>
    <col min="14083" max="14083" width="9.28515625" style="220" bestFit="1" customWidth="1"/>
    <col min="14084" max="14084" width="14.42578125" style="220" bestFit="1" customWidth="1"/>
    <col min="14085" max="14085" width="18.5703125" style="220" bestFit="1" customWidth="1"/>
    <col min="14086" max="14336" width="9.7109375" style="220"/>
    <col min="14337" max="14337" width="4.5703125" style="220" bestFit="1" customWidth="1"/>
    <col min="14338" max="14338" width="74.140625" style="220" customWidth="1"/>
    <col min="14339" max="14339" width="9.28515625" style="220" bestFit="1" customWidth="1"/>
    <col min="14340" max="14340" width="14.42578125" style="220" bestFit="1" customWidth="1"/>
    <col min="14341" max="14341" width="18.5703125" style="220" bestFit="1" customWidth="1"/>
    <col min="14342" max="14592" width="9.7109375" style="220"/>
    <col min="14593" max="14593" width="4.5703125" style="220" bestFit="1" customWidth="1"/>
    <col min="14594" max="14594" width="74.140625" style="220" customWidth="1"/>
    <col min="14595" max="14595" width="9.28515625" style="220" bestFit="1" customWidth="1"/>
    <col min="14596" max="14596" width="14.42578125" style="220" bestFit="1" customWidth="1"/>
    <col min="14597" max="14597" width="18.5703125" style="220" bestFit="1" customWidth="1"/>
    <col min="14598" max="14848" width="9.7109375" style="220"/>
    <col min="14849" max="14849" width="4.5703125" style="220" bestFit="1" customWidth="1"/>
    <col min="14850" max="14850" width="74.140625" style="220" customWidth="1"/>
    <col min="14851" max="14851" width="9.28515625" style="220" bestFit="1" customWidth="1"/>
    <col min="14852" max="14852" width="14.42578125" style="220" bestFit="1" customWidth="1"/>
    <col min="14853" max="14853" width="18.5703125" style="220" bestFit="1" customWidth="1"/>
    <col min="14854" max="15104" width="9.7109375" style="220"/>
    <col min="15105" max="15105" width="4.5703125" style="220" bestFit="1" customWidth="1"/>
    <col min="15106" max="15106" width="74.140625" style="220" customWidth="1"/>
    <col min="15107" max="15107" width="9.28515625" style="220" bestFit="1" customWidth="1"/>
    <col min="15108" max="15108" width="14.42578125" style="220" bestFit="1" customWidth="1"/>
    <col min="15109" max="15109" width="18.5703125" style="220" bestFit="1" customWidth="1"/>
    <col min="15110" max="15360" width="9.7109375" style="220"/>
    <col min="15361" max="15361" width="4.5703125" style="220" bestFit="1" customWidth="1"/>
    <col min="15362" max="15362" width="74.140625" style="220" customWidth="1"/>
    <col min="15363" max="15363" width="9.28515625" style="220" bestFit="1" customWidth="1"/>
    <col min="15364" max="15364" width="14.42578125" style="220" bestFit="1" customWidth="1"/>
    <col min="15365" max="15365" width="18.5703125" style="220" bestFit="1" customWidth="1"/>
    <col min="15366" max="15616" width="9.7109375" style="220"/>
    <col min="15617" max="15617" width="4.5703125" style="220" bestFit="1" customWidth="1"/>
    <col min="15618" max="15618" width="74.140625" style="220" customWidth="1"/>
    <col min="15619" max="15619" width="9.28515625" style="220" bestFit="1" customWidth="1"/>
    <col min="15620" max="15620" width="14.42578125" style="220" bestFit="1" customWidth="1"/>
    <col min="15621" max="15621" width="18.5703125" style="220" bestFit="1" customWidth="1"/>
    <col min="15622" max="15872" width="9.7109375" style="220"/>
    <col min="15873" max="15873" width="4.5703125" style="220" bestFit="1" customWidth="1"/>
    <col min="15874" max="15874" width="74.140625" style="220" customWidth="1"/>
    <col min="15875" max="15875" width="9.28515625" style="220" bestFit="1" customWidth="1"/>
    <col min="15876" max="15876" width="14.42578125" style="220" bestFit="1" customWidth="1"/>
    <col min="15877" max="15877" width="18.5703125" style="220" bestFit="1" customWidth="1"/>
    <col min="15878" max="16128" width="9.7109375" style="220"/>
    <col min="16129" max="16129" width="4.5703125" style="220" bestFit="1" customWidth="1"/>
    <col min="16130" max="16130" width="74.140625" style="220" customWidth="1"/>
    <col min="16131" max="16131" width="9.28515625" style="220" bestFit="1" customWidth="1"/>
    <col min="16132" max="16132" width="14.42578125" style="220" bestFit="1" customWidth="1"/>
    <col min="16133" max="16133" width="18.5703125" style="220" bestFit="1" customWidth="1"/>
    <col min="16134" max="16384" width="9.7109375" style="220"/>
  </cols>
  <sheetData>
    <row r="1" spans="1:5" ht="15.75" x14ac:dyDescent="0.2">
      <c r="A1" s="216" t="s">
        <v>78</v>
      </c>
    </row>
    <row r="3" spans="1:5" x14ac:dyDescent="0.2">
      <c r="A3" s="221" t="s">
        <v>79</v>
      </c>
      <c r="B3" s="222" t="s">
        <v>80</v>
      </c>
      <c r="C3" s="223" t="s">
        <v>81</v>
      </c>
      <c r="D3" s="224" t="s">
        <v>82</v>
      </c>
      <c r="E3" s="224" t="s">
        <v>83</v>
      </c>
    </row>
    <row r="5" spans="1:5" x14ac:dyDescent="0.2">
      <c r="A5" s="225" t="s">
        <v>84</v>
      </c>
      <c r="B5" s="226" t="s">
        <v>85</v>
      </c>
    </row>
    <row r="6" spans="1:5" ht="25.5" x14ac:dyDescent="0.2">
      <c r="A6" s="227" t="s">
        <v>86</v>
      </c>
      <c r="B6" s="228" t="s">
        <v>87</v>
      </c>
    </row>
    <row r="7" spans="1:5" x14ac:dyDescent="0.2">
      <c r="B7" s="229" t="s">
        <v>32</v>
      </c>
      <c r="C7" s="218">
        <v>70</v>
      </c>
      <c r="E7" s="219">
        <f>C7*D7</f>
        <v>0</v>
      </c>
    </row>
    <row r="8" spans="1:5" x14ac:dyDescent="0.2">
      <c r="B8" s="229"/>
    </row>
    <row r="9" spans="1:5" x14ac:dyDescent="0.2">
      <c r="A9" s="225" t="s">
        <v>84</v>
      </c>
      <c r="B9" s="226" t="s">
        <v>88</v>
      </c>
    </row>
    <row r="10" spans="1:5" ht="25.5" x14ac:dyDescent="0.2">
      <c r="A10" s="227" t="s">
        <v>89</v>
      </c>
      <c r="B10" s="228" t="s">
        <v>90</v>
      </c>
    </row>
    <row r="11" spans="1:5" x14ac:dyDescent="0.2">
      <c r="B11" s="229" t="s">
        <v>32</v>
      </c>
      <c r="C11" s="218">
        <v>20</v>
      </c>
      <c r="E11" s="219">
        <f>C11*D11</f>
        <v>0</v>
      </c>
    </row>
    <row r="12" spans="1:5" x14ac:dyDescent="0.2">
      <c r="B12" s="220"/>
      <c r="C12" s="220"/>
      <c r="D12" s="220"/>
      <c r="E12" s="220"/>
    </row>
    <row r="13" spans="1:5" x14ac:dyDescent="0.2">
      <c r="A13" s="225" t="s">
        <v>84</v>
      </c>
      <c r="B13" s="226" t="s">
        <v>91</v>
      </c>
    </row>
    <row r="14" spans="1:5" ht="25.5" x14ac:dyDescent="0.2">
      <c r="A14" s="227" t="s">
        <v>92</v>
      </c>
      <c r="B14" s="230" t="s">
        <v>93</v>
      </c>
    </row>
    <row r="15" spans="1:5" x14ac:dyDescent="0.2">
      <c r="B15" s="229" t="s">
        <v>32</v>
      </c>
      <c r="C15" s="218">
        <v>20</v>
      </c>
      <c r="E15" s="219">
        <f>C15*D15</f>
        <v>0</v>
      </c>
    </row>
    <row r="16" spans="1:5" x14ac:dyDescent="0.2">
      <c r="B16" s="229"/>
    </row>
    <row r="17" spans="1:5" x14ac:dyDescent="0.2">
      <c r="A17" s="225" t="s">
        <v>84</v>
      </c>
      <c r="B17" s="226" t="s">
        <v>94</v>
      </c>
    </row>
    <row r="18" spans="1:5" ht="25.5" x14ac:dyDescent="0.2">
      <c r="A18" s="227" t="s">
        <v>95</v>
      </c>
      <c r="B18" s="230" t="s">
        <v>96</v>
      </c>
    </row>
    <row r="19" spans="1:5" x14ac:dyDescent="0.2">
      <c r="B19" s="229" t="s">
        <v>32</v>
      </c>
      <c r="C19" s="218">
        <v>40</v>
      </c>
      <c r="E19" s="219">
        <f>C19*D19</f>
        <v>0</v>
      </c>
    </row>
    <row r="20" spans="1:5" x14ac:dyDescent="0.2">
      <c r="B20" s="229"/>
    </row>
    <row r="21" spans="1:5" x14ac:dyDescent="0.2">
      <c r="A21" s="227"/>
      <c r="B21" s="220"/>
      <c r="C21" s="220"/>
      <c r="D21" s="220"/>
      <c r="E21" s="220"/>
    </row>
    <row r="22" spans="1:5" x14ac:dyDescent="0.2">
      <c r="A22" s="225" t="s">
        <v>84</v>
      </c>
      <c r="B22" s="226" t="s">
        <v>97</v>
      </c>
    </row>
    <row r="23" spans="1:5" ht="25.5" x14ac:dyDescent="0.2">
      <c r="A23" s="227" t="s">
        <v>98</v>
      </c>
      <c r="B23" s="231" t="s">
        <v>99</v>
      </c>
    </row>
    <row r="24" spans="1:5" x14ac:dyDescent="0.2">
      <c r="B24" s="229" t="s">
        <v>32</v>
      </c>
      <c r="C24" s="218">
        <v>40</v>
      </c>
      <c r="E24" s="219">
        <f>C24*D24</f>
        <v>0</v>
      </c>
    </row>
    <row r="25" spans="1:5" x14ac:dyDescent="0.2">
      <c r="A25" s="227"/>
      <c r="B25" s="229"/>
    </row>
    <row r="26" spans="1:5" ht="25.5" x14ac:dyDescent="0.2">
      <c r="A26" s="227" t="s">
        <v>100</v>
      </c>
      <c r="B26" s="231" t="s">
        <v>101</v>
      </c>
    </row>
    <row r="27" spans="1:5" x14ac:dyDescent="0.2">
      <c r="B27" s="229" t="s">
        <v>32</v>
      </c>
      <c r="C27" s="218">
        <v>100</v>
      </c>
      <c r="E27" s="219">
        <f>C27*D27</f>
        <v>0</v>
      </c>
    </row>
    <row r="29" spans="1:5" s="216" customFormat="1" ht="15.75" x14ac:dyDescent="0.2">
      <c r="A29" s="216" t="s">
        <v>102</v>
      </c>
      <c r="B29" s="232"/>
      <c r="C29" s="233"/>
      <c r="D29" s="234"/>
      <c r="E29" s="235">
        <f>SUM(E1:E28)</f>
        <v>0</v>
      </c>
    </row>
    <row r="31" spans="1:5" ht="15.75" x14ac:dyDescent="0.2">
      <c r="A31" s="216" t="s">
        <v>103</v>
      </c>
    </row>
    <row r="33" spans="1:6" x14ac:dyDescent="0.2">
      <c r="A33" s="221" t="s">
        <v>79</v>
      </c>
      <c r="B33" s="222" t="s">
        <v>80</v>
      </c>
      <c r="C33" s="223" t="s">
        <v>81</v>
      </c>
      <c r="D33" s="224" t="s">
        <v>82</v>
      </c>
      <c r="E33" s="224" t="s">
        <v>83</v>
      </c>
    </row>
    <row r="35" spans="1:6" s="238" customFormat="1" x14ac:dyDescent="0.2">
      <c r="A35" s="227" t="s">
        <v>86</v>
      </c>
      <c r="B35" s="236" t="s">
        <v>104</v>
      </c>
      <c r="C35" s="218"/>
      <c r="D35" s="237"/>
      <c r="E35" s="237"/>
      <c r="F35" s="220"/>
    </row>
    <row r="36" spans="1:6" s="238" customFormat="1" x14ac:dyDescent="0.2">
      <c r="A36" s="220"/>
      <c r="B36" s="236" t="s">
        <v>105</v>
      </c>
      <c r="C36" s="218"/>
      <c r="D36" s="237"/>
      <c r="E36" s="237"/>
      <c r="F36" s="220"/>
    </row>
    <row r="37" spans="1:6" s="238" customFormat="1" x14ac:dyDescent="0.2">
      <c r="A37" s="225" t="s">
        <v>84</v>
      </c>
      <c r="B37" s="239" t="s">
        <v>106</v>
      </c>
      <c r="C37" s="218"/>
      <c r="D37" s="237"/>
      <c r="E37" s="237"/>
      <c r="F37" s="220"/>
    </row>
    <row r="38" spans="1:6" s="238" customFormat="1" x14ac:dyDescent="0.2">
      <c r="A38" s="225" t="s">
        <v>84</v>
      </c>
      <c r="B38" s="239" t="s">
        <v>107</v>
      </c>
      <c r="C38" s="218"/>
      <c r="D38" s="237"/>
      <c r="E38" s="237"/>
      <c r="F38" s="220"/>
    </row>
    <row r="39" spans="1:6" s="238" customFormat="1" x14ac:dyDescent="0.2">
      <c r="A39" s="225" t="s">
        <v>84</v>
      </c>
      <c r="B39" s="217" t="s">
        <v>108</v>
      </c>
      <c r="C39" s="218"/>
      <c r="D39" s="237"/>
      <c r="E39" s="237"/>
      <c r="F39" s="220"/>
    </row>
    <row r="40" spans="1:6" s="238" customFormat="1" x14ac:dyDescent="0.2">
      <c r="A40" s="225" t="s">
        <v>84</v>
      </c>
      <c r="B40" s="217" t="s">
        <v>109</v>
      </c>
      <c r="C40" s="218"/>
      <c r="D40" s="237"/>
      <c r="E40" s="237"/>
      <c r="F40" s="220"/>
    </row>
    <row r="41" spans="1:6" s="238" customFormat="1" x14ac:dyDescent="0.2">
      <c r="A41" s="225" t="s">
        <v>84</v>
      </c>
      <c r="B41" s="217" t="s">
        <v>110</v>
      </c>
      <c r="C41" s="218"/>
      <c r="D41" s="237"/>
      <c r="E41" s="237"/>
      <c r="F41" s="220"/>
    </row>
    <row r="42" spans="1:6" s="238" customFormat="1" x14ac:dyDescent="0.2">
      <c r="A42" s="225" t="s">
        <v>84</v>
      </c>
      <c r="B42" s="217" t="s">
        <v>111</v>
      </c>
      <c r="C42" s="218"/>
      <c r="D42" s="237"/>
      <c r="E42" s="237"/>
      <c r="F42" s="220"/>
    </row>
    <row r="43" spans="1:6" s="238" customFormat="1" x14ac:dyDescent="0.2">
      <c r="A43" s="220"/>
      <c r="B43" s="229" t="s">
        <v>112</v>
      </c>
      <c r="C43" s="218">
        <v>1</v>
      </c>
      <c r="D43" s="240"/>
      <c r="E43" s="219">
        <f>C43*D43</f>
        <v>0</v>
      </c>
      <c r="F43" s="220"/>
    </row>
    <row r="44" spans="1:6" s="216" customFormat="1" ht="15.75" x14ac:dyDescent="0.2">
      <c r="A44" s="216" t="s">
        <v>113</v>
      </c>
      <c r="B44" s="232"/>
      <c r="C44" s="233"/>
      <c r="D44" s="241"/>
      <c r="E44" s="242">
        <f>SUM(E35:E43)</f>
        <v>0</v>
      </c>
    </row>
    <row r="45" spans="1:6" s="216" customFormat="1" ht="15.75" x14ac:dyDescent="0.2">
      <c r="B45" s="232"/>
      <c r="C45" s="233"/>
      <c r="D45" s="241"/>
      <c r="E45" s="242"/>
    </row>
    <row r="46" spans="1:6" ht="15.75" x14ac:dyDescent="0.2">
      <c r="A46" s="216" t="s">
        <v>114</v>
      </c>
    </row>
    <row r="48" spans="1:6" x14ac:dyDescent="0.2">
      <c r="A48" s="221" t="s">
        <v>79</v>
      </c>
      <c r="B48" s="222" t="s">
        <v>80</v>
      </c>
      <c r="C48" s="223" t="s">
        <v>81</v>
      </c>
      <c r="D48" s="224" t="s">
        <v>82</v>
      </c>
      <c r="E48" s="224" t="s">
        <v>83</v>
      </c>
    </row>
    <row r="50" spans="1:5" ht="13.5" x14ac:dyDescent="0.2">
      <c r="A50" s="227" t="s">
        <v>86</v>
      </c>
      <c r="B50" s="217" t="s">
        <v>115</v>
      </c>
      <c r="C50" s="243"/>
      <c r="D50" s="244"/>
      <c r="E50" s="244"/>
    </row>
    <row r="51" spans="1:5" x14ac:dyDescent="0.2">
      <c r="A51" s="238"/>
      <c r="B51" s="229" t="s">
        <v>112</v>
      </c>
      <c r="C51" s="220">
        <v>1</v>
      </c>
      <c r="D51" s="245"/>
      <c r="E51" s="219">
        <f>C51*D51</f>
        <v>0</v>
      </c>
    </row>
    <row r="52" spans="1:5" ht="13.5" x14ac:dyDescent="0.2">
      <c r="A52" s="246"/>
      <c r="B52" s="229"/>
      <c r="C52" s="243"/>
      <c r="D52" s="244"/>
      <c r="E52" s="244"/>
    </row>
    <row r="53" spans="1:5" ht="13.5" x14ac:dyDescent="0.2">
      <c r="A53" s="225" t="s">
        <v>84</v>
      </c>
      <c r="B53" s="226" t="s">
        <v>116</v>
      </c>
      <c r="C53" s="243"/>
      <c r="D53" s="247"/>
      <c r="E53" s="247"/>
    </row>
    <row r="54" spans="1:5" x14ac:dyDescent="0.2">
      <c r="A54" s="227" t="s">
        <v>89</v>
      </c>
      <c r="B54" s="230" t="s">
        <v>117</v>
      </c>
      <c r="C54" s="248"/>
      <c r="D54" s="249"/>
      <c r="E54" s="249"/>
    </row>
    <row r="55" spans="1:5" ht="13.5" x14ac:dyDescent="0.2">
      <c r="A55" s="243"/>
      <c r="B55" s="229" t="s">
        <v>24</v>
      </c>
      <c r="C55" s="220">
        <v>4</v>
      </c>
      <c r="D55" s="250"/>
      <c r="E55" s="219">
        <f>C55*D55</f>
        <v>0</v>
      </c>
    </row>
    <row r="57" spans="1:5" s="252" customFormat="1" ht="15.75" x14ac:dyDescent="0.2">
      <c r="A57" s="216" t="s">
        <v>118</v>
      </c>
      <c r="B57" s="232"/>
      <c r="C57" s="216"/>
      <c r="D57" s="251"/>
      <c r="E57" s="251">
        <f>SUM(E50:E56)</f>
        <v>0</v>
      </c>
    </row>
    <row r="59" spans="1:5" ht="13.5" thickBot="1" x14ac:dyDescent="0.25"/>
    <row r="60" spans="1:5" s="252" customFormat="1" ht="16.5" thickBot="1" x14ac:dyDescent="0.25">
      <c r="A60" s="253" t="s">
        <v>119</v>
      </c>
      <c r="B60" s="254"/>
      <c r="C60" s="255"/>
      <c r="D60" s="256"/>
      <c r="E60" s="257">
        <f>E57+E44+E29</f>
        <v>0</v>
      </c>
    </row>
  </sheetData>
  <sheetProtection algorithmName="SHA-512" hashValue="ab/rvy2dpSxBi3khDqMd3pxaKwqohXzuoGPqf3qzUufZpm6BqucvhSjW3cm4rjP0ylnVvL9gKN0REe0guhvEyg==" saltValue="M7y4Vdafg9vMXwsSjpqFyA==" spinCount="100000" sheet="1" objects="1" scenarios="1"/>
  <protectedRanges>
    <protectedRange sqref="D1:D1048576" name="Obseg1"/>
  </protectedRanges>
  <pageMargins left="0.70866141732283472" right="0.70866141732283472" top="0.74803149606299213" bottom="0.74803149606299213" header="0.31496062992125984" footer="0.31496062992125984"/>
  <pageSetup paperSize="9" scale="72" orientation="portrait" r:id="rId1"/>
  <headerFooter>
    <oddHeader>&amp;A</oddHeader>
    <oddFooter>Stran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5</vt:i4>
      </vt:variant>
      <vt:variant>
        <vt:lpstr>Imenovani obsegi</vt:lpstr>
      </vt:variant>
      <vt:variant>
        <vt:i4>8</vt:i4>
      </vt:variant>
    </vt:vector>
  </HeadingPairs>
  <TitlesOfParts>
    <vt:vector size="13" baseType="lpstr">
      <vt:lpstr>NASLOVNICA</vt:lpstr>
      <vt:lpstr>REKAPITULACIJA</vt:lpstr>
      <vt:lpstr>Vgradnja DX hladilnika</vt:lpstr>
      <vt:lpstr>GO dela DX hladilnik</vt:lpstr>
      <vt:lpstr>EL-INŠTALACIJE</vt:lpstr>
      <vt:lpstr>'GO dela DX hladilnik'!__xlnm.Print_Area</vt:lpstr>
      <vt:lpstr>'GO dela DX hladilnik'!__xlnm.Print_Titles</vt:lpstr>
      <vt:lpstr>'EL-INŠTALACIJE'!Področje_tiskanja</vt:lpstr>
      <vt:lpstr>'GO dela DX hladilnik'!Področje_tiskanja</vt:lpstr>
      <vt:lpstr>REKAPITULACIJA!Področje_tiskanja</vt:lpstr>
      <vt:lpstr>'Vgradnja DX hladilnika'!Področje_tiskanja</vt:lpstr>
      <vt:lpstr>'GO dela DX hladilnik'!Tiskanje_naslovov</vt:lpstr>
      <vt:lpstr>'Vgradnja DX hladilnika'!Tiskanje_naslovov</vt:lpstr>
    </vt:vector>
  </TitlesOfParts>
  <Company>Hydrotech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Nora</dc:creator>
  <cp:lastModifiedBy>Tjaša Skočaj Klančnik</cp:lastModifiedBy>
  <cp:lastPrinted>2021-12-06T07:50:30Z</cp:lastPrinted>
  <dcterms:created xsi:type="dcterms:W3CDTF">2000-04-11T09:42:02Z</dcterms:created>
  <dcterms:modified xsi:type="dcterms:W3CDTF">2024-07-18T11:10:30Z</dcterms:modified>
</cp:coreProperties>
</file>