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\Desktop\Aktualno\KLAUDIJA\RAZPISI\Razpisi 2024\Razpis Kultura\"/>
    </mc:Choice>
  </mc:AlternateContent>
  <bookViews>
    <workbookView xWindow="0" yWindow="0" windowWidth="28800" windowHeight="12435" activeTab="5"/>
  </bookViews>
  <sheets>
    <sheet name="glasbena in zborovska dejavnost" sheetId="2" r:id="rId1"/>
    <sheet name="godbena dejavnost" sheetId="3" r:id="rId2"/>
    <sheet name="etnološke dejavnosti" sheetId="4" r:id="rId3"/>
    <sheet name="gledališka dejavnost" sheetId="5" r:id="rId4"/>
    <sheet name="Ljudsko petje" sheetId="9" r:id="rId5"/>
    <sheet name="skupna razdelitev 2020" sheetId="10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9" l="1"/>
  <c r="G7" i="9"/>
  <c r="G8" i="10" l="1"/>
  <c r="F11" i="9"/>
  <c r="E11" i="9"/>
  <c r="D70" i="5" l="1"/>
  <c r="D30" i="5"/>
  <c r="F12" i="10" l="1"/>
  <c r="E12" i="10"/>
  <c r="G10" i="10"/>
  <c r="G9" i="10"/>
  <c r="G7" i="10"/>
  <c r="E41" i="5"/>
  <c r="E44" i="5" s="1"/>
  <c r="D26" i="3"/>
  <c r="D29" i="3" s="1"/>
  <c r="G12" i="10" l="1"/>
  <c r="F41" i="9"/>
  <c r="F44" i="9" s="1"/>
  <c r="E42" i="9"/>
  <c r="E44" i="9" s="1"/>
  <c r="H29" i="2" l="1"/>
  <c r="H31" i="2" s="1"/>
  <c r="G6" i="2"/>
  <c r="E6" i="2"/>
  <c r="H33" i="2" l="1"/>
  <c r="D11" i="5" l="1"/>
  <c r="E11" i="5"/>
</calcChain>
</file>

<file path=xl/sharedStrings.xml><?xml version="1.0" encoding="utf-8"?>
<sst xmlns="http://schemas.openxmlformats.org/spreadsheetml/2006/main" count="209" uniqueCount="121">
  <si>
    <t>D R U Š T V O</t>
  </si>
  <si>
    <t>SVOBODA</t>
  </si>
  <si>
    <t>KPD</t>
  </si>
  <si>
    <t>ŠEŠČE</t>
  </si>
  <si>
    <t>KD</t>
  </si>
  <si>
    <t>pih.</t>
  </si>
  <si>
    <t xml:space="preserve">ork.   </t>
  </si>
  <si>
    <t xml:space="preserve"> </t>
  </si>
  <si>
    <t>SKUPNO ŠTEVILO TOČK</t>
  </si>
  <si>
    <t>ZNESEK</t>
  </si>
  <si>
    <t>Zap. št.</t>
  </si>
  <si>
    <t>TOČKE</t>
  </si>
  <si>
    <t xml:space="preserve"> 1.</t>
  </si>
  <si>
    <t>ODRASLI PEVSKI ZBOR:</t>
  </si>
  <si>
    <t>Prizna na se največ  55 vaj na sezono</t>
  </si>
  <si>
    <t>Pavšal za materialne stroške na sezono:</t>
  </si>
  <si>
    <t>1930</t>
  </si>
  <si>
    <t>480</t>
  </si>
  <si>
    <t>Pogoj:- glej pravilnik</t>
  </si>
  <si>
    <t>SKUPAJ</t>
  </si>
  <si>
    <t>Korekcijski faktor</t>
  </si>
  <si>
    <t>Točke z upoštevanjem faktorja</t>
  </si>
  <si>
    <t>Pavšal za materialne stroške na sezono</t>
  </si>
  <si>
    <t>Pogoj: glej pravilnik</t>
  </si>
  <si>
    <t>GLEDALIŠKA SKUPINA:</t>
  </si>
  <si>
    <t>Prizna se največ 50 vaj na sezono</t>
  </si>
  <si>
    <t>LUTKOVNA SKUPINA:</t>
  </si>
  <si>
    <t>Prizna se največ 20 vaj na sezono</t>
  </si>
  <si>
    <t>Pavšal za programske stroške na sezono</t>
  </si>
  <si>
    <t xml:space="preserve"> 5.</t>
  </si>
  <si>
    <t>PIHALNI ORKESTER</t>
  </si>
  <si>
    <t>Prizna se maksimalno 80 vaj na leto</t>
  </si>
  <si>
    <t>Pavšalni programski stroški</t>
  </si>
  <si>
    <t xml:space="preserve">Pogoji: glej pravilnik </t>
  </si>
  <si>
    <t>LIKOVNA IN KIPARSKA DEJAVNOST</t>
  </si>
  <si>
    <t>Prizna se največ 25 delavnic</t>
  </si>
  <si>
    <t>delavnica se ovrednoti s 40 točkami</t>
  </si>
  <si>
    <t>11.</t>
  </si>
  <si>
    <t>13.</t>
  </si>
  <si>
    <t>STIMULACIJA SKUPIN</t>
  </si>
  <si>
    <t>* - število vaj na sezono</t>
  </si>
  <si>
    <t>** - število članov</t>
  </si>
  <si>
    <t>korekcijski faktor</t>
  </si>
  <si>
    <t>Pogoj: vsaj trije nastopi v sezoni</t>
  </si>
  <si>
    <t>skupaj</t>
  </si>
  <si>
    <t xml:space="preserve">KD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</si>
  <si>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</t>
  </si>
  <si>
    <t>KUD</t>
  </si>
  <si>
    <t>Število vaj v sezoni</t>
  </si>
  <si>
    <t>GODBENA DEJAVNOST</t>
  </si>
  <si>
    <t>*80</t>
  </si>
  <si>
    <t>ORGANIZACIJA IN IZVEDBA ETNOLOŠKIH DEJAVNOSTI</t>
  </si>
  <si>
    <t>**55x0,75</t>
  </si>
  <si>
    <t>ANTON SCHWAB otroški</t>
  </si>
  <si>
    <t>ANTON SCHWAB Iskrice</t>
  </si>
  <si>
    <t>ANTON SCHWAB Mešani PZ</t>
  </si>
  <si>
    <t>več kot 16 članov</t>
  </si>
  <si>
    <t>maj kot 16 članov</t>
  </si>
  <si>
    <t>DRUŠTVA</t>
  </si>
  <si>
    <t>KUD SVOBODA</t>
  </si>
  <si>
    <t>KPD ŠEŠČE</t>
  </si>
  <si>
    <t>KD MARIJA REKA</t>
  </si>
  <si>
    <t>ŠD MARIJA REKA</t>
  </si>
  <si>
    <t>KD ANTONA SCHWABA</t>
  </si>
  <si>
    <t>GLEDALIŠKA DEJAVNOST</t>
  </si>
  <si>
    <t>GLASBA IN ZBOROVSKO PETJE</t>
  </si>
  <si>
    <t>ETNOLOŠKA DEJAVNOST</t>
  </si>
  <si>
    <t xml:space="preserve"> MALA VOKALNA SKUPINA/ : kor. faktor 0,75 za manj kot 16 članov</t>
  </si>
  <si>
    <t>KD MARIJA REKA Reški slavčki</t>
  </si>
  <si>
    <t>ŠD Marija Reka Reški bend</t>
  </si>
  <si>
    <t>2.</t>
  </si>
  <si>
    <t>od 18 članov - 0,8 kor.fak</t>
  </si>
  <si>
    <t>DRAMSKE/RECITACIJSKE SKUPINA:</t>
  </si>
  <si>
    <t>SVOBODA gledališka skupina</t>
  </si>
  <si>
    <t>1.</t>
  </si>
  <si>
    <t>3.</t>
  </si>
  <si>
    <t>4.</t>
  </si>
  <si>
    <t>LJUDSKO PETJE</t>
  </si>
  <si>
    <t>osnova za točke, seštejemo točke od vaj in programski stroški ter množimo s korekcijskim faktorjem pri točkah.</t>
  </si>
  <si>
    <t xml:space="preserve">Razdelitev sredstev kultura - etnološka dejavnost </t>
  </si>
  <si>
    <t xml:space="preserve">obletnica </t>
  </si>
  <si>
    <t>Pavšal za materialne stroške (1930/25x2)</t>
  </si>
  <si>
    <t>obletnica 500 t</t>
  </si>
  <si>
    <r>
      <t xml:space="preserve">ANTON SCHWAB </t>
    </r>
    <r>
      <rPr>
        <b/>
        <sz val="11"/>
        <color theme="1"/>
        <rFont val="Calibri"/>
        <family val="2"/>
        <charset val="238"/>
        <scheme val="minor"/>
      </rPr>
      <t xml:space="preserve">MoPZ </t>
    </r>
  </si>
  <si>
    <t xml:space="preserve">Skupaj točke </t>
  </si>
  <si>
    <t xml:space="preserve"> MALA VOKALNA SKUPINA/ : kor. faktor 0,75 za manj kot 16 članov ( 14 članov) </t>
  </si>
  <si>
    <t xml:space="preserve">* pavšalna materialna sredstva v višini 500 točk </t>
  </si>
  <si>
    <t xml:space="preserve">zato ne pripada </t>
  </si>
  <si>
    <t xml:space="preserve">skupaj </t>
  </si>
  <si>
    <t xml:space="preserve">Razdelitev sredstev kultura - za  godbeno dejavnost </t>
  </si>
  <si>
    <t xml:space="preserve">Občina Prebold </t>
  </si>
  <si>
    <t>Komisija:</t>
  </si>
  <si>
    <t xml:space="preserve">članica Metka Šribar </t>
  </si>
  <si>
    <t>Razdelitev sredstev kultura - za gledališka dejavnost</t>
  </si>
  <si>
    <t xml:space="preserve">Priloga št. 1  k zapisniku Komisije za razdelitev sredstev kultura: </t>
  </si>
  <si>
    <t xml:space="preserve">Priloga št. 2  k zapisniku Komisije za razdelitev sredstev kultura: </t>
  </si>
  <si>
    <t xml:space="preserve">Priloga št. 3  k zapisniku Komisije za razdelitev sredstev kultura: </t>
  </si>
  <si>
    <t xml:space="preserve">Priloga št. 4  k zapisniku Komisije za razdelitev sredstev kultura: </t>
  </si>
  <si>
    <t xml:space="preserve">Priloga št. 5  k zapisniku Komisije za razdelitev sredstev kultura: </t>
  </si>
  <si>
    <t>IV. KATERORIJA</t>
  </si>
  <si>
    <t xml:space="preserve">RAZDELITEV SREDSTEV KULTURA 2023- končna potrditev </t>
  </si>
  <si>
    <t>Razdelitev sredstev kultura - za zborovska dejavnost  2023</t>
  </si>
  <si>
    <t xml:space="preserve">(4000 + 1930=5930 x 0,8 =4744 x 0,9 = 5692,80 Točk) </t>
  </si>
  <si>
    <t>pomnožimo s kategorijo  0,9</t>
  </si>
  <si>
    <t>* ŠD Marija Reka - Festival Marija Reke, Ljudska pesem v Preboldu</t>
  </si>
  <si>
    <t xml:space="preserve">ne izvedejo  samostojne prireditve in se sodelujejo izven občine </t>
  </si>
  <si>
    <t>Razdelitev sredstev kultura - ljudsko petje 2024</t>
  </si>
  <si>
    <r>
      <t>več kot 16 članov</t>
    </r>
    <r>
      <rPr>
        <b/>
        <sz val="10"/>
        <color theme="1"/>
        <rFont val="Times New Roman"/>
        <family val="1"/>
        <charset val="238"/>
      </rPr>
      <t xml:space="preserve"> (20)</t>
    </r>
  </si>
  <si>
    <t xml:space="preserve">    *45</t>
  </si>
  <si>
    <t>3630/skupno št. toč. = vred. točke</t>
  </si>
  <si>
    <t xml:space="preserve">II. kategorija </t>
  </si>
  <si>
    <t>9.900/skupno št. toč. = vred. točke</t>
  </si>
  <si>
    <t>1320/skupno št. toč. = vred. točke</t>
  </si>
  <si>
    <t>2500/skupno št. toč. = vred. točke</t>
  </si>
  <si>
    <t>predsednica Klementina Schmelev</t>
  </si>
  <si>
    <t>članica Alenka Kočevar</t>
  </si>
  <si>
    <t>Pripravila: Klementina Schmelev</t>
  </si>
  <si>
    <t>5460/skupno št. toč. = vred. Točke</t>
  </si>
  <si>
    <t>50*</t>
  </si>
  <si>
    <t>*16</t>
  </si>
  <si>
    <t xml:space="preserve">5300 €  +  160  € = 5460 €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</si>
</sst>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#,##0.00\ &quot;€&quot;"/>
    <numFmt numFmtId="166" formatCode="#,##0\ &quot;€&quot;"/>
    <numFmt numFmtId="167" formatCode="0.000"/>
    <numFmt numFmtId="168" formatCode="0.00000"/>
  </numFmts>
  <fonts count="2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5">
    <xf numFmtId="0" fontId="0" fillId="0" borderId="0" xfId="0"/>
    <xf numFmtId="2" fontId="1" fillId="0" borderId="0" xfId="0" applyNumberFormat="1" applyFont="1"/>
    <xf numFmtId="2" fontId="17" fillId="0" borderId="0" xfId="0" applyNumberFormat="1" applyFont="1"/>
    <xf numFmtId="2" fontId="18" fillId="4" borderId="0" xfId="0" applyNumberFormat="1" applyFont="1" applyFill="1"/>
    <xf numFmtId="2" fontId="8" fillId="4" borderId="0" xfId="0" applyNumberFormat="1" applyFont="1" applyFill="1"/>
    <xf numFmtId="2" fontId="14" fillId="4" borderId="0" xfId="0" applyNumberFormat="1" applyFont="1" applyFill="1"/>
    <xf numFmtId="2" fontId="7" fillId="4" borderId="0" xfId="0" applyNumberFormat="1" applyFont="1" applyFill="1" applyAlignment="1">
      <alignment horizontal="center" vertical="top" wrapText="1"/>
    </xf>
    <xf numFmtId="2" fontId="0" fillId="0" borderId="0" xfId="0" applyNumberFormat="1"/>
    <xf numFmtId="2" fontId="1" fillId="0" borderId="3" xfId="0" applyNumberFormat="1" applyFont="1" applyBorder="1" applyAlignment="1">
      <alignment vertical="top" wrapText="1"/>
    </xf>
    <xf numFmtId="2" fontId="19" fillId="5" borderId="3" xfId="0" applyNumberFormat="1" applyFont="1" applyFill="1" applyBorder="1" applyAlignment="1">
      <alignment horizontal="center" vertical="top" wrapText="1"/>
    </xf>
    <xf numFmtId="2" fontId="19" fillId="6" borderId="3" xfId="0" applyNumberFormat="1" applyFont="1" applyFill="1" applyBorder="1" applyAlignment="1">
      <alignment horizontal="center" vertical="top" wrapText="1"/>
    </xf>
    <xf numFmtId="2" fontId="19" fillId="7" borderId="3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2" fontId="19" fillId="5" borderId="4" xfId="0" applyNumberFormat="1" applyFont="1" applyFill="1" applyBorder="1" applyAlignment="1">
      <alignment horizontal="center" vertical="top" wrapText="1"/>
    </xf>
    <xf numFmtId="2" fontId="19" fillId="6" borderId="4" xfId="0" applyNumberFormat="1" applyFont="1" applyFill="1" applyBorder="1" applyAlignment="1">
      <alignment horizontal="center" vertical="top" wrapText="1"/>
    </xf>
    <xf numFmtId="2" fontId="19" fillId="7" borderId="4" xfId="0" applyNumberFormat="1" applyFont="1" applyFill="1" applyBorder="1" applyAlignment="1">
      <alignment horizontal="center" vertical="top" wrapText="1"/>
    </xf>
    <xf numFmtId="2" fontId="1" fillId="0" borderId="6" xfId="0" applyNumberFormat="1" applyFont="1" applyBorder="1" applyAlignment="1">
      <alignment vertical="top" wrapText="1"/>
    </xf>
    <xf numFmtId="2" fontId="3" fillId="0" borderId="6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2" fontId="15" fillId="5" borderId="0" xfId="0" applyNumberFormat="1" applyFont="1" applyFill="1" applyAlignment="1">
      <alignment horizontal="center" vertical="top" wrapText="1"/>
    </xf>
    <xf numFmtId="2" fontId="15" fillId="6" borderId="0" xfId="0" applyNumberFormat="1" applyFont="1" applyFill="1" applyAlignment="1">
      <alignment horizontal="center" vertical="top" wrapText="1"/>
    </xf>
    <xf numFmtId="2" fontId="15" fillId="3" borderId="0" xfId="0" applyNumberFormat="1" applyFont="1" applyFill="1" applyAlignment="1">
      <alignment horizontal="center" vertical="top" wrapText="1"/>
    </xf>
    <xf numFmtId="2" fontId="15" fillId="7" borderId="0" xfId="0" applyNumberFormat="1" applyFont="1" applyFill="1" applyAlignment="1">
      <alignment horizontal="center" vertical="top" wrapText="1"/>
    </xf>
    <xf numFmtId="2" fontId="15" fillId="2" borderId="0" xfId="0" applyNumberFormat="1" applyFont="1" applyFill="1" applyAlignment="1">
      <alignment horizontal="center" vertical="top" wrapText="1"/>
    </xf>
    <xf numFmtId="2" fontId="1" fillId="0" borderId="5" xfId="0" applyNumberFormat="1" applyFont="1" applyBorder="1"/>
    <xf numFmtId="2" fontId="0" fillId="0" borderId="5" xfId="0" applyNumberFormat="1" applyBorder="1"/>
    <xf numFmtId="2" fontId="14" fillId="5" borderId="0" xfId="0" applyNumberFormat="1" applyFont="1" applyFill="1"/>
    <xf numFmtId="2" fontId="14" fillId="6" borderId="0" xfId="0" applyNumberFormat="1" applyFont="1" applyFill="1"/>
    <xf numFmtId="2" fontId="14" fillId="3" borderId="0" xfId="0" applyNumberFormat="1" applyFont="1" applyFill="1"/>
    <xf numFmtId="2" fontId="14" fillId="7" borderId="0" xfId="0" applyNumberFormat="1" applyFont="1" applyFill="1"/>
    <xf numFmtId="2" fontId="14" fillId="2" borderId="0" xfId="0" applyNumberFormat="1" applyFont="1" applyFill="1"/>
    <xf numFmtId="2" fontId="1" fillId="0" borderId="2" xfId="0" applyNumberFormat="1" applyFont="1" applyBorder="1"/>
    <xf numFmtId="2" fontId="1" fillId="0" borderId="1" xfId="0" applyNumberFormat="1" applyFont="1" applyBorder="1"/>
    <xf numFmtId="2" fontId="8" fillId="5" borderId="0" xfId="0" applyNumberFormat="1" applyFont="1" applyFill="1"/>
    <xf numFmtId="2" fontId="8" fillId="6" borderId="0" xfId="0" applyNumberFormat="1" applyFont="1" applyFill="1"/>
    <xf numFmtId="2" fontId="8" fillId="3" borderId="0" xfId="0" applyNumberFormat="1" applyFont="1" applyFill="1"/>
    <xf numFmtId="2" fontId="8" fillId="7" borderId="0" xfId="0" applyNumberFormat="1" applyFont="1" applyFill="1"/>
    <xf numFmtId="2" fontId="1" fillId="0" borderId="4" xfId="0" applyNumberFormat="1" applyFont="1" applyBorder="1" applyAlignment="1">
      <alignment vertical="top" wrapText="1"/>
    </xf>
    <xf numFmtId="2" fontId="4" fillId="0" borderId="4" xfId="0" applyNumberFormat="1" applyFont="1" applyBorder="1" applyAlignment="1">
      <alignment vertical="top" wrapText="1"/>
    </xf>
    <xf numFmtId="2" fontId="1" fillId="0" borderId="6" xfId="0" applyNumberFormat="1" applyFont="1" applyBorder="1" applyAlignment="1">
      <alignment horizontal="center" vertical="top" wrapText="1"/>
    </xf>
    <xf numFmtId="2" fontId="9" fillId="5" borderId="6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9" fillId="5" borderId="4" xfId="0" applyNumberFormat="1" applyFont="1" applyFill="1" applyBorder="1" applyAlignment="1">
      <alignment horizontal="center" vertical="top" wrapText="1"/>
    </xf>
    <xf numFmtId="2" fontId="12" fillId="5" borderId="6" xfId="0" applyNumberFormat="1" applyFont="1" applyFill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vertical="top" wrapText="1"/>
    </xf>
    <xf numFmtId="2" fontId="5" fillId="0" borderId="4" xfId="0" applyNumberFormat="1" applyFont="1" applyBorder="1" applyAlignment="1">
      <alignment vertical="top" wrapText="1"/>
    </xf>
    <xf numFmtId="2" fontId="0" fillId="0" borderId="1" xfId="0" applyNumberFormat="1" applyBorder="1" applyAlignment="1">
      <alignment vertical="top" wrapText="1"/>
    </xf>
    <xf numFmtId="2" fontId="4" fillId="0" borderId="2" xfId="0" applyNumberFormat="1" applyFont="1" applyBorder="1" applyAlignment="1">
      <alignment vertical="top" wrapText="1"/>
    </xf>
    <xf numFmtId="2" fontId="12" fillId="5" borderId="4" xfId="0" applyNumberFormat="1" applyFont="1" applyFill="1" applyBorder="1" applyAlignment="1">
      <alignment horizontal="center" vertical="top" wrapText="1"/>
    </xf>
    <xf numFmtId="2" fontId="3" fillId="0" borderId="6" xfId="0" applyNumberFormat="1" applyFont="1" applyBorder="1" applyAlignment="1">
      <alignment vertical="top" wrapText="1"/>
    </xf>
    <xf numFmtId="2" fontId="0" fillId="0" borderId="4" xfId="0" applyNumberFormat="1" applyBorder="1" applyAlignment="1">
      <alignment vertical="top" wrapText="1"/>
    </xf>
    <xf numFmtId="2" fontId="0" fillId="0" borderId="6" xfId="0" applyNumberFormat="1" applyBorder="1" applyAlignment="1">
      <alignment vertical="top" wrapText="1"/>
    </xf>
    <xf numFmtId="2" fontId="1" fillId="0" borderId="9" xfId="0" applyNumberFormat="1" applyFont="1" applyBorder="1" applyAlignment="1">
      <alignment vertical="top" wrapText="1"/>
    </xf>
    <xf numFmtId="2" fontId="1" fillId="0" borderId="10" xfId="0" applyNumberFormat="1" applyFont="1" applyBorder="1" applyAlignment="1">
      <alignment vertical="top" wrapText="1"/>
    </xf>
    <xf numFmtId="2" fontId="2" fillId="0" borderId="6" xfId="0" applyNumberFormat="1" applyFont="1" applyBorder="1" applyAlignment="1">
      <alignment vertical="top" wrapText="1"/>
    </xf>
    <xf numFmtId="2" fontId="2" fillId="0" borderId="6" xfId="0" applyNumberFormat="1" applyFont="1" applyBorder="1" applyAlignment="1">
      <alignment horizontal="center" vertical="top" wrapText="1"/>
    </xf>
    <xf numFmtId="2" fontId="16" fillId="7" borderId="6" xfId="0" applyNumberFormat="1" applyFont="1" applyFill="1" applyBorder="1" applyAlignment="1">
      <alignment horizontal="center" vertical="top" wrapText="1"/>
    </xf>
    <xf numFmtId="2" fontId="2" fillId="0" borderId="4" xfId="0" applyNumberFormat="1" applyFont="1" applyBorder="1" applyAlignment="1">
      <alignment vertical="top" wrapText="1"/>
    </xf>
    <xf numFmtId="2" fontId="6" fillId="0" borderId="4" xfId="0" applyNumberFormat="1" applyFont="1" applyBorder="1" applyAlignment="1">
      <alignment vertical="top" wrapText="1"/>
    </xf>
    <xf numFmtId="2" fontId="12" fillId="2" borderId="6" xfId="0" applyNumberFormat="1" applyFont="1" applyFill="1" applyBorder="1" applyAlignment="1">
      <alignment horizontal="center" vertical="top" wrapText="1"/>
    </xf>
    <xf numFmtId="2" fontId="12" fillId="2" borderId="4" xfId="0" applyNumberFormat="1" applyFont="1" applyFill="1" applyBorder="1" applyAlignment="1">
      <alignment horizontal="center" vertical="top" wrapText="1"/>
    </xf>
    <xf numFmtId="2" fontId="13" fillId="2" borderId="4" xfId="0" applyNumberFormat="1" applyFont="1" applyFill="1" applyBorder="1" applyAlignment="1">
      <alignment horizontal="center" vertical="top" wrapText="1"/>
    </xf>
    <xf numFmtId="2" fontId="6" fillId="0" borderId="6" xfId="0" applyNumberFormat="1" applyFont="1" applyBorder="1" applyAlignment="1">
      <alignment vertical="top" wrapText="1"/>
    </xf>
    <xf numFmtId="2" fontId="4" fillId="0" borderId="6" xfId="0" applyNumberFormat="1" applyFont="1" applyBorder="1" applyAlignment="1">
      <alignment vertical="top" wrapText="1"/>
    </xf>
    <xf numFmtId="2" fontId="0" fillId="4" borderId="0" xfId="0" applyNumberFormat="1" applyFill="1"/>
    <xf numFmtId="164" fontId="0" fillId="0" borderId="2" xfId="0" applyNumberFormat="1" applyBorder="1"/>
    <xf numFmtId="2" fontId="2" fillId="0" borderId="1" xfId="0" applyNumberFormat="1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9" fillId="5" borderId="1" xfId="0" applyNumberFormat="1" applyFont="1" applyFill="1" applyBorder="1" applyAlignment="1">
      <alignment horizontal="center" vertical="top" wrapText="1"/>
    </xf>
    <xf numFmtId="2" fontId="12" fillId="5" borderId="1" xfId="0" applyNumberFormat="1" applyFont="1" applyFill="1" applyBorder="1" applyAlignment="1">
      <alignment horizontal="center" vertical="top" wrapText="1"/>
    </xf>
    <xf numFmtId="2" fontId="12" fillId="5" borderId="2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vertical="top" wrapText="1"/>
    </xf>
    <xf numFmtId="2" fontId="12" fillId="5" borderId="5" xfId="0" applyNumberFormat="1" applyFont="1" applyFill="1" applyBorder="1" applyAlignment="1">
      <alignment horizontal="center" vertical="top" wrapText="1"/>
    </xf>
    <xf numFmtId="2" fontId="2" fillId="0" borderId="5" xfId="0" applyNumberFormat="1" applyFont="1" applyBorder="1" applyAlignment="1">
      <alignment vertical="top" wrapText="1"/>
    </xf>
    <xf numFmtId="2" fontId="1" fillId="5" borderId="6" xfId="0" applyNumberFormat="1" applyFont="1" applyFill="1" applyBorder="1" applyAlignment="1">
      <alignment horizontal="center" vertical="top" wrapText="1"/>
    </xf>
    <xf numFmtId="2" fontId="1" fillId="5" borderId="4" xfId="0" applyNumberFormat="1" applyFont="1" applyFill="1" applyBorder="1" applyAlignment="1">
      <alignment horizontal="center" vertical="top" wrapText="1"/>
    </xf>
    <xf numFmtId="2" fontId="1" fillId="3" borderId="6" xfId="0" applyNumberFormat="1" applyFont="1" applyFill="1" applyBorder="1" applyAlignment="1">
      <alignment horizontal="center" vertical="top" wrapText="1"/>
    </xf>
    <xf numFmtId="2" fontId="1" fillId="3" borderId="4" xfId="0" applyNumberFormat="1" applyFont="1" applyFill="1" applyBorder="1" applyAlignment="1">
      <alignment horizontal="center" vertical="top" wrapText="1"/>
    </xf>
    <xf numFmtId="2" fontId="1" fillId="4" borderId="6" xfId="0" applyNumberFormat="1" applyFont="1" applyFill="1" applyBorder="1" applyAlignment="1">
      <alignment vertical="top" wrapText="1"/>
    </xf>
    <xf numFmtId="2" fontId="1" fillId="4" borderId="4" xfId="0" applyNumberFormat="1" applyFont="1" applyFill="1" applyBorder="1" applyAlignment="1">
      <alignment vertical="top" wrapText="1"/>
    </xf>
    <xf numFmtId="2" fontId="1" fillId="4" borderId="6" xfId="0" applyNumberFormat="1" applyFont="1" applyFill="1" applyBorder="1" applyAlignment="1">
      <alignment horizontal="center" vertical="top" wrapText="1"/>
    </xf>
    <xf numFmtId="2" fontId="1" fillId="4" borderId="4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center" vertical="top" wrapText="1"/>
    </xf>
    <xf numFmtId="2" fontId="12" fillId="7" borderId="1" xfId="0" applyNumberFormat="1" applyFont="1" applyFill="1" applyBorder="1" applyAlignment="1">
      <alignment horizontal="center" vertical="top" wrapText="1"/>
    </xf>
    <xf numFmtId="2" fontId="4" fillId="5" borderId="6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2" fontId="4" fillId="3" borderId="4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2" fontId="12" fillId="2" borderId="2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2" fontId="2" fillId="0" borderId="5" xfId="0" applyNumberFormat="1" applyFont="1" applyBorder="1" applyAlignment="1">
      <alignment vertical="top" wrapText="1"/>
    </xf>
    <xf numFmtId="2" fontId="9" fillId="5" borderId="1" xfId="0" applyNumberFormat="1" applyFont="1" applyFill="1" applyBorder="1" applyAlignment="1">
      <alignment horizontal="center" vertical="top" wrapText="1"/>
    </xf>
    <xf numFmtId="2" fontId="9" fillId="5" borderId="2" xfId="0" applyNumberFormat="1" applyFont="1" applyFill="1" applyBorder="1" applyAlignment="1">
      <alignment horizontal="center" vertical="top" wrapText="1"/>
    </xf>
    <xf numFmtId="2" fontId="12" fillId="5" borderId="1" xfId="0" applyNumberFormat="1" applyFont="1" applyFill="1" applyBorder="1" applyAlignment="1">
      <alignment horizontal="center" vertical="top" wrapText="1"/>
    </xf>
    <xf numFmtId="2" fontId="12" fillId="5" borderId="5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Border="1" applyAlignment="1">
      <alignment vertical="top" wrapText="1"/>
    </xf>
    <xf numFmtId="2" fontId="12" fillId="5" borderId="2" xfId="0" applyNumberFormat="1" applyFont="1" applyFill="1" applyBorder="1" applyAlignment="1">
      <alignment horizontal="center" vertical="top" wrapText="1"/>
    </xf>
    <xf numFmtId="2" fontId="12" fillId="7" borderId="11" xfId="0" applyNumberFormat="1" applyFont="1" applyFill="1" applyBorder="1" applyAlignment="1">
      <alignment horizontal="center" vertical="top"/>
    </xf>
    <xf numFmtId="2" fontId="8" fillId="4" borderId="0" xfId="0" applyNumberFormat="1" applyFont="1" applyFill="1" applyBorder="1"/>
    <xf numFmtId="2" fontId="0" fillId="0" borderId="0" xfId="0" applyNumberFormat="1" applyBorder="1"/>
    <xf numFmtId="2" fontId="21" fillId="7" borderId="6" xfId="0" applyNumberFormat="1" applyFont="1" applyFill="1" applyBorder="1" applyAlignment="1">
      <alignment horizontal="center" vertical="top" wrapText="1"/>
    </xf>
    <xf numFmtId="2" fontId="1" fillId="5" borderId="0" xfId="0" applyNumberFormat="1" applyFont="1" applyFill="1" applyBorder="1" applyAlignment="1">
      <alignment horizontal="center" vertical="top" wrapText="1"/>
    </xf>
    <xf numFmtId="2" fontId="1" fillId="5" borderId="13" xfId="0" applyNumberFormat="1" applyFont="1" applyFill="1" applyBorder="1" applyAlignment="1">
      <alignment horizontal="center" vertical="top" wrapText="1"/>
    </xf>
    <xf numFmtId="168" fontId="0" fillId="0" borderId="2" xfId="0" applyNumberFormat="1" applyBorder="1"/>
    <xf numFmtId="2" fontId="5" fillId="4" borderId="12" xfId="0" applyNumberFormat="1" applyFont="1" applyFill="1" applyBorder="1" applyAlignment="1">
      <alignment horizontal="center" vertical="top" wrapText="1"/>
    </xf>
    <xf numFmtId="2" fontId="0" fillId="4" borderId="14" xfId="0" applyNumberFormat="1" applyFill="1" applyBorder="1"/>
    <xf numFmtId="2" fontId="0" fillId="4" borderId="11" xfId="0" applyNumberFormat="1" applyFill="1" applyBorder="1"/>
    <xf numFmtId="2" fontId="19" fillId="4" borderId="0" xfId="0" applyNumberFormat="1" applyFont="1" applyFill="1" applyAlignment="1">
      <alignment horizontal="center" vertical="top" wrapText="1"/>
    </xf>
    <xf numFmtId="2" fontId="0" fillId="4" borderId="16" xfId="0" applyNumberFormat="1" applyFill="1" applyBorder="1" applyAlignment="1">
      <alignment vertical="top" wrapText="1"/>
    </xf>
    <xf numFmtId="2" fontId="0" fillId="4" borderId="20" xfId="0" applyNumberFormat="1" applyFill="1" applyBorder="1" applyAlignment="1">
      <alignment vertical="top" wrapText="1"/>
    </xf>
    <xf numFmtId="2" fontId="0" fillId="4" borderId="7" xfId="0" applyNumberFormat="1" applyFill="1" applyBorder="1"/>
    <xf numFmtId="2" fontId="0" fillId="4" borderId="9" xfId="0" applyNumberFormat="1" applyFill="1" applyBorder="1"/>
    <xf numFmtId="2" fontId="0" fillId="4" borderId="8" xfId="0" applyNumberFormat="1" applyFill="1" applyBorder="1"/>
    <xf numFmtId="2" fontId="0" fillId="4" borderId="13" xfId="0" applyNumberFormat="1" applyFill="1" applyBorder="1"/>
    <xf numFmtId="2" fontId="0" fillId="4" borderId="4" xfId="0" applyNumberFormat="1" applyFill="1" applyBorder="1"/>
    <xf numFmtId="2" fontId="0" fillId="4" borderId="18" xfId="0" applyNumberFormat="1" applyFill="1" applyBorder="1"/>
    <xf numFmtId="2" fontId="0" fillId="4" borderId="16" xfId="0" applyNumberFormat="1" applyFill="1" applyBorder="1"/>
    <xf numFmtId="2" fontId="0" fillId="4" borderId="21" xfId="0" applyNumberFormat="1" applyFill="1" applyBorder="1"/>
    <xf numFmtId="2" fontId="1" fillId="4" borderId="7" xfId="0" applyNumberFormat="1" applyFont="1" applyFill="1" applyBorder="1" applyAlignment="1">
      <alignment horizontal="center"/>
    </xf>
    <xf numFmtId="2" fontId="1" fillId="4" borderId="8" xfId="0" applyNumberFormat="1" applyFont="1" applyFill="1" applyBorder="1" applyAlignment="1">
      <alignment horizontal="center"/>
    </xf>
    <xf numFmtId="2" fontId="1" fillId="4" borderId="7" xfId="0" applyNumberFormat="1" applyFont="1" applyFill="1" applyBorder="1"/>
    <xf numFmtId="2" fontId="1" fillId="4" borderId="8" xfId="0" applyNumberFormat="1" applyFont="1" applyFill="1" applyBorder="1"/>
    <xf numFmtId="2" fontId="1" fillId="4" borderId="12" xfId="0" applyNumberFormat="1" applyFont="1" applyFill="1" applyBorder="1" applyAlignment="1">
      <alignment horizontal="center"/>
    </xf>
    <xf numFmtId="2" fontId="17" fillId="4" borderId="8" xfId="0" applyNumberFormat="1" applyFont="1" applyFill="1" applyBorder="1"/>
    <xf numFmtId="2" fontId="0" fillId="4" borderId="26" xfId="0" applyNumberFormat="1" applyFill="1" applyBorder="1"/>
    <xf numFmtId="2" fontId="0" fillId="4" borderId="12" xfId="0" applyNumberFormat="1" applyFill="1" applyBorder="1"/>
    <xf numFmtId="2" fontId="0" fillId="4" borderId="23" xfId="0" applyNumberFormat="1" applyFill="1" applyBorder="1"/>
    <xf numFmtId="2" fontId="12" fillId="4" borderId="7" xfId="0" applyNumberFormat="1" applyFont="1" applyFill="1" applyBorder="1" applyAlignment="1">
      <alignment horizontal="center" vertical="top" wrapText="1"/>
    </xf>
    <xf numFmtId="2" fontId="1" fillId="4" borderId="14" xfId="0" applyNumberFormat="1" applyFont="1" applyFill="1" applyBorder="1"/>
    <xf numFmtId="2" fontId="12" fillId="4" borderId="8" xfId="0" applyNumberFormat="1" applyFont="1" applyFill="1" applyBorder="1" applyAlignment="1">
      <alignment horizontal="center" vertical="top" wrapText="1"/>
    </xf>
    <xf numFmtId="2" fontId="1" fillId="4" borderId="16" xfId="0" applyNumberFormat="1" applyFont="1" applyFill="1" applyBorder="1"/>
    <xf numFmtId="2" fontId="4" fillId="4" borderId="8" xfId="0" applyNumberFormat="1" applyFont="1" applyFill="1" applyBorder="1" applyAlignment="1">
      <alignment horizontal="center" vertical="top" wrapText="1"/>
    </xf>
    <xf numFmtId="2" fontId="4" fillId="4" borderId="16" xfId="0" applyNumberFormat="1" applyFont="1" applyFill="1" applyBorder="1"/>
    <xf numFmtId="0" fontId="22" fillId="0" borderId="0" xfId="0" applyFont="1"/>
    <xf numFmtId="0" fontId="0" fillId="0" borderId="0" xfId="0" applyAlignment="1">
      <alignment wrapText="1"/>
    </xf>
    <xf numFmtId="2" fontId="4" fillId="0" borderId="4" xfId="0" applyNumberFormat="1" applyFont="1" applyBorder="1" applyAlignment="1">
      <alignment horizontal="center" vertical="top" wrapText="1"/>
    </xf>
    <xf numFmtId="2" fontId="13" fillId="7" borderId="11" xfId="0" applyNumberFormat="1" applyFont="1" applyFill="1" applyBorder="1" applyAlignment="1">
      <alignment horizontal="center" vertical="top"/>
    </xf>
    <xf numFmtId="2" fontId="13" fillId="7" borderId="2" xfId="0" applyNumberFormat="1" applyFont="1" applyFill="1" applyBorder="1" applyAlignment="1">
      <alignment horizontal="center" vertical="top" wrapText="1"/>
    </xf>
    <xf numFmtId="2" fontId="12" fillId="5" borderId="2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vertical="top" wrapText="1"/>
    </xf>
    <xf numFmtId="165" fontId="8" fillId="0" borderId="11" xfId="0" applyNumberFormat="1" applyFont="1" applyBorder="1"/>
    <xf numFmtId="2" fontId="10" fillId="3" borderId="0" xfId="0" applyNumberFormat="1" applyFont="1" applyFill="1" applyAlignment="1">
      <alignment horizontal="center" vertical="top" wrapText="1"/>
    </xf>
    <xf numFmtId="2" fontId="9" fillId="3" borderId="6" xfId="0" applyNumberFormat="1" applyFont="1" applyFill="1" applyBorder="1" applyAlignment="1">
      <alignment horizontal="center" vertical="top" wrapText="1"/>
    </xf>
    <xf numFmtId="2" fontId="9" fillId="3" borderId="4" xfId="0" applyNumberFormat="1" applyFont="1" applyFill="1" applyBorder="1" applyAlignment="1">
      <alignment horizontal="center" vertical="top" wrapText="1"/>
    </xf>
    <xf numFmtId="2" fontId="25" fillId="3" borderId="4" xfId="0" applyNumberFormat="1" applyFont="1" applyFill="1" applyBorder="1" applyAlignment="1">
      <alignment horizontal="center" vertical="top" wrapText="1"/>
    </xf>
    <xf numFmtId="2" fontId="8" fillId="0" borderId="0" xfId="0" applyNumberFormat="1" applyFont="1"/>
    <xf numFmtId="0" fontId="8" fillId="0" borderId="0" xfId="0" applyFont="1"/>
    <xf numFmtId="2" fontId="0" fillId="0" borderId="11" xfId="0" applyNumberFormat="1" applyBorder="1" applyAlignment="1">
      <alignment vertical="top" wrapText="1"/>
    </xf>
    <xf numFmtId="2" fontId="1" fillId="4" borderId="9" xfId="0" applyNumberFormat="1" applyFont="1" applyFill="1" applyBorder="1" applyAlignment="1">
      <alignment horizontal="center"/>
    </xf>
    <xf numFmtId="0" fontId="0" fillId="8" borderId="11" xfId="0" applyFill="1" applyBorder="1"/>
    <xf numFmtId="0" fontId="0" fillId="8" borderId="20" xfId="0" applyFill="1" applyBorder="1" applyAlignment="1">
      <alignment vertical="top" wrapText="1"/>
    </xf>
    <xf numFmtId="0" fontId="0" fillId="8" borderId="5" xfId="0" applyFill="1" applyBorder="1"/>
    <xf numFmtId="0" fontId="0" fillId="8" borderId="2" xfId="0" applyFill="1" applyBorder="1"/>
    <xf numFmtId="0" fontId="0" fillId="8" borderId="4" xfId="0" applyFill="1" applyBorder="1"/>
    <xf numFmtId="0" fontId="0" fillId="8" borderId="1" xfId="0" applyFill="1" applyBorder="1"/>
    <xf numFmtId="2" fontId="0" fillId="8" borderId="2" xfId="0" applyNumberFormat="1" applyFill="1" applyBorder="1"/>
    <xf numFmtId="167" fontId="0" fillId="8" borderId="2" xfId="0" applyNumberFormat="1" applyFill="1" applyBorder="1"/>
    <xf numFmtId="2" fontId="17" fillId="8" borderId="2" xfId="0" applyNumberFormat="1" applyFont="1" applyFill="1" applyBorder="1"/>
    <xf numFmtId="0" fontId="0" fillId="8" borderId="10" xfId="0" applyFill="1" applyBorder="1"/>
    <xf numFmtId="0" fontId="1" fillId="8" borderId="1" xfId="0" applyFont="1" applyFill="1" applyBorder="1"/>
    <xf numFmtId="0" fontId="1" fillId="8" borderId="2" xfId="0" applyFont="1" applyFill="1" applyBorder="1"/>
    <xf numFmtId="0" fontId="17" fillId="8" borderId="11" xfId="0" applyFont="1" applyFill="1" applyBorder="1"/>
    <xf numFmtId="2" fontId="17" fillId="8" borderId="10" xfId="0" applyNumberFormat="1" applyFont="1" applyFill="1" applyBorder="1"/>
    <xf numFmtId="2" fontId="26" fillId="7" borderId="6" xfId="0" applyNumberFormat="1" applyFont="1" applyFill="1" applyBorder="1" applyAlignment="1">
      <alignment horizontal="center" vertical="top" wrapText="1"/>
    </xf>
    <xf numFmtId="2" fontId="0" fillId="0" borderId="0" xfId="0" applyNumberFormat="1" applyBorder="1" applyAlignment="1">
      <alignment vertical="top" wrapText="1"/>
    </xf>
    <xf numFmtId="2" fontId="27" fillId="0" borderId="6" xfId="0" applyNumberFormat="1" applyFont="1" applyBorder="1" applyAlignment="1">
      <alignment horizontal="center" vertical="top" wrapText="1"/>
    </xf>
    <xf numFmtId="165" fontId="14" fillId="0" borderId="11" xfId="0" applyNumberFormat="1" applyFont="1" applyBorder="1"/>
    <xf numFmtId="165" fontId="0" fillId="0" borderId="0" xfId="0" applyNumberFormat="1"/>
    <xf numFmtId="0" fontId="0" fillId="9" borderId="11" xfId="0" applyFill="1" applyBorder="1"/>
    <xf numFmtId="0" fontId="0" fillId="9" borderId="11" xfId="0" applyFill="1" applyBorder="1" applyAlignment="1">
      <alignment wrapText="1"/>
    </xf>
    <xf numFmtId="165" fontId="17" fillId="9" borderId="11" xfId="0" applyNumberFormat="1" applyFont="1" applyFill="1" applyBorder="1"/>
    <xf numFmtId="165" fontId="17" fillId="8" borderId="11" xfId="0" applyNumberFormat="1" applyFont="1" applyFill="1" applyBorder="1"/>
    <xf numFmtId="165" fontId="0" fillId="0" borderId="11" xfId="0" applyNumberFormat="1" applyFont="1" applyBorder="1"/>
    <xf numFmtId="2" fontId="28" fillId="0" borderId="0" xfId="0" applyNumberFormat="1" applyFont="1"/>
    <xf numFmtId="0" fontId="28" fillId="0" borderId="0" xfId="0" applyFont="1"/>
    <xf numFmtId="165" fontId="14" fillId="0" borderId="11" xfId="0" applyNumberFormat="1" applyFont="1" applyBorder="1" applyAlignment="1">
      <alignment wrapText="1"/>
    </xf>
    <xf numFmtId="0" fontId="0" fillId="4" borderId="0" xfId="0" applyFill="1"/>
    <xf numFmtId="2" fontId="19" fillId="4" borderId="3" xfId="0" applyNumberFormat="1" applyFont="1" applyFill="1" applyBorder="1" applyAlignment="1">
      <alignment horizontal="center" vertical="top" wrapText="1"/>
    </xf>
    <xf numFmtId="2" fontId="19" fillId="4" borderId="4" xfId="0" applyNumberFormat="1" applyFont="1" applyFill="1" applyBorder="1" applyAlignment="1">
      <alignment horizontal="center" vertical="top" wrapText="1"/>
    </xf>
    <xf numFmtId="2" fontId="15" fillId="4" borderId="0" xfId="0" applyNumberFormat="1" applyFont="1" applyFill="1" applyAlignment="1">
      <alignment horizontal="center" vertical="top" wrapText="1"/>
    </xf>
    <xf numFmtId="2" fontId="4" fillId="4" borderId="6" xfId="0" applyNumberFormat="1" applyFont="1" applyFill="1" applyBorder="1" applyAlignment="1">
      <alignment horizontal="center" vertical="top" wrapText="1"/>
    </xf>
    <xf numFmtId="2" fontId="0" fillId="4" borderId="4" xfId="0" applyNumberFormat="1" applyFill="1" applyBorder="1" applyAlignment="1">
      <alignment horizontal="center" vertical="top" wrapText="1"/>
    </xf>
    <xf numFmtId="2" fontId="1" fillId="4" borderId="11" xfId="0" applyNumberFormat="1" applyFont="1" applyFill="1" applyBorder="1" applyAlignment="1">
      <alignment horizontal="center" vertical="top"/>
    </xf>
    <xf numFmtId="2" fontId="4" fillId="4" borderId="4" xfId="0" applyNumberFormat="1" applyFont="1" applyFill="1" applyBorder="1" applyAlignment="1">
      <alignment horizontal="center" vertical="top" wrapText="1"/>
    </xf>
    <xf numFmtId="2" fontId="9" fillId="4" borderId="5" xfId="0" applyNumberFormat="1" applyFont="1" applyFill="1" applyBorder="1" applyAlignment="1">
      <alignment horizontal="center" vertical="top" wrapText="1"/>
    </xf>
    <xf numFmtId="2" fontId="0" fillId="4" borderId="28" xfId="0" applyNumberFormat="1" applyFill="1" applyBorder="1"/>
    <xf numFmtId="2" fontId="0" fillId="4" borderId="29" xfId="0" applyNumberFormat="1" applyFill="1" applyBorder="1" applyAlignment="1">
      <alignment vertical="top" wrapText="1"/>
    </xf>
    <xf numFmtId="2" fontId="0" fillId="4" borderId="32" xfId="0" applyNumberFormat="1" applyFill="1" applyBorder="1"/>
    <xf numFmtId="2" fontId="0" fillId="4" borderId="27" xfId="0" applyNumberFormat="1" applyFill="1" applyBorder="1"/>
    <xf numFmtId="2" fontId="0" fillId="4" borderId="33" xfId="0" applyNumberFormat="1" applyFill="1" applyBorder="1"/>
    <xf numFmtId="2" fontId="0" fillId="4" borderId="19" xfId="0" applyNumberFormat="1" applyFill="1" applyBorder="1"/>
    <xf numFmtId="2" fontId="0" fillId="4" borderId="17" xfId="0" applyNumberFormat="1" applyFill="1" applyBorder="1"/>
    <xf numFmtId="2" fontId="0" fillId="4" borderId="15" xfId="0" applyNumberFormat="1" applyFill="1" applyBorder="1"/>
    <xf numFmtId="2" fontId="0" fillId="4" borderId="22" xfId="0" applyNumberFormat="1" applyFill="1" applyBorder="1"/>
    <xf numFmtId="2" fontId="17" fillId="4" borderId="17" xfId="0" applyNumberFormat="1" applyFont="1" applyFill="1" applyBorder="1"/>
    <xf numFmtId="2" fontId="17" fillId="4" borderId="27" xfId="0" applyNumberFormat="1" applyFont="1" applyFill="1" applyBorder="1"/>
    <xf numFmtId="2" fontId="0" fillId="4" borderId="24" xfId="0" applyNumberFormat="1" applyFill="1" applyBorder="1"/>
    <xf numFmtId="2" fontId="1" fillId="4" borderId="15" xfId="0" applyNumberFormat="1" applyFont="1" applyFill="1" applyBorder="1"/>
    <xf numFmtId="2" fontId="4" fillId="4" borderId="17" xfId="0" applyNumberFormat="1" applyFont="1" applyFill="1" applyBorder="1"/>
    <xf numFmtId="2" fontId="0" fillId="4" borderId="1" xfId="0" applyNumberFormat="1" applyFill="1" applyBorder="1" applyAlignment="1">
      <alignment horizontal="center" vertical="top"/>
    </xf>
    <xf numFmtId="2" fontId="0" fillId="4" borderId="2" xfId="0" applyNumberFormat="1" applyFill="1" applyBorder="1" applyAlignment="1">
      <alignment horizontal="center" vertical="top"/>
    </xf>
    <xf numFmtId="2" fontId="0" fillId="8" borderId="1" xfId="0" applyNumberFormat="1" applyFill="1" applyBorder="1" applyAlignment="1">
      <alignment horizontal="center" vertical="top"/>
    </xf>
    <xf numFmtId="0" fontId="0" fillId="8" borderId="2" xfId="0" applyFill="1" applyBorder="1" applyAlignment="1">
      <alignment horizontal="center" vertical="top"/>
    </xf>
    <xf numFmtId="166" fontId="17" fillId="4" borderId="26" xfId="0" applyNumberFormat="1" applyFont="1" applyFill="1" applyBorder="1" applyAlignment="1">
      <alignment horizontal="center" vertical="top"/>
    </xf>
    <xf numFmtId="166" fontId="17" fillId="4" borderId="32" xfId="0" applyNumberFormat="1" applyFont="1" applyFill="1" applyBorder="1" applyAlignment="1">
      <alignment horizontal="center" vertical="top"/>
    </xf>
    <xf numFmtId="166" fontId="17" fillId="4" borderId="33" xfId="0" applyNumberFormat="1" applyFont="1" applyFill="1" applyBorder="1" applyAlignment="1">
      <alignment horizontal="center" vertical="top"/>
    </xf>
    <xf numFmtId="166" fontId="17" fillId="4" borderId="1" xfId="0" applyNumberFormat="1" applyFont="1" applyFill="1" applyBorder="1" applyAlignment="1">
      <alignment horizontal="center" vertical="top"/>
    </xf>
    <xf numFmtId="166" fontId="17" fillId="4" borderId="5" xfId="0" applyNumberFormat="1" applyFont="1" applyFill="1" applyBorder="1" applyAlignment="1">
      <alignment horizontal="center" vertical="top"/>
    </xf>
    <xf numFmtId="166" fontId="17" fillId="8" borderId="1" xfId="0" applyNumberFormat="1" applyFont="1" applyFill="1" applyBorder="1" applyAlignment="1">
      <alignment horizontal="center" vertical="top"/>
    </xf>
    <xf numFmtId="166" fontId="17" fillId="8" borderId="5" xfId="0" applyNumberFormat="1" applyFont="1" applyFill="1" applyBorder="1" applyAlignment="1">
      <alignment horizontal="center" vertical="top"/>
    </xf>
    <xf numFmtId="2" fontId="0" fillId="4" borderId="32" xfId="0" applyNumberFormat="1" applyFill="1" applyBorder="1" applyAlignment="1">
      <alignment horizontal="center" vertical="top"/>
    </xf>
    <xf numFmtId="2" fontId="0" fillId="4" borderId="33" xfId="0" applyNumberFormat="1" applyFill="1" applyBorder="1" applyAlignment="1">
      <alignment horizontal="center" vertical="top"/>
    </xf>
    <xf numFmtId="2" fontId="1" fillId="4" borderId="30" xfId="0" applyNumberFormat="1" applyFont="1" applyFill="1" applyBorder="1" applyAlignment="1">
      <alignment horizontal="center"/>
    </xf>
    <xf numFmtId="2" fontId="1" fillId="4" borderId="25" xfId="0" applyNumberFormat="1" applyFont="1" applyFill="1" applyBorder="1" applyAlignment="1">
      <alignment horizontal="center"/>
    </xf>
    <xf numFmtId="2" fontId="0" fillId="4" borderId="30" xfId="0" applyNumberFormat="1" applyFill="1" applyBorder="1" applyAlignment="1">
      <alignment horizontal="center" vertical="top"/>
    </xf>
    <xf numFmtId="2" fontId="0" fillId="4" borderId="26" xfId="0" applyNumberFormat="1" applyFill="1" applyBorder="1" applyAlignment="1">
      <alignment horizontal="center" vertical="top"/>
    </xf>
    <xf numFmtId="2" fontId="12" fillId="4" borderId="7" xfId="0" applyNumberFormat="1" applyFont="1" applyFill="1" applyBorder="1" applyAlignment="1">
      <alignment horizontal="center" vertical="top" wrapText="1"/>
    </xf>
    <xf numFmtId="2" fontId="12" fillId="4" borderId="8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166" fontId="20" fillId="4" borderId="7" xfId="0" applyNumberFormat="1" applyFont="1" applyFill="1" applyBorder="1" applyAlignment="1">
      <alignment horizontal="center" vertical="top" wrapText="1"/>
    </xf>
    <xf numFmtId="166" fontId="20" fillId="4" borderId="9" xfId="0" applyNumberFormat="1" applyFont="1" applyFill="1" applyBorder="1" applyAlignment="1">
      <alignment horizontal="center" vertical="top" wrapText="1"/>
    </xf>
    <xf numFmtId="2" fontId="15" fillId="4" borderId="7" xfId="0" applyNumberFormat="1" applyFont="1" applyFill="1" applyBorder="1" applyAlignment="1">
      <alignment horizontal="center" vertical="top" wrapText="1"/>
    </xf>
    <xf numFmtId="2" fontId="15" fillId="4" borderId="8" xfId="0" applyNumberFormat="1" applyFont="1" applyFill="1" applyBorder="1" applyAlignment="1">
      <alignment horizontal="center" vertical="top" wrapText="1"/>
    </xf>
    <xf numFmtId="2" fontId="2" fillId="0" borderId="5" xfId="0" applyNumberFormat="1" applyFont="1" applyBorder="1" applyAlignment="1">
      <alignment vertical="top" wrapText="1"/>
    </xf>
    <xf numFmtId="2" fontId="4" fillId="0" borderId="7" xfId="0" applyNumberFormat="1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vertical="top" wrapText="1"/>
    </xf>
    <xf numFmtId="2" fontId="13" fillId="7" borderId="1" xfId="0" applyNumberFormat="1" applyFont="1" applyFill="1" applyBorder="1" applyAlignment="1">
      <alignment horizontal="center" vertical="top" wrapText="1"/>
    </xf>
    <xf numFmtId="2" fontId="13" fillId="7" borderId="5" xfId="0" applyNumberFormat="1" applyFont="1" applyFill="1" applyBorder="1" applyAlignment="1">
      <alignment horizontal="center" vertical="top" wrapText="1"/>
    </xf>
    <xf numFmtId="2" fontId="9" fillId="7" borderId="1" xfId="0" applyNumberFormat="1" applyFont="1" applyFill="1" applyBorder="1" applyAlignment="1">
      <alignment horizontal="center" vertical="top" wrapText="1"/>
    </xf>
    <xf numFmtId="2" fontId="9" fillId="7" borderId="2" xfId="0" applyNumberFormat="1" applyFont="1" applyFill="1" applyBorder="1" applyAlignment="1">
      <alignment horizontal="center" vertical="top" wrapText="1"/>
    </xf>
    <xf numFmtId="166" fontId="20" fillId="7" borderId="1" xfId="0" applyNumberFormat="1" applyFont="1" applyFill="1" applyBorder="1" applyAlignment="1">
      <alignment horizontal="center" vertical="top" wrapText="1"/>
    </xf>
    <xf numFmtId="166" fontId="20" fillId="7" borderId="2" xfId="0" applyNumberFormat="1" applyFont="1" applyFill="1" applyBorder="1" applyAlignment="1">
      <alignment horizontal="center" vertical="top" wrapText="1"/>
    </xf>
    <xf numFmtId="2" fontId="15" fillId="7" borderId="1" xfId="0" applyNumberFormat="1" applyFont="1" applyFill="1" applyBorder="1" applyAlignment="1">
      <alignment horizontal="center" vertical="top" wrapText="1"/>
    </xf>
    <xf numFmtId="2" fontId="15" fillId="7" borderId="2" xfId="0" applyNumberFormat="1" applyFont="1" applyFill="1" applyBorder="1" applyAlignment="1">
      <alignment horizontal="center" vertical="top" wrapText="1"/>
    </xf>
    <xf numFmtId="2" fontId="9" fillId="6" borderId="1" xfId="0" applyNumberFormat="1" applyFont="1" applyFill="1" applyBorder="1" applyAlignment="1">
      <alignment horizontal="center" vertical="top" wrapText="1"/>
    </xf>
    <xf numFmtId="2" fontId="9" fillId="6" borderId="2" xfId="0" applyNumberFormat="1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top" wrapText="1"/>
    </xf>
    <xf numFmtId="2" fontId="1" fillId="6" borderId="2" xfId="0" applyNumberFormat="1" applyFont="1" applyFill="1" applyBorder="1" applyAlignment="1">
      <alignment horizontal="center" vertical="top" wrapText="1"/>
    </xf>
    <xf numFmtId="2" fontId="15" fillId="6" borderId="1" xfId="0" applyNumberFormat="1" applyFont="1" applyFill="1" applyBorder="1" applyAlignment="1">
      <alignment horizontal="center" vertical="top" wrapText="1"/>
    </xf>
    <xf numFmtId="2" fontId="15" fillId="6" borderId="2" xfId="0" applyNumberFormat="1" applyFont="1" applyFill="1" applyBorder="1" applyAlignment="1">
      <alignment horizontal="center" vertical="top" wrapText="1"/>
    </xf>
    <xf numFmtId="166" fontId="20" fillId="6" borderId="1" xfId="0" applyNumberFormat="1" applyFont="1" applyFill="1" applyBorder="1" applyAlignment="1">
      <alignment horizontal="center" vertical="top" wrapText="1"/>
    </xf>
    <xf numFmtId="166" fontId="20" fillId="6" borderId="2" xfId="0" applyNumberFormat="1" applyFont="1" applyFill="1" applyBorder="1" applyAlignment="1">
      <alignment horizontal="center" vertical="top" wrapText="1"/>
    </xf>
    <xf numFmtId="2" fontId="9" fillId="4" borderId="1" xfId="0" applyNumberFormat="1" applyFont="1" applyFill="1" applyBorder="1" applyAlignment="1">
      <alignment horizontal="center" vertical="top" wrapText="1"/>
    </xf>
    <xf numFmtId="2" fontId="9" fillId="4" borderId="2" xfId="0" applyNumberFormat="1" applyFont="1" applyFill="1" applyBorder="1" applyAlignment="1">
      <alignment horizontal="center" vertical="top" wrapText="1"/>
    </xf>
    <xf numFmtId="2" fontId="1" fillId="0" borderId="7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center" vertical="top" wrapText="1"/>
    </xf>
    <xf numFmtId="2" fontId="9" fillId="5" borderId="1" xfId="0" applyNumberFormat="1" applyFont="1" applyFill="1" applyBorder="1" applyAlignment="1">
      <alignment horizontal="center" vertical="top" wrapText="1"/>
    </xf>
    <xf numFmtId="2" fontId="9" fillId="5" borderId="2" xfId="0" applyNumberFormat="1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horizontal="center" vertical="top" wrapText="1"/>
    </xf>
    <xf numFmtId="2" fontId="1" fillId="4" borderId="2" xfId="0" applyNumberFormat="1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vertical="top" wrapText="1"/>
    </xf>
    <xf numFmtId="2" fontId="1" fillId="4" borderId="2" xfId="0" applyNumberFormat="1" applyFont="1" applyFill="1" applyBorder="1" applyAlignment="1">
      <alignment vertical="top" wrapText="1"/>
    </xf>
    <xf numFmtId="2" fontId="12" fillId="5" borderId="1" xfId="0" applyNumberFormat="1" applyFont="1" applyFill="1" applyBorder="1" applyAlignment="1">
      <alignment horizontal="center" vertical="top" wrapText="1"/>
    </xf>
    <xf numFmtId="2" fontId="12" fillId="5" borderId="5" xfId="0" applyNumberFormat="1" applyFont="1" applyFill="1" applyBorder="1" applyAlignment="1">
      <alignment horizontal="center" vertical="top" wrapText="1"/>
    </xf>
    <xf numFmtId="2" fontId="12" fillId="5" borderId="2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vertical="top" wrapText="1"/>
    </xf>
    <xf numFmtId="2" fontId="1" fillId="4" borderId="1" xfId="0" applyNumberFormat="1" applyFont="1" applyFill="1" applyBorder="1" applyAlignment="1">
      <alignment horizontal="center" vertical="top"/>
    </xf>
    <xf numFmtId="2" fontId="1" fillId="4" borderId="2" xfId="0" applyNumberFormat="1" applyFont="1" applyFill="1" applyBorder="1" applyAlignment="1">
      <alignment horizontal="center" vertical="top"/>
    </xf>
    <xf numFmtId="2" fontId="12" fillId="4" borderId="1" xfId="0" applyNumberFormat="1" applyFont="1" applyFill="1" applyBorder="1" applyAlignment="1">
      <alignment horizontal="center" vertical="top" wrapText="1"/>
    </xf>
    <xf numFmtId="2" fontId="12" fillId="4" borderId="2" xfId="0" applyNumberFormat="1" applyFont="1" applyFill="1" applyBorder="1" applyAlignment="1">
      <alignment horizontal="center" vertical="top" wrapText="1"/>
    </xf>
    <xf numFmtId="2" fontId="1" fillId="0" borderId="31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165" fontId="13" fillId="5" borderId="11" xfId="0" applyNumberFormat="1" applyFont="1" applyFill="1" applyBorder="1" applyAlignment="1">
      <alignment horizontal="center" vertical="top" wrapText="1"/>
    </xf>
    <xf numFmtId="2" fontId="9" fillId="5" borderId="3" xfId="0" applyNumberFormat="1" applyFont="1" applyFill="1" applyBorder="1" applyAlignment="1">
      <alignment horizontal="center" vertical="top" wrapText="1"/>
    </xf>
    <xf numFmtId="2" fontId="9" fillId="5" borderId="6" xfId="0" applyNumberFormat="1" applyFont="1" applyFill="1" applyBorder="1" applyAlignment="1">
      <alignment horizontal="center" vertical="top" wrapText="1"/>
    </xf>
    <xf numFmtId="2" fontId="9" fillId="5" borderId="4" xfId="0" applyNumberFormat="1" applyFont="1" applyFill="1" applyBorder="1" applyAlignment="1">
      <alignment horizontal="center" vertical="top" wrapText="1"/>
    </xf>
    <xf numFmtId="2" fontId="12" fillId="4" borderId="5" xfId="0" applyNumberFormat="1" applyFont="1" applyFill="1" applyBorder="1" applyAlignment="1">
      <alignment horizontal="center" vertical="top" wrapText="1"/>
    </xf>
    <xf numFmtId="2" fontId="9" fillId="5" borderId="5" xfId="0" applyNumberFormat="1" applyFont="1" applyFill="1" applyBorder="1" applyAlignment="1">
      <alignment horizontal="center" vertical="top" wrapText="1"/>
    </xf>
    <xf numFmtId="2" fontId="1" fillId="4" borderId="5" xfId="0" applyNumberFormat="1" applyFont="1" applyFill="1" applyBorder="1" applyAlignment="1">
      <alignment horizontal="center" vertical="top" wrapText="1"/>
    </xf>
    <xf numFmtId="166" fontId="20" fillId="5" borderId="1" xfId="0" applyNumberFormat="1" applyFont="1" applyFill="1" applyBorder="1" applyAlignment="1">
      <alignment horizontal="center" vertical="top" wrapText="1"/>
    </xf>
    <xf numFmtId="166" fontId="20" fillId="5" borderId="2" xfId="0" applyNumberFormat="1" applyFont="1" applyFill="1" applyBorder="1" applyAlignment="1">
      <alignment horizontal="center" vertical="top" wrapText="1"/>
    </xf>
    <xf numFmtId="166" fontId="20" fillId="4" borderId="1" xfId="0" applyNumberFormat="1" applyFont="1" applyFill="1" applyBorder="1" applyAlignment="1">
      <alignment horizontal="center" vertical="top" wrapText="1"/>
    </xf>
    <xf numFmtId="166" fontId="20" fillId="4" borderId="2" xfId="0" applyNumberFormat="1" applyFont="1" applyFill="1" applyBorder="1" applyAlignment="1">
      <alignment horizontal="center" vertical="top" wrapText="1"/>
    </xf>
    <xf numFmtId="2" fontId="15" fillId="5" borderId="1" xfId="0" applyNumberFormat="1" applyFont="1" applyFill="1" applyBorder="1" applyAlignment="1">
      <alignment horizontal="center" vertical="top" wrapText="1"/>
    </xf>
    <xf numFmtId="2" fontId="15" fillId="5" borderId="2" xfId="0" applyNumberFormat="1" applyFont="1" applyFill="1" applyBorder="1" applyAlignment="1">
      <alignment horizontal="center" vertical="top" wrapText="1"/>
    </xf>
    <xf numFmtId="2" fontId="15" fillId="4" borderId="1" xfId="0" applyNumberFormat="1" applyFont="1" applyFill="1" applyBorder="1" applyAlignment="1">
      <alignment horizontal="center" vertical="top" wrapText="1"/>
    </xf>
    <xf numFmtId="2" fontId="15" fillId="4" borderId="2" xfId="0" applyNumberFormat="1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2" fontId="12" fillId="2" borderId="2" xfId="0" applyNumberFormat="1" applyFont="1" applyFill="1" applyBorder="1" applyAlignment="1">
      <alignment horizontal="center" vertical="top" wrapText="1"/>
    </xf>
    <xf numFmtId="2" fontId="19" fillId="2" borderId="1" xfId="0" applyNumberFormat="1" applyFont="1" applyFill="1" applyBorder="1" applyAlignment="1">
      <alignment horizontal="center" vertical="top" wrapText="1"/>
    </xf>
    <xf numFmtId="2" fontId="19" fillId="2" borderId="2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2" fontId="1" fillId="3" borderId="2" xfId="0" applyNumberFormat="1" applyFont="1" applyFill="1" applyBorder="1" applyAlignment="1">
      <alignment horizontal="center" vertical="top" wrapText="1"/>
    </xf>
    <xf numFmtId="2" fontId="15" fillId="2" borderId="1" xfId="0" applyNumberFormat="1" applyFont="1" applyFill="1" applyBorder="1" applyAlignment="1">
      <alignment horizontal="center" vertical="top" wrapText="1"/>
    </xf>
    <xf numFmtId="2" fontId="15" fillId="2" borderId="2" xfId="0" applyNumberFormat="1" applyFont="1" applyFill="1" applyBorder="1" applyAlignment="1">
      <alignment horizontal="center" vertical="top" wrapText="1"/>
    </xf>
    <xf numFmtId="2" fontId="16" fillId="2" borderId="1" xfId="0" applyNumberFormat="1" applyFont="1" applyFill="1" applyBorder="1" applyAlignment="1">
      <alignment horizontal="center" vertical="top" wrapText="1"/>
    </xf>
    <xf numFmtId="2" fontId="16" fillId="2" borderId="2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1" fillId="2" borderId="2" xfId="0" applyNumberFormat="1" applyFont="1" applyFill="1" applyBorder="1" applyAlignment="1">
      <alignment horizontal="center" vertical="top" wrapText="1"/>
    </xf>
    <xf numFmtId="2" fontId="9" fillId="3" borderId="1" xfId="0" applyNumberFormat="1" applyFont="1" applyFill="1" applyBorder="1" applyAlignment="1">
      <alignment horizontal="center" vertical="top" wrapText="1"/>
    </xf>
    <xf numFmtId="2" fontId="9" fillId="3" borderId="2" xfId="0" applyNumberFormat="1" applyFont="1" applyFill="1" applyBorder="1" applyAlignment="1">
      <alignment horizontal="center" vertical="top" wrapText="1"/>
    </xf>
    <xf numFmtId="2" fontId="11" fillId="3" borderId="1" xfId="0" applyNumberFormat="1" applyFont="1" applyFill="1" applyBorder="1" applyAlignment="1">
      <alignment horizontal="center" vertical="top" wrapText="1"/>
    </xf>
    <xf numFmtId="2" fontId="11" fillId="3" borderId="2" xfId="0" applyNumberFormat="1" applyFont="1" applyFill="1" applyBorder="1" applyAlignment="1">
      <alignment horizontal="center" vertical="top" wrapText="1"/>
    </xf>
    <xf numFmtId="165" fontId="20" fillId="2" borderId="1" xfId="0" applyNumberFormat="1" applyFont="1" applyFill="1" applyBorder="1" applyAlignment="1">
      <alignment horizontal="center" vertical="top" wrapText="1"/>
    </xf>
    <xf numFmtId="165" fontId="20" fillId="2" borderId="2" xfId="0" applyNumberFormat="1" applyFont="1" applyFill="1" applyBorder="1" applyAlignment="1">
      <alignment horizontal="center" vertical="top" wrapText="1"/>
    </xf>
    <xf numFmtId="165" fontId="24" fillId="3" borderId="1" xfId="0" applyNumberFormat="1" applyFont="1" applyFill="1" applyBorder="1" applyAlignment="1">
      <alignment horizontal="center" vertical="top" wrapText="1"/>
    </xf>
    <xf numFmtId="165" fontId="24" fillId="3" borderId="2" xfId="0" applyNumberFormat="1" applyFont="1" applyFill="1" applyBorder="1" applyAlignment="1">
      <alignment horizontal="center" vertical="top" wrapText="1"/>
    </xf>
    <xf numFmtId="165" fontId="20" fillId="3" borderId="1" xfId="0" applyNumberFormat="1" applyFont="1" applyFill="1" applyBorder="1" applyAlignment="1">
      <alignment horizontal="center" vertical="top" wrapText="1"/>
    </xf>
    <xf numFmtId="165" fontId="20" fillId="3" borderId="2" xfId="0" applyNumberFormat="1" applyFont="1" applyFill="1" applyBorder="1" applyAlignment="1">
      <alignment horizontal="center" vertical="top" wrapText="1"/>
    </xf>
    <xf numFmtId="2" fontId="10" fillId="3" borderId="1" xfId="0" applyNumberFormat="1" applyFont="1" applyFill="1" applyBorder="1" applyAlignment="1">
      <alignment horizontal="center" vertical="top" wrapText="1"/>
    </xf>
    <xf numFmtId="2" fontId="10" fillId="3" borderId="2" xfId="0" applyNumberFormat="1" applyFont="1" applyFill="1" applyBorder="1" applyAlignment="1">
      <alignment horizontal="center" vertical="top" wrapText="1"/>
    </xf>
    <xf numFmtId="2" fontId="23" fillId="3" borderId="1" xfId="0" applyNumberFormat="1" applyFont="1" applyFill="1" applyBorder="1" applyAlignment="1">
      <alignment horizontal="center" vertical="top" wrapText="1"/>
    </xf>
    <xf numFmtId="2" fontId="23" fillId="3" borderId="2" xfId="0" applyNumberFormat="1" applyFont="1" applyFill="1" applyBorder="1" applyAlignment="1">
      <alignment horizontal="center" vertical="top" wrapText="1"/>
    </xf>
    <xf numFmtId="2" fontId="19" fillId="3" borderId="1" xfId="0" applyNumberFormat="1" applyFont="1" applyFill="1" applyBorder="1" applyAlignment="1">
      <alignment horizontal="center" vertical="top" wrapText="1"/>
    </xf>
    <xf numFmtId="2" fontId="19" fillId="3" borderId="2" xfId="0" applyNumberFormat="1" applyFont="1" applyFill="1" applyBorder="1" applyAlignment="1">
      <alignment horizontal="center" vertical="top" wrapText="1"/>
    </xf>
    <xf numFmtId="2" fontId="15" fillId="3" borderId="1" xfId="0" applyNumberFormat="1" applyFont="1" applyFill="1" applyBorder="1" applyAlignment="1">
      <alignment horizontal="center" vertical="top" wrapText="1"/>
    </xf>
    <xf numFmtId="2" fontId="15" fillId="3" borderId="2" xfId="0" applyNumberFormat="1" applyFont="1" applyFill="1" applyBorder="1" applyAlignment="1">
      <alignment horizontal="center" vertical="top" wrapText="1"/>
    </xf>
    <xf numFmtId="2" fontId="0" fillId="0" borderId="5" xfId="0" applyNumberFormat="1" applyBorder="1" applyAlignment="1">
      <alignment wrapText="1"/>
    </xf>
  </cellXfs>
  <cellStyles count="1">
    <cellStyle name="Navadno" xfId="0" builtinId="0"/>
  </cellStyles>
  <dxfs count="0"/>
  <tableStyles count="0" defaultTableStyle="TableStyleMedium9" defaultPivotStyle="PivotStyleLight16"/>
  <colors>
    <mruColors>
      <color rgb="FF00FF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L20" sqref="L20"/>
    </sheetView>
  </sheetViews>
  <sheetFormatPr defaultRowHeight="15" x14ac:dyDescent="0.25"/>
  <cols>
    <col min="2" max="2" width="19.7109375" customWidth="1"/>
    <col min="4" max="4" width="10.42578125" hidden="1" customWidth="1"/>
    <col min="5" max="5" width="8.42578125" hidden="1" customWidth="1"/>
    <col min="6" max="6" width="5.7109375" style="185" customWidth="1"/>
    <col min="7" max="7" width="0.140625" hidden="1" customWidth="1"/>
    <col min="8" max="8" width="18.28515625" customWidth="1"/>
  </cols>
  <sheetData>
    <row r="1" spans="1:10" x14ac:dyDescent="0.25">
      <c r="A1" t="s">
        <v>94</v>
      </c>
    </row>
    <row r="3" spans="1:10" ht="16.5" thickBot="1" x14ac:dyDescent="0.3">
      <c r="A3" s="1"/>
      <c r="B3" s="2" t="s">
        <v>101</v>
      </c>
      <c r="C3" s="2"/>
      <c r="D3" s="6"/>
      <c r="E3" s="7"/>
      <c r="F3" s="66"/>
    </row>
    <row r="4" spans="1:10" ht="15.75" thickBot="1" x14ac:dyDescent="0.3">
      <c r="A4" s="233"/>
      <c r="B4" s="8"/>
      <c r="C4" s="227"/>
      <c r="D4" s="112" t="s">
        <v>45</v>
      </c>
      <c r="E4" s="113" t="s">
        <v>4</v>
      </c>
      <c r="F4" s="194"/>
      <c r="G4" s="114" t="s">
        <v>4</v>
      </c>
      <c r="H4" s="158" t="s">
        <v>4</v>
      </c>
    </row>
    <row r="5" spans="1:10" ht="40.5" customHeight="1" thickBot="1" x14ac:dyDescent="0.3">
      <c r="A5" s="234"/>
      <c r="B5" s="12" t="s">
        <v>0</v>
      </c>
      <c r="C5" s="228"/>
      <c r="D5" s="115" t="s">
        <v>53</v>
      </c>
      <c r="E5" s="116" t="s">
        <v>54</v>
      </c>
      <c r="F5" s="195"/>
      <c r="G5" s="117" t="s">
        <v>55</v>
      </c>
      <c r="H5" s="159" t="s">
        <v>83</v>
      </c>
    </row>
    <row r="6" spans="1:10" x14ac:dyDescent="0.25">
      <c r="A6" s="75"/>
      <c r="B6" s="16"/>
      <c r="C6" s="229">
        <v>1119</v>
      </c>
      <c r="D6" s="237">
        <v>0</v>
      </c>
      <c r="E6" s="223">
        <f>SUM(E44)</f>
        <v>0</v>
      </c>
      <c r="F6" s="219"/>
      <c r="G6" s="208">
        <f>SUM(G31)</f>
        <v>0</v>
      </c>
      <c r="H6" s="210">
        <v>3630</v>
      </c>
    </row>
    <row r="7" spans="1:10" ht="33" customHeight="1" thickBot="1" x14ac:dyDescent="0.3">
      <c r="A7" s="71" t="s">
        <v>7</v>
      </c>
      <c r="B7" s="17" t="s">
        <v>8</v>
      </c>
      <c r="C7" s="230"/>
      <c r="D7" s="238"/>
      <c r="E7" s="224"/>
      <c r="F7" s="220"/>
      <c r="G7" s="209"/>
      <c r="H7" s="211"/>
      <c r="J7" s="7"/>
    </row>
    <row r="8" spans="1:10" ht="15.75" x14ac:dyDescent="0.25">
      <c r="A8" s="70"/>
      <c r="B8" s="18"/>
      <c r="C8" s="19"/>
      <c r="D8" s="66"/>
      <c r="E8" s="118"/>
      <c r="F8" s="196"/>
      <c r="G8" s="66"/>
      <c r="H8" s="160"/>
    </row>
    <row r="9" spans="1:10" ht="30" x14ac:dyDescent="0.25">
      <c r="A9" s="25"/>
      <c r="B9" s="324" t="s">
        <v>109</v>
      </c>
      <c r="C9" s="7"/>
      <c r="D9" s="66"/>
      <c r="E9" s="119"/>
      <c r="F9" s="197"/>
      <c r="G9" s="66"/>
      <c r="H9" s="160"/>
    </row>
    <row r="10" spans="1:10" ht="15.75" thickBot="1" x14ac:dyDescent="0.3">
      <c r="A10" s="32"/>
      <c r="B10" s="67">
        <v>3.25</v>
      </c>
      <c r="C10" s="7"/>
      <c r="D10" s="66"/>
      <c r="E10" s="120"/>
      <c r="F10" s="198"/>
      <c r="G10" s="121"/>
      <c r="H10" s="161"/>
    </row>
    <row r="11" spans="1:10" x14ac:dyDescent="0.25">
      <c r="A11" s="233"/>
      <c r="B11" s="16"/>
      <c r="C11" s="227"/>
      <c r="D11" s="235"/>
      <c r="E11" s="212"/>
      <c r="F11" s="213"/>
      <c r="G11" s="215"/>
      <c r="H11" s="217">
        <v>3630</v>
      </c>
      <c r="J11" s="89"/>
    </row>
    <row r="12" spans="1:10" ht="16.5" thickBot="1" x14ac:dyDescent="0.3">
      <c r="A12" s="234"/>
      <c r="B12" s="86" t="s">
        <v>9</v>
      </c>
      <c r="C12" s="228"/>
      <c r="D12" s="236"/>
      <c r="E12" s="212"/>
      <c r="F12" s="214"/>
      <c r="G12" s="216"/>
      <c r="H12" s="218"/>
    </row>
    <row r="13" spans="1:10" ht="15.75" thickBot="1" x14ac:dyDescent="0.3">
      <c r="A13" s="32"/>
      <c r="B13" s="7"/>
      <c r="C13" s="7"/>
      <c r="D13" s="120"/>
      <c r="E13" s="122"/>
      <c r="F13" s="121"/>
      <c r="G13" s="121"/>
      <c r="H13" s="162"/>
    </row>
    <row r="14" spans="1:10" x14ac:dyDescent="0.25">
      <c r="A14" s="68"/>
      <c r="B14" s="227"/>
      <c r="C14" s="8"/>
      <c r="D14" s="119"/>
      <c r="E14" s="123"/>
      <c r="F14" s="199"/>
      <c r="G14" s="119"/>
      <c r="H14" s="160"/>
    </row>
    <row r="15" spans="1:10" ht="15.75" thickBot="1" x14ac:dyDescent="0.3">
      <c r="A15" s="71" t="s">
        <v>10</v>
      </c>
      <c r="B15" s="228"/>
      <c r="C15" s="38" t="s">
        <v>11</v>
      </c>
      <c r="D15" s="120"/>
      <c r="E15" s="124"/>
      <c r="F15" s="200"/>
      <c r="G15" s="120"/>
      <c r="H15" s="161"/>
    </row>
    <row r="16" spans="1:10" x14ac:dyDescent="0.25">
      <c r="A16" s="75"/>
      <c r="B16" s="16"/>
      <c r="C16" s="229"/>
      <c r="D16" s="225"/>
      <c r="E16" s="113"/>
      <c r="F16" s="201"/>
      <c r="G16" s="118"/>
      <c r="H16" s="163"/>
    </row>
    <row r="17" spans="1:8" ht="26.25" thickBot="1" x14ac:dyDescent="0.3">
      <c r="A17" s="71" t="s">
        <v>12</v>
      </c>
      <c r="B17" s="39" t="s">
        <v>13</v>
      </c>
      <c r="C17" s="230"/>
      <c r="D17" s="226"/>
      <c r="E17" s="124"/>
      <c r="F17" s="200"/>
      <c r="G17" s="120"/>
      <c r="H17" s="161"/>
    </row>
    <row r="18" spans="1:8" x14ac:dyDescent="0.25">
      <c r="A18" s="227"/>
      <c r="B18" s="16"/>
      <c r="C18" s="229"/>
      <c r="D18" s="225"/>
      <c r="E18" s="123"/>
      <c r="F18" s="199"/>
      <c r="G18" s="118"/>
      <c r="H18" s="163"/>
    </row>
    <row r="19" spans="1:8" ht="26.25" thickBot="1" x14ac:dyDescent="0.3">
      <c r="A19" s="228"/>
      <c r="B19" s="38" t="s">
        <v>14</v>
      </c>
      <c r="C19" s="230"/>
      <c r="D19" s="226"/>
      <c r="E19" s="125"/>
      <c r="F19" s="202"/>
      <c r="G19" s="120"/>
      <c r="H19" s="160"/>
    </row>
    <row r="20" spans="1:8" x14ac:dyDescent="0.25">
      <c r="A20" s="227"/>
      <c r="B20" s="16"/>
      <c r="C20" s="40"/>
      <c r="D20" s="126"/>
      <c r="E20" s="113"/>
      <c r="F20" s="201"/>
      <c r="G20" s="118"/>
      <c r="H20" s="170" t="s">
        <v>108</v>
      </c>
    </row>
    <row r="21" spans="1:8" ht="15.75" thickBot="1" x14ac:dyDescent="0.3">
      <c r="A21" s="228"/>
      <c r="B21" s="38" t="s">
        <v>48</v>
      </c>
      <c r="C21" s="42">
        <v>40</v>
      </c>
      <c r="D21" s="127"/>
      <c r="E21" s="124"/>
      <c r="F21" s="200"/>
      <c r="G21" s="120"/>
      <c r="H21" s="164">
        <v>1800</v>
      </c>
    </row>
    <row r="22" spans="1:8" x14ac:dyDescent="0.25">
      <c r="A22" s="227"/>
      <c r="B22" s="16"/>
      <c r="C22" s="229"/>
      <c r="D22" s="128"/>
      <c r="E22" s="123"/>
      <c r="F22" s="199"/>
      <c r="G22" s="118"/>
      <c r="H22" s="163"/>
    </row>
    <row r="23" spans="1:8" ht="26.25" thickBot="1" x14ac:dyDescent="0.3">
      <c r="A23" s="228"/>
      <c r="B23" s="38" t="s">
        <v>15</v>
      </c>
      <c r="C23" s="230"/>
      <c r="D23" s="129"/>
      <c r="E23" s="125"/>
      <c r="F23" s="202"/>
      <c r="G23" s="120"/>
      <c r="H23" s="161"/>
    </row>
    <row r="24" spans="1:8" x14ac:dyDescent="0.25">
      <c r="A24" s="227"/>
      <c r="B24" s="16"/>
      <c r="C24" s="40"/>
      <c r="D24" s="126"/>
      <c r="E24" s="113"/>
      <c r="F24" s="201"/>
      <c r="G24" s="118"/>
      <c r="H24" s="163"/>
    </row>
    <row r="25" spans="1:8" ht="15.75" thickBot="1" x14ac:dyDescent="0.3">
      <c r="A25" s="228"/>
      <c r="B25" s="38" t="s">
        <v>107</v>
      </c>
      <c r="C25" s="42" t="s">
        <v>16</v>
      </c>
      <c r="D25" s="127"/>
      <c r="E25" s="124"/>
      <c r="F25" s="200"/>
      <c r="G25" s="120"/>
      <c r="H25" s="164">
        <v>1930</v>
      </c>
    </row>
    <row r="26" spans="1:8" x14ac:dyDescent="0.25">
      <c r="A26" s="227"/>
      <c r="B26" s="16"/>
      <c r="C26" s="40"/>
      <c r="D26" s="128"/>
      <c r="E26" s="123"/>
      <c r="F26" s="199"/>
      <c r="G26" s="118"/>
      <c r="H26" s="163"/>
    </row>
    <row r="27" spans="1:8" ht="15.75" thickBot="1" x14ac:dyDescent="0.3">
      <c r="A27" s="228"/>
      <c r="B27" s="38" t="s">
        <v>57</v>
      </c>
      <c r="C27" s="42" t="s">
        <v>17</v>
      </c>
      <c r="D27" s="129"/>
      <c r="E27" s="125"/>
      <c r="F27" s="202"/>
      <c r="G27" s="120"/>
      <c r="H27" s="161"/>
    </row>
    <row r="28" spans="1:8" ht="15.75" thickBot="1" x14ac:dyDescent="0.3">
      <c r="A28" s="227"/>
      <c r="B28" s="16"/>
      <c r="C28" s="40"/>
      <c r="D28" s="130"/>
      <c r="E28" s="113"/>
      <c r="F28" s="201"/>
      <c r="G28" s="118"/>
      <c r="H28" s="163"/>
    </row>
    <row r="29" spans="1:8" ht="15.75" thickBot="1" x14ac:dyDescent="0.3">
      <c r="A29" s="228"/>
      <c r="B29" s="38" t="s">
        <v>18</v>
      </c>
      <c r="C29" s="45" t="s">
        <v>19</v>
      </c>
      <c r="D29" s="127"/>
      <c r="E29" s="124"/>
      <c r="F29" s="200"/>
      <c r="G29" s="120"/>
      <c r="H29" s="165">
        <f>SUM(H25+H21)</f>
        <v>3730</v>
      </c>
    </row>
    <row r="30" spans="1:8" x14ac:dyDescent="0.25">
      <c r="A30" s="227"/>
      <c r="B30" s="16" t="s">
        <v>20</v>
      </c>
      <c r="C30" s="229"/>
      <c r="D30" s="126"/>
      <c r="E30" s="123"/>
      <c r="F30" s="199"/>
      <c r="G30" s="118"/>
      <c r="H30" s="163">
        <v>0.3</v>
      </c>
    </row>
    <row r="31" spans="1:8" ht="48" thickBot="1" x14ac:dyDescent="0.3">
      <c r="A31" s="228"/>
      <c r="B31" s="46" t="s">
        <v>21</v>
      </c>
      <c r="C31" s="230"/>
      <c r="D31" s="127"/>
      <c r="E31" s="124"/>
      <c r="F31" s="203"/>
      <c r="G31" s="131"/>
      <c r="H31" s="166">
        <f>SUM(H29*H30)</f>
        <v>1119</v>
      </c>
    </row>
    <row r="32" spans="1:8" ht="16.5" thickBot="1" x14ac:dyDescent="0.3">
      <c r="A32" s="148"/>
      <c r="B32" s="51" t="s">
        <v>82</v>
      </c>
      <c r="C32" s="147"/>
      <c r="D32" s="157"/>
      <c r="E32" s="132"/>
      <c r="F32" s="204"/>
      <c r="G32" s="131"/>
      <c r="H32" s="166"/>
    </row>
    <row r="33" spans="1:8" ht="15.75" thickBot="1" x14ac:dyDescent="0.3">
      <c r="A33" s="77"/>
      <c r="B33" s="56" t="s">
        <v>84</v>
      </c>
      <c r="C33" s="231"/>
      <c r="D33" s="225"/>
      <c r="E33" s="132"/>
      <c r="F33" s="197"/>
      <c r="G33" s="133"/>
      <c r="H33" s="171">
        <f>SUM(H31:H32)</f>
        <v>1119</v>
      </c>
    </row>
    <row r="34" spans="1:8" ht="42.75" thickBot="1" x14ac:dyDescent="0.3">
      <c r="A34" s="69" t="s">
        <v>70</v>
      </c>
      <c r="B34" s="64" t="s">
        <v>85</v>
      </c>
      <c r="C34" s="232"/>
      <c r="D34" s="226"/>
      <c r="E34" s="134"/>
      <c r="F34" s="205"/>
      <c r="G34" s="133"/>
      <c r="H34" s="167"/>
    </row>
    <row r="35" spans="1:8" x14ac:dyDescent="0.25">
      <c r="A35" s="227"/>
      <c r="B35" s="70"/>
      <c r="C35" s="229"/>
      <c r="D35" s="225"/>
      <c r="E35" s="123"/>
      <c r="F35" s="199"/>
      <c r="G35" s="118"/>
      <c r="H35" s="163"/>
    </row>
    <row r="36" spans="1:8" ht="26.25" thickBot="1" x14ac:dyDescent="0.3">
      <c r="A36" s="228"/>
      <c r="B36" s="71" t="s">
        <v>14</v>
      </c>
      <c r="C36" s="230"/>
      <c r="D36" s="226"/>
      <c r="E36" s="125"/>
      <c r="F36" s="202"/>
      <c r="G36" s="120"/>
      <c r="H36" s="161"/>
    </row>
    <row r="37" spans="1:8" x14ac:dyDescent="0.25">
      <c r="A37" s="227"/>
      <c r="B37" s="16"/>
      <c r="C37" s="229">
        <v>40</v>
      </c>
      <c r="D37" s="135"/>
      <c r="E37" s="136"/>
      <c r="F37" s="206"/>
      <c r="G37" s="128"/>
      <c r="H37" s="168"/>
    </row>
    <row r="38" spans="1:8" ht="15.75" thickBot="1" x14ac:dyDescent="0.3">
      <c r="A38" s="228"/>
      <c r="B38" s="38" t="s">
        <v>48</v>
      </c>
      <c r="C38" s="230"/>
      <c r="D38" s="137"/>
      <c r="E38" s="138"/>
      <c r="F38" s="207"/>
      <c r="G38" s="129"/>
      <c r="H38" s="169"/>
    </row>
    <row r="39" spans="1:8" x14ac:dyDescent="0.25">
      <c r="A39" s="227"/>
      <c r="B39" s="53"/>
      <c r="C39" s="40"/>
      <c r="D39" s="225"/>
      <c r="E39" s="136"/>
      <c r="F39" s="206"/>
      <c r="G39" s="128"/>
      <c r="H39" s="168"/>
    </row>
    <row r="40" spans="1:8" ht="26.25" thickBot="1" x14ac:dyDescent="0.3">
      <c r="A40" s="228"/>
      <c r="B40" s="38" t="s">
        <v>22</v>
      </c>
      <c r="C40" s="42">
        <v>480</v>
      </c>
      <c r="D40" s="226"/>
      <c r="E40" s="138"/>
      <c r="F40" s="207"/>
      <c r="G40" s="129"/>
      <c r="H40" s="169"/>
    </row>
    <row r="41" spans="1:8" x14ac:dyDescent="0.25">
      <c r="A41" s="227"/>
      <c r="B41" s="16"/>
      <c r="C41" s="40"/>
      <c r="D41" s="225"/>
      <c r="E41" s="221"/>
      <c r="F41" s="206"/>
      <c r="G41" s="128"/>
      <c r="H41" s="168"/>
    </row>
    <row r="42" spans="1:8" ht="15.75" thickBot="1" x14ac:dyDescent="0.3">
      <c r="A42" s="228"/>
      <c r="B42" s="38" t="s">
        <v>23</v>
      </c>
      <c r="C42" s="45" t="s">
        <v>19</v>
      </c>
      <c r="D42" s="226"/>
      <c r="E42" s="222"/>
      <c r="F42" s="207"/>
      <c r="G42" s="129"/>
      <c r="H42" s="169"/>
    </row>
    <row r="43" spans="1:8" x14ac:dyDescent="0.25">
      <c r="A43" s="227"/>
      <c r="B43" s="16"/>
      <c r="C43" s="229"/>
      <c r="D43" s="135"/>
      <c r="E43" s="136"/>
      <c r="F43" s="206"/>
      <c r="G43" s="128"/>
      <c r="H43" s="168"/>
    </row>
    <row r="44" spans="1:8" ht="26.25" customHeight="1" thickBot="1" x14ac:dyDescent="0.3">
      <c r="A44" s="228"/>
      <c r="B44" s="38" t="s">
        <v>20</v>
      </c>
      <c r="C44" s="230"/>
      <c r="D44" s="139"/>
      <c r="E44" s="140"/>
      <c r="F44" s="207"/>
      <c r="G44" s="129"/>
      <c r="H44" s="169"/>
    </row>
    <row r="45" spans="1:8" x14ac:dyDescent="0.25">
      <c r="A45" s="1"/>
      <c r="B45" s="7"/>
      <c r="C45" s="7"/>
      <c r="D45" s="66"/>
      <c r="E45" s="7"/>
      <c r="F45" s="66"/>
    </row>
    <row r="46" spans="1:8" x14ac:dyDescent="0.25">
      <c r="A46" s="1" t="s">
        <v>40</v>
      </c>
      <c r="B46" s="7"/>
      <c r="C46" s="7"/>
      <c r="D46" s="66"/>
      <c r="E46" s="7"/>
      <c r="F46" s="66"/>
    </row>
    <row r="47" spans="1:8" x14ac:dyDescent="0.25">
      <c r="A47" s="1" t="s">
        <v>41</v>
      </c>
      <c r="B47" s="7"/>
      <c r="C47" s="7"/>
      <c r="D47" s="66"/>
      <c r="E47" s="7"/>
      <c r="F47" s="66"/>
    </row>
    <row r="48" spans="1:8" x14ac:dyDescent="0.25">
      <c r="A48" s="1"/>
      <c r="B48" s="7"/>
      <c r="C48" s="7"/>
      <c r="D48" s="66"/>
      <c r="E48" s="7"/>
      <c r="F48" s="66"/>
    </row>
    <row r="49" spans="1:6" x14ac:dyDescent="0.25">
      <c r="A49" s="7"/>
      <c r="B49" s="7"/>
      <c r="C49" s="7"/>
      <c r="D49" s="7"/>
      <c r="E49" s="7"/>
      <c r="F49" s="66"/>
    </row>
    <row r="50" spans="1:6" x14ac:dyDescent="0.25">
      <c r="A50" s="7"/>
      <c r="B50" s="7"/>
      <c r="C50" s="7"/>
      <c r="D50" s="7"/>
      <c r="E50" s="7"/>
      <c r="F50" s="66"/>
    </row>
    <row r="51" spans="1:6" x14ac:dyDescent="0.25">
      <c r="A51" s="7"/>
      <c r="B51" s="7"/>
      <c r="C51" s="7"/>
      <c r="D51" s="7"/>
      <c r="E51" s="7"/>
      <c r="F51" s="66"/>
    </row>
    <row r="52" spans="1:6" x14ac:dyDescent="0.25">
      <c r="A52" s="7"/>
      <c r="B52" s="7"/>
      <c r="C52" s="7"/>
      <c r="D52" s="7"/>
      <c r="E52" s="7"/>
      <c r="F52" s="66"/>
    </row>
    <row r="53" spans="1:6" x14ac:dyDescent="0.25">
      <c r="A53" s="7"/>
      <c r="B53" s="7"/>
      <c r="C53" s="7"/>
      <c r="D53" s="7"/>
      <c r="E53" s="7"/>
      <c r="F53" s="66"/>
    </row>
    <row r="54" spans="1:6" x14ac:dyDescent="0.25">
      <c r="A54" s="7"/>
      <c r="B54" s="7"/>
      <c r="C54" s="7"/>
      <c r="D54" s="7"/>
      <c r="E54" s="7"/>
      <c r="F54" s="66"/>
    </row>
  </sheetData>
  <mergeCells count="43">
    <mergeCell ref="A4:A5"/>
    <mergeCell ref="C4:C5"/>
    <mergeCell ref="C6:C7"/>
    <mergeCell ref="B14:B15"/>
    <mergeCell ref="D11:D12"/>
    <mergeCell ref="D6:D7"/>
    <mergeCell ref="A11:A12"/>
    <mergeCell ref="C11:C12"/>
    <mergeCell ref="A22:A23"/>
    <mergeCell ref="C22:C23"/>
    <mergeCell ref="A20:A21"/>
    <mergeCell ref="D16:D17"/>
    <mergeCell ref="A18:A19"/>
    <mergeCell ref="C18:C19"/>
    <mergeCell ref="D18:D19"/>
    <mergeCell ref="C16:C17"/>
    <mergeCell ref="A30:A31"/>
    <mergeCell ref="C30:C31"/>
    <mergeCell ref="A28:A29"/>
    <mergeCell ref="A26:A27"/>
    <mergeCell ref="A24:A25"/>
    <mergeCell ref="A37:A38"/>
    <mergeCell ref="C37:C38"/>
    <mergeCell ref="A35:A36"/>
    <mergeCell ref="C35:C36"/>
    <mergeCell ref="C33:C34"/>
    <mergeCell ref="A43:A44"/>
    <mergeCell ref="C43:C44"/>
    <mergeCell ref="A41:A42"/>
    <mergeCell ref="A39:A40"/>
    <mergeCell ref="D39:D40"/>
    <mergeCell ref="E41:E42"/>
    <mergeCell ref="E6:E7"/>
    <mergeCell ref="D41:D42"/>
    <mergeCell ref="D33:D34"/>
    <mergeCell ref="D35:D36"/>
    <mergeCell ref="G6:G7"/>
    <mergeCell ref="H6:H7"/>
    <mergeCell ref="E11:E12"/>
    <mergeCell ref="F11:F12"/>
    <mergeCell ref="G11:G12"/>
    <mergeCell ref="H11:H12"/>
    <mergeCell ref="F6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3" workbookViewId="0">
      <selection activeCell="F13" sqref="F13"/>
    </sheetView>
  </sheetViews>
  <sheetFormatPr defaultRowHeight="15" x14ac:dyDescent="0.25"/>
  <cols>
    <col min="2" max="2" width="31.140625" customWidth="1"/>
    <col min="3" max="3" width="9.85546875" customWidth="1"/>
    <col min="4" max="4" width="15.7109375" customWidth="1"/>
  </cols>
  <sheetData>
    <row r="1" spans="1:6" ht="14.25" customHeight="1" x14ac:dyDescent="0.25">
      <c r="A1" t="s">
        <v>95</v>
      </c>
    </row>
    <row r="3" spans="1:6" ht="15.75" thickBot="1" x14ac:dyDescent="0.3">
      <c r="A3" s="1"/>
      <c r="B3" s="2" t="s">
        <v>89</v>
      </c>
      <c r="C3" s="2"/>
      <c r="D3" s="4"/>
      <c r="E3" s="7"/>
      <c r="F3" s="7"/>
    </row>
    <row r="4" spans="1:6" x14ac:dyDescent="0.25">
      <c r="A4" s="233"/>
      <c r="B4" s="8"/>
      <c r="C4" s="227"/>
      <c r="D4" s="11" t="s">
        <v>5</v>
      </c>
      <c r="E4" s="7"/>
      <c r="F4" s="7"/>
    </row>
    <row r="5" spans="1:6" ht="16.5" thickBot="1" x14ac:dyDescent="0.3">
      <c r="A5" s="234"/>
      <c r="B5" s="12" t="s">
        <v>0</v>
      </c>
      <c r="C5" s="228"/>
      <c r="D5" s="15" t="s">
        <v>6</v>
      </c>
      <c r="E5" s="7"/>
      <c r="F5" s="7"/>
    </row>
    <row r="6" spans="1:6" x14ac:dyDescent="0.25">
      <c r="A6" s="75"/>
      <c r="B6" s="16"/>
      <c r="C6" s="229">
        <v>4269.6000000000004</v>
      </c>
      <c r="D6" s="248">
        <v>9900</v>
      </c>
      <c r="E6" s="7"/>
      <c r="F6" s="7"/>
    </row>
    <row r="7" spans="1:6" ht="21.75" customHeight="1" thickBot="1" x14ac:dyDescent="0.3">
      <c r="A7" s="71" t="s">
        <v>7</v>
      </c>
      <c r="B7" s="17" t="s">
        <v>8</v>
      </c>
      <c r="C7" s="230"/>
      <c r="D7" s="249"/>
      <c r="E7" s="7"/>
      <c r="F7" s="7"/>
    </row>
    <row r="8" spans="1:6" ht="15.75" x14ac:dyDescent="0.25">
      <c r="A8" s="70"/>
      <c r="B8" s="18"/>
      <c r="C8" s="19"/>
      <c r="D8" s="23"/>
      <c r="E8" s="7"/>
      <c r="F8" s="7"/>
    </row>
    <row r="9" spans="1:6" x14ac:dyDescent="0.25">
      <c r="A9" s="25"/>
      <c r="B9" s="26" t="s">
        <v>111</v>
      </c>
      <c r="C9" s="7"/>
      <c r="D9" s="30"/>
      <c r="E9" s="7"/>
      <c r="F9" s="7"/>
    </row>
    <row r="10" spans="1:6" ht="15.75" thickBot="1" x14ac:dyDescent="0.3">
      <c r="A10" s="32"/>
      <c r="B10" s="67">
        <v>2.3199999999999998</v>
      </c>
      <c r="C10" s="7"/>
      <c r="D10" s="30"/>
      <c r="E10" s="7"/>
      <c r="F10" s="7"/>
    </row>
    <row r="11" spans="1:6" x14ac:dyDescent="0.25">
      <c r="A11" s="233"/>
      <c r="B11" s="16"/>
      <c r="C11" s="227"/>
      <c r="D11" s="246">
        <v>9900</v>
      </c>
      <c r="E11" s="7"/>
      <c r="F11" s="7"/>
    </row>
    <row r="12" spans="1:6" ht="17.25" customHeight="1" thickBot="1" x14ac:dyDescent="0.3">
      <c r="A12" s="234"/>
      <c r="B12" s="86" t="s">
        <v>9</v>
      </c>
      <c r="C12" s="228"/>
      <c r="D12" s="247"/>
      <c r="E12" s="7"/>
      <c r="F12" s="7"/>
    </row>
    <row r="13" spans="1:6" x14ac:dyDescent="0.25">
      <c r="A13" s="33"/>
      <c r="B13" s="7"/>
      <c r="C13" s="7"/>
      <c r="D13" s="37"/>
      <c r="E13" s="7"/>
      <c r="F13" s="7"/>
    </row>
    <row r="14" spans="1:6" ht="15.75" thickBot="1" x14ac:dyDescent="0.3">
      <c r="A14" s="32"/>
      <c r="B14" s="7"/>
      <c r="C14" s="7"/>
      <c r="D14" s="37"/>
      <c r="E14" s="7"/>
      <c r="F14" s="7"/>
    </row>
    <row r="15" spans="1:6" x14ac:dyDescent="0.25">
      <c r="A15" s="68"/>
      <c r="B15" s="227"/>
      <c r="C15" s="8"/>
      <c r="D15" s="244"/>
      <c r="E15" s="7"/>
      <c r="F15" s="7"/>
    </row>
    <row r="16" spans="1:6" ht="15.75" thickBot="1" x14ac:dyDescent="0.3">
      <c r="A16" s="71" t="s">
        <v>10</v>
      </c>
      <c r="B16" s="228"/>
      <c r="C16" s="38" t="s">
        <v>11</v>
      </c>
      <c r="D16" s="245"/>
      <c r="E16" s="7"/>
      <c r="F16" s="7"/>
    </row>
    <row r="17" spans="1:8" x14ac:dyDescent="0.25">
      <c r="A17" s="75"/>
      <c r="B17" s="16"/>
      <c r="C17" s="229"/>
      <c r="D17" s="244"/>
      <c r="E17" s="7"/>
      <c r="F17" s="7"/>
    </row>
    <row r="18" spans="1:8" ht="20.25" customHeight="1" thickBot="1" x14ac:dyDescent="0.3">
      <c r="A18" s="71" t="s">
        <v>29</v>
      </c>
      <c r="B18" s="39" t="s">
        <v>49</v>
      </c>
      <c r="C18" s="230"/>
      <c r="D18" s="245"/>
      <c r="E18" s="7"/>
      <c r="F18" s="7"/>
    </row>
    <row r="19" spans="1:8" x14ac:dyDescent="0.25">
      <c r="A19" s="227"/>
      <c r="B19" s="16"/>
      <c r="C19" s="229"/>
      <c r="D19" s="244"/>
      <c r="E19" s="7"/>
      <c r="F19" s="7"/>
    </row>
    <row r="20" spans="1:8" ht="33" customHeight="1" thickBot="1" x14ac:dyDescent="0.3">
      <c r="A20" s="228"/>
      <c r="B20" s="39" t="s">
        <v>31</v>
      </c>
      <c r="C20" s="230"/>
      <c r="D20" s="245"/>
      <c r="E20" s="7"/>
      <c r="F20" s="7"/>
    </row>
    <row r="21" spans="1:8" x14ac:dyDescent="0.25">
      <c r="A21" s="227"/>
      <c r="B21" s="16"/>
      <c r="C21" s="40"/>
      <c r="D21" s="87" t="s">
        <v>50</v>
      </c>
      <c r="E21" s="7"/>
      <c r="F21" s="7"/>
    </row>
    <row r="22" spans="1:8" ht="54.75" customHeight="1" thickBot="1" x14ac:dyDescent="0.3">
      <c r="A22" s="228"/>
      <c r="B22" s="39" t="s">
        <v>48</v>
      </c>
      <c r="C22" s="143">
        <v>50</v>
      </c>
      <c r="D22" s="145">
        <v>4000</v>
      </c>
      <c r="E22" s="7" t="s">
        <v>46</v>
      </c>
      <c r="F22" s="7"/>
      <c r="G22" s="142"/>
      <c r="H22" s="142"/>
    </row>
    <row r="23" spans="1:8" x14ac:dyDescent="0.25">
      <c r="A23" s="227"/>
      <c r="B23" s="53"/>
      <c r="C23" s="40"/>
      <c r="D23" s="242">
        <v>1930</v>
      </c>
      <c r="E23" s="7"/>
      <c r="F23" s="7"/>
    </row>
    <row r="24" spans="1:8" ht="41.25" customHeight="1" thickBot="1" x14ac:dyDescent="0.3">
      <c r="A24" s="228"/>
      <c r="B24" s="39" t="s">
        <v>32</v>
      </c>
      <c r="C24" s="143">
        <v>1930</v>
      </c>
      <c r="D24" s="243"/>
      <c r="E24" s="7"/>
      <c r="F24" s="7"/>
    </row>
    <row r="25" spans="1:8" x14ac:dyDescent="0.25">
      <c r="A25" s="227"/>
      <c r="B25" s="65"/>
      <c r="C25" s="240"/>
      <c r="D25" s="105">
        <v>0.8</v>
      </c>
      <c r="E25" s="7"/>
      <c r="F25" s="7"/>
    </row>
    <row r="26" spans="1:8" ht="49.5" customHeight="1" thickBot="1" x14ac:dyDescent="0.3">
      <c r="A26" s="228"/>
      <c r="B26" s="39" t="s">
        <v>71</v>
      </c>
      <c r="C26" s="241"/>
      <c r="D26" s="144">
        <f>(D23+D22)*D25</f>
        <v>4744</v>
      </c>
      <c r="E26" s="7"/>
      <c r="F26" s="7"/>
    </row>
    <row r="27" spans="1:8" ht="47.25" customHeight="1" x14ac:dyDescent="0.25">
      <c r="A27" s="233"/>
      <c r="B27" s="56" t="s">
        <v>110</v>
      </c>
      <c r="C27" s="57"/>
      <c r="D27" s="172">
        <v>0.9</v>
      </c>
      <c r="E27" s="7"/>
      <c r="F27" s="7"/>
    </row>
    <row r="28" spans="1:8" ht="50.25" customHeight="1" x14ac:dyDescent="0.25">
      <c r="A28" s="239"/>
      <c r="B28" s="56"/>
      <c r="C28" s="57" t="s">
        <v>19</v>
      </c>
      <c r="D28" s="58"/>
      <c r="E28" s="7"/>
      <c r="F28" s="7"/>
    </row>
    <row r="29" spans="1:8" ht="17.25" customHeight="1" thickBot="1" x14ac:dyDescent="0.3">
      <c r="A29" s="234"/>
      <c r="B29" s="59" t="s">
        <v>33</v>
      </c>
      <c r="C29" s="52"/>
      <c r="D29" s="108">
        <f>D26*D27</f>
        <v>4269.6000000000004</v>
      </c>
      <c r="E29" s="7"/>
      <c r="F29" s="7"/>
    </row>
    <row r="30" spans="1:8" x14ac:dyDescent="0.25">
      <c r="A30" s="1"/>
      <c r="B30" s="7"/>
      <c r="C30" s="7"/>
      <c r="D30" s="106"/>
      <c r="E30" s="7"/>
      <c r="F30" s="7"/>
    </row>
    <row r="31" spans="1:8" x14ac:dyDescent="0.25">
      <c r="A31" s="1" t="s">
        <v>40</v>
      </c>
      <c r="B31" s="7"/>
      <c r="C31" s="7"/>
      <c r="D31" s="106"/>
      <c r="E31" s="7"/>
      <c r="F31" s="7"/>
    </row>
    <row r="32" spans="1:8" x14ac:dyDescent="0.25">
      <c r="A32" s="1" t="s">
        <v>41</v>
      </c>
      <c r="B32" s="7"/>
      <c r="C32" s="7"/>
      <c r="D32" s="106"/>
      <c r="E32" s="7"/>
      <c r="F32" s="7"/>
    </row>
    <row r="33" spans="1:9" x14ac:dyDescent="0.25">
      <c r="A33" s="1"/>
      <c r="B33" s="7"/>
      <c r="C33" s="7"/>
      <c r="D33" s="106"/>
      <c r="E33" s="7"/>
      <c r="F33" s="7"/>
    </row>
    <row r="34" spans="1:9" x14ac:dyDescent="0.25">
      <c r="A34" s="7"/>
      <c r="B34" s="7"/>
      <c r="C34" s="7"/>
      <c r="D34" s="107"/>
      <c r="E34" s="7"/>
      <c r="F34" s="7"/>
    </row>
    <row r="35" spans="1:9" x14ac:dyDescent="0.25">
      <c r="A35" s="182" t="s">
        <v>78</v>
      </c>
      <c r="B35" s="182"/>
      <c r="C35" s="182"/>
      <c r="D35" s="182"/>
      <c r="E35" s="182"/>
      <c r="F35" s="183"/>
      <c r="G35" s="183"/>
      <c r="H35" s="183"/>
      <c r="I35" s="183"/>
    </row>
    <row r="36" spans="1:9" x14ac:dyDescent="0.25">
      <c r="A36" s="182" t="s">
        <v>102</v>
      </c>
      <c r="B36" s="182"/>
      <c r="C36" s="182"/>
      <c r="D36" s="182" t="s">
        <v>103</v>
      </c>
      <c r="E36" s="182"/>
      <c r="F36" s="183"/>
      <c r="G36" s="183"/>
      <c r="H36" s="183"/>
      <c r="I36" s="183"/>
    </row>
    <row r="37" spans="1:9" x14ac:dyDescent="0.25">
      <c r="A37" s="7"/>
      <c r="B37" s="7"/>
      <c r="C37" s="7"/>
      <c r="D37" s="7"/>
      <c r="E37" s="7"/>
      <c r="F37" s="7"/>
    </row>
    <row r="38" spans="1:9" x14ac:dyDescent="0.25">
      <c r="A38" s="7"/>
      <c r="B38" s="7"/>
      <c r="C38" s="7"/>
      <c r="D38" s="7"/>
      <c r="E38" s="7"/>
      <c r="F38" s="7"/>
    </row>
    <row r="39" spans="1:9" x14ac:dyDescent="0.25">
      <c r="A39" s="7"/>
      <c r="B39" s="7"/>
      <c r="C39" s="7"/>
      <c r="D39" s="7"/>
      <c r="E39" s="7"/>
      <c r="F39" s="7"/>
    </row>
  </sheetData>
  <mergeCells count="20">
    <mergeCell ref="A4:A5"/>
    <mergeCell ref="C4:C5"/>
    <mergeCell ref="C6:C7"/>
    <mergeCell ref="B15:B16"/>
    <mergeCell ref="D15:D16"/>
    <mergeCell ref="D11:D12"/>
    <mergeCell ref="D6:D7"/>
    <mergeCell ref="A11:A12"/>
    <mergeCell ref="C11:C12"/>
    <mergeCell ref="A21:A22"/>
    <mergeCell ref="D17:D18"/>
    <mergeCell ref="A19:A20"/>
    <mergeCell ref="C19:C20"/>
    <mergeCell ref="D19:D20"/>
    <mergeCell ref="C17:C18"/>
    <mergeCell ref="A27:A29"/>
    <mergeCell ref="A25:A26"/>
    <mergeCell ref="C25:C26"/>
    <mergeCell ref="A23:A24"/>
    <mergeCell ref="D23:D2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J25" sqref="J25"/>
    </sheetView>
  </sheetViews>
  <sheetFormatPr defaultRowHeight="15" x14ac:dyDescent="0.25"/>
  <cols>
    <col min="2" max="2" width="17.85546875" customWidth="1"/>
    <col min="4" max="4" width="15.42578125" customWidth="1"/>
  </cols>
  <sheetData>
    <row r="1" spans="1:6" x14ac:dyDescent="0.25">
      <c r="A1" t="s">
        <v>96</v>
      </c>
    </row>
    <row r="3" spans="1:6" ht="15.75" thickBot="1" x14ac:dyDescent="0.3">
      <c r="A3" s="1"/>
      <c r="B3" s="2" t="s">
        <v>79</v>
      </c>
      <c r="C3" s="2"/>
      <c r="D3" s="4"/>
      <c r="E3" s="7"/>
      <c r="F3" s="7"/>
    </row>
    <row r="4" spans="1:6" x14ac:dyDescent="0.25">
      <c r="A4" s="233"/>
      <c r="B4" s="8"/>
      <c r="C4" s="227"/>
      <c r="D4" s="10" t="s">
        <v>2</v>
      </c>
      <c r="E4" s="7"/>
      <c r="F4" s="7"/>
    </row>
    <row r="5" spans="1:6" ht="17.25" customHeight="1" thickBot="1" x14ac:dyDescent="0.3">
      <c r="A5" s="234"/>
      <c r="B5" s="12" t="s">
        <v>0</v>
      </c>
      <c r="C5" s="228"/>
      <c r="D5" s="14" t="s">
        <v>3</v>
      </c>
      <c r="E5" s="7"/>
      <c r="F5" s="7"/>
    </row>
    <row r="6" spans="1:6" x14ac:dyDescent="0.25">
      <c r="A6" s="75"/>
      <c r="B6" s="16"/>
      <c r="C6" s="229">
        <v>500</v>
      </c>
      <c r="D6" s="254">
        <v>2500</v>
      </c>
      <c r="E6" s="7"/>
      <c r="F6" s="7"/>
    </row>
    <row r="7" spans="1:6" ht="48" thickBot="1" x14ac:dyDescent="0.3">
      <c r="A7" s="71" t="s">
        <v>7</v>
      </c>
      <c r="B7" s="17" t="s">
        <v>8</v>
      </c>
      <c r="C7" s="230"/>
      <c r="D7" s="255"/>
      <c r="E7" s="7"/>
      <c r="F7" s="7"/>
    </row>
    <row r="8" spans="1:6" ht="15.75" x14ac:dyDescent="0.25">
      <c r="A8" s="70"/>
      <c r="B8" s="18"/>
      <c r="C8" s="19"/>
      <c r="D8" s="21"/>
      <c r="E8" s="7"/>
      <c r="F8" s="7"/>
    </row>
    <row r="9" spans="1:6" x14ac:dyDescent="0.25">
      <c r="A9" s="25"/>
      <c r="B9" s="26" t="s">
        <v>113</v>
      </c>
      <c r="C9" s="7"/>
      <c r="D9" s="28"/>
      <c r="E9" s="7"/>
      <c r="F9" s="7"/>
    </row>
    <row r="10" spans="1:6" ht="15.75" thickBot="1" x14ac:dyDescent="0.3">
      <c r="A10" s="32"/>
      <c r="B10" s="67">
        <v>5</v>
      </c>
      <c r="C10" s="7"/>
      <c r="D10" s="28"/>
      <c r="E10" s="7"/>
      <c r="F10" s="7"/>
    </row>
    <row r="11" spans="1:6" x14ac:dyDescent="0.25">
      <c r="A11" s="233"/>
      <c r="B11" s="16"/>
      <c r="C11" s="227"/>
      <c r="D11" s="256">
        <v>2500</v>
      </c>
      <c r="E11" s="7"/>
      <c r="F11" s="7"/>
    </row>
    <row r="12" spans="1:6" ht="16.5" thickBot="1" x14ac:dyDescent="0.3">
      <c r="A12" s="234"/>
      <c r="B12" s="86" t="s">
        <v>9</v>
      </c>
      <c r="C12" s="228"/>
      <c r="D12" s="257"/>
      <c r="E12" s="7"/>
      <c r="F12" s="7"/>
    </row>
    <row r="13" spans="1:6" x14ac:dyDescent="0.25">
      <c r="A13" s="33"/>
      <c r="B13" s="7"/>
      <c r="C13" s="7"/>
      <c r="D13" s="35"/>
      <c r="E13" s="7"/>
      <c r="F13" s="7"/>
    </row>
    <row r="14" spans="1:6" ht="15.75" thickBot="1" x14ac:dyDescent="0.3">
      <c r="A14" s="32"/>
      <c r="B14" s="7"/>
      <c r="C14" s="7"/>
      <c r="D14" s="35"/>
      <c r="E14" s="7"/>
      <c r="F14" s="7"/>
    </row>
    <row r="15" spans="1:6" x14ac:dyDescent="0.25">
      <c r="A15" s="68"/>
      <c r="B15" s="227"/>
      <c r="C15" s="8"/>
      <c r="D15" s="250"/>
      <c r="E15" s="7"/>
      <c r="F15" s="7"/>
    </row>
    <row r="16" spans="1:6" ht="15.75" thickBot="1" x14ac:dyDescent="0.3">
      <c r="A16" s="71" t="s">
        <v>10</v>
      </c>
      <c r="B16" s="228"/>
      <c r="C16" s="38" t="s">
        <v>11</v>
      </c>
      <c r="D16" s="251"/>
      <c r="E16" s="7"/>
      <c r="F16" s="7"/>
    </row>
    <row r="17" spans="1:6" x14ac:dyDescent="0.25">
      <c r="A17" s="75"/>
      <c r="B17" s="64"/>
      <c r="C17" s="229">
        <v>500</v>
      </c>
      <c r="D17" s="252">
        <v>500</v>
      </c>
      <c r="E17" s="7"/>
      <c r="F17" s="7"/>
    </row>
    <row r="18" spans="1:6" ht="42.75" thickBot="1" x14ac:dyDescent="0.3">
      <c r="A18" s="71" t="s">
        <v>37</v>
      </c>
      <c r="B18" s="60" t="s">
        <v>51</v>
      </c>
      <c r="C18" s="230"/>
      <c r="D18" s="253"/>
      <c r="E18" s="7"/>
      <c r="F18" s="7"/>
    </row>
    <row r="19" spans="1:6" x14ac:dyDescent="0.25">
      <c r="A19" s="1"/>
      <c r="B19" s="7"/>
      <c r="C19" s="7"/>
      <c r="D19" s="4"/>
      <c r="E19" s="7"/>
      <c r="F19" s="7"/>
    </row>
    <row r="20" spans="1:6" x14ac:dyDescent="0.25">
      <c r="A20" s="1" t="s">
        <v>86</v>
      </c>
      <c r="B20" s="7"/>
      <c r="C20" s="7"/>
      <c r="D20" s="4"/>
      <c r="E20" s="7"/>
      <c r="F20" s="7"/>
    </row>
    <row r="21" spans="1:6" x14ac:dyDescent="0.25">
      <c r="A21" s="1"/>
      <c r="B21" s="7"/>
      <c r="C21" s="7"/>
      <c r="D21" s="4"/>
      <c r="E21" s="7"/>
      <c r="F21" s="7"/>
    </row>
    <row r="22" spans="1:6" x14ac:dyDescent="0.25">
      <c r="A22" s="1" t="s">
        <v>104</v>
      </c>
      <c r="B22" s="7"/>
      <c r="C22" s="7"/>
      <c r="D22" s="4"/>
      <c r="E22" s="7"/>
      <c r="F22" s="7"/>
    </row>
    <row r="23" spans="1:6" x14ac:dyDescent="0.25">
      <c r="A23" s="7"/>
      <c r="B23" s="7" t="s">
        <v>105</v>
      </c>
      <c r="C23" s="7"/>
      <c r="D23" s="7"/>
      <c r="E23" s="7"/>
      <c r="F23" s="7"/>
    </row>
    <row r="24" spans="1:6" x14ac:dyDescent="0.25">
      <c r="A24" s="7"/>
      <c r="B24" s="7" t="s">
        <v>87</v>
      </c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</sheetData>
  <mergeCells count="11">
    <mergeCell ref="B15:B16"/>
    <mergeCell ref="D15:D16"/>
    <mergeCell ref="C17:C18"/>
    <mergeCell ref="D17:D18"/>
    <mergeCell ref="A4:A5"/>
    <mergeCell ref="C4:C5"/>
    <mergeCell ref="C6:C7"/>
    <mergeCell ref="D6:D7"/>
    <mergeCell ref="A11:A12"/>
    <mergeCell ref="C11:C12"/>
    <mergeCell ref="D11:D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workbookViewId="0">
      <selection activeCell="M28" sqref="M28"/>
    </sheetView>
  </sheetViews>
  <sheetFormatPr defaultRowHeight="15" x14ac:dyDescent="0.25"/>
  <cols>
    <col min="2" max="2" width="24.5703125" customWidth="1"/>
    <col min="4" max="4" width="13.5703125" customWidth="1"/>
    <col min="5" max="5" width="11.42578125" customWidth="1"/>
    <col min="6" max="6" width="9.140625" style="185"/>
  </cols>
  <sheetData>
    <row r="1" spans="1:8" x14ac:dyDescent="0.25">
      <c r="A1" t="s">
        <v>97</v>
      </c>
    </row>
    <row r="3" spans="1:8" ht="15.75" thickBot="1" x14ac:dyDescent="0.3">
      <c r="A3" s="1"/>
      <c r="B3" s="2" t="s">
        <v>93</v>
      </c>
      <c r="C3" s="2"/>
      <c r="D3" s="3"/>
      <c r="E3" s="3"/>
      <c r="F3" s="4"/>
      <c r="G3" s="7"/>
      <c r="H3" s="7"/>
    </row>
    <row r="4" spans="1:8" x14ac:dyDescent="0.25">
      <c r="A4" s="233"/>
      <c r="B4" s="8"/>
      <c r="C4" s="227"/>
      <c r="D4" s="9" t="s">
        <v>47</v>
      </c>
      <c r="E4" s="9" t="s">
        <v>47</v>
      </c>
      <c r="F4" s="186"/>
      <c r="G4" s="7"/>
      <c r="H4" s="7"/>
    </row>
    <row r="5" spans="1:8" ht="29.25" customHeight="1" thickBot="1" x14ac:dyDescent="0.3">
      <c r="A5" s="234"/>
      <c r="B5" s="12" t="s">
        <v>0</v>
      </c>
      <c r="C5" s="228"/>
      <c r="D5" s="13" t="s">
        <v>73</v>
      </c>
      <c r="E5" s="13" t="s">
        <v>1</v>
      </c>
      <c r="F5" s="187"/>
      <c r="G5" s="7"/>
      <c r="H5" s="7"/>
    </row>
    <row r="6" spans="1:8" x14ac:dyDescent="0.25">
      <c r="A6" s="75"/>
      <c r="B6" s="16"/>
      <c r="C6" s="229">
        <v>6974</v>
      </c>
      <c r="D6" s="290">
        <v>6770</v>
      </c>
      <c r="E6" s="290">
        <v>204</v>
      </c>
      <c r="F6" s="292"/>
      <c r="G6" s="7">
        <v>6236</v>
      </c>
      <c r="H6" s="7"/>
    </row>
    <row r="7" spans="1:8" ht="29.25" customHeight="1" thickBot="1" x14ac:dyDescent="0.3">
      <c r="A7" s="71" t="s">
        <v>7</v>
      </c>
      <c r="B7" s="174" t="s">
        <v>8</v>
      </c>
      <c r="C7" s="230"/>
      <c r="D7" s="291"/>
      <c r="E7" s="291"/>
      <c r="F7" s="293"/>
      <c r="G7" s="7"/>
      <c r="H7" s="7"/>
    </row>
    <row r="8" spans="1:8" ht="7.5" customHeight="1" x14ac:dyDescent="0.25">
      <c r="A8" s="70"/>
      <c r="B8" s="18"/>
      <c r="C8" s="19"/>
      <c r="D8" s="20"/>
      <c r="E8" s="20"/>
      <c r="F8" s="188"/>
      <c r="G8" s="7"/>
      <c r="H8" s="7"/>
    </row>
    <row r="9" spans="1:8" x14ac:dyDescent="0.25">
      <c r="A9" s="25"/>
      <c r="B9" s="26" t="s">
        <v>117</v>
      </c>
      <c r="C9" s="7"/>
      <c r="D9" s="27"/>
      <c r="E9" s="27"/>
      <c r="F9" s="5"/>
      <c r="G9" s="7"/>
      <c r="H9" s="7"/>
    </row>
    <row r="10" spans="1:8" ht="13.5" customHeight="1" thickBot="1" x14ac:dyDescent="0.3">
      <c r="A10" s="32"/>
      <c r="B10" s="67">
        <v>0.78249999999999997</v>
      </c>
      <c r="C10" s="7"/>
      <c r="D10" s="27"/>
      <c r="E10" s="27"/>
      <c r="F10" s="5"/>
      <c r="G10" s="7"/>
      <c r="H10" s="7"/>
    </row>
    <row r="11" spans="1:8" x14ac:dyDescent="0.25">
      <c r="A11" s="233"/>
      <c r="B11" s="16"/>
      <c r="C11" s="227"/>
      <c r="D11" s="286">
        <f>D6*B10</f>
        <v>5297.5249999999996</v>
      </c>
      <c r="E11" s="286">
        <f>E6*B10</f>
        <v>159.63</v>
      </c>
      <c r="F11" s="288"/>
      <c r="G11" s="7">
        <v>3600</v>
      </c>
      <c r="H11" s="7"/>
    </row>
    <row r="12" spans="1:8" ht="17.25" customHeight="1" thickBot="1" x14ac:dyDescent="0.3">
      <c r="A12" s="234"/>
      <c r="B12" s="86" t="s">
        <v>9</v>
      </c>
      <c r="C12" s="228"/>
      <c r="D12" s="287"/>
      <c r="E12" s="287"/>
      <c r="F12" s="289"/>
      <c r="G12" s="7"/>
      <c r="H12" s="7"/>
    </row>
    <row r="13" spans="1:8" ht="6" customHeight="1" thickBot="1" x14ac:dyDescent="0.3">
      <c r="A13" s="33"/>
      <c r="B13" s="7"/>
      <c r="C13" s="7"/>
      <c r="D13" s="34"/>
      <c r="E13" s="34"/>
      <c r="F13" s="4"/>
      <c r="G13" s="7"/>
      <c r="H13" s="7"/>
    </row>
    <row r="14" spans="1:8" ht="0.75" hidden="1" customHeight="1" thickBot="1" x14ac:dyDescent="0.3">
      <c r="A14" s="32"/>
      <c r="B14" s="7"/>
      <c r="C14" s="7"/>
      <c r="D14" s="34"/>
      <c r="E14" s="34"/>
      <c r="F14" s="4"/>
      <c r="G14" s="7"/>
      <c r="H14" s="7"/>
    </row>
    <row r="15" spans="1:8" x14ac:dyDescent="0.25">
      <c r="A15" s="68"/>
      <c r="B15" s="227"/>
      <c r="C15" s="8"/>
      <c r="D15" s="262"/>
      <c r="E15" s="262"/>
      <c r="F15" s="258"/>
      <c r="G15" s="7"/>
      <c r="H15" s="7"/>
    </row>
    <row r="16" spans="1:8" ht="15.75" thickBot="1" x14ac:dyDescent="0.3">
      <c r="A16" s="71" t="s">
        <v>10</v>
      </c>
      <c r="B16" s="228"/>
      <c r="C16" s="38" t="s">
        <v>11</v>
      </c>
      <c r="D16" s="263"/>
      <c r="E16" s="263"/>
      <c r="F16" s="259"/>
      <c r="G16" s="7"/>
      <c r="H16" s="7"/>
    </row>
    <row r="17" spans="1:8" x14ac:dyDescent="0.25">
      <c r="A17" s="233"/>
      <c r="B17" s="8"/>
      <c r="C17" s="227"/>
      <c r="D17" s="9" t="s">
        <v>47</v>
      </c>
      <c r="E17" s="9" t="s">
        <v>47</v>
      </c>
      <c r="F17" s="186"/>
      <c r="G17" s="7"/>
      <c r="H17" s="7"/>
    </row>
    <row r="18" spans="1:8" ht="18" customHeight="1" thickBot="1" x14ac:dyDescent="0.3">
      <c r="A18" s="234"/>
      <c r="B18" s="12" t="s">
        <v>0</v>
      </c>
      <c r="C18" s="228"/>
      <c r="D18" s="13" t="s">
        <v>1</v>
      </c>
      <c r="E18" s="13" t="s">
        <v>1</v>
      </c>
      <c r="F18" s="187"/>
      <c r="G18" s="7"/>
      <c r="H18" s="7"/>
    </row>
    <row r="19" spans="1:8" ht="6.75" customHeight="1" x14ac:dyDescent="0.25">
      <c r="A19" s="75"/>
      <c r="B19" s="48"/>
      <c r="C19" s="229"/>
      <c r="D19" s="262"/>
      <c r="E19" s="262"/>
      <c r="F19" s="275"/>
      <c r="G19" s="7"/>
      <c r="H19" s="7"/>
    </row>
    <row r="20" spans="1:8" ht="23.25" customHeight="1" thickBot="1" x14ac:dyDescent="0.3">
      <c r="A20" s="71" t="s">
        <v>74</v>
      </c>
      <c r="B20" s="49" t="s">
        <v>24</v>
      </c>
      <c r="C20" s="230"/>
      <c r="D20" s="263"/>
      <c r="E20" s="263"/>
      <c r="F20" s="276"/>
      <c r="G20" s="7"/>
      <c r="H20" s="7"/>
    </row>
    <row r="21" spans="1:8" ht="3" customHeight="1" x14ac:dyDescent="0.25">
      <c r="A21" s="227"/>
      <c r="B21" s="82"/>
      <c r="C21" s="264"/>
      <c r="D21" s="262"/>
      <c r="E21" s="262"/>
      <c r="F21" s="275"/>
      <c r="G21" s="7"/>
      <c r="H21" s="7"/>
    </row>
    <row r="22" spans="1:8" ht="26.25" thickBot="1" x14ac:dyDescent="0.3">
      <c r="A22" s="228"/>
      <c r="B22" s="83" t="s">
        <v>25</v>
      </c>
      <c r="C22" s="265"/>
      <c r="D22" s="263"/>
      <c r="E22" s="263"/>
      <c r="F22" s="276"/>
      <c r="G22" s="7"/>
      <c r="H22" s="7"/>
    </row>
    <row r="23" spans="1:8" x14ac:dyDescent="0.25">
      <c r="A23" s="227"/>
      <c r="B23" s="82"/>
      <c r="C23" s="84"/>
      <c r="D23" s="78" t="s">
        <v>118</v>
      </c>
      <c r="E23" s="78"/>
      <c r="F23" s="273"/>
      <c r="G23" s="7"/>
      <c r="H23" s="7"/>
    </row>
    <row r="24" spans="1:8" ht="11.25" customHeight="1" thickBot="1" x14ac:dyDescent="0.3">
      <c r="A24" s="228"/>
      <c r="B24" s="83" t="s">
        <v>48</v>
      </c>
      <c r="C24" s="85">
        <v>74</v>
      </c>
      <c r="D24" s="79">
        <v>3700</v>
      </c>
      <c r="E24" s="79"/>
      <c r="F24" s="274"/>
      <c r="G24" s="7"/>
      <c r="H24" s="7"/>
    </row>
    <row r="25" spans="1:8" x14ac:dyDescent="0.25">
      <c r="A25" s="227"/>
      <c r="B25" s="82"/>
      <c r="C25" s="84"/>
      <c r="D25" s="78"/>
      <c r="E25" s="78"/>
      <c r="F25" s="264"/>
      <c r="G25" s="7"/>
      <c r="H25" s="7"/>
    </row>
    <row r="26" spans="1:8" ht="25.5" customHeight="1" thickBot="1" x14ac:dyDescent="0.3">
      <c r="A26" s="228"/>
      <c r="B26" s="83" t="s">
        <v>22</v>
      </c>
      <c r="C26" s="85">
        <v>1500</v>
      </c>
      <c r="D26" s="79">
        <v>1500</v>
      </c>
      <c r="E26" s="79"/>
      <c r="F26" s="265"/>
      <c r="G26" s="7"/>
      <c r="H26" s="7"/>
    </row>
    <row r="27" spans="1:8" x14ac:dyDescent="0.25">
      <c r="A27" s="227"/>
      <c r="B27" s="16" t="s">
        <v>80</v>
      </c>
      <c r="C27" s="40"/>
      <c r="D27" s="78"/>
      <c r="E27" s="78"/>
      <c r="F27" s="84"/>
      <c r="G27" s="7"/>
      <c r="H27" s="7"/>
    </row>
    <row r="28" spans="1:8" ht="15.75" thickBot="1" x14ac:dyDescent="0.3">
      <c r="A28" s="228"/>
      <c r="B28" s="38" t="s">
        <v>23</v>
      </c>
      <c r="C28" s="45" t="s">
        <v>19</v>
      </c>
      <c r="D28" s="79">
        <v>5200</v>
      </c>
      <c r="E28" s="79"/>
      <c r="F28" s="85"/>
      <c r="G28" s="7"/>
      <c r="H28" s="7"/>
    </row>
    <row r="29" spans="1:8" x14ac:dyDescent="0.25">
      <c r="A29" s="227"/>
      <c r="B29" s="16" t="s">
        <v>20</v>
      </c>
      <c r="C29" s="229"/>
      <c r="D29" s="78">
        <v>0.9</v>
      </c>
      <c r="E29" s="78"/>
      <c r="F29" s="189"/>
      <c r="G29" s="7"/>
      <c r="H29" s="7"/>
    </row>
    <row r="30" spans="1:8" ht="31.5" x14ac:dyDescent="0.25">
      <c r="A30" s="272"/>
      <c r="B30" s="51" t="s">
        <v>21</v>
      </c>
      <c r="C30" s="271"/>
      <c r="D30" s="88">
        <f>D28*D29</f>
        <v>4680</v>
      </c>
      <c r="E30" s="88"/>
      <c r="F30" s="84"/>
      <c r="G30" s="7"/>
      <c r="H30" s="7"/>
    </row>
    <row r="31" spans="1:8" ht="15" customHeight="1" thickBot="1" x14ac:dyDescent="0.3">
      <c r="A31" s="228"/>
      <c r="B31" s="53"/>
      <c r="C31" s="230"/>
      <c r="D31" s="78"/>
      <c r="E31" s="79"/>
      <c r="F31" s="190"/>
      <c r="G31" s="7"/>
      <c r="H31" s="7"/>
    </row>
    <row r="32" spans="1:8" ht="15.75" customHeight="1" x14ac:dyDescent="0.25">
      <c r="A32" s="54"/>
      <c r="B32" s="156"/>
      <c r="C32" s="277"/>
      <c r="D32" s="279"/>
      <c r="E32" s="280"/>
      <c r="F32" s="275"/>
      <c r="G32" s="7"/>
      <c r="H32" s="7"/>
    </row>
    <row r="33" spans="1:8" ht="15.75" customHeight="1" x14ac:dyDescent="0.25">
      <c r="A33" s="54"/>
      <c r="B33" s="173" t="s">
        <v>88</v>
      </c>
      <c r="C33" s="278"/>
      <c r="D33" s="279"/>
      <c r="E33" s="281"/>
      <c r="F33" s="283"/>
      <c r="G33" s="7"/>
      <c r="H33" s="7"/>
    </row>
    <row r="34" spans="1:8" ht="26.25" thickBot="1" x14ac:dyDescent="0.3">
      <c r="A34" s="103" t="s">
        <v>70</v>
      </c>
      <c r="B34" s="49" t="s">
        <v>72</v>
      </c>
      <c r="C34" s="261"/>
      <c r="D34" s="279"/>
      <c r="E34" s="282"/>
      <c r="F34" s="276"/>
      <c r="G34" s="7"/>
      <c r="H34" s="7"/>
    </row>
    <row r="35" spans="1:8" ht="6" customHeight="1" x14ac:dyDescent="0.25">
      <c r="A35" s="227"/>
      <c r="B35" s="82"/>
      <c r="C35" s="264"/>
      <c r="D35" s="284"/>
      <c r="E35" s="262"/>
      <c r="F35" s="275"/>
      <c r="G35" s="7"/>
      <c r="H35" s="7"/>
    </row>
    <row r="36" spans="1:8" ht="24.75" customHeight="1" thickBot="1" x14ac:dyDescent="0.3">
      <c r="A36" s="228"/>
      <c r="B36" s="83" t="s">
        <v>27</v>
      </c>
      <c r="C36" s="265"/>
      <c r="D36" s="263"/>
      <c r="E36" s="263"/>
      <c r="F36" s="283"/>
      <c r="G36" s="7"/>
      <c r="H36" s="7"/>
    </row>
    <row r="37" spans="1:8" x14ac:dyDescent="0.25">
      <c r="A37" s="227"/>
      <c r="B37" s="82"/>
      <c r="C37" s="84"/>
      <c r="D37" s="78"/>
      <c r="E37" s="109" t="s">
        <v>119</v>
      </c>
      <c r="F37" s="191"/>
      <c r="G37" s="7"/>
      <c r="H37" s="7"/>
    </row>
    <row r="38" spans="1:8" ht="10.5" customHeight="1" thickBot="1" x14ac:dyDescent="0.3">
      <c r="A38" s="228"/>
      <c r="B38" s="83" t="s">
        <v>48</v>
      </c>
      <c r="C38" s="85">
        <v>30</v>
      </c>
      <c r="D38" s="79"/>
      <c r="E38" s="110">
        <v>480</v>
      </c>
      <c r="F38" s="191"/>
      <c r="G38" s="7"/>
      <c r="H38" s="7"/>
    </row>
    <row r="39" spans="1:8" x14ac:dyDescent="0.25">
      <c r="A39" s="227"/>
      <c r="B39" s="82"/>
      <c r="C39" s="84"/>
      <c r="D39" s="78"/>
      <c r="E39" s="78">
        <v>200</v>
      </c>
      <c r="F39" s="285"/>
      <c r="G39" s="7"/>
      <c r="H39" s="7"/>
    </row>
    <row r="40" spans="1:8" ht="24" customHeight="1" thickBot="1" x14ac:dyDescent="0.3">
      <c r="A40" s="228"/>
      <c r="B40" s="83" t="s">
        <v>22</v>
      </c>
      <c r="C40" s="85">
        <v>200</v>
      </c>
      <c r="D40" s="79"/>
      <c r="E40" s="79"/>
      <c r="F40" s="265"/>
      <c r="G40" s="7"/>
      <c r="H40" s="7"/>
    </row>
    <row r="41" spans="1:8" x14ac:dyDescent="0.25">
      <c r="A41" s="227"/>
      <c r="B41" s="16"/>
      <c r="C41" s="40"/>
      <c r="D41" s="78"/>
      <c r="E41" s="78">
        <f>E39+E38</f>
        <v>680</v>
      </c>
      <c r="F41" s="84"/>
      <c r="G41" s="7"/>
      <c r="H41" s="7"/>
    </row>
    <row r="42" spans="1:8" ht="15.75" thickBot="1" x14ac:dyDescent="0.3">
      <c r="A42" s="228"/>
      <c r="B42" s="38" t="s">
        <v>23</v>
      </c>
      <c r="C42" s="45" t="s">
        <v>19</v>
      </c>
      <c r="D42" s="79"/>
      <c r="E42" s="79"/>
      <c r="F42" s="192"/>
      <c r="G42" s="7"/>
      <c r="H42" s="7"/>
    </row>
    <row r="43" spans="1:8" x14ac:dyDescent="0.25">
      <c r="A43" s="227"/>
      <c r="B43" s="16" t="s">
        <v>20</v>
      </c>
      <c r="C43" s="229"/>
      <c r="D43" s="78"/>
      <c r="E43" s="78">
        <v>0.3</v>
      </c>
      <c r="F43" s="84"/>
      <c r="G43" s="7"/>
      <c r="H43" s="7"/>
    </row>
    <row r="44" spans="1:8" ht="31.5" x14ac:dyDescent="0.25">
      <c r="A44" s="272"/>
      <c r="B44" s="51" t="s">
        <v>21</v>
      </c>
      <c r="C44" s="271"/>
      <c r="D44" s="88"/>
      <c r="E44" s="88">
        <f>E41*E43</f>
        <v>204</v>
      </c>
      <c r="F44" s="189"/>
      <c r="G44" s="7"/>
      <c r="H44" s="7"/>
    </row>
    <row r="45" spans="1:8" ht="5.25" customHeight="1" thickBot="1" x14ac:dyDescent="0.3">
      <c r="A45" s="228"/>
      <c r="B45" s="52"/>
      <c r="C45" s="230"/>
      <c r="D45" s="79"/>
      <c r="E45" s="79"/>
      <c r="F45" s="190"/>
      <c r="G45" s="7"/>
      <c r="H45" s="7"/>
    </row>
    <row r="46" spans="1:8" hidden="1" x14ac:dyDescent="0.25">
      <c r="A46" s="75"/>
      <c r="B46" s="16"/>
      <c r="C46" s="229"/>
      <c r="D46" s="262"/>
      <c r="E46" s="262"/>
      <c r="F46" s="258"/>
      <c r="G46" s="7"/>
      <c r="H46" s="7"/>
    </row>
    <row r="47" spans="1:8" ht="15.75" thickBot="1" x14ac:dyDescent="0.3">
      <c r="A47" s="71" t="s">
        <v>75</v>
      </c>
      <c r="B47" s="39" t="s">
        <v>26</v>
      </c>
      <c r="C47" s="230"/>
      <c r="D47" s="263"/>
      <c r="E47" s="263"/>
      <c r="F47" s="259"/>
      <c r="G47" s="7"/>
      <c r="H47" s="7"/>
    </row>
    <row r="48" spans="1:8" ht="6" customHeight="1" x14ac:dyDescent="0.25">
      <c r="A48" s="227"/>
      <c r="B48" s="16"/>
      <c r="C48" s="229"/>
      <c r="D48" s="268"/>
      <c r="E48" s="268"/>
      <c r="F48" s="258"/>
      <c r="G48" s="7"/>
      <c r="H48" s="7"/>
    </row>
    <row r="49" spans="1:8" ht="26.25" customHeight="1" thickBot="1" x14ac:dyDescent="0.3">
      <c r="A49" s="228"/>
      <c r="B49" s="38" t="s">
        <v>27</v>
      </c>
      <c r="C49" s="230"/>
      <c r="D49" s="270"/>
      <c r="E49" s="270"/>
      <c r="F49" s="259"/>
      <c r="G49" s="7"/>
      <c r="H49" s="7"/>
    </row>
    <row r="50" spans="1:8" ht="0.75" customHeight="1" x14ac:dyDescent="0.25">
      <c r="A50" s="227"/>
      <c r="B50" s="16"/>
      <c r="C50" s="229"/>
      <c r="D50" s="73"/>
      <c r="E50" s="101"/>
      <c r="F50" s="258"/>
      <c r="G50" s="7"/>
      <c r="H50" s="7"/>
    </row>
    <row r="51" spans="1:8" ht="15.75" thickBot="1" x14ac:dyDescent="0.3">
      <c r="A51" s="228"/>
      <c r="B51" s="38" t="s">
        <v>48</v>
      </c>
      <c r="C51" s="230"/>
      <c r="D51" s="74"/>
      <c r="E51" s="104"/>
      <c r="F51" s="259"/>
      <c r="G51" s="7"/>
      <c r="H51" s="7"/>
    </row>
    <row r="52" spans="1:8" ht="6" customHeight="1" x14ac:dyDescent="0.25">
      <c r="A52" s="227"/>
      <c r="B52" s="53"/>
      <c r="C52" s="229"/>
      <c r="D52" s="73"/>
      <c r="E52" s="101"/>
      <c r="F52" s="258"/>
      <c r="G52" s="7"/>
      <c r="H52" s="7"/>
    </row>
    <row r="53" spans="1:8" ht="26.25" thickBot="1" x14ac:dyDescent="0.3">
      <c r="A53" s="228"/>
      <c r="B53" s="38" t="s">
        <v>28</v>
      </c>
      <c r="C53" s="230"/>
      <c r="D53" s="74"/>
      <c r="E53" s="104"/>
      <c r="F53" s="259"/>
      <c r="G53" s="7"/>
      <c r="H53" s="7"/>
    </row>
    <row r="54" spans="1:8" ht="6" customHeight="1" x14ac:dyDescent="0.25">
      <c r="A54" s="227"/>
      <c r="B54" s="16"/>
      <c r="C54" s="229"/>
      <c r="D54" s="268"/>
      <c r="E54" s="268"/>
      <c r="F54" s="258"/>
      <c r="G54" s="7"/>
      <c r="H54" s="7"/>
    </row>
    <row r="55" spans="1:8" ht="26.25" thickBot="1" x14ac:dyDescent="0.3">
      <c r="A55" s="228"/>
      <c r="B55" s="16" t="s">
        <v>22</v>
      </c>
      <c r="C55" s="230"/>
      <c r="D55" s="270"/>
      <c r="E55" s="270"/>
      <c r="F55" s="259"/>
      <c r="G55" s="7"/>
      <c r="H55" s="7"/>
    </row>
    <row r="56" spans="1:8" ht="15" customHeight="1" thickBot="1" x14ac:dyDescent="0.3">
      <c r="A56" s="54"/>
      <c r="B56" s="55"/>
      <c r="C56" s="40" t="s">
        <v>44</v>
      </c>
      <c r="D56" s="76"/>
      <c r="E56" s="102"/>
      <c r="F56" s="193"/>
      <c r="G56" s="7"/>
      <c r="H56" s="7"/>
    </row>
    <row r="57" spans="1:8" ht="4.5" customHeight="1" x14ac:dyDescent="0.25">
      <c r="A57" s="227"/>
      <c r="B57" s="16"/>
      <c r="C57" s="229"/>
      <c r="D57" s="268"/>
      <c r="E57" s="268"/>
      <c r="F57" s="258"/>
      <c r="G57" s="7"/>
      <c r="H57" s="7"/>
    </row>
    <row r="58" spans="1:8" ht="26.25" customHeight="1" thickBot="1" x14ac:dyDescent="0.3">
      <c r="A58" s="228"/>
      <c r="B58" s="47" t="s">
        <v>43</v>
      </c>
      <c r="C58" s="230"/>
      <c r="D58" s="269"/>
      <c r="E58" s="269"/>
      <c r="F58" s="259"/>
      <c r="G58" s="7"/>
      <c r="H58" s="7"/>
    </row>
    <row r="59" spans="1:8" x14ac:dyDescent="0.25">
      <c r="A59" s="227"/>
      <c r="B59" s="16" t="s">
        <v>42</v>
      </c>
      <c r="C59" s="260"/>
      <c r="D59" s="73"/>
      <c r="E59" s="101"/>
      <c r="F59" s="258"/>
      <c r="G59" s="7"/>
      <c r="H59" s="7"/>
    </row>
    <row r="60" spans="1:8" ht="15.75" thickBot="1" x14ac:dyDescent="0.3">
      <c r="A60" s="228"/>
      <c r="B60" s="38" t="s">
        <v>21</v>
      </c>
      <c r="C60" s="261"/>
      <c r="D60" s="74"/>
      <c r="E60" s="104"/>
      <c r="F60" s="259"/>
      <c r="G60" s="7"/>
      <c r="H60" s="7"/>
    </row>
    <row r="61" spans="1:8" ht="5.25" customHeight="1" x14ac:dyDescent="0.25">
      <c r="A61" s="75"/>
      <c r="B61" s="16"/>
      <c r="C61" s="229"/>
      <c r="D61" s="262"/>
      <c r="E61" s="262"/>
      <c r="F61" s="258"/>
      <c r="G61" s="7"/>
      <c r="H61" s="7"/>
    </row>
    <row r="62" spans="1:8" ht="26.25" customHeight="1" thickBot="1" x14ac:dyDescent="0.3">
      <c r="A62" s="71" t="s">
        <v>76</v>
      </c>
      <c r="B62" s="39" t="s">
        <v>34</v>
      </c>
      <c r="C62" s="230"/>
      <c r="D62" s="263"/>
      <c r="E62" s="263"/>
      <c r="F62" s="259"/>
      <c r="G62" s="7"/>
      <c r="H62" s="7"/>
    </row>
    <row r="63" spans="1:8" ht="2.25" customHeight="1" x14ac:dyDescent="0.25">
      <c r="A63" s="227"/>
      <c r="B63" s="82"/>
      <c r="C63" s="266"/>
      <c r="D63" s="44"/>
      <c r="E63" s="44"/>
      <c r="F63" s="258"/>
      <c r="G63" s="7"/>
      <c r="H63" s="7"/>
    </row>
    <row r="64" spans="1:8" ht="24.75" customHeight="1" thickBot="1" x14ac:dyDescent="0.3">
      <c r="A64" s="228"/>
      <c r="B64" s="83" t="s">
        <v>35</v>
      </c>
      <c r="C64" s="267"/>
      <c r="D64" s="50"/>
      <c r="E64" s="50"/>
      <c r="F64" s="259"/>
      <c r="G64" s="7"/>
      <c r="H64" s="7"/>
    </row>
    <row r="65" spans="1:8" ht="3.75" customHeight="1" x14ac:dyDescent="0.25">
      <c r="A65" s="227"/>
      <c r="B65" s="82"/>
      <c r="C65" s="264">
        <v>4</v>
      </c>
      <c r="D65" s="44"/>
      <c r="E65" s="44"/>
      <c r="F65" s="258"/>
      <c r="G65" s="7"/>
      <c r="H65" s="7"/>
    </row>
    <row r="66" spans="1:8" ht="25.5" customHeight="1" thickBot="1" x14ac:dyDescent="0.3">
      <c r="A66" s="228"/>
      <c r="B66" s="83" t="s">
        <v>36</v>
      </c>
      <c r="C66" s="265"/>
      <c r="D66" s="50">
        <v>160</v>
      </c>
      <c r="E66" s="50"/>
      <c r="F66" s="259"/>
      <c r="G66" s="7"/>
      <c r="H66" s="7"/>
    </row>
    <row r="67" spans="1:8" ht="3.75" customHeight="1" x14ac:dyDescent="0.25">
      <c r="A67" s="227"/>
      <c r="B67" s="82"/>
      <c r="C67" s="84"/>
      <c r="D67" s="72"/>
      <c r="E67" s="99"/>
      <c r="F67" s="258"/>
      <c r="G67" s="7"/>
      <c r="H67" s="7"/>
    </row>
    <row r="68" spans="1:8" ht="26.25" thickBot="1" x14ac:dyDescent="0.3">
      <c r="A68" s="228"/>
      <c r="B68" s="83" t="s">
        <v>81</v>
      </c>
      <c r="C68" s="85">
        <v>1930</v>
      </c>
      <c r="D68" s="146">
        <v>1930</v>
      </c>
      <c r="E68" s="100"/>
      <c r="F68" s="259"/>
      <c r="G68" s="7"/>
      <c r="H68" s="7"/>
    </row>
    <row r="69" spans="1:8" ht="6" customHeight="1" x14ac:dyDescent="0.25">
      <c r="A69" s="227"/>
      <c r="B69" s="16"/>
      <c r="C69" s="40"/>
      <c r="D69" s="44"/>
      <c r="E69" s="41"/>
      <c r="F69" s="258"/>
      <c r="G69" s="7"/>
      <c r="H69" s="7"/>
    </row>
    <row r="70" spans="1:8" ht="15.75" thickBot="1" x14ac:dyDescent="0.3">
      <c r="A70" s="228"/>
      <c r="B70" s="38" t="s">
        <v>23</v>
      </c>
      <c r="C70" s="45" t="s">
        <v>19</v>
      </c>
      <c r="D70" s="50">
        <f>SUM(D66:D69)</f>
        <v>2090</v>
      </c>
      <c r="E70" s="43"/>
      <c r="F70" s="259"/>
    </row>
    <row r="71" spans="1:8" x14ac:dyDescent="0.25">
      <c r="A71" s="227"/>
      <c r="B71" s="16" t="s">
        <v>20</v>
      </c>
      <c r="C71" s="229"/>
      <c r="D71" s="44"/>
      <c r="E71" s="44"/>
      <c r="F71" s="258"/>
    </row>
    <row r="72" spans="1:8" ht="17.25" customHeight="1" thickBot="1" x14ac:dyDescent="0.3">
      <c r="A72" s="228"/>
      <c r="B72" s="38" t="s">
        <v>21</v>
      </c>
      <c r="C72" s="230"/>
      <c r="D72" s="44"/>
      <c r="E72" s="44"/>
      <c r="F72" s="259"/>
    </row>
    <row r="73" spans="1:8" x14ac:dyDescent="0.25">
      <c r="A73" s="1" t="s">
        <v>40</v>
      </c>
      <c r="B73" s="7"/>
      <c r="C73" s="1" t="s">
        <v>41</v>
      </c>
      <c r="D73" s="7"/>
      <c r="E73" s="4"/>
      <c r="F73" s="4"/>
    </row>
    <row r="74" spans="1:8" x14ac:dyDescent="0.25">
      <c r="C74" s="7"/>
      <c r="D74" s="4"/>
      <c r="E74" s="4"/>
      <c r="F74" s="4"/>
    </row>
    <row r="75" spans="1:8" x14ac:dyDescent="0.25">
      <c r="A75" s="1"/>
      <c r="B75" s="7"/>
      <c r="C75" s="7"/>
      <c r="D75" s="4"/>
      <c r="E75" s="4"/>
      <c r="F75" s="4"/>
    </row>
    <row r="76" spans="1:8" x14ac:dyDescent="0.25">
      <c r="A76" s="7"/>
      <c r="B76" s="7"/>
      <c r="C76" s="7"/>
      <c r="D76" s="7"/>
      <c r="E76" s="7"/>
      <c r="F76" s="66"/>
    </row>
    <row r="77" spans="1:8" x14ac:dyDescent="0.25">
      <c r="A77" s="7"/>
      <c r="B77" s="7"/>
      <c r="C77" s="7"/>
      <c r="D77" s="7"/>
      <c r="E77" s="7"/>
      <c r="F77" s="66"/>
    </row>
    <row r="78" spans="1:8" x14ac:dyDescent="0.25">
      <c r="A78" s="7"/>
      <c r="B78" s="7"/>
      <c r="C78" s="7"/>
      <c r="D78" s="7"/>
      <c r="E78" s="7"/>
      <c r="F78" s="66"/>
    </row>
    <row r="79" spans="1:8" x14ac:dyDescent="0.25">
      <c r="A79" s="7"/>
      <c r="B79" s="7"/>
      <c r="C79" s="7"/>
      <c r="D79" s="7"/>
      <c r="E79" s="7"/>
      <c r="F79" s="66"/>
    </row>
    <row r="80" spans="1:8" x14ac:dyDescent="0.25">
      <c r="A80" s="7"/>
      <c r="B80" s="7"/>
      <c r="C80" s="7"/>
      <c r="D80" s="7"/>
      <c r="E80" s="7"/>
      <c r="F80" s="66"/>
    </row>
    <row r="81" spans="1:6" x14ac:dyDescent="0.25">
      <c r="A81" s="7"/>
      <c r="B81" s="7"/>
      <c r="C81" s="7"/>
      <c r="D81" s="7"/>
      <c r="E81" s="7"/>
      <c r="F81" s="66"/>
    </row>
  </sheetData>
  <mergeCells count="93">
    <mergeCell ref="A4:A5"/>
    <mergeCell ref="C4:C5"/>
    <mergeCell ref="C6:C7"/>
    <mergeCell ref="D6:D7"/>
    <mergeCell ref="F6:F7"/>
    <mergeCell ref="E6:E7"/>
    <mergeCell ref="A11:A12"/>
    <mergeCell ref="C11:C12"/>
    <mergeCell ref="D11:D12"/>
    <mergeCell ref="F11:F12"/>
    <mergeCell ref="E11:E12"/>
    <mergeCell ref="B15:B16"/>
    <mergeCell ref="D15:D16"/>
    <mergeCell ref="F15:F16"/>
    <mergeCell ref="E15:E16"/>
    <mergeCell ref="F19:F20"/>
    <mergeCell ref="E19:E20"/>
    <mergeCell ref="C19:C20"/>
    <mergeCell ref="D19:D20"/>
    <mergeCell ref="F23:F24"/>
    <mergeCell ref="F21:F22"/>
    <mergeCell ref="F25:F26"/>
    <mergeCell ref="E46:E47"/>
    <mergeCell ref="C32:C34"/>
    <mergeCell ref="D32:D34"/>
    <mergeCell ref="E32:E34"/>
    <mergeCell ref="F32:F34"/>
    <mergeCell ref="F35:F36"/>
    <mergeCell ref="D35:D36"/>
    <mergeCell ref="E35:E36"/>
    <mergeCell ref="F39:F40"/>
    <mergeCell ref="D21:D22"/>
    <mergeCell ref="E21:E22"/>
    <mergeCell ref="F48:F49"/>
    <mergeCell ref="C46:C47"/>
    <mergeCell ref="D46:D47"/>
    <mergeCell ref="F46:F47"/>
    <mergeCell ref="A52:A53"/>
    <mergeCell ref="C52:C53"/>
    <mergeCell ref="F52:F53"/>
    <mergeCell ref="A50:A51"/>
    <mergeCell ref="C50:C51"/>
    <mergeCell ref="F50:F51"/>
    <mergeCell ref="E48:E49"/>
    <mergeCell ref="A48:A49"/>
    <mergeCell ref="C48:C49"/>
    <mergeCell ref="D48:D49"/>
    <mergeCell ref="A23:A24"/>
    <mergeCell ref="C43:C45"/>
    <mergeCell ref="A17:A18"/>
    <mergeCell ref="C17:C18"/>
    <mergeCell ref="A21:A22"/>
    <mergeCell ref="C21:C22"/>
    <mergeCell ref="A25:A26"/>
    <mergeCell ref="A29:A31"/>
    <mergeCell ref="C29:C31"/>
    <mergeCell ref="A27:A28"/>
    <mergeCell ref="A35:A36"/>
    <mergeCell ref="C35:C36"/>
    <mergeCell ref="A37:A38"/>
    <mergeCell ref="A39:A40"/>
    <mergeCell ref="A41:A42"/>
    <mergeCell ref="A43:A45"/>
    <mergeCell ref="A57:A58"/>
    <mergeCell ref="C57:C58"/>
    <mergeCell ref="D57:D58"/>
    <mergeCell ref="F57:F58"/>
    <mergeCell ref="A54:A55"/>
    <mergeCell ref="C54:C55"/>
    <mergeCell ref="D54:D55"/>
    <mergeCell ref="F54:F55"/>
    <mergeCell ref="E57:E58"/>
    <mergeCell ref="E54:E55"/>
    <mergeCell ref="C59:C60"/>
    <mergeCell ref="F59:F60"/>
    <mergeCell ref="A59:A60"/>
    <mergeCell ref="F65:F66"/>
    <mergeCell ref="F63:F64"/>
    <mergeCell ref="A65:A66"/>
    <mergeCell ref="A63:A64"/>
    <mergeCell ref="E61:E62"/>
    <mergeCell ref="C61:C62"/>
    <mergeCell ref="D61:D62"/>
    <mergeCell ref="F61:F62"/>
    <mergeCell ref="C65:C66"/>
    <mergeCell ref="C63:C64"/>
    <mergeCell ref="A67:A68"/>
    <mergeCell ref="A69:A70"/>
    <mergeCell ref="A71:A72"/>
    <mergeCell ref="C71:C72"/>
    <mergeCell ref="F71:F72"/>
    <mergeCell ref="F69:F70"/>
    <mergeCell ref="F67:F6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K13" sqref="K13"/>
    </sheetView>
  </sheetViews>
  <sheetFormatPr defaultRowHeight="15" x14ac:dyDescent="0.25"/>
  <cols>
    <col min="2" max="2" width="39.140625" bestFit="1" customWidth="1"/>
    <col min="4" max="4" width="0.7109375" style="155" hidden="1" customWidth="1"/>
  </cols>
  <sheetData>
    <row r="1" spans="1:8" x14ac:dyDescent="0.25">
      <c r="A1" t="s">
        <v>98</v>
      </c>
      <c r="D1"/>
    </row>
    <row r="3" spans="1:8" ht="15.75" thickBot="1" x14ac:dyDescent="0.3">
      <c r="A3" s="1"/>
      <c r="B3" s="2" t="s">
        <v>106</v>
      </c>
      <c r="C3" s="2"/>
      <c r="D3" s="4"/>
      <c r="E3" s="4"/>
      <c r="F3" s="5"/>
    </row>
    <row r="4" spans="1:8" x14ac:dyDescent="0.25">
      <c r="A4" s="233"/>
      <c r="B4" s="8"/>
      <c r="C4" s="227"/>
      <c r="D4" s="318"/>
      <c r="E4" s="320" t="s">
        <v>68</v>
      </c>
      <c r="F4" s="296" t="s">
        <v>69</v>
      </c>
    </row>
    <row r="5" spans="1:8" ht="47.25" customHeight="1" thickBot="1" x14ac:dyDescent="0.3">
      <c r="A5" s="234"/>
      <c r="B5" s="12" t="s">
        <v>0</v>
      </c>
      <c r="C5" s="228"/>
      <c r="D5" s="319"/>
      <c r="E5" s="321"/>
      <c r="F5" s="297"/>
    </row>
    <row r="6" spans="1:8" x14ac:dyDescent="0.25">
      <c r="A6" s="95"/>
      <c r="B6" s="16"/>
      <c r="C6" s="229">
        <v>1278</v>
      </c>
      <c r="D6" s="316"/>
      <c r="E6" s="322">
        <v>639</v>
      </c>
      <c r="F6" s="300">
        <v>639</v>
      </c>
      <c r="G6" s="7">
        <f>SUM(E6:F6)</f>
        <v>1278</v>
      </c>
    </row>
    <row r="7" spans="1:8" ht="16.5" thickBot="1" x14ac:dyDescent="0.3">
      <c r="A7" s="92" t="s">
        <v>7</v>
      </c>
      <c r="B7" s="17" t="s">
        <v>8</v>
      </c>
      <c r="C7" s="230"/>
      <c r="D7" s="317"/>
      <c r="E7" s="323"/>
      <c r="F7" s="301"/>
      <c r="G7" s="7">
        <f>SUM(E7:F7)</f>
        <v>0</v>
      </c>
    </row>
    <row r="8" spans="1:8" ht="15.75" x14ac:dyDescent="0.25">
      <c r="A8" s="91"/>
      <c r="B8" s="18"/>
      <c r="C8" s="19"/>
      <c r="D8" s="150"/>
      <c r="E8" s="22"/>
      <c r="F8" s="24"/>
    </row>
    <row r="9" spans="1:8" x14ac:dyDescent="0.25">
      <c r="A9" s="25"/>
      <c r="B9" s="26" t="s">
        <v>112</v>
      </c>
      <c r="C9" s="7"/>
      <c r="D9" s="36"/>
      <c r="E9" s="29"/>
      <c r="F9" s="31"/>
    </row>
    <row r="10" spans="1:8" ht="15.75" thickBot="1" x14ac:dyDescent="0.3">
      <c r="A10" s="32"/>
      <c r="B10" s="111">
        <v>1.04</v>
      </c>
      <c r="C10" s="7"/>
      <c r="D10" s="36"/>
      <c r="E10" s="29"/>
      <c r="F10" s="31"/>
    </row>
    <row r="11" spans="1:8" x14ac:dyDescent="0.25">
      <c r="A11" s="233"/>
      <c r="B11" s="16"/>
      <c r="C11" s="227"/>
      <c r="D11" s="312"/>
      <c r="E11" s="314">
        <f>E6*B10</f>
        <v>664.56000000000006</v>
      </c>
      <c r="F11" s="310">
        <f>F6*B10</f>
        <v>664.56000000000006</v>
      </c>
      <c r="H11" s="89">
        <v>660</v>
      </c>
    </row>
    <row r="12" spans="1:8" ht="16.5" thickBot="1" x14ac:dyDescent="0.3">
      <c r="A12" s="234"/>
      <c r="B12" s="86" t="s">
        <v>9</v>
      </c>
      <c r="C12" s="228"/>
      <c r="D12" s="313"/>
      <c r="E12" s="315"/>
      <c r="F12" s="311"/>
      <c r="H12" s="89">
        <v>660</v>
      </c>
    </row>
    <row r="13" spans="1:8" x14ac:dyDescent="0.25">
      <c r="A13" s="33"/>
      <c r="B13" s="7"/>
      <c r="C13" s="7"/>
      <c r="D13" s="36"/>
      <c r="E13" s="36"/>
      <c r="F13" s="31"/>
    </row>
    <row r="14" spans="1:8" ht="15.75" thickBot="1" x14ac:dyDescent="0.3">
      <c r="A14" s="32"/>
      <c r="B14" s="7"/>
      <c r="C14" s="7"/>
      <c r="D14" s="36"/>
      <c r="E14" s="36"/>
      <c r="F14" s="31"/>
    </row>
    <row r="15" spans="1:8" x14ac:dyDescent="0.25">
      <c r="A15" s="96"/>
      <c r="B15" s="227"/>
      <c r="C15" s="8"/>
      <c r="D15" s="306"/>
      <c r="E15" s="306"/>
      <c r="F15" s="93"/>
    </row>
    <row r="16" spans="1:8" ht="15.75" thickBot="1" x14ac:dyDescent="0.3">
      <c r="A16" s="92" t="s">
        <v>10</v>
      </c>
      <c r="B16" s="228"/>
      <c r="C16" s="38" t="s">
        <v>11</v>
      </c>
      <c r="D16" s="307"/>
      <c r="E16" s="307"/>
      <c r="F16" s="94"/>
    </row>
    <row r="17" spans="1:6" x14ac:dyDescent="0.25">
      <c r="A17" s="95"/>
      <c r="B17" s="16"/>
      <c r="C17" s="229"/>
      <c r="D17" s="306"/>
      <c r="E17" s="306"/>
      <c r="F17" s="294"/>
    </row>
    <row r="18" spans="1:6" ht="39" customHeight="1" thickBot="1" x14ac:dyDescent="0.3">
      <c r="A18" s="92" t="s">
        <v>12</v>
      </c>
      <c r="B18" s="39" t="s">
        <v>13</v>
      </c>
      <c r="C18" s="230"/>
      <c r="D18" s="307"/>
      <c r="E18" s="307"/>
      <c r="F18" s="295"/>
    </row>
    <row r="19" spans="1:6" x14ac:dyDescent="0.25">
      <c r="A19" s="227"/>
      <c r="B19" s="16"/>
      <c r="C19" s="229"/>
      <c r="D19" s="306"/>
      <c r="E19" s="306"/>
      <c r="F19" s="294"/>
    </row>
    <row r="20" spans="1:6" ht="51.75" customHeight="1" thickBot="1" x14ac:dyDescent="0.3">
      <c r="A20" s="228"/>
      <c r="B20" s="38" t="s">
        <v>14</v>
      </c>
      <c r="C20" s="230"/>
      <c r="D20" s="307"/>
      <c r="E20" s="307"/>
      <c r="F20" s="295"/>
    </row>
    <row r="21" spans="1:6" x14ac:dyDescent="0.25">
      <c r="A21" s="227"/>
      <c r="B21" s="16"/>
      <c r="C21" s="40"/>
      <c r="D21" s="306"/>
      <c r="E21" s="298"/>
      <c r="F21" s="304"/>
    </row>
    <row r="22" spans="1:6" ht="26.25" customHeight="1" thickBot="1" x14ac:dyDescent="0.3">
      <c r="A22" s="228"/>
      <c r="B22" s="38" t="s">
        <v>48</v>
      </c>
      <c r="C22" s="42">
        <v>40</v>
      </c>
      <c r="D22" s="307"/>
      <c r="E22" s="299"/>
      <c r="F22" s="305"/>
    </row>
    <row r="23" spans="1:6" x14ac:dyDescent="0.25">
      <c r="A23" s="227"/>
      <c r="B23" s="16"/>
      <c r="C23" s="229"/>
      <c r="D23" s="306"/>
      <c r="E23" s="298"/>
      <c r="F23" s="304"/>
    </row>
    <row r="24" spans="1:6" ht="51.75" customHeight="1" thickBot="1" x14ac:dyDescent="0.3">
      <c r="A24" s="228"/>
      <c r="B24" s="38" t="s">
        <v>15</v>
      </c>
      <c r="C24" s="230"/>
      <c r="D24" s="307"/>
      <c r="E24" s="299"/>
      <c r="F24" s="305"/>
    </row>
    <row r="25" spans="1:6" x14ac:dyDescent="0.25">
      <c r="A25" s="227"/>
      <c r="B25" s="16"/>
      <c r="C25" s="40"/>
      <c r="D25" s="306"/>
      <c r="E25" s="298"/>
      <c r="F25" s="304"/>
    </row>
    <row r="26" spans="1:6" ht="26.25" customHeight="1" thickBot="1" x14ac:dyDescent="0.3">
      <c r="A26" s="228"/>
      <c r="B26" s="38" t="s">
        <v>56</v>
      </c>
      <c r="C26" s="42" t="s">
        <v>16</v>
      </c>
      <c r="D26" s="307"/>
      <c r="E26" s="299"/>
      <c r="F26" s="305"/>
    </row>
    <row r="27" spans="1:6" x14ac:dyDescent="0.25">
      <c r="A27" s="227"/>
      <c r="B27" s="16"/>
      <c r="C27" s="40"/>
      <c r="D27" s="306"/>
      <c r="E27" s="298"/>
      <c r="F27" s="304"/>
    </row>
    <row r="28" spans="1:6" ht="26.25" customHeight="1" thickBot="1" x14ac:dyDescent="0.3">
      <c r="A28" s="228"/>
      <c r="B28" s="38" t="s">
        <v>57</v>
      </c>
      <c r="C28" s="42" t="s">
        <v>17</v>
      </c>
      <c r="D28" s="307"/>
      <c r="E28" s="299"/>
      <c r="F28" s="305"/>
    </row>
    <row r="29" spans="1:6" x14ac:dyDescent="0.25">
      <c r="A29" s="227"/>
      <c r="B29" s="16"/>
      <c r="C29" s="40"/>
      <c r="D29" s="306"/>
      <c r="E29" s="298"/>
      <c r="F29" s="304"/>
    </row>
    <row r="30" spans="1:6" ht="39" customHeight="1" thickBot="1" x14ac:dyDescent="0.3">
      <c r="A30" s="228"/>
      <c r="B30" s="38" t="s">
        <v>18</v>
      </c>
      <c r="C30" s="45" t="s">
        <v>19</v>
      </c>
      <c r="D30" s="307"/>
      <c r="E30" s="299"/>
      <c r="F30" s="305"/>
    </row>
    <row r="31" spans="1:6" ht="25.5" customHeight="1" x14ac:dyDescent="0.25">
      <c r="A31" s="227"/>
      <c r="B31" s="16" t="s">
        <v>20</v>
      </c>
      <c r="C31" s="229"/>
      <c r="D31" s="306"/>
      <c r="E31" s="298"/>
      <c r="F31" s="304"/>
    </row>
    <row r="32" spans="1:6" ht="63.75" customHeight="1" thickBot="1" x14ac:dyDescent="0.3">
      <c r="A32" s="228"/>
      <c r="B32" s="46" t="s">
        <v>21</v>
      </c>
      <c r="C32" s="230"/>
      <c r="D32" s="307"/>
      <c r="E32" s="299"/>
      <c r="F32" s="305"/>
    </row>
    <row r="33" spans="1:6" ht="8.25" customHeight="1" x14ac:dyDescent="0.25">
      <c r="A33" s="98"/>
      <c r="B33" s="56"/>
      <c r="C33" s="231"/>
      <c r="D33" s="308"/>
      <c r="E33" s="308"/>
      <c r="F33" s="302"/>
    </row>
    <row r="34" spans="1:6" ht="38.25" customHeight="1" thickBot="1" x14ac:dyDescent="0.3">
      <c r="A34" s="97" t="s">
        <v>70</v>
      </c>
      <c r="B34" s="64" t="s">
        <v>67</v>
      </c>
      <c r="C34" s="232"/>
      <c r="D34" s="309"/>
      <c r="E34" s="309"/>
      <c r="F34" s="303"/>
    </row>
    <row r="35" spans="1:6" x14ac:dyDescent="0.25">
      <c r="A35" s="227"/>
      <c r="B35" s="91"/>
      <c r="C35" s="229"/>
      <c r="D35" s="306"/>
      <c r="E35" s="306"/>
      <c r="F35" s="294"/>
    </row>
    <row r="36" spans="1:6" ht="22.5" customHeight="1" thickBot="1" x14ac:dyDescent="0.3">
      <c r="A36" s="228"/>
      <c r="B36" s="49" t="s">
        <v>14</v>
      </c>
      <c r="C36" s="230"/>
      <c r="D36" s="307"/>
      <c r="E36" s="307"/>
      <c r="F36" s="295"/>
    </row>
    <row r="37" spans="1:6" x14ac:dyDescent="0.25">
      <c r="A37" s="227"/>
      <c r="B37" s="16"/>
      <c r="C37" s="229">
        <v>40</v>
      </c>
      <c r="D37" s="151"/>
      <c r="E37" s="80" t="s">
        <v>52</v>
      </c>
      <c r="F37" s="61" t="s">
        <v>52</v>
      </c>
    </row>
    <row r="38" spans="1:6" ht="26.25" customHeight="1" thickBot="1" x14ac:dyDescent="0.3">
      <c r="A38" s="228"/>
      <c r="B38" s="38" t="s">
        <v>48</v>
      </c>
      <c r="C38" s="230"/>
      <c r="D38" s="152"/>
      <c r="E38" s="81">
        <v>1650</v>
      </c>
      <c r="F38" s="62">
        <v>1650</v>
      </c>
    </row>
    <row r="39" spans="1:6" x14ac:dyDescent="0.25">
      <c r="A39" s="227"/>
      <c r="B39" s="53"/>
      <c r="C39" s="40"/>
      <c r="D39" s="151"/>
      <c r="E39" s="80"/>
      <c r="F39" s="294">
        <v>480</v>
      </c>
    </row>
    <row r="40" spans="1:6" ht="21.75" customHeight="1" thickBot="1" x14ac:dyDescent="0.3">
      <c r="A40" s="228"/>
      <c r="B40" s="38" t="s">
        <v>22</v>
      </c>
      <c r="C40" s="42">
        <v>480</v>
      </c>
      <c r="D40" s="152"/>
      <c r="E40" s="81">
        <v>480</v>
      </c>
      <c r="F40" s="295"/>
    </row>
    <row r="41" spans="1:6" x14ac:dyDescent="0.25">
      <c r="A41" s="227"/>
      <c r="B41" s="16"/>
      <c r="C41" s="40"/>
      <c r="D41" s="151"/>
      <c r="E41" s="80"/>
      <c r="F41" s="294">
        <f>F38+F39</f>
        <v>2130</v>
      </c>
    </row>
    <row r="42" spans="1:6" ht="16.5" customHeight="1" thickBot="1" x14ac:dyDescent="0.3">
      <c r="A42" s="228"/>
      <c r="B42" s="38" t="s">
        <v>23</v>
      </c>
      <c r="C42" s="45" t="s">
        <v>19</v>
      </c>
      <c r="D42" s="152"/>
      <c r="E42" s="81">
        <f>E40+E38</f>
        <v>2130</v>
      </c>
      <c r="F42" s="295"/>
    </row>
    <row r="43" spans="1:6" x14ac:dyDescent="0.25">
      <c r="A43" s="227"/>
      <c r="B43" s="16" t="s">
        <v>99</v>
      </c>
      <c r="C43" s="229"/>
      <c r="D43" s="151"/>
      <c r="E43" s="80">
        <v>0.3</v>
      </c>
      <c r="F43" s="61">
        <v>0.3</v>
      </c>
    </row>
    <row r="44" spans="1:6" ht="18.75" customHeight="1" thickBot="1" x14ac:dyDescent="0.3">
      <c r="A44" s="228"/>
      <c r="B44" s="38" t="s">
        <v>20</v>
      </c>
      <c r="C44" s="230"/>
      <c r="D44" s="153"/>
      <c r="E44" s="90">
        <f>E42*E43</f>
        <v>639</v>
      </c>
      <c r="F44" s="63">
        <f>F41*F43</f>
        <v>639</v>
      </c>
    </row>
    <row r="45" spans="1:6" x14ac:dyDescent="0.25">
      <c r="A45" s="95"/>
      <c r="B45" s="65"/>
      <c r="C45" s="229"/>
      <c r="D45" s="306"/>
      <c r="E45" s="306"/>
      <c r="F45" s="294"/>
    </row>
    <row r="46" spans="1:6" ht="39" customHeight="1" thickBot="1" x14ac:dyDescent="0.3">
      <c r="A46" s="92" t="s">
        <v>38</v>
      </c>
      <c r="B46" s="39" t="s">
        <v>39</v>
      </c>
      <c r="C46" s="230"/>
      <c r="D46" s="307"/>
      <c r="E46" s="307"/>
      <c r="F46" s="295"/>
    </row>
    <row r="47" spans="1:6" x14ac:dyDescent="0.25">
      <c r="A47" s="1"/>
      <c r="B47" s="7"/>
      <c r="C47" s="7"/>
      <c r="D47" s="4"/>
      <c r="E47" s="4"/>
      <c r="F47" s="5"/>
    </row>
    <row r="48" spans="1:6" x14ac:dyDescent="0.25">
      <c r="A48" s="1" t="s">
        <v>40</v>
      </c>
      <c r="B48" s="7"/>
      <c r="C48" s="7"/>
      <c r="D48" s="4"/>
      <c r="E48" s="4"/>
      <c r="F48" s="5"/>
    </row>
    <row r="49" spans="1:6" x14ac:dyDescent="0.25">
      <c r="A49" s="1" t="s">
        <v>41</v>
      </c>
      <c r="B49" s="7"/>
      <c r="C49" s="7"/>
      <c r="D49" s="4"/>
      <c r="E49" s="4"/>
      <c r="F49" s="5"/>
    </row>
    <row r="50" spans="1:6" x14ac:dyDescent="0.25">
      <c r="A50" s="1"/>
      <c r="B50" s="7"/>
      <c r="C50" s="7"/>
      <c r="D50" s="4"/>
      <c r="E50" s="4"/>
      <c r="F50" s="5"/>
    </row>
    <row r="51" spans="1:6" x14ac:dyDescent="0.25">
      <c r="A51" s="7"/>
      <c r="B51" s="7"/>
      <c r="C51" s="7"/>
      <c r="D51" s="154"/>
      <c r="E51" s="7"/>
      <c r="F51" s="7"/>
    </row>
    <row r="52" spans="1:6" x14ac:dyDescent="0.25">
      <c r="A52" s="7"/>
      <c r="B52" s="7"/>
      <c r="C52" s="7"/>
      <c r="D52" s="154"/>
      <c r="E52" s="7"/>
      <c r="F52" s="7"/>
    </row>
    <row r="53" spans="1:6" x14ac:dyDescent="0.25">
      <c r="A53" s="7"/>
      <c r="B53" s="7"/>
      <c r="C53" s="7"/>
      <c r="D53" s="154"/>
      <c r="E53" s="7"/>
      <c r="F53" s="7"/>
    </row>
    <row r="54" spans="1:6" x14ac:dyDescent="0.25">
      <c r="A54" s="7"/>
      <c r="B54" s="7"/>
      <c r="C54" s="7"/>
      <c r="D54" s="154"/>
      <c r="E54" s="7"/>
      <c r="F54" s="7"/>
    </row>
    <row r="55" spans="1:6" x14ac:dyDescent="0.25">
      <c r="A55" s="7"/>
      <c r="B55" s="7"/>
      <c r="C55" s="7"/>
      <c r="D55" s="154"/>
      <c r="E55" s="7"/>
      <c r="F55" s="7"/>
    </row>
    <row r="56" spans="1:6" x14ac:dyDescent="0.25">
      <c r="A56" s="7"/>
      <c r="B56" s="7"/>
      <c r="C56" s="7"/>
      <c r="D56" s="154"/>
      <c r="E56" s="7"/>
      <c r="F56" s="7"/>
    </row>
  </sheetData>
  <mergeCells count="73">
    <mergeCell ref="A4:A5"/>
    <mergeCell ref="C4:C5"/>
    <mergeCell ref="C6:C7"/>
    <mergeCell ref="D6:D7"/>
    <mergeCell ref="D4:D5"/>
    <mergeCell ref="E4:E5"/>
    <mergeCell ref="E6:E7"/>
    <mergeCell ref="B15:B16"/>
    <mergeCell ref="D15:D16"/>
    <mergeCell ref="F11:F12"/>
    <mergeCell ref="A11:A12"/>
    <mergeCell ref="C11:C12"/>
    <mergeCell ref="D11:D12"/>
    <mergeCell ref="E11:E12"/>
    <mergeCell ref="E15:E16"/>
    <mergeCell ref="A19:A20"/>
    <mergeCell ref="C19:C20"/>
    <mergeCell ref="D19:D20"/>
    <mergeCell ref="C17:C18"/>
    <mergeCell ref="D17:D18"/>
    <mergeCell ref="E17:E18"/>
    <mergeCell ref="E19:E20"/>
    <mergeCell ref="A25:A26"/>
    <mergeCell ref="D25:D26"/>
    <mergeCell ref="F25:F26"/>
    <mergeCell ref="F21:F22"/>
    <mergeCell ref="A23:A24"/>
    <mergeCell ref="C23:C24"/>
    <mergeCell ref="D23:D24"/>
    <mergeCell ref="A21:A22"/>
    <mergeCell ref="D21:D22"/>
    <mergeCell ref="F23:F24"/>
    <mergeCell ref="E25:E26"/>
    <mergeCell ref="F27:F28"/>
    <mergeCell ref="A29:A30"/>
    <mergeCell ref="D29:D30"/>
    <mergeCell ref="F29:F30"/>
    <mergeCell ref="A27:A28"/>
    <mergeCell ref="D27:D28"/>
    <mergeCell ref="E27:E28"/>
    <mergeCell ref="E29:E30"/>
    <mergeCell ref="A31:A32"/>
    <mergeCell ref="C31:C32"/>
    <mergeCell ref="D31:D32"/>
    <mergeCell ref="E45:E46"/>
    <mergeCell ref="E35:E36"/>
    <mergeCell ref="E33:E34"/>
    <mergeCell ref="C45:C46"/>
    <mergeCell ref="D45:D46"/>
    <mergeCell ref="D35:D36"/>
    <mergeCell ref="C33:C34"/>
    <mergeCell ref="D33:D34"/>
    <mergeCell ref="A43:A44"/>
    <mergeCell ref="C43:C44"/>
    <mergeCell ref="E31:E32"/>
    <mergeCell ref="F45:F46"/>
    <mergeCell ref="F39:F40"/>
    <mergeCell ref="F33:F34"/>
    <mergeCell ref="F31:F32"/>
    <mergeCell ref="A41:A42"/>
    <mergeCell ref="F41:F42"/>
    <mergeCell ref="A39:A40"/>
    <mergeCell ref="F35:F36"/>
    <mergeCell ref="A37:A38"/>
    <mergeCell ref="C37:C38"/>
    <mergeCell ref="A35:A36"/>
    <mergeCell ref="C35:C36"/>
    <mergeCell ref="F19:F20"/>
    <mergeCell ref="F17:F18"/>
    <mergeCell ref="F4:F5"/>
    <mergeCell ref="E21:E22"/>
    <mergeCell ref="E23:E24"/>
    <mergeCell ref="F6:F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I21" sqref="I21"/>
    </sheetView>
  </sheetViews>
  <sheetFormatPr defaultRowHeight="15" x14ac:dyDescent="0.25"/>
  <cols>
    <col min="1" max="1" width="20.7109375" customWidth="1"/>
    <col min="2" max="2" width="16.28515625" customWidth="1"/>
    <col min="3" max="3" width="12.28515625" customWidth="1"/>
    <col min="4" max="5" width="11.28515625" customWidth="1"/>
    <col min="6" max="6" width="11.7109375" customWidth="1"/>
    <col min="7" max="7" width="10.5703125" bestFit="1" customWidth="1"/>
  </cols>
  <sheetData>
    <row r="1" spans="1:8" x14ac:dyDescent="0.25">
      <c r="A1" t="s">
        <v>90</v>
      </c>
    </row>
    <row r="3" spans="1:8" ht="18.75" x14ac:dyDescent="0.3">
      <c r="A3" s="141" t="s">
        <v>100</v>
      </c>
    </row>
    <row r="5" spans="1:8" ht="45" x14ac:dyDescent="0.25">
      <c r="A5" s="177" t="s">
        <v>58</v>
      </c>
      <c r="B5" s="178" t="s">
        <v>64</v>
      </c>
      <c r="C5" s="178" t="s">
        <v>65</v>
      </c>
      <c r="D5" s="178" t="s">
        <v>77</v>
      </c>
      <c r="E5" s="178" t="s">
        <v>49</v>
      </c>
      <c r="F5" s="178" t="s">
        <v>66</v>
      </c>
      <c r="G5" s="177" t="s">
        <v>19</v>
      </c>
    </row>
    <row r="6" spans="1:8" ht="30" x14ac:dyDescent="0.25">
      <c r="A6" s="158" t="s">
        <v>59</v>
      </c>
      <c r="B6" s="184" t="s">
        <v>120</v>
      </c>
      <c r="C6" s="149"/>
      <c r="D6" s="149"/>
      <c r="E6" s="181"/>
      <c r="F6" s="181"/>
      <c r="G6" s="180">
        <v>5460</v>
      </c>
    </row>
    <row r="7" spans="1:8" x14ac:dyDescent="0.25">
      <c r="A7" s="158" t="s">
        <v>60</v>
      </c>
      <c r="B7" s="175"/>
      <c r="C7" s="149"/>
      <c r="D7" s="175"/>
      <c r="E7" s="181"/>
      <c r="F7" s="175">
        <v>2500</v>
      </c>
      <c r="G7" s="180">
        <f t="shared" ref="G7:G10" si="0">SUM(B7:F7)</f>
        <v>2500</v>
      </c>
    </row>
    <row r="8" spans="1:8" x14ac:dyDescent="0.25">
      <c r="A8" s="158" t="s">
        <v>61</v>
      </c>
      <c r="B8" s="175"/>
      <c r="C8" s="149"/>
      <c r="D8" s="175">
        <v>660</v>
      </c>
      <c r="E8" s="181"/>
      <c r="F8" s="181"/>
      <c r="G8" s="180">
        <f>SUM(B8:F8)</f>
        <v>660</v>
      </c>
      <c r="H8" s="176"/>
    </row>
    <row r="9" spans="1:8" x14ac:dyDescent="0.25">
      <c r="A9" s="158" t="s">
        <v>30</v>
      </c>
      <c r="B9" s="149"/>
      <c r="C9" s="149"/>
      <c r="D9" s="175"/>
      <c r="E9" s="181">
        <v>9900</v>
      </c>
      <c r="F9" s="181"/>
      <c r="G9" s="180">
        <f t="shared" si="0"/>
        <v>9900</v>
      </c>
    </row>
    <row r="10" spans="1:8" x14ac:dyDescent="0.25">
      <c r="A10" s="158" t="s">
        <v>62</v>
      </c>
      <c r="B10" s="149"/>
      <c r="C10" s="149"/>
      <c r="D10" s="175">
        <v>660</v>
      </c>
      <c r="E10" s="181"/>
      <c r="F10" s="181"/>
      <c r="G10" s="180">
        <f t="shared" si="0"/>
        <v>660</v>
      </c>
    </row>
    <row r="11" spans="1:8" x14ac:dyDescent="0.25">
      <c r="A11" s="158" t="s">
        <v>63</v>
      </c>
      <c r="B11" s="149"/>
      <c r="C11" s="184">
        <v>3630</v>
      </c>
      <c r="D11" s="175"/>
      <c r="E11" s="181"/>
      <c r="F11" s="181"/>
      <c r="G11" s="180">
        <v>3630</v>
      </c>
    </row>
    <row r="12" spans="1:8" x14ac:dyDescent="0.25">
      <c r="A12" s="177" t="s">
        <v>19</v>
      </c>
      <c r="B12" s="179">
        <v>5460</v>
      </c>
      <c r="C12" s="179">
        <v>3630</v>
      </c>
      <c r="D12" s="179">
        <v>1320</v>
      </c>
      <c r="E12" s="179">
        <f>SUM(E6:E11)</f>
        <v>9900</v>
      </c>
      <c r="F12" s="179">
        <f>SUM(F6:F11)</f>
        <v>2500</v>
      </c>
      <c r="G12" s="179">
        <f>SUM(G6:G11)</f>
        <v>22810</v>
      </c>
    </row>
    <row r="13" spans="1:8" x14ac:dyDescent="0.25">
      <c r="D13" s="176"/>
    </row>
    <row r="15" spans="1:8" x14ac:dyDescent="0.25">
      <c r="A15" t="s">
        <v>116</v>
      </c>
      <c r="D15" t="s">
        <v>91</v>
      </c>
    </row>
    <row r="16" spans="1:8" x14ac:dyDescent="0.25">
      <c r="D16" t="s">
        <v>114</v>
      </c>
    </row>
    <row r="17" spans="4:4" x14ac:dyDescent="0.25">
      <c r="D17" t="s">
        <v>115</v>
      </c>
    </row>
    <row r="18" spans="4:4" x14ac:dyDescent="0.25">
      <c r="D18" t="s">
        <v>92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glasbena in zborovska dejavnost</vt:lpstr>
      <vt:lpstr>godbena dejavnost</vt:lpstr>
      <vt:lpstr>etnološke dejavnosti</vt:lpstr>
      <vt:lpstr>gledališka dejavnost</vt:lpstr>
      <vt:lpstr>Ljudsko petje</vt:lpstr>
      <vt:lpstr>skupna razdelitev 2020</vt:lpstr>
    </vt:vector>
  </TitlesOfParts>
  <Company>Občina Prebold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Občina Prebold</dc:creator>
  <cp:lastModifiedBy>a1</cp:lastModifiedBy>
  <cp:lastPrinted>2024-03-12T05:49:00Z</cp:lastPrinted>
  <dcterms:created xsi:type="dcterms:W3CDTF">2011-05-09T09:05:46Z</dcterms:created>
  <dcterms:modified xsi:type="dcterms:W3CDTF">2024-03-12T07:48:29Z</dcterms:modified>
</cp:coreProperties>
</file>