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prireditev 2022\Komis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E22" i="1"/>
  <c r="F20" i="1" s="1"/>
  <c r="Q14" i="1"/>
  <c r="O14" i="1" l="1"/>
  <c r="L15" i="1" l="1"/>
  <c r="F9" i="1"/>
  <c r="F11" i="1"/>
  <c r="F12" i="1"/>
  <c r="F13" i="1"/>
  <c r="N8" i="1" l="1"/>
  <c r="N6" i="1" l="1"/>
  <c r="M14" i="1"/>
  <c r="N13" i="1" l="1"/>
  <c r="N9" i="1"/>
  <c r="N12" i="1"/>
  <c r="N10" i="1"/>
  <c r="N11" i="1"/>
  <c r="N7" i="1"/>
  <c r="N14" i="1" l="1"/>
  <c r="F14" i="1"/>
</calcChain>
</file>

<file path=xl/sharedStrings.xml><?xml version="1.0" encoding="utf-8"?>
<sst xmlns="http://schemas.openxmlformats.org/spreadsheetml/2006/main" count="58" uniqueCount="52">
  <si>
    <t xml:space="preserve">Občina Prebold </t>
  </si>
  <si>
    <t>Zap. št.</t>
  </si>
  <si>
    <t xml:space="preserve">društvo </t>
  </si>
  <si>
    <t xml:space="preserve">Prireditev/ naziv </t>
  </si>
  <si>
    <t xml:space="preserve">datum </t>
  </si>
  <si>
    <t xml:space="preserve">Kraj </t>
  </si>
  <si>
    <t xml:space="preserve">KD Marija Reka </t>
  </si>
  <si>
    <t>Tradicionalno  14. srečanje šolarjev in učiteljev Marijareške šole</t>
  </si>
  <si>
    <t>Dan zdravja</t>
  </si>
  <si>
    <t>Planinski dom pod Reško planino</t>
  </si>
  <si>
    <t>KUD Svoboda Prebold</t>
  </si>
  <si>
    <t xml:space="preserve">Pozdrav mladosti </t>
  </si>
  <si>
    <t xml:space="preserve">Opomba: Pogoj za sofinanciranje je doseženih minimalno 200 točk. </t>
  </si>
  <si>
    <t xml:space="preserve">Občinska knjižnica Prebold  ali preko spleta </t>
  </si>
  <si>
    <t>16.10.</t>
  </si>
  <si>
    <t xml:space="preserve">ZND Prebold </t>
  </si>
  <si>
    <t>Dan gasilske zbirke ob 100 letnici PGD</t>
  </si>
  <si>
    <t xml:space="preserve">Dvorišče Muzejske zbirke </t>
  </si>
  <si>
    <t>Zaprošena sredstva</t>
  </si>
  <si>
    <t xml:space="preserve">Stroški prireditve </t>
  </si>
  <si>
    <t>Dosedanje delo                (50 ali 100 t)</t>
  </si>
  <si>
    <t>št. obiskovalcev            (50 ali 100 t)</t>
  </si>
  <si>
    <t>pomembnost (50 ali 100 t)</t>
  </si>
  <si>
    <t xml:space="preserve">Meddruštveno sodelov.            ( 0 ali 100 t) </t>
  </si>
  <si>
    <t xml:space="preserve">Ocena kvalitete ( 0 do 150 t) </t>
  </si>
  <si>
    <t xml:space="preserve">Zaprošeno </t>
  </si>
  <si>
    <t xml:space="preserve">Skupaj  </t>
  </si>
  <si>
    <t>Začasne Točke Skupaj</t>
  </si>
  <si>
    <t>Kultura skozi čas</t>
  </si>
  <si>
    <t>Knjižnica, ali Dvorana ali preko spleta</t>
  </si>
  <si>
    <t>Pripravila: Klaudija Kač</t>
  </si>
  <si>
    <t>Likovna kolonoja - Moj kraj moj ponos</t>
  </si>
  <si>
    <t>22. - 23. 4.2022</t>
  </si>
  <si>
    <t xml:space="preserve">Prebold in Dvorana </t>
  </si>
  <si>
    <t>ŠD Latkova vas</t>
  </si>
  <si>
    <t>vampijada</t>
  </si>
  <si>
    <t xml:space="preserve">september </t>
  </si>
  <si>
    <t>Športni park LV</t>
  </si>
  <si>
    <t>Kostanjev piknik</t>
  </si>
  <si>
    <t>Pri Cerkevi in Planinski dom pod Reško planino</t>
  </si>
  <si>
    <t xml:space="preserve">vrednost </t>
  </si>
  <si>
    <t>vred, točke</t>
  </si>
  <si>
    <t xml:space="preserve">Dodeljena sredstva po točkah </t>
  </si>
  <si>
    <t>Zaokroženo</t>
  </si>
  <si>
    <t xml:space="preserve">Izvedeno </t>
  </si>
  <si>
    <t>ne</t>
  </si>
  <si>
    <t xml:space="preserve">ne </t>
  </si>
  <si>
    <t xml:space="preserve">Znesek </t>
  </si>
  <si>
    <t>da</t>
  </si>
  <si>
    <t xml:space="preserve">Ostane 564,00 € neporabljeno, </t>
  </si>
  <si>
    <t>Prebold, 30.12.2022</t>
  </si>
  <si>
    <t>Zadeva: Dodeljena - porabljena  sredstva -  DRUGE prireditve - razpis prireditve za leto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</si>
</sst>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Border="1"/>
    <xf numFmtId="0" fontId="5" fillId="0" borderId="0" xfId="0" applyFont="1"/>
    <xf numFmtId="0" fontId="4" fillId="0" borderId="0" xfId="0" applyFont="1" applyBorder="1"/>
    <xf numFmtId="8" fontId="4" fillId="0" borderId="0" xfId="0" applyNumberFormat="1" applyFont="1" applyBorder="1"/>
    <xf numFmtId="0" fontId="3" fillId="0" borderId="0" xfId="0" applyFont="1" applyAlignment="1"/>
    <xf numFmtId="0" fontId="3" fillId="2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4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1" fillId="3" borderId="1" xfId="0" applyFont="1" applyFill="1" applyBorder="1"/>
    <xf numFmtId="164" fontId="4" fillId="3" borderId="1" xfId="0" applyNumberFormat="1" applyFont="1" applyFill="1" applyBorder="1"/>
    <xf numFmtId="164" fontId="1" fillId="3" borderId="1" xfId="0" applyNumberFormat="1" applyFont="1" applyFill="1" applyBorder="1"/>
    <xf numFmtId="17" fontId="2" fillId="3" borderId="1" xfId="0" applyNumberFormat="1" applyFont="1" applyFill="1" applyBorder="1" applyAlignment="1">
      <alignment horizontal="right" wrapText="1"/>
    </xf>
    <xf numFmtId="17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164" fontId="1" fillId="0" borderId="0" xfId="0" applyNumberFormat="1" applyFont="1" applyBorder="1"/>
    <xf numFmtId="14" fontId="2" fillId="3" borderId="1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4" fontId="2" fillId="3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4" workbookViewId="0">
      <selection activeCell="L20" sqref="L20"/>
    </sheetView>
  </sheetViews>
  <sheetFormatPr defaultRowHeight="12" x14ac:dyDescent="0.2"/>
  <cols>
    <col min="1" max="1" width="3.28515625" style="1" customWidth="1"/>
    <col min="2" max="2" width="9.140625" style="1"/>
    <col min="3" max="3" width="14" style="1" customWidth="1"/>
    <col min="4" max="4" width="7.28515625" style="1" customWidth="1"/>
    <col min="5" max="5" width="11.42578125" style="1" customWidth="1"/>
    <col min="6" max="6" width="5.7109375" style="1" customWidth="1"/>
    <col min="7" max="8" width="6.42578125" style="1" customWidth="1"/>
    <col min="9" max="9" width="6.28515625" style="1" customWidth="1"/>
    <col min="10" max="10" width="5.85546875" style="1" customWidth="1"/>
    <col min="11" max="11" width="7.5703125" style="1" customWidth="1"/>
    <col min="12" max="12" width="7.28515625" style="1" customWidth="1"/>
    <col min="13" max="13" width="8.140625" style="1" customWidth="1"/>
    <col min="14" max="14" width="8.28515625" style="1" customWidth="1"/>
    <col min="15" max="15" width="7.5703125" style="1" customWidth="1"/>
    <col min="16" max="16" width="7.140625" style="1" customWidth="1"/>
    <col min="17" max="16384" width="9.140625" style="1"/>
  </cols>
  <sheetData>
    <row r="1" spans="1:17" ht="24.75" customHeight="1" x14ac:dyDescent="0.2">
      <c r="B1" s="2" t="s">
        <v>0</v>
      </c>
      <c r="C1" s="2"/>
      <c r="D1" s="11"/>
      <c r="K1" s="14"/>
    </row>
    <row r="2" spans="1:17" x14ac:dyDescent="0.2">
      <c r="K2" s="1" t="s">
        <v>50</v>
      </c>
    </row>
    <row r="3" spans="1:17" x14ac:dyDescent="0.2">
      <c r="A3" s="3" t="s">
        <v>51</v>
      </c>
      <c r="B3" s="4"/>
      <c r="C3" s="3"/>
      <c r="D3" s="3"/>
      <c r="E3" s="3"/>
    </row>
    <row r="4" spans="1:17" x14ac:dyDescent="0.2">
      <c r="A4" s="3"/>
      <c r="B4" s="4"/>
      <c r="C4" s="3"/>
      <c r="D4" s="3"/>
      <c r="E4" s="3"/>
    </row>
    <row r="5" spans="1:17" ht="56.25" x14ac:dyDescent="0.2">
      <c r="A5" s="12" t="s">
        <v>1</v>
      </c>
      <c r="B5" s="28" t="s">
        <v>2</v>
      </c>
      <c r="C5" s="29" t="s">
        <v>3</v>
      </c>
      <c r="D5" s="30" t="s">
        <v>4</v>
      </c>
      <c r="E5" s="29" t="s">
        <v>5</v>
      </c>
      <c r="F5" s="31" t="s">
        <v>27</v>
      </c>
      <c r="G5" s="31" t="s">
        <v>22</v>
      </c>
      <c r="H5" s="31" t="s">
        <v>20</v>
      </c>
      <c r="I5" s="31" t="s">
        <v>21</v>
      </c>
      <c r="J5" s="31" t="s">
        <v>23</v>
      </c>
      <c r="K5" s="31" t="s">
        <v>24</v>
      </c>
      <c r="L5" s="31" t="s">
        <v>18</v>
      </c>
      <c r="M5" s="31" t="s">
        <v>19</v>
      </c>
      <c r="N5" s="32" t="s">
        <v>42</v>
      </c>
      <c r="O5" s="20" t="s">
        <v>43</v>
      </c>
      <c r="P5" s="5" t="s">
        <v>44</v>
      </c>
      <c r="Q5" s="5" t="s">
        <v>47</v>
      </c>
    </row>
    <row r="6" spans="1:17" ht="50.25" customHeight="1" x14ac:dyDescent="0.2">
      <c r="A6" s="15">
        <v>1</v>
      </c>
      <c r="B6" s="16" t="s">
        <v>6</v>
      </c>
      <c r="C6" s="16" t="s">
        <v>7</v>
      </c>
      <c r="D6" s="17">
        <v>44731</v>
      </c>
      <c r="E6" s="16" t="s">
        <v>39</v>
      </c>
      <c r="F6" s="24">
        <v>500</v>
      </c>
      <c r="G6" s="18">
        <v>100</v>
      </c>
      <c r="H6" s="18">
        <v>100</v>
      </c>
      <c r="I6" s="18">
        <v>200</v>
      </c>
      <c r="J6" s="18">
        <v>0</v>
      </c>
      <c r="K6" s="18">
        <v>100</v>
      </c>
      <c r="L6" s="20">
        <v>500</v>
      </c>
      <c r="M6" s="21">
        <v>1180</v>
      </c>
      <c r="N6" s="20">
        <f>F6*E22</f>
        <v>512.82051282051282</v>
      </c>
      <c r="O6" s="20">
        <v>513</v>
      </c>
      <c r="P6" s="5" t="s">
        <v>48</v>
      </c>
      <c r="Q6" s="6">
        <v>513</v>
      </c>
    </row>
    <row r="7" spans="1:17" ht="34.5" customHeight="1" x14ac:dyDescent="0.2">
      <c r="A7" s="15">
        <v>2</v>
      </c>
      <c r="B7" s="16" t="s">
        <v>34</v>
      </c>
      <c r="C7" s="16" t="s">
        <v>35</v>
      </c>
      <c r="D7" s="25" t="s">
        <v>36</v>
      </c>
      <c r="E7" s="16" t="s">
        <v>37</v>
      </c>
      <c r="F7" s="18"/>
      <c r="G7" s="19">
        <v>100</v>
      </c>
      <c r="H7" s="19">
        <v>50</v>
      </c>
      <c r="I7" s="19">
        <v>100</v>
      </c>
      <c r="J7" s="19">
        <v>100</v>
      </c>
      <c r="K7" s="19">
        <v>100</v>
      </c>
      <c r="L7" s="20">
        <v>200</v>
      </c>
      <c r="M7" s="21">
        <v>400</v>
      </c>
      <c r="N7" s="20">
        <f>F7*E22</f>
        <v>0</v>
      </c>
      <c r="O7" s="20"/>
      <c r="P7" s="5"/>
      <c r="Q7" s="6"/>
    </row>
    <row r="8" spans="1:17" ht="34.5" customHeight="1" x14ac:dyDescent="0.2">
      <c r="A8" s="15">
        <v>3</v>
      </c>
      <c r="B8" s="16" t="s">
        <v>34</v>
      </c>
      <c r="C8" s="16" t="s">
        <v>38</v>
      </c>
      <c r="D8" s="22">
        <v>44835</v>
      </c>
      <c r="E8" s="16" t="s">
        <v>37</v>
      </c>
      <c r="F8" s="18"/>
      <c r="G8" s="19">
        <v>50</v>
      </c>
      <c r="H8" s="19">
        <v>100</v>
      </c>
      <c r="I8" s="19">
        <v>100</v>
      </c>
      <c r="J8" s="19">
        <v>50</v>
      </c>
      <c r="K8" s="19">
        <v>100</v>
      </c>
      <c r="L8" s="20">
        <v>300</v>
      </c>
      <c r="M8" s="21">
        <v>500</v>
      </c>
      <c r="N8" s="20">
        <f>F8*E22</f>
        <v>0</v>
      </c>
      <c r="O8" s="20"/>
      <c r="P8" s="5"/>
      <c r="Q8" s="6"/>
    </row>
    <row r="9" spans="1:17" ht="33" customHeight="1" x14ac:dyDescent="0.2">
      <c r="A9" s="15">
        <v>4</v>
      </c>
      <c r="B9" s="16" t="s">
        <v>15</v>
      </c>
      <c r="C9" s="16" t="s">
        <v>16</v>
      </c>
      <c r="D9" s="17">
        <v>44828</v>
      </c>
      <c r="E9" s="16" t="s">
        <v>17</v>
      </c>
      <c r="F9" s="18">
        <f t="shared" ref="F9:F13" si="0">G9+H9+I9+J9+K9</f>
        <v>500</v>
      </c>
      <c r="G9" s="18">
        <v>100</v>
      </c>
      <c r="H9" s="18">
        <v>100</v>
      </c>
      <c r="I9" s="18">
        <v>100</v>
      </c>
      <c r="J9" s="18">
        <v>100</v>
      </c>
      <c r="K9" s="18">
        <v>100</v>
      </c>
      <c r="L9" s="20">
        <v>200</v>
      </c>
      <c r="M9" s="21">
        <v>350</v>
      </c>
      <c r="N9" s="20">
        <f>F9*E22</f>
        <v>512.82051282051282</v>
      </c>
      <c r="O9" s="20">
        <v>513</v>
      </c>
      <c r="P9" s="5" t="s">
        <v>48</v>
      </c>
      <c r="Q9" s="6">
        <v>513</v>
      </c>
    </row>
    <row r="10" spans="1:17" ht="34.5" customHeight="1" x14ac:dyDescent="0.2">
      <c r="A10" s="15">
        <v>5</v>
      </c>
      <c r="B10" s="16" t="s">
        <v>10</v>
      </c>
      <c r="C10" s="16" t="s">
        <v>11</v>
      </c>
      <c r="D10" s="23">
        <v>44805</v>
      </c>
      <c r="E10" s="16" t="s">
        <v>13</v>
      </c>
      <c r="F10" s="18"/>
      <c r="G10" s="19">
        <v>50</v>
      </c>
      <c r="H10" s="19">
        <v>100</v>
      </c>
      <c r="I10" s="19">
        <v>50</v>
      </c>
      <c r="J10" s="19">
        <v>50</v>
      </c>
      <c r="K10" s="19">
        <v>100</v>
      </c>
      <c r="L10" s="20">
        <v>400</v>
      </c>
      <c r="M10" s="21">
        <v>850</v>
      </c>
      <c r="N10" s="20">
        <f>F10*E22</f>
        <v>0</v>
      </c>
      <c r="O10" s="20"/>
      <c r="P10" s="5"/>
      <c r="Q10" s="6"/>
    </row>
    <row r="11" spans="1:17" ht="26.25" customHeight="1" x14ac:dyDescent="0.2">
      <c r="A11" s="15">
        <v>6</v>
      </c>
      <c r="B11" s="16" t="s">
        <v>10</v>
      </c>
      <c r="C11" s="16" t="s">
        <v>31</v>
      </c>
      <c r="D11" s="27" t="s">
        <v>32</v>
      </c>
      <c r="E11" s="16" t="s">
        <v>33</v>
      </c>
      <c r="F11" s="18">
        <f>G11+H11+I11+J11+K11</f>
        <v>250</v>
      </c>
      <c r="G11" s="19">
        <v>50</v>
      </c>
      <c r="H11" s="19">
        <v>0</v>
      </c>
      <c r="I11" s="19">
        <v>50</v>
      </c>
      <c r="J11" s="19">
        <v>50</v>
      </c>
      <c r="K11" s="19">
        <v>100</v>
      </c>
      <c r="L11" s="33">
        <v>530</v>
      </c>
      <c r="M11" s="21">
        <v>722</v>
      </c>
      <c r="N11" s="20">
        <f>F11*E22</f>
        <v>256.41025641025641</v>
      </c>
      <c r="O11" s="20">
        <v>256</v>
      </c>
      <c r="P11" s="5" t="s">
        <v>45</v>
      </c>
      <c r="Q11" s="6"/>
    </row>
    <row r="12" spans="1:17" ht="24" customHeight="1" x14ac:dyDescent="0.2">
      <c r="A12" s="15">
        <v>7</v>
      </c>
      <c r="B12" s="16" t="s">
        <v>6</v>
      </c>
      <c r="C12" s="16" t="s">
        <v>8</v>
      </c>
      <c r="D12" s="25" t="s">
        <v>14</v>
      </c>
      <c r="E12" s="16" t="s">
        <v>9</v>
      </c>
      <c r="F12" s="18">
        <f t="shared" si="0"/>
        <v>400</v>
      </c>
      <c r="G12" s="18">
        <v>50</v>
      </c>
      <c r="H12" s="18">
        <v>50</v>
      </c>
      <c r="I12" s="18">
        <v>100</v>
      </c>
      <c r="J12" s="18">
        <v>100</v>
      </c>
      <c r="K12" s="18">
        <v>100</v>
      </c>
      <c r="L12" s="33">
        <v>200</v>
      </c>
      <c r="M12" s="21">
        <v>450</v>
      </c>
      <c r="N12" s="20">
        <f>F12*E22</f>
        <v>410.25641025641022</v>
      </c>
      <c r="O12" s="20">
        <v>410</v>
      </c>
      <c r="P12" s="5"/>
      <c r="Q12" s="6">
        <v>410</v>
      </c>
    </row>
    <row r="13" spans="1:17" ht="37.5" customHeight="1" x14ac:dyDescent="0.2">
      <c r="A13" s="15">
        <v>8</v>
      </c>
      <c r="B13" s="16" t="s">
        <v>10</v>
      </c>
      <c r="C13" s="16" t="s">
        <v>28</v>
      </c>
      <c r="D13" s="22">
        <v>44835</v>
      </c>
      <c r="E13" s="16" t="s">
        <v>29</v>
      </c>
      <c r="F13" s="18">
        <f t="shared" si="0"/>
        <v>300</v>
      </c>
      <c r="G13" s="18">
        <v>50</v>
      </c>
      <c r="H13" s="18">
        <v>0</v>
      </c>
      <c r="I13" s="18">
        <v>100</v>
      </c>
      <c r="J13" s="18">
        <v>50</v>
      </c>
      <c r="K13" s="18">
        <v>100</v>
      </c>
      <c r="L13" s="33">
        <v>630</v>
      </c>
      <c r="M13" s="21">
        <v>850</v>
      </c>
      <c r="N13" s="20">
        <f>F13*E22</f>
        <v>307.69230769230768</v>
      </c>
      <c r="O13" s="20">
        <v>308</v>
      </c>
      <c r="P13" s="5" t="s">
        <v>46</v>
      </c>
      <c r="Q13" s="6"/>
    </row>
    <row r="14" spans="1:17" x14ac:dyDescent="0.2">
      <c r="A14" s="5"/>
      <c r="B14" s="5"/>
      <c r="C14" s="5"/>
      <c r="D14" s="5"/>
      <c r="E14" s="5"/>
      <c r="F14" s="5">
        <f>SUM(F6:F13)</f>
        <v>1950</v>
      </c>
      <c r="G14" s="5"/>
      <c r="H14" s="5"/>
      <c r="I14" s="5"/>
      <c r="J14" s="5"/>
      <c r="K14" s="5"/>
      <c r="L14" s="13"/>
      <c r="M14" s="6">
        <f>SUM(M6:M13)</f>
        <v>5302</v>
      </c>
      <c r="N14" s="21">
        <f>SUM(N6:N13)</f>
        <v>1999.9999999999998</v>
      </c>
      <c r="O14" s="20">
        <f>SUM(O6:O13)</f>
        <v>2000</v>
      </c>
      <c r="P14" s="6">
        <f>O14-Q14</f>
        <v>564</v>
      </c>
      <c r="Q14" s="6">
        <f>SUM(Q6:Q13)</f>
        <v>1436</v>
      </c>
    </row>
    <row r="15" spans="1:17" x14ac:dyDescent="0.2">
      <c r="A15" s="7"/>
      <c r="B15" s="7"/>
      <c r="C15" s="9" t="s">
        <v>26</v>
      </c>
      <c r="D15" s="9"/>
      <c r="E15" s="10">
        <v>2000</v>
      </c>
      <c r="F15" s="7"/>
      <c r="G15" s="7"/>
      <c r="H15" s="7"/>
      <c r="I15" s="7"/>
      <c r="J15" s="7"/>
      <c r="K15" s="7"/>
      <c r="L15" s="26">
        <f>SUM(L6:L14)</f>
        <v>2960</v>
      </c>
      <c r="M15" s="7"/>
    </row>
    <row r="16" spans="1:17" x14ac:dyDescent="0.2">
      <c r="A16" s="7"/>
      <c r="B16" s="7"/>
      <c r="C16" s="9" t="s">
        <v>25</v>
      </c>
      <c r="D16" s="9"/>
      <c r="E16" s="10">
        <v>2960</v>
      </c>
      <c r="F16" s="7"/>
      <c r="G16" s="7"/>
      <c r="H16" s="2" t="s">
        <v>12</v>
      </c>
      <c r="I16" s="2"/>
      <c r="J16" s="2"/>
      <c r="K16" s="7"/>
      <c r="L16" s="7"/>
      <c r="M16" s="7"/>
    </row>
    <row r="17" spans="1:15" x14ac:dyDescent="0.2">
      <c r="A17" s="7"/>
      <c r="B17" s="7"/>
      <c r="C17" s="7"/>
      <c r="D17" s="7"/>
      <c r="E17" s="7"/>
      <c r="F17" s="7"/>
      <c r="G17" s="7"/>
      <c r="J17" s="7"/>
      <c r="K17" s="7"/>
      <c r="L17" s="7"/>
      <c r="M17" s="7"/>
      <c r="O17" s="1" t="s">
        <v>49</v>
      </c>
    </row>
    <row r="18" spans="1:15" x14ac:dyDescent="0.2">
      <c r="C18" s="3" t="s">
        <v>30</v>
      </c>
    </row>
    <row r="19" spans="1:15" x14ac:dyDescent="0.2">
      <c r="C19" s="3"/>
      <c r="D19" s="2"/>
      <c r="E19" s="2"/>
      <c r="F19" s="7"/>
    </row>
    <row r="20" spans="1:15" ht="12.75" x14ac:dyDescent="0.2">
      <c r="E20" s="1">
        <v>1950</v>
      </c>
      <c r="F20" s="1">
        <f>E20*E22</f>
        <v>1999.9999999999998</v>
      </c>
      <c r="J20" s="8"/>
      <c r="K20" s="8"/>
    </row>
    <row r="21" spans="1:15" ht="12.75" x14ac:dyDescent="0.2">
      <c r="C21" s="1" t="s">
        <v>40</v>
      </c>
      <c r="E21" s="1">
        <v>2000</v>
      </c>
      <c r="J21" s="8"/>
      <c r="K21" s="8"/>
    </row>
    <row r="22" spans="1:15" ht="12.75" x14ac:dyDescent="0.2">
      <c r="C22" s="3" t="s">
        <v>41</v>
      </c>
      <c r="E22" s="1">
        <f>E21/E20</f>
        <v>1.0256410256410255</v>
      </c>
      <c r="J22" s="8"/>
      <c r="K22" s="8"/>
    </row>
    <row r="23" spans="1:15" ht="12.75" x14ac:dyDescent="0.2">
      <c r="J23" s="8"/>
      <c r="K23" s="8"/>
    </row>
    <row r="24" spans="1:15" ht="12.75" x14ac:dyDescent="0.2">
      <c r="J24" s="8"/>
      <c r="K24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2023-01-17T11:55:28Z</cp:lastPrinted>
  <dcterms:created xsi:type="dcterms:W3CDTF">2020-04-08T10:28:55Z</dcterms:created>
  <dcterms:modified xsi:type="dcterms:W3CDTF">2023-01-17T11:56:05Z</dcterms:modified>
</cp:coreProperties>
</file>