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320" windowHeight="11760"/>
  </bookViews>
  <sheets>
    <sheet name="R-REKAPITULACIJA" sheetId="1" r:id="rId1"/>
    <sheet name="1JR GLAVNIK K7-K22" sheetId="2" r:id="rId2"/>
    <sheet name="2JR GLAVNIK PR-K11" sheetId="3" r:id="rId3"/>
    <sheet name="3JR KORBER K1-K11" sheetId="4" r:id="rId4"/>
    <sheet name="4JR KORBER K26-K32" sheetId="5" r:id="rId5"/>
  </sheets>
  <calcPr calcId="144525"/>
</workbook>
</file>

<file path=xl/calcChain.xml><?xml version="1.0" encoding="utf-8"?>
<calcChain xmlns="http://schemas.openxmlformats.org/spreadsheetml/2006/main">
  <c r="F65" i="4" l="1"/>
  <c r="F6" i="5"/>
  <c r="F100" i="4"/>
  <c r="F102" i="4"/>
  <c r="F104" i="4"/>
  <c r="F106" i="4"/>
  <c r="F98" i="4"/>
  <c r="F88" i="4"/>
  <c r="F74" i="4"/>
  <c r="F76" i="4"/>
  <c r="F78" i="4"/>
  <c r="F80" i="4"/>
  <c r="F82" i="4"/>
  <c r="F84" i="4"/>
  <c r="F86" i="4"/>
  <c r="F72" i="4"/>
  <c r="F43" i="4"/>
  <c r="F45" i="4"/>
  <c r="F47" i="4"/>
  <c r="F49" i="4"/>
  <c r="F51" i="4"/>
  <c r="F53" i="4"/>
  <c r="F55" i="4"/>
  <c r="F57" i="4"/>
  <c r="F59" i="4"/>
  <c r="F61" i="4"/>
  <c r="F63" i="4"/>
  <c r="F41" i="4"/>
  <c r="F38" i="4"/>
  <c r="F13" i="4"/>
  <c r="F69" i="5"/>
  <c r="F71" i="5"/>
  <c r="F73" i="5"/>
  <c r="F67" i="5"/>
  <c r="F43" i="5"/>
  <c r="F45" i="5"/>
  <c r="F47" i="5"/>
  <c r="F49" i="5"/>
  <c r="F51" i="5"/>
  <c r="F53" i="5"/>
  <c r="F55" i="5"/>
  <c r="F57" i="5"/>
  <c r="F41" i="5"/>
  <c r="F8" i="5"/>
  <c r="F10" i="5"/>
  <c r="F12" i="5"/>
  <c r="F14" i="5"/>
  <c r="F16" i="5"/>
  <c r="F18" i="5"/>
  <c r="F20" i="5"/>
  <c r="F22" i="5"/>
  <c r="F24" i="5"/>
  <c r="F26" i="5"/>
  <c r="F28" i="5"/>
  <c r="F30" i="5"/>
  <c r="F32" i="5"/>
  <c r="F34" i="5"/>
  <c r="F90" i="3"/>
  <c r="F88" i="3"/>
  <c r="F86" i="3"/>
  <c r="F60" i="3"/>
  <c r="F62" i="3"/>
  <c r="F64" i="3"/>
  <c r="F66" i="3"/>
  <c r="F68" i="3"/>
  <c r="F70" i="3"/>
  <c r="F72" i="3"/>
  <c r="F74" i="3"/>
  <c r="F76" i="3"/>
  <c r="F58" i="3"/>
  <c r="F16" i="3"/>
  <c r="F29" i="3"/>
  <c r="F51" i="3"/>
  <c r="F49" i="3"/>
  <c r="F47" i="3"/>
  <c r="F45" i="3"/>
  <c r="F43" i="3"/>
  <c r="F41" i="3"/>
  <c r="F39" i="3"/>
  <c r="F37" i="3"/>
  <c r="F35" i="3"/>
  <c r="F33" i="3"/>
  <c r="F31" i="3"/>
  <c r="F27" i="3"/>
  <c r="F25" i="3"/>
  <c r="F23" i="3"/>
  <c r="F21" i="3"/>
  <c r="F75" i="2"/>
  <c r="F77" i="2"/>
  <c r="F73" i="2"/>
  <c r="F45" i="2"/>
  <c r="F47" i="2"/>
  <c r="F49" i="2"/>
  <c r="F51" i="2"/>
  <c r="F53" i="2"/>
  <c r="F55" i="2"/>
  <c r="F57" i="2"/>
  <c r="F59" i="2"/>
  <c r="F61" i="2"/>
  <c r="F63" i="2"/>
  <c r="F43" i="2"/>
  <c r="F12" i="2"/>
  <c r="F14" i="2"/>
  <c r="F16" i="2"/>
  <c r="F18" i="2"/>
  <c r="F20" i="2"/>
  <c r="F22" i="2"/>
  <c r="F24" i="2"/>
  <c r="F26" i="2"/>
  <c r="F28" i="2"/>
  <c r="F30" i="2"/>
  <c r="F32" i="2"/>
  <c r="F34" i="2"/>
  <c r="F36" i="2"/>
  <c r="F10" i="2"/>
  <c r="F59" i="5" l="1"/>
  <c r="F65" i="2"/>
  <c r="F86" i="2" s="1"/>
  <c r="F79" i="2"/>
  <c r="F88" i="2" s="1"/>
  <c r="F78" i="3"/>
  <c r="F99" i="3" s="1"/>
  <c r="F92" i="3"/>
  <c r="F101" i="3" s="1"/>
  <c r="F90" i="4"/>
  <c r="F115" i="4" s="1"/>
  <c r="F53" i="3"/>
  <c r="F97" i="3" s="1"/>
  <c r="F108" i="4"/>
  <c r="F117" i="4" s="1"/>
  <c r="F67" i="4"/>
  <c r="F113" i="4" s="1"/>
  <c r="F75" i="5"/>
  <c r="F82" i="5" s="1"/>
  <c r="F38" i="2"/>
  <c r="F84" i="2" s="1"/>
  <c r="F80" i="5"/>
  <c r="F36" i="5"/>
  <c r="F78" i="5" s="1"/>
  <c r="F90" i="2" l="1"/>
  <c r="D5" i="1" s="1"/>
  <c r="F103" i="3"/>
  <c r="D7" i="1" s="1"/>
  <c r="F119" i="4"/>
  <c r="D9" i="1" s="1"/>
  <c r="F84" i="5"/>
  <c r="D11" i="1" s="1"/>
  <c r="D13" i="1" l="1"/>
  <c r="D14" i="1" l="1"/>
  <c r="D15" i="1" s="1"/>
  <c r="D16" i="1" l="1"/>
  <c r="D17" i="1" s="1"/>
</calcChain>
</file>

<file path=xl/sharedStrings.xml><?xml version="1.0" encoding="utf-8"?>
<sst xmlns="http://schemas.openxmlformats.org/spreadsheetml/2006/main" count="527" uniqueCount="108">
  <si>
    <t>Poz.</t>
  </si>
  <si>
    <t>Opis postavke:</t>
  </si>
  <si>
    <t>A) ELEKTRO DELA</t>
  </si>
  <si>
    <t>(dobava in montaža)</t>
  </si>
  <si>
    <t>JAVNA RAZSVETLJAVA GLAVNIK od K7 do K22</t>
  </si>
  <si>
    <t xml:space="preserve"> -</t>
  </si>
  <si>
    <t>dobava in polaganje kabla NAYY-J 4x16mm2 + 2,5mm2 v Mapitel cev fi110mm</t>
  </si>
  <si>
    <t>m</t>
  </si>
  <si>
    <t>dobava in polaganje kabla NYY-J 3x2,5mm2 v kandelabru</t>
  </si>
  <si>
    <t>dobava in polaganje kabla P/F-y 16mm2</t>
  </si>
  <si>
    <t>dobava in montaža vroče cinkanega vsadnega kandelabra  višine 7,8m (nadzemne višine 7,0m) spodnji premer fi 114mm, kot. npr.: EVENTUS RL08S v novo stojno mesto</t>
  </si>
  <si>
    <t>kos</t>
  </si>
  <si>
    <t>dobava in montaža vroče cinkanega kandelabra višine 11,0m (nadzemne višine 10,0m) (C18) spodnji premer fi 152mm, kot. npr.: EVENTUS RIS 108S v novo stojno mesto</t>
  </si>
  <si>
    <t>priključno varovalni element PVE 4/25-1 in varovalka 6A</t>
  </si>
  <si>
    <t>dobava in montaža svetilke AEROLITE LSL 30 s sijalko LED 34W/1.175lm IP66 na kandelaber</t>
  </si>
  <si>
    <t>demontaža obstoječe svetilke SiTECO CX 100 s sijalko HST 150W/17.500lm IP66 z droga NN omrežja in ponovna montaža te svetilke na kandelabru K21 višine 11m</t>
  </si>
  <si>
    <t>dobava in polaganje stigmaflex cevi fi110mm v izkopan kanal (JAVNA RAZSVETLJAVA)</t>
  </si>
  <si>
    <t xml:space="preserve">dobava, polaganje in spajanje valjanca Fe/Zn-25x4mmv izkopan kanal </t>
  </si>
  <si>
    <t>spajanje valjanca Fe/Zn-25x4mm na kandelabre</t>
  </si>
  <si>
    <t>vijak M8</t>
  </si>
  <si>
    <t xml:space="preserve">bitumen </t>
  </si>
  <si>
    <t>l</t>
  </si>
  <si>
    <t>dobava in polaganje opozorilnega traku "POZOR ENERGETSKI KABEL" (1kg - cca. 50m) nad kablom v izkopan kanal</t>
  </si>
  <si>
    <t>SKUPAJ:</t>
  </si>
  <si>
    <t>B) GRADBENA DELA</t>
  </si>
  <si>
    <t>izkop in zasutje kabelskega kanala globine 0,9m in širine 0,3m ter ponovna zatravitev oz. povrnitev v prvotno stanje</t>
  </si>
  <si>
    <t>mivka</t>
  </si>
  <si>
    <t>m3</t>
  </si>
  <si>
    <t>rezanje asfalta dvostransko ali odstranitev tlakovcev</t>
  </si>
  <si>
    <t>izkop in zasutje kabelskega kanala globine 0,9m in širine 0,4m, večplastno utrjevanje in asfaltiranje ali ponovna položitev tlakovcev</t>
  </si>
  <si>
    <t>ob-betoniranje PVC cevi 110mm</t>
  </si>
  <si>
    <t>izkop in izdelava stojnega mesta iz betonske cevi fi400mm z ob-betoniranjem za kandelaber višine 7,8m</t>
  </si>
  <si>
    <t>izkop in izdelava stojnega mesta iz betonske cevi fi600mm z ob-betoniranjem za kandelaber višine 11,0m</t>
  </si>
  <si>
    <t>postavitev kandelabra, uravnavanje zasutja in ob-betoniranje kandelabra višine 7,8m</t>
  </si>
  <si>
    <t>postavitev kandelabra, uravnavanje zasutja in ob-betoniranje kandelabra višine 11,0m</t>
  </si>
  <si>
    <t>beton MB 15</t>
  </si>
  <si>
    <t>C) DODATNI STROŠKI</t>
  </si>
  <si>
    <t>Meritve in preizkus</t>
  </si>
  <si>
    <t>Izdelava projektov PID</t>
  </si>
  <si>
    <t>Nadzor nad izvajanjem el. Inštalacij</t>
  </si>
  <si>
    <t>Nepredvideni stroški</t>
  </si>
  <si>
    <t>odklop v času izvajanja del</t>
  </si>
  <si>
    <t>geodetski posnetek po končani gradnji</t>
  </si>
  <si>
    <t>Rekapitulacija</t>
  </si>
  <si>
    <t>zakoličba obstoječih komunalnih vodov (plin!!!, TK, kabelska, vodovod)</t>
  </si>
  <si>
    <t>OBSTOJEČA OMARA PRIŽIGALIŠČA JR GLAVNIK</t>
  </si>
  <si>
    <t>1 kos priklop novega kabla NAYY-J 4x16mm2 + 2,5mm2</t>
  </si>
  <si>
    <t>1 kos odklop in ponoven priklop obstoječega kabla NAYY-J 4x16mm2 + 2,5mm2</t>
  </si>
  <si>
    <t>3 kos prenapetostni odvodnik V2-C 0,5kV/70kA tip B</t>
  </si>
  <si>
    <t>2 kos varovalčno stikalo 00. ST 6-160A</t>
  </si>
  <si>
    <t>1 kos vrstne sponke ELUM 3x35mm2/3x35mm2</t>
  </si>
  <si>
    <t>6 kos NV gG talilna varovalka 10A</t>
  </si>
  <si>
    <t>1 kos napisne ploščice in oznake</t>
  </si>
  <si>
    <t>1 kos drobni in vezni material</t>
  </si>
  <si>
    <t>1 kpl delo in prevezava</t>
  </si>
  <si>
    <t>JAVNA RAZSVETLJAVA GLAVNIK od PR do K11</t>
  </si>
  <si>
    <t>demontaža obstoječe svetilke MODUS LVS136EPS60 skupaj z vsadnim kandelabrom 5m (možna ponovna montaža te svetilke in kandelabra v razširjeni javni razsvetljavi ob železnici).</t>
  </si>
  <si>
    <t>dobava in polaganje Mapitel cevi fi160mm v izkopan kanal (ELEKTRO CELJE)</t>
  </si>
  <si>
    <t>dobava in polaganje Mapitel cevi fi110mm v izkopan kanal (ELEKTRO CELJE)</t>
  </si>
  <si>
    <t>dobava in polaganje PEHD cevi 2 x fi50mm v izkopan kanal (ELEKTRO CELJE)</t>
  </si>
  <si>
    <t>strojno - ročni izkop jame za kabelske jaške in izdelava AB kabelskega jaška dim.: 2,0m x 2,0m x 1,8m s povoznim pokrovom 80x80cm 400kN</t>
  </si>
  <si>
    <t>TP POLZELA KORBER: 198 (točka A)</t>
  </si>
  <si>
    <t>1 kos montaža varovalčnega podnožja 400A/2/3-polni izklop</t>
  </si>
  <si>
    <t>1 kos montaža varovalke 1 x 35A</t>
  </si>
  <si>
    <t>1 kos priklop kabla E-AY2Y-J 4 x 35mm2 + 1,5mm2</t>
  </si>
  <si>
    <t>OMARICA PRIŽIGALIŠČA JR POLZELA KORBER (točka B)</t>
  </si>
  <si>
    <t>1 kos PVC podstavek 300x1020x650mm</t>
  </si>
  <si>
    <t>1 kos prosto-stoječa omarica dim.: 1000x1000x320mm IP54</t>
  </si>
  <si>
    <t xml:space="preserve">1 kos enofazni dvotarifni števec z dajalnikom impulza tip Landis+Gyr ZCXI120U1L1D1, 1x230V, 5/58A </t>
  </si>
  <si>
    <t>3 kos varovalčno stikalo 00. ST 6-160A</t>
  </si>
  <si>
    <t>1 kos podnožje PP00 160A</t>
  </si>
  <si>
    <t>1 kos NV gG talilna varovalka 25A</t>
  </si>
  <si>
    <t>4 kos NV gG talilna varovalka 10A</t>
  </si>
  <si>
    <t>1 kos enopolni instalacijski odklopnik B6A/1</t>
  </si>
  <si>
    <t>1 kos stikalo (1-0-2) 4G10-51PK</t>
  </si>
  <si>
    <t>1 kos stikalo (1-0) 4G10-90PK</t>
  </si>
  <si>
    <t>1 kos fotorele HTR03.3</t>
  </si>
  <si>
    <t>1 kos stikalna ura DIGI 42 M1</t>
  </si>
  <si>
    <t>1 kos fotocelica</t>
  </si>
  <si>
    <t>2 kos kontaktor ISKRA KNL43-11</t>
  </si>
  <si>
    <t>1 kos priklop kabla NAYY-J 4x16mm2 + 2,5mm2 (IZVOD W1)</t>
  </si>
  <si>
    <t>1 kos priklop kabla NAYY-J 4x16mm2 + 2,5mm2 (IZVOD W2)</t>
  </si>
  <si>
    <t>1 kos priklop kabla NAYY-J 4x16mm2 + 2,5mm2 (IZVOD W3)</t>
  </si>
  <si>
    <t>dobava in polaganje kabla E-AY2Y-J 4x35mm2 + 1,5mm2 v cevi fi110mm v izkopan kanal</t>
  </si>
  <si>
    <t>dobava in polaganje kabla NAYY-J 4x16mm2 + 1,5mm2 v cevi fi110mm v izkopan kanal</t>
  </si>
  <si>
    <t>dobava in polaganje žice P/F-y 16mm2</t>
  </si>
  <si>
    <t>dobava in montaža svetilke AEROLITE LSL 30 s sijalko LED 34W/1.175lm IP66 z redukcijo na kandelaber</t>
  </si>
  <si>
    <t xml:space="preserve">stigmaflex cev fi110mm </t>
  </si>
  <si>
    <t>dobava, polaganje in spajanje valjanca Fe/Zn-25x4mmv izkopan kanal</t>
  </si>
  <si>
    <t>opozorilni trak "POZOR ENERGETSKI KABEL" (1kg - cca. 50m)</t>
  </si>
  <si>
    <t>izkop in zasutje kabelskega kanala globine 0,9m in širine 0,4m, večplastno utrjevanje in asfaltiranje</t>
  </si>
  <si>
    <t>nadzor Elektro Celje</t>
  </si>
  <si>
    <t>priklop 6kW (1x25A) Elektro Celje</t>
  </si>
  <si>
    <t>EM</t>
  </si>
  <si>
    <t>KOL.</t>
  </si>
  <si>
    <t>CENA/EM</t>
  </si>
  <si>
    <t>VREDNOST</t>
  </si>
  <si>
    <t>JR POLZELA</t>
  </si>
  <si>
    <t>izkop in zasutje kabelskega kanala globine 0,9m in širine 0,9m, večplastno utrjevanje in asfaltiranje ali ponovna položitev tlakovcev</t>
  </si>
  <si>
    <t>JR KORBER K1 - K11</t>
  </si>
  <si>
    <t>JR KORBER K26 - K32</t>
  </si>
  <si>
    <t>SKUPAJ</t>
  </si>
  <si>
    <t>DDV 22%</t>
  </si>
  <si>
    <t>SKUPAJ Z DDV</t>
  </si>
  <si>
    <t>izkop in zasutje kabelskega kanala globine 0,9m in širine 0,9m, večplastno utrjevanje in asfaltiranje</t>
  </si>
  <si>
    <t>VREDNOST v EUR</t>
  </si>
  <si>
    <t>POPUST V %</t>
  </si>
  <si>
    <t>SKUPAJ S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</si>
</sst>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SIT&quot;_-;\-* #,##0\ &quot;SIT&quot;_-;_-* &quot;-&quot;\ &quot;SIT&quot;_-;_-@_-"/>
    <numFmt numFmtId="44" formatCode="_-* #,##0.00\ &quot;SIT&quot;_-;\-* #,##0.00\ &quot;SIT&quot;_-;_-* &quot;-&quot;??\ &quot;SIT&quot;_-;_-@_-"/>
    <numFmt numFmtId="164" formatCode="#,##0.00&quot;       &quot;;\-#,##0.00&quot;       &quot;;&quot; -&quot;#&quot;       &quot;;@\ "/>
    <numFmt numFmtId="165" formatCode="#,##0&quot; SIT &quot;;\-#,##0&quot; SIT &quot;;&quot; - SIT &quot;;@\ "/>
    <numFmt numFmtId="166" formatCode="#,##0.00&quot; SIT &quot;;\-#,##0.00&quot; SIT &quot;;&quot; -&quot;#&quot; SIT &quot;;@\ "/>
    <numFmt numFmtId="167" formatCode="#,##0.00\ _S_I_T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ourier New CE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sz val="10"/>
      <color indexed="22"/>
      <name val="Arial"/>
      <family val="2"/>
      <charset val="238"/>
    </font>
    <font>
      <sz val="10"/>
      <name val="Arial CE"/>
      <family val="2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18"/>
        <bgColor indexed="32"/>
      </patternFill>
    </fill>
    <fill>
      <patternFill patternType="solid">
        <fgColor indexed="9"/>
      </patternFill>
    </fill>
    <fill>
      <patternFill patternType="solid">
        <fgColor indexed="9"/>
        <b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Border="0" applyProtection="0">
      <alignment vertical="center"/>
    </xf>
    <xf numFmtId="0" fontId="30" fillId="22" borderId="0" applyBorder="0" applyProtection="0">
      <alignment vertical="center"/>
    </xf>
    <xf numFmtId="0" fontId="30" fillId="22" borderId="0" applyBorder="0" applyProtection="0">
      <alignment vertical="center"/>
    </xf>
    <xf numFmtId="0" fontId="30" fillId="22" borderId="0" applyBorder="0" applyProtection="0">
      <alignment vertical="center"/>
    </xf>
    <xf numFmtId="0" fontId="5" fillId="9" borderId="0" applyNumberFormat="0" applyBorder="0" applyAlignment="0" applyProtection="0"/>
    <xf numFmtId="0" fontId="6" fillId="23" borderId="1" applyNumberFormat="0" applyAlignment="0" applyProtection="0"/>
    <xf numFmtId="0" fontId="24" fillId="24" borderId="0" applyBorder="0" applyProtection="0">
      <alignment horizontal="right" vertical="center" wrapText="1"/>
    </xf>
    <xf numFmtId="0" fontId="24" fillId="24" borderId="0" applyBorder="0" applyProtection="0">
      <alignment horizontal="right" vertical="center" wrapText="1"/>
    </xf>
    <xf numFmtId="0" fontId="24" fillId="24" borderId="0" applyBorder="0" applyProtection="0">
      <alignment horizontal="right" vertical="center" wrapText="1"/>
    </xf>
    <xf numFmtId="0" fontId="24" fillId="24" borderId="0" applyBorder="0" applyProtection="0">
      <alignment horizontal="right" vertical="center" wrapText="1"/>
    </xf>
    <xf numFmtId="0" fontId="24" fillId="24" borderId="2" applyProtection="0">
      <alignment horizontal="right" vertical="center" wrapText="1"/>
    </xf>
    <xf numFmtId="0" fontId="24" fillId="24" borderId="2" applyProtection="0">
      <alignment horizontal="right" vertical="center" wrapText="1"/>
    </xf>
    <xf numFmtId="0" fontId="24" fillId="24" borderId="2" applyProtection="0">
      <alignment horizontal="right" vertical="center" wrapText="1"/>
    </xf>
    <xf numFmtId="0" fontId="24" fillId="24" borderId="2" applyProtection="0">
      <alignment horizontal="right" vertical="center" wrapText="1"/>
    </xf>
    <xf numFmtId="0" fontId="24" fillId="24" borderId="3" applyProtection="0">
      <alignment horizontal="right" vertical="center" wrapText="1"/>
    </xf>
    <xf numFmtId="0" fontId="24" fillId="24" borderId="3" applyProtection="0">
      <alignment horizontal="right" vertical="center" wrapText="1"/>
    </xf>
    <xf numFmtId="0" fontId="24" fillId="24" borderId="3" applyProtection="0">
      <alignment horizontal="right" vertical="center" wrapText="1"/>
    </xf>
    <xf numFmtId="0" fontId="24" fillId="24" borderId="3" applyProtection="0">
      <alignment horizontal="right" vertical="center" wrapText="1"/>
    </xf>
    <xf numFmtId="0" fontId="24" fillId="24" borderId="4" applyProtection="0">
      <alignment horizontal="right" vertical="center" wrapText="1"/>
    </xf>
    <xf numFmtId="0" fontId="24" fillId="24" borderId="4" applyProtection="0">
      <alignment horizontal="right" vertical="center" wrapText="1"/>
    </xf>
    <xf numFmtId="0" fontId="24" fillId="24" borderId="4" applyProtection="0">
      <alignment horizontal="right" vertical="center" wrapText="1"/>
    </xf>
    <xf numFmtId="0" fontId="24" fillId="24" borderId="4" applyProtection="0">
      <alignment horizontal="right" vertical="center" wrapText="1"/>
    </xf>
    <xf numFmtId="0" fontId="24" fillId="24" borderId="5" applyProtection="0">
      <alignment horizontal="right" vertical="center" wrapText="1"/>
    </xf>
    <xf numFmtId="0" fontId="24" fillId="24" borderId="5" applyProtection="0">
      <alignment horizontal="right" vertical="center" wrapText="1"/>
    </xf>
    <xf numFmtId="0" fontId="24" fillId="24" borderId="5" applyProtection="0">
      <alignment horizontal="right" vertical="center" wrapText="1"/>
    </xf>
    <xf numFmtId="0" fontId="24" fillId="24" borderId="5" applyProtection="0">
      <alignment horizontal="right" vertical="center" wrapText="1"/>
    </xf>
    <xf numFmtId="0" fontId="24" fillId="24" borderId="6" applyProtection="0">
      <alignment horizontal="right" vertical="center" wrapText="1"/>
    </xf>
    <xf numFmtId="0" fontId="24" fillId="24" borderId="6" applyProtection="0">
      <alignment horizontal="right" vertical="center" wrapText="1"/>
    </xf>
    <xf numFmtId="0" fontId="24" fillId="24" borderId="6" applyProtection="0">
      <alignment horizontal="right" vertical="center" wrapText="1"/>
    </xf>
    <xf numFmtId="0" fontId="24" fillId="24" borderId="6" applyProtection="0">
      <alignment horizontal="right" vertical="center" wrapText="1"/>
    </xf>
    <xf numFmtId="0" fontId="24" fillId="24" borderId="7" applyProtection="0">
      <alignment horizontal="right" vertical="center" wrapText="1"/>
    </xf>
    <xf numFmtId="0" fontId="24" fillId="24" borderId="7" applyProtection="0">
      <alignment horizontal="right" vertical="center" wrapText="1"/>
    </xf>
    <xf numFmtId="0" fontId="24" fillId="24" borderId="7" applyProtection="0">
      <alignment horizontal="right" vertical="center" wrapText="1"/>
    </xf>
    <xf numFmtId="0" fontId="24" fillId="24" borderId="7" applyProtection="0">
      <alignment horizontal="right" vertical="center" wrapText="1"/>
    </xf>
    <xf numFmtId="0" fontId="24" fillId="24" borderId="8" applyProtection="0">
      <alignment horizontal="right" vertical="center" wrapText="1"/>
    </xf>
    <xf numFmtId="0" fontId="24" fillId="24" borderId="8" applyProtection="0">
      <alignment horizontal="right" vertical="center" wrapText="1"/>
    </xf>
    <xf numFmtId="0" fontId="24" fillId="24" borderId="8" applyProtection="0">
      <alignment horizontal="right" vertical="center" wrapText="1"/>
    </xf>
    <xf numFmtId="0" fontId="24" fillId="24" borderId="8" applyProtection="0">
      <alignment horizontal="right" vertical="center" wrapText="1"/>
    </xf>
    <xf numFmtId="0" fontId="24" fillId="24" borderId="9" applyProtection="0">
      <alignment horizontal="right" vertical="center" wrapText="1"/>
    </xf>
    <xf numFmtId="0" fontId="24" fillId="24" borderId="9" applyProtection="0">
      <alignment horizontal="right" vertical="center" wrapText="1"/>
    </xf>
    <xf numFmtId="0" fontId="24" fillId="24" borderId="9" applyProtection="0">
      <alignment horizontal="right" vertical="center" wrapText="1"/>
    </xf>
    <xf numFmtId="0" fontId="24" fillId="24" borderId="9" applyProtection="0">
      <alignment horizontal="right" vertical="center" wrapText="1"/>
    </xf>
    <xf numFmtId="0" fontId="24" fillId="24" borderId="0" applyBorder="0" applyProtection="0">
      <alignment horizontal="right" vertical="center" wrapText="1"/>
    </xf>
    <xf numFmtId="0" fontId="7" fillId="25" borderId="10" applyNumberFormat="0" applyAlignment="0" applyProtection="0"/>
    <xf numFmtId="0" fontId="24" fillId="24" borderId="11" applyProtection="0">
      <alignment horizontal="center" wrapText="1"/>
    </xf>
    <xf numFmtId="0" fontId="24" fillId="24" borderId="11" applyProtection="0">
      <alignment horizontal="center" wrapText="1"/>
    </xf>
    <xf numFmtId="0" fontId="24" fillId="24" borderId="11" applyProtection="0">
      <alignment horizontal="center" wrapText="1"/>
    </xf>
    <xf numFmtId="0" fontId="24" fillId="24" borderId="11" applyProtection="0">
      <alignment horizontal="center" wrapText="1"/>
    </xf>
    <xf numFmtId="164" fontId="29" fillId="0" borderId="0" applyFill="0" applyProtection="0">
      <alignment vertical="center"/>
    </xf>
    <xf numFmtId="165" fontId="29" fillId="0" borderId="0" applyFill="0" applyProtection="0">
      <alignment vertical="center"/>
    </xf>
    <xf numFmtId="166" fontId="29" fillId="0" borderId="0" applyFill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1" fillId="0" borderId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6" fillId="26" borderId="15" applyNumberFormat="0" applyAlignment="0" applyProtection="0"/>
    <xf numFmtId="0" fontId="16" fillId="26" borderId="15" applyNumberFormat="0" applyAlignment="0" applyProtection="0"/>
    <xf numFmtId="0" fontId="14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167" fontId="19" fillId="0" borderId="0"/>
    <xf numFmtId="167" fontId="32" fillId="0" borderId="0"/>
    <xf numFmtId="167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39" fontId="28" fillId="0" borderId="0"/>
    <xf numFmtId="39" fontId="28" fillId="0" borderId="0"/>
    <xf numFmtId="39" fontId="28" fillId="0" borderId="0"/>
    <xf numFmtId="39" fontId="28" fillId="0" borderId="0"/>
    <xf numFmtId="0" fontId="1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0" borderId="0"/>
    <xf numFmtId="0" fontId="2" fillId="6" borderId="20" applyNumberFormat="0" applyFont="0" applyAlignment="0" applyProtection="0"/>
    <xf numFmtId="0" fontId="2" fillId="6" borderId="20" applyNumberFormat="0" applyFont="0" applyAlignment="0" applyProtection="0"/>
    <xf numFmtId="0" fontId="24" fillId="6" borderId="20" applyNumberFormat="0" applyFont="0" applyAlignment="0" applyProtection="0"/>
    <xf numFmtId="0" fontId="24" fillId="6" borderId="20" applyNumberFormat="0" applyFont="0" applyAlignment="0" applyProtection="0"/>
    <xf numFmtId="0" fontId="24" fillId="6" borderId="20" applyNumberFormat="0" applyFont="0" applyAlignment="0" applyProtection="0"/>
    <xf numFmtId="0" fontId="24" fillId="6" borderId="20" applyNumberFormat="0" applyFont="0" applyAlignment="0" applyProtection="0"/>
    <xf numFmtId="0" fontId="29" fillId="6" borderId="20" applyNumberFormat="0" applyFont="0" applyAlignment="0" applyProtection="0"/>
    <xf numFmtId="0" fontId="24" fillId="6" borderId="20" applyNumberFormat="0" applyFon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23" borderId="15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7" fillId="25" borderId="10" applyNumberFormat="0" applyAlignment="0" applyProtection="0"/>
    <xf numFmtId="0" fontId="7" fillId="25" borderId="10" applyNumberFormat="0" applyAlignment="0" applyProtection="0"/>
    <xf numFmtId="0" fontId="27" fillId="26" borderId="1" applyNumberFormat="0" applyAlignment="0" applyProtection="0"/>
    <xf numFmtId="0" fontId="27" fillId="26" borderId="1" applyNumberFormat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3" fillId="8" borderId="1" applyNumberFormat="0" applyAlignment="0" applyProtection="0"/>
    <xf numFmtId="0" fontId="13" fillId="8" borderId="1" applyNumberFormat="0" applyAlignment="0" applyProtection="0"/>
    <xf numFmtId="0" fontId="18" fillId="0" borderId="23" applyNumberFormat="0" applyFill="0" applyAlignment="0" applyProtection="0"/>
    <xf numFmtId="0" fontId="18" fillId="0" borderId="23" applyNumberFormat="0" applyFill="0" applyAlignment="0" applyProtection="0"/>
    <xf numFmtId="0" fontId="14" fillId="0" borderId="0" applyNumberFormat="0" applyFill="0" applyBorder="0" applyAlignment="0" applyProtection="0"/>
  </cellStyleXfs>
  <cellXfs count="1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4" fontId="0" fillId="0" borderId="0" xfId="0" applyNumberFormat="1" applyFont="1"/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0" xfId="0" applyBorder="1"/>
    <xf numFmtId="0" fontId="34" fillId="0" borderId="0" xfId="0" applyFont="1" applyBorder="1"/>
    <xf numFmtId="0" fontId="34" fillId="0" borderId="0" xfId="0" applyFont="1" applyBorder="1" applyProtection="1">
      <protection locked="0"/>
    </xf>
    <xf numFmtId="0" fontId="0" fillId="0" borderId="0" xfId="0" applyBorder="1" applyAlignment="1">
      <alignment horizontal="right"/>
    </xf>
    <xf numFmtId="0" fontId="0" fillId="0" borderId="0" xfId="0" applyBorder="1" applyProtection="1">
      <protection locked="0"/>
    </xf>
    <xf numFmtId="4" fontId="0" fillId="0" borderId="0" xfId="0" applyNumberFormat="1" applyBorder="1" applyAlignment="1">
      <alignment horizontal="right"/>
    </xf>
    <xf numFmtId="10" fontId="0" fillId="0" borderId="24" xfId="0" applyNumberFormat="1" applyBorder="1" applyProtection="1">
      <protection locked="0"/>
    </xf>
  </cellXfs>
  <cellStyles count="199">
    <cellStyle name="20 % – Poudarek1 2" xfId="2"/>
    <cellStyle name="20 % – Poudarek1 3" xfId="3"/>
    <cellStyle name="20 % – Poudarek2 2" xfId="4"/>
    <cellStyle name="20 % – Poudarek2 3" xfId="5"/>
    <cellStyle name="20 % – Poudarek3 2" xfId="6"/>
    <cellStyle name="20 % – Poudarek3 3" xfId="7"/>
    <cellStyle name="20 % – Poudarek4 2" xfId="8"/>
    <cellStyle name="20 % – Poudarek4 3" xfId="9"/>
    <cellStyle name="20 % – Poudarek5 2" xfId="10"/>
    <cellStyle name="20 % – Poudarek5 3" xfId="11"/>
    <cellStyle name="20 % – Poudarek6 2" xfId="12"/>
    <cellStyle name="20 % – Poudarek6 3" xfId="13"/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40 % – Poudarek1 2" xfId="20"/>
    <cellStyle name="40 % – Poudarek1 3" xfId="21"/>
    <cellStyle name="40 % – Poudarek2 2" xfId="22"/>
    <cellStyle name="40 % – Poudarek2 3" xfId="23"/>
    <cellStyle name="40 % – Poudarek3 2" xfId="24"/>
    <cellStyle name="40 % – Poudarek3 3" xfId="25"/>
    <cellStyle name="40 % – Poudarek4 2" xfId="26"/>
    <cellStyle name="40 % – Poudarek4 3" xfId="27"/>
    <cellStyle name="40 % – Poudarek5 2" xfId="28"/>
    <cellStyle name="40 % – Poudarek5 3" xfId="29"/>
    <cellStyle name="40 % – Poudarek6 2" xfId="30"/>
    <cellStyle name="40 % – Poudarek6 3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 % – Poudarek1 2" xfId="38"/>
    <cellStyle name="60 % – Poudarek1 3" xfId="39"/>
    <cellStyle name="60 % – Poudarek2 2" xfId="40"/>
    <cellStyle name="60 % – Poudarek2 3" xfId="41"/>
    <cellStyle name="60 % – Poudarek3 2" xfId="42"/>
    <cellStyle name="60 % – Poudarek3 3" xfId="43"/>
    <cellStyle name="60 % – Poudarek4 2" xfId="44"/>
    <cellStyle name="60 % – Poudarek4 3" xfId="45"/>
    <cellStyle name="60 % – Poudarek5 2" xfId="46"/>
    <cellStyle name="60 % – Poudarek5 3" xfId="47"/>
    <cellStyle name="60 % – Poudarek6 2" xfId="48"/>
    <cellStyle name="60 % – Poudarek6 3" xfId="49"/>
    <cellStyle name="60% - Accent1" xfId="50"/>
    <cellStyle name="60% - Accent2" xfId="51"/>
    <cellStyle name="60% - Accent3" xfId="52"/>
    <cellStyle name="60% - Accent4" xfId="53"/>
    <cellStyle name="60% - Accent5" xfId="54"/>
    <cellStyle name="60% - Accent6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Background" xfId="62"/>
    <cellStyle name="Background 2" xfId="63"/>
    <cellStyle name="Background 3" xfId="64"/>
    <cellStyle name="Background 3 2" xfId="65"/>
    <cellStyle name="Bad" xfId="66"/>
    <cellStyle name="Calculation" xfId="67"/>
    <cellStyle name="Card" xfId="68"/>
    <cellStyle name="Card 2" xfId="69"/>
    <cellStyle name="Card 3" xfId="70"/>
    <cellStyle name="Card 3 2" xfId="71"/>
    <cellStyle name="Card B" xfId="72"/>
    <cellStyle name="Card B 2" xfId="73"/>
    <cellStyle name="Card B 3" xfId="74"/>
    <cellStyle name="Card B 3 2" xfId="75"/>
    <cellStyle name="Card BL" xfId="76"/>
    <cellStyle name="Card BL 2" xfId="77"/>
    <cellStyle name="Card BL 3" xfId="78"/>
    <cellStyle name="Card BL 3 2" xfId="79"/>
    <cellStyle name="Card BR" xfId="80"/>
    <cellStyle name="Card BR 2" xfId="81"/>
    <cellStyle name="Card BR 3" xfId="82"/>
    <cellStyle name="Card BR 3 2" xfId="83"/>
    <cellStyle name="Card L" xfId="84"/>
    <cellStyle name="Card L 2" xfId="85"/>
    <cellStyle name="Card L 3" xfId="86"/>
    <cellStyle name="Card L 3 2" xfId="87"/>
    <cellStyle name="Card R" xfId="88"/>
    <cellStyle name="Card R 2" xfId="89"/>
    <cellStyle name="Card R 3" xfId="90"/>
    <cellStyle name="Card R 3 2" xfId="91"/>
    <cellStyle name="Card T" xfId="92"/>
    <cellStyle name="Card T 2" xfId="93"/>
    <cellStyle name="Card T 3" xfId="94"/>
    <cellStyle name="Card T 3 2" xfId="95"/>
    <cellStyle name="Card TL" xfId="96"/>
    <cellStyle name="Card TL 2" xfId="97"/>
    <cellStyle name="Card TL 3" xfId="98"/>
    <cellStyle name="Card TL 3 2" xfId="99"/>
    <cellStyle name="Card TR" xfId="100"/>
    <cellStyle name="Card TR 2" xfId="101"/>
    <cellStyle name="Card TR 3" xfId="102"/>
    <cellStyle name="Card TR 3 2" xfId="103"/>
    <cellStyle name="Card_Razsvetljava" xfId="104"/>
    <cellStyle name="Check Cell" xfId="105"/>
    <cellStyle name="Column Header" xfId="106"/>
    <cellStyle name="Column Header 2" xfId="107"/>
    <cellStyle name="Column Header 3" xfId="108"/>
    <cellStyle name="Column Header 3 2" xfId="109"/>
    <cellStyle name="Comma_dus sestavljanka" xfId="110"/>
    <cellStyle name="Currency [0]_dus sestavljanka" xfId="111"/>
    <cellStyle name="Currency_dus sestavljanka" xfId="112"/>
    <cellStyle name="Dobro 2" xfId="113"/>
    <cellStyle name="Dobro 3" xfId="114"/>
    <cellStyle name="Excel Built-in Normal" xfId="115"/>
    <cellStyle name="Explanatory Text" xfId="116"/>
    <cellStyle name="Good" xfId="117"/>
    <cellStyle name="Heading 1" xfId="118"/>
    <cellStyle name="Heading 2" xfId="119"/>
    <cellStyle name="Heading 3" xfId="120"/>
    <cellStyle name="Heading 4" xfId="121"/>
    <cellStyle name="Input" xfId="122"/>
    <cellStyle name="Izhod 2" xfId="123"/>
    <cellStyle name="Izhod 3" xfId="124"/>
    <cellStyle name="Linked Cell" xfId="125"/>
    <cellStyle name="Naslov 1 2" xfId="126"/>
    <cellStyle name="Naslov 1 3" xfId="127"/>
    <cellStyle name="Naslov 2 2" xfId="128"/>
    <cellStyle name="Naslov 2 3" xfId="129"/>
    <cellStyle name="Naslov 3 2" xfId="130"/>
    <cellStyle name="Naslov 3 3" xfId="131"/>
    <cellStyle name="Naslov 4 2" xfId="132"/>
    <cellStyle name="Naslov 4 3" xfId="133"/>
    <cellStyle name="Naslov 5" xfId="134"/>
    <cellStyle name="Naslov 6" xfId="135"/>
    <cellStyle name="Navadno" xfId="0" builtinId="0"/>
    <cellStyle name="Navadno 10" xfId="136"/>
    <cellStyle name="Navadno 11" xfId="1"/>
    <cellStyle name="Navadno 2" xfId="137"/>
    <cellStyle name="Navadno 3" xfId="138"/>
    <cellStyle name="Navadno 4" xfId="139"/>
    <cellStyle name="Navadno 5" xfId="140"/>
    <cellStyle name="Navadno 5 2" xfId="141"/>
    <cellStyle name="Navadno 5 3" xfId="142"/>
    <cellStyle name="Navadno 5 3 2" xfId="143"/>
    <cellStyle name="Navadno 6" xfId="144"/>
    <cellStyle name="Navadno 7" xfId="145"/>
    <cellStyle name="Navadno 8" xfId="146"/>
    <cellStyle name="Navadno 8 2" xfId="147"/>
    <cellStyle name="Navadno 8 2 2" xfId="148"/>
    <cellStyle name="Navadno 9" xfId="149"/>
    <cellStyle name="Neutral" xfId="150"/>
    <cellStyle name="Nevtralno 2" xfId="151"/>
    <cellStyle name="Nevtralno 3" xfId="152"/>
    <cellStyle name="Normal_dus sestavljanka" xfId="153"/>
    <cellStyle name="Note" xfId="154"/>
    <cellStyle name="Note 2" xfId="155"/>
    <cellStyle name="Note 3" xfId="156"/>
    <cellStyle name="Note 4" xfId="157"/>
    <cellStyle name="Note 4 2" xfId="158"/>
    <cellStyle name="Note 5" xfId="159"/>
    <cellStyle name="Opomba 2" xfId="160"/>
    <cellStyle name="Opomba 3" xfId="161"/>
    <cellStyle name="Opozorilo 2" xfId="162"/>
    <cellStyle name="Opozorilo 3" xfId="163"/>
    <cellStyle name="Output" xfId="164"/>
    <cellStyle name="Pojasnjevalno besedilo 2" xfId="165"/>
    <cellStyle name="Pojasnjevalno besedilo 3" xfId="166"/>
    <cellStyle name="Poudarek1 2" xfId="167"/>
    <cellStyle name="Poudarek1 3" xfId="168"/>
    <cellStyle name="Poudarek2 2" xfId="169"/>
    <cellStyle name="Poudarek2 3" xfId="170"/>
    <cellStyle name="Poudarek3 2" xfId="171"/>
    <cellStyle name="Poudarek3 3" xfId="172"/>
    <cellStyle name="Poudarek4 2" xfId="173"/>
    <cellStyle name="Poudarek4 3" xfId="174"/>
    <cellStyle name="Poudarek5 2" xfId="175"/>
    <cellStyle name="Poudarek5 3" xfId="176"/>
    <cellStyle name="Poudarek6 2" xfId="177"/>
    <cellStyle name="Poudarek6 3" xfId="178"/>
    <cellStyle name="Povezana celica 2" xfId="179"/>
    <cellStyle name="Povezana celica 3" xfId="180"/>
    <cellStyle name="Preveri celico 2" xfId="181"/>
    <cellStyle name="Preveri celico 3" xfId="182"/>
    <cellStyle name="Računanje 2" xfId="183"/>
    <cellStyle name="Računanje 3" xfId="184"/>
    <cellStyle name="Slabo 2" xfId="185"/>
    <cellStyle name="Slabo 3" xfId="186"/>
    <cellStyle name="Title" xfId="187"/>
    <cellStyle name="Total" xfId="188"/>
    <cellStyle name="Valuta 2" xfId="190"/>
    <cellStyle name="Valuta 2 2" xfId="191"/>
    <cellStyle name="Valuta 2 3" xfId="192"/>
    <cellStyle name="Valuta 3" xfId="193"/>
    <cellStyle name="Valuta 4" xfId="189"/>
    <cellStyle name="Vnos 2" xfId="194"/>
    <cellStyle name="Vnos 3" xfId="195"/>
    <cellStyle name="Vsota 2" xfId="196"/>
    <cellStyle name="Vsota 3" xfId="197"/>
    <cellStyle name="Warning Text" xfId="1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workbookViewId="0">
      <selection activeCell="D25" sqref="D25"/>
    </sheetView>
  </sheetViews>
  <sheetFormatPr defaultRowHeight="15" x14ac:dyDescent="0.25"/>
  <cols>
    <col min="1" max="1" width="4" style="10" customWidth="1"/>
    <col min="2" max="2" width="40.85546875" style="10" customWidth="1"/>
    <col min="3" max="3" width="8.140625" style="14" customWidth="1"/>
    <col min="4" max="4" width="16.42578125" style="13" customWidth="1"/>
    <col min="5" max="16384" width="9.140625" style="10"/>
  </cols>
  <sheetData>
    <row r="3" spans="1:4" x14ac:dyDescent="0.25">
      <c r="B3" s="11" t="s">
        <v>97</v>
      </c>
      <c r="C3" s="12"/>
      <c r="D3" s="13" t="s">
        <v>105</v>
      </c>
    </row>
    <row r="5" spans="1:4" x14ac:dyDescent="0.25">
      <c r="A5" s="10">
        <v>1</v>
      </c>
      <c r="B5" s="10" t="s">
        <v>4</v>
      </c>
      <c r="D5" s="15">
        <f>+'1JR GLAVNIK K7-K22'!F90</f>
        <v>0</v>
      </c>
    </row>
    <row r="7" spans="1:4" x14ac:dyDescent="0.25">
      <c r="A7" s="10">
        <v>2</v>
      </c>
      <c r="B7" s="10" t="s">
        <v>55</v>
      </c>
      <c r="D7" s="15">
        <f>+'2JR GLAVNIK PR-K11'!F103</f>
        <v>0</v>
      </c>
    </row>
    <row r="9" spans="1:4" x14ac:dyDescent="0.25">
      <c r="A9" s="10">
        <v>3</v>
      </c>
      <c r="B9" s="10" t="s">
        <v>99</v>
      </c>
      <c r="D9" s="15">
        <f>+'3JR KORBER K1-K11'!F119</f>
        <v>0</v>
      </c>
    </row>
    <row r="11" spans="1:4" x14ac:dyDescent="0.25">
      <c r="A11" s="10">
        <v>4</v>
      </c>
      <c r="B11" s="10" t="s">
        <v>100</v>
      </c>
      <c r="D11" s="15">
        <f>+'4JR KORBER K26-K32'!F84</f>
        <v>0</v>
      </c>
    </row>
    <row r="13" spans="1:4" x14ac:dyDescent="0.25">
      <c r="B13" s="10" t="s">
        <v>101</v>
      </c>
      <c r="D13" s="15">
        <f>SUM(D5:D12)</f>
        <v>0</v>
      </c>
    </row>
    <row r="14" spans="1:4" x14ac:dyDescent="0.25">
      <c r="B14" s="10" t="s">
        <v>106</v>
      </c>
      <c r="C14" s="16">
        <v>0</v>
      </c>
      <c r="D14" s="15">
        <f>+D13*C14</f>
        <v>0</v>
      </c>
    </row>
    <row r="15" spans="1:4" x14ac:dyDescent="0.25">
      <c r="B15" s="10" t="s">
        <v>107</v>
      </c>
      <c r="D15" s="15">
        <f>+D13-D14</f>
        <v>0</v>
      </c>
    </row>
    <row r="16" spans="1:4" x14ac:dyDescent="0.25">
      <c r="B16" s="10" t="s">
        <v>102</v>
      </c>
      <c r="D16" s="15">
        <f>0.22*D15</f>
        <v>0</v>
      </c>
    </row>
    <row r="17" spans="2:4" x14ac:dyDescent="0.25">
      <c r="B17" s="10" t="s">
        <v>103</v>
      </c>
      <c r="D17" s="15">
        <f>SUM(D15:D16)</f>
        <v>0</v>
      </c>
    </row>
  </sheetData>
  <sheetProtection password="C476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1" workbookViewId="0">
      <selection activeCell="E81" sqref="E81"/>
    </sheetView>
  </sheetViews>
  <sheetFormatPr defaultRowHeight="15" x14ac:dyDescent="0.25"/>
  <cols>
    <col min="1" max="1" width="4.140625" customWidth="1"/>
    <col min="2" max="2" width="51" customWidth="1"/>
    <col min="3" max="3" width="4.140625" customWidth="1"/>
    <col min="4" max="4" width="9.28515625" style="1" customWidth="1"/>
    <col min="5" max="5" width="9" style="9" customWidth="1"/>
    <col min="6" max="6" width="11" style="1" customWidth="1"/>
  </cols>
  <sheetData>
    <row r="1" spans="1:6" x14ac:dyDescent="0.25">
      <c r="A1" t="s">
        <v>0</v>
      </c>
      <c r="B1" t="s">
        <v>1</v>
      </c>
      <c r="C1" s="2" t="s">
        <v>93</v>
      </c>
      <c r="D1" s="3" t="s">
        <v>94</v>
      </c>
      <c r="E1" s="8" t="s">
        <v>95</v>
      </c>
      <c r="F1" s="3" t="s">
        <v>96</v>
      </c>
    </row>
    <row r="3" spans="1:6" x14ac:dyDescent="0.25">
      <c r="B3" s="7" t="s">
        <v>2</v>
      </c>
    </row>
    <row r="4" spans="1:6" x14ac:dyDescent="0.25">
      <c r="B4" s="7" t="s">
        <v>3</v>
      </c>
    </row>
    <row r="7" spans="1:6" x14ac:dyDescent="0.25">
      <c r="B7" t="s">
        <v>4</v>
      </c>
    </row>
    <row r="9" spans="1:6" ht="30" x14ac:dyDescent="0.25">
      <c r="A9" t="s">
        <v>5</v>
      </c>
      <c r="B9" s="4" t="s">
        <v>6</v>
      </c>
    </row>
    <row r="10" spans="1:6" x14ac:dyDescent="0.25">
      <c r="C10" t="s">
        <v>7</v>
      </c>
      <c r="D10" s="1">
        <v>430</v>
      </c>
      <c r="F10" s="1">
        <f>+D10*E10</f>
        <v>0</v>
      </c>
    </row>
    <row r="11" spans="1:6" x14ac:dyDescent="0.25">
      <c r="A11" t="s">
        <v>5</v>
      </c>
      <c r="B11" t="s">
        <v>8</v>
      </c>
    </row>
    <row r="12" spans="1:6" x14ac:dyDescent="0.25">
      <c r="C12" t="s">
        <v>7</v>
      </c>
      <c r="D12" s="1">
        <v>90</v>
      </c>
      <c r="F12" s="1">
        <f t="shared" ref="F12:F36" si="0">+D12*E12</f>
        <v>0</v>
      </c>
    </row>
    <row r="13" spans="1:6" x14ac:dyDescent="0.25">
      <c r="A13" t="s">
        <v>5</v>
      </c>
      <c r="B13" t="s">
        <v>9</v>
      </c>
    </row>
    <row r="14" spans="1:6" x14ac:dyDescent="0.25">
      <c r="C14" t="s">
        <v>7</v>
      </c>
      <c r="D14" s="1">
        <v>30</v>
      </c>
      <c r="F14" s="1">
        <f t="shared" si="0"/>
        <v>0</v>
      </c>
    </row>
    <row r="15" spans="1:6" ht="48" customHeight="1" x14ac:dyDescent="0.25">
      <c r="A15" t="s">
        <v>5</v>
      </c>
      <c r="B15" s="4" t="s">
        <v>10</v>
      </c>
    </row>
    <row r="16" spans="1:6" x14ac:dyDescent="0.25">
      <c r="C16" t="s">
        <v>11</v>
      </c>
      <c r="D16" s="1">
        <v>9</v>
      </c>
      <c r="F16" s="1">
        <f t="shared" si="0"/>
        <v>0</v>
      </c>
    </row>
    <row r="17" spans="1:6" ht="48" customHeight="1" x14ac:dyDescent="0.25">
      <c r="A17" t="s">
        <v>5</v>
      </c>
      <c r="B17" s="4" t="s">
        <v>12</v>
      </c>
    </row>
    <row r="18" spans="1:6" x14ac:dyDescent="0.25">
      <c r="C18" t="s">
        <v>11</v>
      </c>
      <c r="D18" s="1">
        <v>1</v>
      </c>
      <c r="F18" s="1">
        <f t="shared" si="0"/>
        <v>0</v>
      </c>
    </row>
    <row r="19" spans="1:6" x14ac:dyDescent="0.25">
      <c r="A19" t="s">
        <v>5</v>
      </c>
      <c r="B19" t="s">
        <v>13</v>
      </c>
    </row>
    <row r="20" spans="1:6" x14ac:dyDescent="0.25">
      <c r="C20" t="s">
        <v>11</v>
      </c>
      <c r="D20" s="1">
        <v>10</v>
      </c>
      <c r="F20" s="1">
        <f t="shared" si="0"/>
        <v>0</v>
      </c>
    </row>
    <row r="21" spans="1:6" ht="30" x14ac:dyDescent="0.25">
      <c r="A21" t="s">
        <v>5</v>
      </c>
      <c r="B21" s="4" t="s">
        <v>14</v>
      </c>
    </row>
    <row r="22" spans="1:6" x14ac:dyDescent="0.25">
      <c r="C22" t="s">
        <v>11</v>
      </c>
      <c r="D22" s="1">
        <v>9</v>
      </c>
      <c r="F22" s="1">
        <f t="shared" si="0"/>
        <v>0</v>
      </c>
    </row>
    <row r="23" spans="1:6" ht="48" customHeight="1" x14ac:dyDescent="0.25">
      <c r="A23" t="s">
        <v>5</v>
      </c>
      <c r="B23" s="4" t="s">
        <v>15</v>
      </c>
    </row>
    <row r="24" spans="1:6" x14ac:dyDescent="0.25">
      <c r="C24" t="s">
        <v>11</v>
      </c>
      <c r="D24" s="1">
        <v>1</v>
      </c>
      <c r="F24" s="1">
        <f t="shared" si="0"/>
        <v>0</v>
      </c>
    </row>
    <row r="25" spans="1:6" ht="30" x14ac:dyDescent="0.25">
      <c r="A25" t="s">
        <v>5</v>
      </c>
      <c r="B25" s="4" t="s">
        <v>16</v>
      </c>
    </row>
    <row r="26" spans="1:6" x14ac:dyDescent="0.25">
      <c r="C26" t="s">
        <v>7</v>
      </c>
      <c r="D26" s="1">
        <v>400</v>
      </c>
      <c r="F26" s="1">
        <f t="shared" si="0"/>
        <v>0</v>
      </c>
    </row>
    <row r="27" spans="1:6" ht="30" x14ac:dyDescent="0.25">
      <c r="A27" t="s">
        <v>5</v>
      </c>
      <c r="B27" s="4" t="s">
        <v>17</v>
      </c>
    </row>
    <row r="28" spans="1:6" x14ac:dyDescent="0.25">
      <c r="C28" t="s">
        <v>7</v>
      </c>
      <c r="D28" s="1">
        <v>400</v>
      </c>
      <c r="F28" s="1">
        <f t="shared" si="0"/>
        <v>0</v>
      </c>
    </row>
    <row r="29" spans="1:6" x14ac:dyDescent="0.25">
      <c r="A29" t="s">
        <v>5</v>
      </c>
      <c r="B29" t="s">
        <v>18</v>
      </c>
    </row>
    <row r="30" spans="1:6" x14ac:dyDescent="0.25">
      <c r="C30" t="s">
        <v>11</v>
      </c>
      <c r="D30" s="1">
        <v>10</v>
      </c>
      <c r="F30" s="1">
        <f t="shared" si="0"/>
        <v>0</v>
      </c>
    </row>
    <row r="31" spans="1:6" x14ac:dyDescent="0.25">
      <c r="A31" t="s">
        <v>5</v>
      </c>
      <c r="B31" t="s">
        <v>19</v>
      </c>
    </row>
    <row r="32" spans="1:6" x14ac:dyDescent="0.25">
      <c r="C32" t="s">
        <v>11</v>
      </c>
      <c r="D32" s="1">
        <v>20</v>
      </c>
      <c r="F32" s="1">
        <f t="shared" si="0"/>
        <v>0</v>
      </c>
    </row>
    <row r="33" spans="1:6" x14ac:dyDescent="0.25">
      <c r="A33" t="s">
        <v>5</v>
      </c>
      <c r="B33" t="s">
        <v>20</v>
      </c>
    </row>
    <row r="34" spans="1:6" x14ac:dyDescent="0.25">
      <c r="C34" t="s">
        <v>21</v>
      </c>
      <c r="D34" s="1">
        <v>7</v>
      </c>
      <c r="F34" s="1">
        <f t="shared" si="0"/>
        <v>0</v>
      </c>
    </row>
    <row r="35" spans="1:6" ht="45" x14ac:dyDescent="0.25">
      <c r="A35" t="s">
        <v>5</v>
      </c>
      <c r="B35" s="4" t="s">
        <v>22</v>
      </c>
    </row>
    <row r="36" spans="1:6" x14ac:dyDescent="0.25">
      <c r="C36" t="s">
        <v>7</v>
      </c>
      <c r="D36" s="1">
        <v>400</v>
      </c>
      <c r="F36" s="1">
        <f t="shared" si="0"/>
        <v>0</v>
      </c>
    </row>
    <row r="38" spans="1:6" x14ac:dyDescent="0.25">
      <c r="B38" s="5" t="s">
        <v>23</v>
      </c>
      <c r="C38" s="5"/>
      <c r="D38" s="5"/>
      <c r="F38" s="6">
        <f>SUM(F10:F37)</f>
        <v>0</v>
      </c>
    </row>
    <row r="40" spans="1:6" x14ac:dyDescent="0.25">
      <c r="B40" t="s">
        <v>24</v>
      </c>
    </row>
    <row r="42" spans="1:6" ht="45" x14ac:dyDescent="0.25">
      <c r="A42" t="s">
        <v>5</v>
      </c>
      <c r="B42" s="4" t="s">
        <v>25</v>
      </c>
    </row>
    <row r="43" spans="1:6" x14ac:dyDescent="0.25">
      <c r="C43" t="s">
        <v>7</v>
      </c>
      <c r="D43" s="1">
        <v>100</v>
      </c>
      <c r="F43" s="1">
        <f>+D43*E43</f>
        <v>0</v>
      </c>
    </row>
    <row r="44" spans="1:6" x14ac:dyDescent="0.25">
      <c r="A44" t="s">
        <v>5</v>
      </c>
      <c r="B44" t="s">
        <v>26</v>
      </c>
    </row>
    <row r="45" spans="1:6" x14ac:dyDescent="0.25">
      <c r="C45" t="s">
        <v>27</v>
      </c>
      <c r="D45" s="1">
        <v>25</v>
      </c>
      <c r="F45" s="1">
        <f t="shared" ref="F45:F63" si="1">+D45*E45</f>
        <v>0</v>
      </c>
    </row>
    <row r="46" spans="1:6" x14ac:dyDescent="0.25">
      <c r="A46" t="s">
        <v>5</v>
      </c>
      <c r="B46" t="s">
        <v>28</v>
      </c>
    </row>
    <row r="47" spans="1:6" x14ac:dyDescent="0.25">
      <c r="C47" t="s">
        <v>7</v>
      </c>
      <c r="D47" s="1">
        <v>300</v>
      </c>
      <c r="F47" s="1">
        <f t="shared" si="1"/>
        <v>0</v>
      </c>
    </row>
    <row r="48" spans="1:6" ht="45" x14ac:dyDescent="0.25">
      <c r="A48" t="s">
        <v>5</v>
      </c>
      <c r="B48" s="4" t="s">
        <v>29</v>
      </c>
    </row>
    <row r="49" spans="1:6" x14ac:dyDescent="0.25">
      <c r="C49" t="s">
        <v>7</v>
      </c>
      <c r="D49" s="1">
        <v>300</v>
      </c>
      <c r="F49" s="1">
        <f t="shared" si="1"/>
        <v>0</v>
      </c>
    </row>
    <row r="50" spans="1:6" x14ac:dyDescent="0.25">
      <c r="A50" t="s">
        <v>5</v>
      </c>
      <c r="B50" t="s">
        <v>30</v>
      </c>
    </row>
    <row r="51" spans="1:6" x14ac:dyDescent="0.25">
      <c r="C51" t="s">
        <v>7</v>
      </c>
      <c r="D51" s="1">
        <v>300</v>
      </c>
      <c r="F51" s="1">
        <f t="shared" si="1"/>
        <v>0</v>
      </c>
    </row>
    <row r="52" spans="1:6" ht="30" x14ac:dyDescent="0.25">
      <c r="A52" t="s">
        <v>5</v>
      </c>
      <c r="B52" s="4" t="s">
        <v>31</v>
      </c>
    </row>
    <row r="53" spans="1:6" x14ac:dyDescent="0.25">
      <c r="C53" t="s">
        <v>11</v>
      </c>
      <c r="D53" s="1">
        <v>9</v>
      </c>
      <c r="F53" s="1">
        <f t="shared" si="1"/>
        <v>0</v>
      </c>
    </row>
    <row r="54" spans="1:6" ht="45" x14ac:dyDescent="0.25">
      <c r="A54" t="s">
        <v>5</v>
      </c>
      <c r="B54" s="4" t="s">
        <v>32</v>
      </c>
    </row>
    <row r="55" spans="1:6" x14ac:dyDescent="0.25">
      <c r="C55" t="s">
        <v>11</v>
      </c>
      <c r="D55" s="1">
        <v>1</v>
      </c>
      <c r="F55" s="1">
        <f t="shared" si="1"/>
        <v>0</v>
      </c>
    </row>
    <row r="56" spans="1:6" ht="30" x14ac:dyDescent="0.25">
      <c r="A56" t="s">
        <v>5</v>
      </c>
      <c r="B56" s="4" t="s">
        <v>33</v>
      </c>
    </row>
    <row r="57" spans="1:6" x14ac:dyDescent="0.25">
      <c r="C57" t="s">
        <v>11</v>
      </c>
      <c r="D57" s="1">
        <v>10</v>
      </c>
      <c r="F57" s="1">
        <f t="shared" si="1"/>
        <v>0</v>
      </c>
    </row>
    <row r="58" spans="1:6" ht="30" x14ac:dyDescent="0.25">
      <c r="A58" t="s">
        <v>5</v>
      </c>
      <c r="B58" s="4" t="s">
        <v>34</v>
      </c>
    </row>
    <row r="59" spans="1:6" x14ac:dyDescent="0.25">
      <c r="C59" t="s">
        <v>11</v>
      </c>
      <c r="D59" s="1">
        <v>1</v>
      </c>
      <c r="F59" s="1">
        <f t="shared" si="1"/>
        <v>0</v>
      </c>
    </row>
    <row r="60" spans="1:6" x14ac:dyDescent="0.25">
      <c r="A60" t="s">
        <v>5</v>
      </c>
      <c r="B60" t="s">
        <v>35</v>
      </c>
    </row>
    <row r="61" spans="1:6" x14ac:dyDescent="0.25">
      <c r="C61" t="s">
        <v>27</v>
      </c>
      <c r="D61" s="1">
        <v>25</v>
      </c>
      <c r="F61" s="1">
        <f t="shared" si="1"/>
        <v>0</v>
      </c>
    </row>
    <row r="62" spans="1:6" ht="30" x14ac:dyDescent="0.25">
      <c r="A62" t="s">
        <v>5</v>
      </c>
      <c r="B62" s="4" t="s">
        <v>44</v>
      </c>
    </row>
    <row r="63" spans="1:6" x14ac:dyDescent="0.25">
      <c r="C63" t="s">
        <v>11</v>
      </c>
      <c r="D63" s="1">
        <v>1</v>
      </c>
      <c r="F63" s="1">
        <f t="shared" si="1"/>
        <v>0</v>
      </c>
    </row>
    <row r="65" spans="1:6" x14ac:dyDescent="0.25">
      <c r="B65" t="s">
        <v>23</v>
      </c>
      <c r="D65"/>
      <c r="F65" s="1">
        <f>SUM(F43:F64)</f>
        <v>0</v>
      </c>
    </row>
    <row r="67" spans="1:6" x14ac:dyDescent="0.25">
      <c r="B67" t="s">
        <v>36</v>
      </c>
    </row>
    <row r="69" spans="1:6" x14ac:dyDescent="0.25">
      <c r="A69" t="s">
        <v>5</v>
      </c>
      <c r="B69" t="s">
        <v>37</v>
      </c>
    </row>
    <row r="70" spans="1:6" x14ac:dyDescent="0.25">
      <c r="A70" t="s">
        <v>5</v>
      </c>
      <c r="B70" t="s">
        <v>38</v>
      </c>
    </row>
    <row r="71" spans="1:6" x14ac:dyDescent="0.25">
      <c r="A71" t="s">
        <v>5</v>
      </c>
      <c r="B71" t="s">
        <v>39</v>
      </c>
    </row>
    <row r="72" spans="1:6" x14ac:dyDescent="0.25">
      <c r="A72" t="s">
        <v>5</v>
      </c>
      <c r="B72" t="s">
        <v>40</v>
      </c>
    </row>
    <row r="73" spans="1:6" x14ac:dyDescent="0.25">
      <c r="C73" t="s">
        <v>11</v>
      </c>
      <c r="D73" s="1">
        <v>1</v>
      </c>
      <c r="F73" s="1">
        <f>+D73*E73</f>
        <v>0</v>
      </c>
    </row>
    <row r="74" spans="1:6" x14ac:dyDescent="0.25">
      <c r="A74" t="s">
        <v>5</v>
      </c>
      <c r="B74" t="s">
        <v>41</v>
      </c>
    </row>
    <row r="75" spans="1:6" x14ac:dyDescent="0.25">
      <c r="C75" t="s">
        <v>11</v>
      </c>
      <c r="D75" s="1">
        <v>1</v>
      </c>
      <c r="F75" s="1">
        <f t="shared" ref="F75:F77" si="2">+D75*E75</f>
        <v>0</v>
      </c>
    </row>
    <row r="76" spans="1:6" x14ac:dyDescent="0.25">
      <c r="A76" t="s">
        <v>5</v>
      </c>
      <c r="B76" t="s">
        <v>42</v>
      </c>
    </row>
    <row r="77" spans="1:6" x14ac:dyDescent="0.25">
      <c r="C77" t="s">
        <v>11</v>
      </c>
      <c r="D77" s="1">
        <v>1</v>
      </c>
      <c r="F77" s="1">
        <f t="shared" si="2"/>
        <v>0</v>
      </c>
    </row>
    <row r="79" spans="1:6" x14ac:dyDescent="0.25">
      <c r="B79" t="s">
        <v>23</v>
      </c>
      <c r="F79" s="1">
        <f>SUM(F73:F78)</f>
        <v>0</v>
      </c>
    </row>
    <row r="82" spans="2:6" x14ac:dyDescent="0.25">
      <c r="B82" t="s">
        <v>43</v>
      </c>
    </row>
    <row r="84" spans="2:6" x14ac:dyDescent="0.25">
      <c r="B84" t="s">
        <v>2</v>
      </c>
      <c r="F84" s="1">
        <f>+F38</f>
        <v>0</v>
      </c>
    </row>
    <row r="86" spans="2:6" x14ac:dyDescent="0.25">
      <c r="B86" t="s">
        <v>24</v>
      </c>
      <c r="F86" s="1">
        <f>+F65</f>
        <v>0</v>
      </c>
    </row>
    <row r="88" spans="2:6" x14ac:dyDescent="0.25">
      <c r="B88" t="s">
        <v>36</v>
      </c>
      <c r="F88" s="1">
        <f>+F79</f>
        <v>0</v>
      </c>
    </row>
    <row r="90" spans="2:6" x14ac:dyDescent="0.25">
      <c r="B90" t="s">
        <v>23</v>
      </c>
      <c r="F90" s="1">
        <f>SUM(F84:F89)</f>
        <v>0</v>
      </c>
    </row>
  </sheetData>
  <sheetProtection password="CE28" sheet="1" objects="1" scenarios="1"/>
  <protectedRanges>
    <protectedRange password="CEDC" sqref="E7:E77" name="Obseg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6" workbookViewId="0">
      <selection activeCell="B107" sqref="B107"/>
    </sheetView>
  </sheetViews>
  <sheetFormatPr defaultRowHeight="15" x14ac:dyDescent="0.25"/>
  <cols>
    <col min="1" max="1" width="4.140625" customWidth="1"/>
    <col min="2" max="2" width="51" customWidth="1"/>
    <col min="3" max="3" width="4.140625" customWidth="1"/>
    <col min="4" max="4" width="8.5703125" style="1" customWidth="1"/>
    <col min="5" max="5" width="9" style="9" customWidth="1"/>
    <col min="6" max="6" width="11" style="1" customWidth="1"/>
  </cols>
  <sheetData>
    <row r="1" spans="1:6" x14ac:dyDescent="0.25">
      <c r="A1" t="s">
        <v>0</v>
      </c>
      <c r="B1" t="s">
        <v>1</v>
      </c>
      <c r="C1" s="2" t="s">
        <v>93</v>
      </c>
      <c r="D1" s="3" t="s">
        <v>94</v>
      </c>
      <c r="E1" s="8" t="s">
        <v>95</v>
      </c>
      <c r="F1" s="3" t="s">
        <v>96</v>
      </c>
    </row>
    <row r="3" spans="1:6" x14ac:dyDescent="0.25">
      <c r="B3" t="s">
        <v>2</v>
      </c>
    </row>
    <row r="4" spans="1:6" x14ac:dyDescent="0.25">
      <c r="B4" t="s">
        <v>3</v>
      </c>
    </row>
    <row r="6" spans="1:6" x14ac:dyDescent="0.25">
      <c r="B6" t="s">
        <v>45</v>
      </c>
    </row>
    <row r="7" spans="1:6" x14ac:dyDescent="0.25">
      <c r="A7" t="s">
        <v>5</v>
      </c>
      <c r="B7" t="s">
        <v>46</v>
      </c>
    </row>
    <row r="8" spans="1:6" ht="30" x14ac:dyDescent="0.25">
      <c r="A8" t="s">
        <v>5</v>
      </c>
      <c r="B8" s="4" t="s">
        <v>47</v>
      </c>
    </row>
    <row r="9" spans="1:6" x14ac:dyDescent="0.25">
      <c r="A9" t="s">
        <v>5</v>
      </c>
      <c r="B9" s="4" t="s">
        <v>48</v>
      </c>
    </row>
    <row r="10" spans="1:6" x14ac:dyDescent="0.25">
      <c r="A10" t="s">
        <v>5</v>
      </c>
      <c r="B10" t="s">
        <v>49</v>
      </c>
    </row>
    <row r="11" spans="1:6" x14ac:dyDescent="0.25">
      <c r="A11" t="s">
        <v>5</v>
      </c>
      <c r="B11" t="s">
        <v>50</v>
      </c>
    </row>
    <row r="12" spans="1:6" x14ac:dyDescent="0.25">
      <c r="A12" t="s">
        <v>5</v>
      </c>
      <c r="B12" t="s">
        <v>51</v>
      </c>
    </row>
    <row r="13" spans="1:6" x14ac:dyDescent="0.25">
      <c r="A13" t="s">
        <v>5</v>
      </c>
      <c r="B13" t="s">
        <v>52</v>
      </c>
    </row>
    <row r="14" spans="1:6" x14ac:dyDescent="0.25">
      <c r="A14" t="s">
        <v>5</v>
      </c>
      <c r="B14" t="s">
        <v>53</v>
      </c>
    </row>
    <row r="15" spans="1:6" x14ac:dyDescent="0.25">
      <c r="A15" t="s">
        <v>5</v>
      </c>
      <c r="B15" s="4" t="s">
        <v>54</v>
      </c>
    </row>
    <row r="16" spans="1:6" x14ac:dyDescent="0.25">
      <c r="C16" t="s">
        <v>11</v>
      </c>
      <c r="D16" s="1">
        <v>1</v>
      </c>
      <c r="F16" s="1">
        <f>+D16*E16</f>
        <v>0</v>
      </c>
    </row>
    <row r="17" spans="1:6" x14ac:dyDescent="0.25">
      <c r="B17" s="4"/>
    </row>
    <row r="18" spans="1:6" x14ac:dyDescent="0.25">
      <c r="B18" t="s">
        <v>55</v>
      </c>
    </row>
    <row r="20" spans="1:6" ht="30" x14ac:dyDescent="0.25">
      <c r="A20" t="s">
        <v>5</v>
      </c>
      <c r="B20" s="4" t="s">
        <v>6</v>
      </c>
    </row>
    <row r="21" spans="1:6" x14ac:dyDescent="0.25">
      <c r="B21" s="4"/>
      <c r="C21" t="s">
        <v>7</v>
      </c>
      <c r="D21" s="1">
        <v>140</v>
      </c>
      <c r="F21" s="1">
        <f>+D21*E21</f>
        <v>0</v>
      </c>
    </row>
    <row r="22" spans="1:6" x14ac:dyDescent="0.25">
      <c r="A22" t="s">
        <v>5</v>
      </c>
      <c r="B22" t="s">
        <v>8</v>
      </c>
    </row>
    <row r="23" spans="1:6" x14ac:dyDescent="0.25">
      <c r="B23" s="4"/>
      <c r="C23" t="s">
        <v>7</v>
      </c>
      <c r="D23" s="1">
        <v>24</v>
      </c>
      <c r="F23" s="1">
        <f>+D23*E23</f>
        <v>0</v>
      </c>
    </row>
    <row r="24" spans="1:6" x14ac:dyDescent="0.25">
      <c r="A24" t="s">
        <v>5</v>
      </c>
      <c r="B24" t="s">
        <v>9</v>
      </c>
    </row>
    <row r="25" spans="1:6" x14ac:dyDescent="0.25">
      <c r="B25" s="4"/>
      <c r="C25" t="s">
        <v>7</v>
      </c>
      <c r="D25" s="1">
        <v>10</v>
      </c>
      <c r="F25" s="1">
        <f>+D25*E25</f>
        <v>0</v>
      </c>
    </row>
    <row r="26" spans="1:6" ht="60" x14ac:dyDescent="0.25">
      <c r="A26" t="s">
        <v>5</v>
      </c>
      <c r="B26" s="4" t="s">
        <v>10</v>
      </c>
    </row>
    <row r="27" spans="1:6" x14ac:dyDescent="0.25">
      <c r="B27" s="4"/>
      <c r="C27" t="s">
        <v>11</v>
      </c>
      <c r="D27" s="1">
        <v>3</v>
      </c>
      <c r="F27" s="1">
        <f>+D27*E27</f>
        <v>0</v>
      </c>
    </row>
    <row r="28" spans="1:6" x14ac:dyDescent="0.25">
      <c r="A28" t="s">
        <v>5</v>
      </c>
      <c r="B28" t="s">
        <v>13</v>
      </c>
    </row>
    <row r="29" spans="1:6" x14ac:dyDescent="0.25">
      <c r="C29" t="s">
        <v>11</v>
      </c>
      <c r="D29" s="1">
        <v>3</v>
      </c>
      <c r="F29" s="1">
        <f>+D29*E29</f>
        <v>0</v>
      </c>
    </row>
    <row r="30" spans="1:6" ht="30" x14ac:dyDescent="0.25">
      <c r="A30" t="s">
        <v>5</v>
      </c>
      <c r="B30" s="4" t="s">
        <v>14</v>
      </c>
    </row>
    <row r="31" spans="1:6" x14ac:dyDescent="0.25">
      <c r="C31" t="s">
        <v>11</v>
      </c>
      <c r="D31" s="1">
        <v>3</v>
      </c>
      <c r="F31" s="1">
        <f>+D31*E31</f>
        <v>0</v>
      </c>
    </row>
    <row r="32" spans="1:6" ht="60" x14ac:dyDescent="0.25">
      <c r="A32" t="s">
        <v>5</v>
      </c>
      <c r="B32" s="4" t="s">
        <v>56</v>
      </c>
    </row>
    <row r="33" spans="1:6" x14ac:dyDescent="0.25">
      <c r="C33" t="s">
        <v>11</v>
      </c>
      <c r="D33" s="1">
        <v>1</v>
      </c>
      <c r="F33" s="1">
        <f>+D33*E33</f>
        <v>0</v>
      </c>
    </row>
    <row r="34" spans="1:6" ht="30" x14ac:dyDescent="0.25">
      <c r="A34" t="s">
        <v>5</v>
      </c>
      <c r="B34" s="4" t="s">
        <v>16</v>
      </c>
    </row>
    <row r="35" spans="1:6" x14ac:dyDescent="0.25">
      <c r="B35" s="4"/>
      <c r="C35" t="s">
        <v>7</v>
      </c>
      <c r="D35" s="1">
        <v>110</v>
      </c>
      <c r="F35" s="1">
        <f>+D35*E35</f>
        <v>0</v>
      </c>
    </row>
    <row r="36" spans="1:6" ht="30" x14ac:dyDescent="0.25">
      <c r="A36" t="s">
        <v>5</v>
      </c>
      <c r="B36" s="4" t="s">
        <v>57</v>
      </c>
    </row>
    <row r="37" spans="1:6" x14ac:dyDescent="0.25">
      <c r="C37" t="s">
        <v>7</v>
      </c>
      <c r="D37" s="1">
        <v>660</v>
      </c>
      <c r="F37" s="1">
        <f>+D37*E37</f>
        <v>0</v>
      </c>
    </row>
    <row r="38" spans="1:6" ht="30" x14ac:dyDescent="0.25">
      <c r="A38" t="s">
        <v>5</v>
      </c>
      <c r="B38" s="4" t="s">
        <v>58</v>
      </c>
    </row>
    <row r="39" spans="1:6" x14ac:dyDescent="0.25">
      <c r="C39" t="s">
        <v>7</v>
      </c>
      <c r="D39" s="1">
        <v>220</v>
      </c>
      <c r="F39" s="1">
        <f>+D39*E39</f>
        <v>0</v>
      </c>
    </row>
    <row r="40" spans="1:6" ht="30" x14ac:dyDescent="0.25">
      <c r="A40" t="s">
        <v>5</v>
      </c>
      <c r="B40" s="4" t="s">
        <v>59</v>
      </c>
    </row>
    <row r="41" spans="1:6" x14ac:dyDescent="0.25">
      <c r="C41" t="s">
        <v>7</v>
      </c>
      <c r="D41" s="1">
        <v>110</v>
      </c>
      <c r="F41" s="1">
        <f>+D41*E41</f>
        <v>0</v>
      </c>
    </row>
    <row r="42" spans="1:6" ht="30" x14ac:dyDescent="0.25">
      <c r="A42" t="s">
        <v>5</v>
      </c>
      <c r="B42" s="4" t="s">
        <v>17</v>
      </c>
    </row>
    <row r="43" spans="1:6" x14ac:dyDescent="0.25">
      <c r="C43" t="s">
        <v>7</v>
      </c>
      <c r="D43" s="1">
        <v>110</v>
      </c>
      <c r="F43" s="1">
        <f>+D43*E43</f>
        <v>0</v>
      </c>
    </row>
    <row r="44" spans="1:6" x14ac:dyDescent="0.25">
      <c r="A44" t="s">
        <v>5</v>
      </c>
      <c r="B44" t="s">
        <v>18</v>
      </c>
    </row>
    <row r="45" spans="1:6" x14ac:dyDescent="0.25">
      <c r="C45" t="s">
        <v>11</v>
      </c>
      <c r="D45" s="1">
        <v>3</v>
      </c>
      <c r="F45" s="1">
        <f>+D45*E45</f>
        <v>0</v>
      </c>
    </row>
    <row r="46" spans="1:6" x14ac:dyDescent="0.25">
      <c r="A46" t="s">
        <v>5</v>
      </c>
      <c r="B46" t="s">
        <v>19</v>
      </c>
    </row>
    <row r="47" spans="1:6" x14ac:dyDescent="0.25">
      <c r="C47" t="s">
        <v>11</v>
      </c>
      <c r="D47" s="1">
        <v>6</v>
      </c>
      <c r="F47" s="1">
        <f>+D47*E47</f>
        <v>0</v>
      </c>
    </row>
    <row r="48" spans="1:6" x14ac:dyDescent="0.25">
      <c r="A48" t="s">
        <v>5</v>
      </c>
      <c r="B48" s="4" t="s">
        <v>20</v>
      </c>
    </row>
    <row r="49" spans="1:6" x14ac:dyDescent="0.25">
      <c r="C49" t="s">
        <v>21</v>
      </c>
      <c r="D49" s="1">
        <v>2</v>
      </c>
      <c r="F49" s="1">
        <f>+D49*E49</f>
        <v>0</v>
      </c>
    </row>
    <row r="50" spans="1:6" ht="45" x14ac:dyDescent="0.25">
      <c r="A50" t="s">
        <v>5</v>
      </c>
      <c r="B50" s="4" t="s">
        <v>22</v>
      </c>
    </row>
    <row r="51" spans="1:6" x14ac:dyDescent="0.25">
      <c r="C51" t="s">
        <v>7</v>
      </c>
      <c r="D51" s="1">
        <v>110</v>
      </c>
      <c r="F51" s="1">
        <f>+D51*E51</f>
        <v>0</v>
      </c>
    </row>
    <row r="52" spans="1:6" x14ac:dyDescent="0.25">
      <c r="B52" s="4"/>
    </row>
    <row r="53" spans="1:6" x14ac:dyDescent="0.25">
      <c r="B53" t="s">
        <v>23</v>
      </c>
      <c r="D53"/>
      <c r="F53" s="1">
        <f>SUM(F16:F52)</f>
        <v>0</v>
      </c>
    </row>
    <row r="54" spans="1:6" x14ac:dyDescent="0.25">
      <c r="B54" s="4"/>
    </row>
    <row r="55" spans="1:6" x14ac:dyDescent="0.25">
      <c r="B55" t="s">
        <v>24</v>
      </c>
    </row>
    <row r="56" spans="1:6" x14ac:dyDescent="0.25">
      <c r="B56" s="4"/>
    </row>
    <row r="57" spans="1:6" ht="45" x14ac:dyDescent="0.25">
      <c r="A57" t="s">
        <v>5</v>
      </c>
      <c r="B57" s="4" t="s">
        <v>25</v>
      </c>
    </row>
    <row r="58" spans="1:6" x14ac:dyDescent="0.25">
      <c r="B58" s="4"/>
      <c r="C58" t="s">
        <v>7</v>
      </c>
      <c r="D58" s="1">
        <v>40</v>
      </c>
      <c r="F58" s="1">
        <f>+D58*E58</f>
        <v>0</v>
      </c>
    </row>
    <row r="59" spans="1:6" x14ac:dyDescent="0.25">
      <c r="A59" t="s">
        <v>5</v>
      </c>
      <c r="B59" t="s">
        <v>26</v>
      </c>
    </row>
    <row r="60" spans="1:6" x14ac:dyDescent="0.25">
      <c r="C60" t="s">
        <v>27</v>
      </c>
      <c r="D60" s="1">
        <v>3.2</v>
      </c>
      <c r="F60" s="1">
        <f t="shared" ref="F60:F76" si="0">+D60*E60</f>
        <v>0</v>
      </c>
    </row>
    <row r="61" spans="1:6" x14ac:dyDescent="0.25">
      <c r="A61" t="s">
        <v>5</v>
      </c>
      <c r="B61" t="s">
        <v>28</v>
      </c>
    </row>
    <row r="62" spans="1:6" x14ac:dyDescent="0.25">
      <c r="C62" s="4" t="s">
        <v>7</v>
      </c>
      <c r="D62" s="1">
        <v>70</v>
      </c>
      <c r="F62" s="1">
        <f t="shared" si="0"/>
        <v>0</v>
      </c>
    </row>
    <row r="63" spans="1:6" ht="45" x14ac:dyDescent="0.25">
      <c r="A63" t="s">
        <v>5</v>
      </c>
      <c r="B63" s="4" t="s">
        <v>98</v>
      </c>
    </row>
    <row r="64" spans="1:6" x14ac:dyDescent="0.25">
      <c r="C64" t="s">
        <v>7</v>
      </c>
      <c r="D64" s="1">
        <v>70</v>
      </c>
      <c r="F64" s="1">
        <f t="shared" si="0"/>
        <v>0</v>
      </c>
    </row>
    <row r="65" spans="1:6" x14ac:dyDescent="0.25">
      <c r="A65" t="s">
        <v>5</v>
      </c>
      <c r="B65" t="s">
        <v>30</v>
      </c>
    </row>
    <row r="66" spans="1:6" x14ac:dyDescent="0.25">
      <c r="C66" t="s">
        <v>7</v>
      </c>
      <c r="D66" s="1">
        <v>70</v>
      </c>
      <c r="F66" s="1">
        <f t="shared" si="0"/>
        <v>0</v>
      </c>
    </row>
    <row r="67" spans="1:6" ht="30" x14ac:dyDescent="0.25">
      <c r="A67" t="s">
        <v>5</v>
      </c>
      <c r="B67" s="4" t="s">
        <v>31</v>
      </c>
    </row>
    <row r="68" spans="1:6" x14ac:dyDescent="0.25">
      <c r="C68" t="s">
        <v>11</v>
      </c>
      <c r="D68" s="1">
        <v>3</v>
      </c>
      <c r="F68" s="1">
        <f t="shared" si="0"/>
        <v>0</v>
      </c>
    </row>
    <row r="69" spans="1:6" ht="30" x14ac:dyDescent="0.25">
      <c r="A69" t="s">
        <v>5</v>
      </c>
      <c r="B69" s="4" t="s">
        <v>33</v>
      </c>
    </row>
    <row r="70" spans="1:6" x14ac:dyDescent="0.25">
      <c r="C70" t="s">
        <v>11</v>
      </c>
      <c r="D70" s="1">
        <v>3</v>
      </c>
      <c r="F70" s="1">
        <f t="shared" si="0"/>
        <v>0</v>
      </c>
    </row>
    <row r="71" spans="1:6" x14ac:dyDescent="0.25">
      <c r="A71" t="s">
        <v>5</v>
      </c>
      <c r="B71" t="s">
        <v>35</v>
      </c>
    </row>
    <row r="72" spans="1:6" x14ac:dyDescent="0.25">
      <c r="C72" t="s">
        <v>27</v>
      </c>
      <c r="D72" s="1">
        <v>12</v>
      </c>
      <c r="F72" s="1">
        <f t="shared" si="0"/>
        <v>0</v>
      </c>
    </row>
    <row r="73" spans="1:6" ht="45" x14ac:dyDescent="0.25">
      <c r="A73" t="s">
        <v>5</v>
      </c>
      <c r="B73" s="4" t="s">
        <v>60</v>
      </c>
    </row>
    <row r="74" spans="1:6" x14ac:dyDescent="0.25">
      <c r="C74" t="s">
        <v>11</v>
      </c>
      <c r="D74" s="1">
        <v>1</v>
      </c>
      <c r="F74" s="1">
        <f t="shared" si="0"/>
        <v>0</v>
      </c>
    </row>
    <row r="75" spans="1:6" ht="30" x14ac:dyDescent="0.25">
      <c r="A75" t="s">
        <v>5</v>
      </c>
      <c r="B75" s="4" t="s">
        <v>44</v>
      </c>
    </row>
    <row r="76" spans="1:6" x14ac:dyDescent="0.25">
      <c r="C76" t="s">
        <v>11</v>
      </c>
      <c r="D76" s="1">
        <v>1</v>
      </c>
      <c r="F76" s="1">
        <f t="shared" si="0"/>
        <v>0</v>
      </c>
    </row>
    <row r="78" spans="1:6" x14ac:dyDescent="0.25">
      <c r="B78" t="s">
        <v>23</v>
      </c>
      <c r="D78"/>
      <c r="F78" s="1">
        <f>SUM(F58:F77)</f>
        <v>0</v>
      </c>
    </row>
    <row r="80" spans="1:6" x14ac:dyDescent="0.25">
      <c r="B80" t="s">
        <v>36</v>
      </c>
    </row>
    <row r="82" spans="1:6" x14ac:dyDescent="0.25">
      <c r="A82" t="s">
        <v>5</v>
      </c>
      <c r="B82" t="s">
        <v>37</v>
      </c>
    </row>
    <row r="83" spans="1:6" x14ac:dyDescent="0.25">
      <c r="A83" t="s">
        <v>5</v>
      </c>
      <c r="B83" t="s">
        <v>38</v>
      </c>
    </row>
    <row r="84" spans="1:6" x14ac:dyDescent="0.25">
      <c r="A84" t="s">
        <v>5</v>
      </c>
      <c r="B84" t="s">
        <v>39</v>
      </c>
    </row>
    <row r="85" spans="1:6" x14ac:dyDescent="0.25">
      <c r="A85" t="s">
        <v>5</v>
      </c>
      <c r="B85" t="s">
        <v>40</v>
      </c>
    </row>
    <row r="86" spans="1:6" x14ac:dyDescent="0.25">
      <c r="C86" t="s">
        <v>11</v>
      </c>
      <c r="D86" s="1">
        <v>1</v>
      </c>
      <c r="F86" s="1">
        <f>+D86*E86</f>
        <v>0</v>
      </c>
    </row>
    <row r="87" spans="1:6" x14ac:dyDescent="0.25">
      <c r="A87" t="s">
        <v>5</v>
      </c>
      <c r="B87" t="s">
        <v>41</v>
      </c>
    </row>
    <row r="88" spans="1:6" x14ac:dyDescent="0.25">
      <c r="C88" t="s">
        <v>11</v>
      </c>
      <c r="D88" s="1">
        <v>1</v>
      </c>
      <c r="F88" s="1">
        <f>+D88*E88</f>
        <v>0</v>
      </c>
    </row>
    <row r="89" spans="1:6" x14ac:dyDescent="0.25">
      <c r="A89" t="s">
        <v>5</v>
      </c>
      <c r="B89" t="s">
        <v>42</v>
      </c>
    </row>
    <row r="90" spans="1:6" x14ac:dyDescent="0.25">
      <c r="C90" t="s">
        <v>11</v>
      </c>
      <c r="D90" s="1">
        <v>1</v>
      </c>
      <c r="F90" s="1">
        <f>+D90*E90</f>
        <v>0</v>
      </c>
    </row>
    <row r="92" spans="1:6" x14ac:dyDescent="0.25">
      <c r="B92" t="s">
        <v>23</v>
      </c>
      <c r="F92" s="1">
        <f>SUM(F86:F91)</f>
        <v>0</v>
      </c>
    </row>
    <row r="95" spans="1:6" x14ac:dyDescent="0.25">
      <c r="B95" t="s">
        <v>43</v>
      </c>
    </row>
    <row r="97" spans="2:6" x14ac:dyDescent="0.25">
      <c r="B97" t="s">
        <v>2</v>
      </c>
      <c r="F97" s="1">
        <f>+F53</f>
        <v>0</v>
      </c>
    </row>
    <row r="99" spans="2:6" x14ac:dyDescent="0.25">
      <c r="B99" t="s">
        <v>24</v>
      </c>
      <c r="F99" s="1">
        <f>+F78</f>
        <v>0</v>
      </c>
    </row>
    <row r="101" spans="2:6" x14ac:dyDescent="0.25">
      <c r="B101" t="s">
        <v>36</v>
      </c>
      <c r="F101" s="1">
        <f>+F92</f>
        <v>0</v>
      </c>
    </row>
    <row r="103" spans="2:6" x14ac:dyDescent="0.25">
      <c r="B103" t="s">
        <v>23</v>
      </c>
      <c r="F103" s="1">
        <f>SUM(F97:F102)</f>
        <v>0</v>
      </c>
    </row>
  </sheetData>
  <sheetProtection password="CEE5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opLeftCell="A88" workbookViewId="0">
      <selection activeCell="E109" sqref="E109"/>
    </sheetView>
  </sheetViews>
  <sheetFormatPr defaultRowHeight="15" x14ac:dyDescent="0.25"/>
  <cols>
    <col min="1" max="1" width="4.140625" customWidth="1"/>
    <col min="2" max="2" width="51" customWidth="1"/>
    <col min="3" max="3" width="4.140625" customWidth="1"/>
    <col min="4" max="4" width="8.140625" style="1" customWidth="1"/>
    <col min="5" max="5" width="9" style="9" customWidth="1"/>
    <col min="6" max="6" width="11" style="1" customWidth="1"/>
  </cols>
  <sheetData>
    <row r="1" spans="1:6" x14ac:dyDescent="0.25">
      <c r="A1" t="s">
        <v>0</v>
      </c>
      <c r="B1" t="s">
        <v>1</v>
      </c>
      <c r="C1" s="2" t="s">
        <v>93</v>
      </c>
      <c r="D1" s="3" t="s">
        <v>94</v>
      </c>
      <c r="E1" s="8" t="s">
        <v>95</v>
      </c>
      <c r="F1" s="3" t="s">
        <v>96</v>
      </c>
    </row>
    <row r="2" spans="1:6" x14ac:dyDescent="0.25">
      <c r="B2" t="s">
        <v>99</v>
      </c>
    </row>
    <row r="3" spans="1:6" x14ac:dyDescent="0.25">
      <c r="B3" t="s">
        <v>2</v>
      </c>
    </row>
    <row r="5" spans="1:6" x14ac:dyDescent="0.25">
      <c r="B5" t="s">
        <v>61</v>
      </c>
    </row>
    <row r="6" spans="1:6" ht="30" x14ac:dyDescent="0.25">
      <c r="A6" t="s">
        <v>5</v>
      </c>
      <c r="B6" s="4" t="s">
        <v>62</v>
      </c>
    </row>
    <row r="7" spans="1:6" x14ac:dyDescent="0.25">
      <c r="A7" t="s">
        <v>5</v>
      </c>
      <c r="B7" t="s">
        <v>63</v>
      </c>
    </row>
    <row r="8" spans="1:6" x14ac:dyDescent="0.25">
      <c r="A8" t="s">
        <v>5</v>
      </c>
      <c r="B8" s="4" t="s">
        <v>64</v>
      </c>
    </row>
    <row r="9" spans="1:6" x14ac:dyDescent="0.25">
      <c r="A9" t="s">
        <v>5</v>
      </c>
      <c r="B9" s="4" t="s">
        <v>52</v>
      </c>
    </row>
    <row r="10" spans="1:6" x14ac:dyDescent="0.25">
      <c r="A10" t="s">
        <v>5</v>
      </c>
      <c r="B10" t="s">
        <v>53</v>
      </c>
    </row>
    <row r="11" spans="1:6" x14ac:dyDescent="0.25">
      <c r="A11" t="s">
        <v>5</v>
      </c>
      <c r="B11" t="s">
        <v>54</v>
      </c>
    </row>
    <row r="12" spans="1:6" x14ac:dyDescent="0.25">
      <c r="A12" t="s">
        <v>5</v>
      </c>
      <c r="B12" t="s">
        <v>52</v>
      </c>
    </row>
    <row r="13" spans="1:6" x14ac:dyDescent="0.25">
      <c r="C13" t="s">
        <v>11</v>
      </c>
      <c r="D13" s="1">
        <v>1</v>
      </c>
      <c r="F13" s="1">
        <f>+D13*E13</f>
        <v>0</v>
      </c>
    </row>
    <row r="15" spans="1:6" x14ac:dyDescent="0.25">
      <c r="B15" s="4" t="s">
        <v>65</v>
      </c>
    </row>
    <row r="16" spans="1:6" x14ac:dyDescent="0.25">
      <c r="A16" t="s">
        <v>5</v>
      </c>
      <c r="B16" t="s">
        <v>66</v>
      </c>
    </row>
    <row r="17" spans="1:2" ht="30" x14ac:dyDescent="0.25">
      <c r="A17" t="s">
        <v>5</v>
      </c>
      <c r="B17" s="4" t="s">
        <v>67</v>
      </c>
    </row>
    <row r="18" spans="1:2" x14ac:dyDescent="0.25">
      <c r="A18" t="s">
        <v>5</v>
      </c>
      <c r="B18" t="s">
        <v>48</v>
      </c>
    </row>
    <row r="19" spans="1:2" ht="30" x14ac:dyDescent="0.25">
      <c r="A19" t="s">
        <v>5</v>
      </c>
      <c r="B19" s="4" t="s">
        <v>68</v>
      </c>
    </row>
    <row r="20" spans="1:2" x14ac:dyDescent="0.25">
      <c r="A20" t="s">
        <v>5</v>
      </c>
      <c r="B20" s="4" t="s">
        <v>69</v>
      </c>
    </row>
    <row r="21" spans="1:2" x14ac:dyDescent="0.25">
      <c r="A21" t="s">
        <v>5</v>
      </c>
      <c r="B21" s="4" t="s">
        <v>70</v>
      </c>
    </row>
    <row r="22" spans="1:2" x14ac:dyDescent="0.25">
      <c r="A22" t="s">
        <v>5</v>
      </c>
      <c r="B22" t="s">
        <v>71</v>
      </c>
    </row>
    <row r="23" spans="1:2" x14ac:dyDescent="0.25">
      <c r="A23" t="s">
        <v>5</v>
      </c>
      <c r="B23" s="4" t="s">
        <v>72</v>
      </c>
    </row>
    <row r="24" spans="1:2" x14ac:dyDescent="0.25">
      <c r="A24" t="s">
        <v>5</v>
      </c>
      <c r="B24" t="s">
        <v>73</v>
      </c>
    </row>
    <row r="25" spans="1:2" x14ac:dyDescent="0.25">
      <c r="A25" t="s">
        <v>5</v>
      </c>
      <c r="B25" s="4" t="s">
        <v>74</v>
      </c>
    </row>
    <row r="26" spans="1:2" x14ac:dyDescent="0.25">
      <c r="A26" t="s">
        <v>5</v>
      </c>
      <c r="B26" s="4" t="s">
        <v>75</v>
      </c>
    </row>
    <row r="27" spans="1:2" x14ac:dyDescent="0.25">
      <c r="A27" t="s">
        <v>5</v>
      </c>
      <c r="B27" s="4" t="s">
        <v>76</v>
      </c>
    </row>
    <row r="28" spans="1:2" x14ac:dyDescent="0.25">
      <c r="A28" t="s">
        <v>5</v>
      </c>
      <c r="B28" t="s">
        <v>77</v>
      </c>
    </row>
    <row r="29" spans="1:2" x14ac:dyDescent="0.25">
      <c r="A29" t="s">
        <v>5</v>
      </c>
      <c r="B29" t="s">
        <v>78</v>
      </c>
    </row>
    <row r="30" spans="1:2" x14ac:dyDescent="0.25">
      <c r="A30" t="s">
        <v>5</v>
      </c>
      <c r="B30" s="4" t="s">
        <v>79</v>
      </c>
    </row>
    <row r="31" spans="1:2" x14ac:dyDescent="0.25">
      <c r="A31" t="s">
        <v>5</v>
      </c>
      <c r="B31" t="s">
        <v>52</v>
      </c>
    </row>
    <row r="32" spans="1:2" ht="30" x14ac:dyDescent="0.25">
      <c r="A32" t="s">
        <v>5</v>
      </c>
      <c r="B32" s="4" t="s">
        <v>80</v>
      </c>
    </row>
    <row r="33" spans="1:6" x14ac:dyDescent="0.25">
      <c r="A33" t="s">
        <v>5</v>
      </c>
      <c r="B33" t="s">
        <v>81</v>
      </c>
    </row>
    <row r="34" spans="1:6" ht="30" x14ac:dyDescent="0.25">
      <c r="A34" t="s">
        <v>5</v>
      </c>
      <c r="B34" s="4" t="s">
        <v>82</v>
      </c>
    </row>
    <row r="35" spans="1:6" x14ac:dyDescent="0.25">
      <c r="A35" t="s">
        <v>5</v>
      </c>
      <c r="B35" s="4" t="s">
        <v>53</v>
      </c>
    </row>
    <row r="36" spans="1:6" x14ac:dyDescent="0.25">
      <c r="A36" t="s">
        <v>5</v>
      </c>
      <c r="B36" s="4" t="s">
        <v>54</v>
      </c>
    </row>
    <row r="37" spans="1:6" x14ac:dyDescent="0.25">
      <c r="A37" t="s">
        <v>5</v>
      </c>
      <c r="B37" t="s">
        <v>52</v>
      </c>
    </row>
    <row r="38" spans="1:6" x14ac:dyDescent="0.25">
      <c r="C38" s="4" t="s">
        <v>11</v>
      </c>
      <c r="D38" s="1">
        <v>1</v>
      </c>
      <c r="F38" s="1">
        <f>+D38*E38</f>
        <v>0</v>
      </c>
    </row>
    <row r="40" spans="1:6" ht="30" x14ac:dyDescent="0.25">
      <c r="A40" t="s">
        <v>5</v>
      </c>
      <c r="B40" s="4" t="s">
        <v>83</v>
      </c>
    </row>
    <row r="41" spans="1:6" x14ac:dyDescent="0.25">
      <c r="C41" t="s">
        <v>7</v>
      </c>
      <c r="D41" s="1">
        <v>10</v>
      </c>
      <c r="F41" s="1">
        <f>+D41*E41</f>
        <v>0</v>
      </c>
    </row>
    <row r="42" spans="1:6" ht="30" x14ac:dyDescent="0.25">
      <c r="A42" t="s">
        <v>5</v>
      </c>
      <c r="B42" s="4" t="s">
        <v>84</v>
      </c>
    </row>
    <row r="43" spans="1:6" x14ac:dyDescent="0.25">
      <c r="C43" t="s">
        <v>7</v>
      </c>
      <c r="D43" s="1">
        <v>300</v>
      </c>
      <c r="F43" s="1">
        <f t="shared" ref="F43:F63" si="0">+D43*E43</f>
        <v>0</v>
      </c>
    </row>
    <row r="44" spans="1:6" x14ac:dyDescent="0.25">
      <c r="A44" t="s">
        <v>5</v>
      </c>
      <c r="B44" t="s">
        <v>8</v>
      </c>
    </row>
    <row r="45" spans="1:6" x14ac:dyDescent="0.25">
      <c r="C45" t="s">
        <v>7</v>
      </c>
      <c r="D45" s="1">
        <v>60</v>
      </c>
      <c r="F45" s="1">
        <f t="shared" si="0"/>
        <v>0</v>
      </c>
    </row>
    <row r="46" spans="1:6" x14ac:dyDescent="0.25">
      <c r="A46" t="s">
        <v>5</v>
      </c>
      <c r="B46" t="s">
        <v>85</v>
      </c>
    </row>
    <row r="47" spans="1:6" x14ac:dyDescent="0.25">
      <c r="C47" t="s">
        <v>7</v>
      </c>
      <c r="D47" s="1">
        <v>24</v>
      </c>
      <c r="F47" s="1">
        <f t="shared" si="0"/>
        <v>0</v>
      </c>
    </row>
    <row r="48" spans="1:6" ht="45.75" customHeight="1" x14ac:dyDescent="0.25">
      <c r="A48" t="s">
        <v>5</v>
      </c>
      <c r="B48" s="4" t="s">
        <v>10</v>
      </c>
    </row>
    <row r="49" spans="1:6" x14ac:dyDescent="0.25">
      <c r="C49" t="s">
        <v>11</v>
      </c>
      <c r="D49" s="1">
        <v>8</v>
      </c>
      <c r="F49" s="1">
        <f t="shared" si="0"/>
        <v>0</v>
      </c>
    </row>
    <row r="50" spans="1:6" ht="30" x14ac:dyDescent="0.25">
      <c r="A50" t="s">
        <v>5</v>
      </c>
      <c r="B50" s="4" t="s">
        <v>13</v>
      </c>
    </row>
    <row r="51" spans="1:6" x14ac:dyDescent="0.25">
      <c r="C51" t="s">
        <v>11</v>
      </c>
      <c r="D51" s="1">
        <v>8</v>
      </c>
      <c r="F51" s="1">
        <f t="shared" si="0"/>
        <v>0</v>
      </c>
    </row>
    <row r="52" spans="1:6" ht="30" x14ac:dyDescent="0.25">
      <c r="A52" t="s">
        <v>5</v>
      </c>
      <c r="B52" s="4" t="s">
        <v>86</v>
      </c>
    </row>
    <row r="53" spans="1:6" x14ac:dyDescent="0.25">
      <c r="C53" t="s">
        <v>11</v>
      </c>
      <c r="D53" s="1">
        <v>8</v>
      </c>
      <c r="F53" s="1">
        <f t="shared" si="0"/>
        <v>0</v>
      </c>
    </row>
    <row r="54" spans="1:6" x14ac:dyDescent="0.25">
      <c r="A54" t="s">
        <v>5</v>
      </c>
      <c r="B54" s="4" t="s">
        <v>87</v>
      </c>
    </row>
    <row r="55" spans="1:6" x14ac:dyDescent="0.25">
      <c r="C55" t="s">
        <v>7</v>
      </c>
      <c r="D55" s="1">
        <v>250</v>
      </c>
      <c r="F55" s="1">
        <f t="shared" si="0"/>
        <v>0</v>
      </c>
    </row>
    <row r="56" spans="1:6" ht="30" x14ac:dyDescent="0.25">
      <c r="A56" t="s">
        <v>5</v>
      </c>
      <c r="B56" s="4" t="s">
        <v>88</v>
      </c>
    </row>
    <row r="57" spans="1:6" x14ac:dyDescent="0.25">
      <c r="C57" s="4" t="s">
        <v>7</v>
      </c>
      <c r="D57" s="1">
        <v>250</v>
      </c>
      <c r="F57" s="1">
        <f t="shared" si="0"/>
        <v>0</v>
      </c>
    </row>
    <row r="58" spans="1:6" x14ac:dyDescent="0.25">
      <c r="A58" t="s">
        <v>5</v>
      </c>
      <c r="B58" s="4" t="s">
        <v>18</v>
      </c>
    </row>
    <row r="59" spans="1:6" x14ac:dyDescent="0.25">
      <c r="C59" t="s">
        <v>11</v>
      </c>
      <c r="D59" s="1">
        <v>8</v>
      </c>
      <c r="F59" s="1">
        <f t="shared" si="0"/>
        <v>0</v>
      </c>
    </row>
    <row r="60" spans="1:6" x14ac:dyDescent="0.25">
      <c r="A60" t="s">
        <v>5</v>
      </c>
      <c r="B60" t="s">
        <v>19</v>
      </c>
    </row>
    <row r="61" spans="1:6" x14ac:dyDescent="0.25">
      <c r="C61" t="s">
        <v>11</v>
      </c>
      <c r="D61" s="1">
        <v>16</v>
      </c>
      <c r="F61" s="1">
        <f t="shared" si="0"/>
        <v>0</v>
      </c>
    </row>
    <row r="62" spans="1:6" x14ac:dyDescent="0.25">
      <c r="A62" t="s">
        <v>5</v>
      </c>
      <c r="B62" t="s">
        <v>20</v>
      </c>
      <c r="C62" s="4"/>
    </row>
    <row r="63" spans="1:6" x14ac:dyDescent="0.25">
      <c r="C63" s="4" t="s">
        <v>21</v>
      </c>
      <c r="D63" s="1">
        <v>3</v>
      </c>
      <c r="F63" s="1">
        <f t="shared" si="0"/>
        <v>0</v>
      </c>
    </row>
    <row r="64" spans="1:6" ht="30" x14ac:dyDescent="0.25">
      <c r="A64" t="s">
        <v>5</v>
      </c>
      <c r="B64" s="4" t="s">
        <v>89</v>
      </c>
    </row>
    <row r="65" spans="1:6" x14ac:dyDescent="0.25">
      <c r="C65" t="s">
        <v>7</v>
      </c>
      <c r="D65" s="1">
        <v>250</v>
      </c>
      <c r="F65" s="1">
        <f>+D65*E65</f>
        <v>0</v>
      </c>
    </row>
    <row r="67" spans="1:6" x14ac:dyDescent="0.25">
      <c r="B67" s="4" t="s">
        <v>23</v>
      </c>
      <c r="D67"/>
      <c r="F67" s="1">
        <f>SUM(F13:F66)</f>
        <v>0</v>
      </c>
    </row>
    <row r="69" spans="1:6" x14ac:dyDescent="0.25">
      <c r="B69" s="4" t="s">
        <v>24</v>
      </c>
    </row>
    <row r="71" spans="1:6" ht="45" x14ac:dyDescent="0.25">
      <c r="A71" t="s">
        <v>5</v>
      </c>
      <c r="B71" s="4" t="s">
        <v>25</v>
      </c>
    </row>
    <row r="72" spans="1:6" x14ac:dyDescent="0.25">
      <c r="C72" t="s">
        <v>7</v>
      </c>
      <c r="D72" s="1">
        <v>50</v>
      </c>
      <c r="F72" s="1">
        <f>+D72*E72</f>
        <v>0</v>
      </c>
    </row>
    <row r="73" spans="1:6" x14ac:dyDescent="0.25">
      <c r="A73" t="s">
        <v>5</v>
      </c>
      <c r="B73" s="4" t="s">
        <v>26</v>
      </c>
    </row>
    <row r="74" spans="1:6" x14ac:dyDescent="0.25">
      <c r="C74" t="s">
        <v>27</v>
      </c>
      <c r="D74" s="1">
        <v>10</v>
      </c>
      <c r="F74" s="1">
        <f t="shared" ref="F74:F86" si="1">+D74*E74</f>
        <v>0</v>
      </c>
    </row>
    <row r="75" spans="1:6" x14ac:dyDescent="0.25">
      <c r="A75" t="s">
        <v>5</v>
      </c>
      <c r="B75" s="4" t="s">
        <v>28</v>
      </c>
    </row>
    <row r="76" spans="1:6" x14ac:dyDescent="0.25">
      <c r="C76" t="s">
        <v>7</v>
      </c>
      <c r="D76" s="1">
        <v>200</v>
      </c>
      <c r="F76" s="1">
        <f t="shared" si="1"/>
        <v>0</v>
      </c>
    </row>
    <row r="77" spans="1:6" ht="30" x14ac:dyDescent="0.25">
      <c r="A77" t="s">
        <v>5</v>
      </c>
      <c r="B77" s="4" t="s">
        <v>90</v>
      </c>
    </row>
    <row r="78" spans="1:6" x14ac:dyDescent="0.25">
      <c r="C78" t="s">
        <v>7</v>
      </c>
      <c r="D78" s="1">
        <v>200</v>
      </c>
      <c r="F78" s="1">
        <f t="shared" si="1"/>
        <v>0</v>
      </c>
    </row>
    <row r="79" spans="1:6" x14ac:dyDescent="0.25">
      <c r="A79" t="s">
        <v>5</v>
      </c>
      <c r="B79" t="s">
        <v>30</v>
      </c>
    </row>
    <row r="80" spans="1:6" x14ac:dyDescent="0.25">
      <c r="C80" t="s">
        <v>7</v>
      </c>
      <c r="D80" s="1">
        <v>200</v>
      </c>
      <c r="F80" s="1">
        <f t="shared" si="1"/>
        <v>0</v>
      </c>
    </row>
    <row r="81" spans="1:6" ht="30" x14ac:dyDescent="0.25">
      <c r="A81" t="s">
        <v>5</v>
      </c>
      <c r="B81" s="4" t="s">
        <v>31</v>
      </c>
    </row>
    <row r="82" spans="1:6" x14ac:dyDescent="0.25">
      <c r="C82" t="s">
        <v>11</v>
      </c>
      <c r="D82" s="1">
        <v>8</v>
      </c>
      <c r="F82" s="1">
        <f t="shared" si="1"/>
        <v>0</v>
      </c>
    </row>
    <row r="83" spans="1:6" ht="30" x14ac:dyDescent="0.25">
      <c r="A83" t="s">
        <v>5</v>
      </c>
      <c r="B83" s="4" t="s">
        <v>33</v>
      </c>
    </row>
    <row r="84" spans="1:6" x14ac:dyDescent="0.25">
      <c r="C84" t="s">
        <v>11</v>
      </c>
      <c r="D84" s="1">
        <v>8</v>
      </c>
      <c r="F84" s="1">
        <f t="shared" si="1"/>
        <v>0</v>
      </c>
    </row>
    <row r="85" spans="1:6" x14ac:dyDescent="0.25">
      <c r="A85" t="s">
        <v>5</v>
      </c>
      <c r="B85" t="s">
        <v>35</v>
      </c>
    </row>
    <row r="86" spans="1:6" x14ac:dyDescent="0.25">
      <c r="C86" t="s">
        <v>27</v>
      </c>
      <c r="D86" s="1">
        <v>20</v>
      </c>
      <c r="F86" s="1">
        <f t="shared" si="1"/>
        <v>0</v>
      </c>
    </row>
    <row r="87" spans="1:6" ht="30" x14ac:dyDescent="0.25">
      <c r="A87" t="s">
        <v>5</v>
      </c>
      <c r="B87" s="4" t="s">
        <v>44</v>
      </c>
    </row>
    <row r="88" spans="1:6" x14ac:dyDescent="0.25">
      <c r="C88" t="s">
        <v>11</v>
      </c>
      <c r="D88" s="1">
        <v>1</v>
      </c>
      <c r="F88" s="1">
        <f>+D88*E88</f>
        <v>0</v>
      </c>
    </row>
    <row r="90" spans="1:6" x14ac:dyDescent="0.25">
      <c r="B90" t="s">
        <v>23</v>
      </c>
      <c r="D90"/>
      <c r="F90" s="1">
        <f>SUM(F72:F89)</f>
        <v>0</v>
      </c>
    </row>
    <row r="92" spans="1:6" x14ac:dyDescent="0.25">
      <c r="B92" t="s">
        <v>36</v>
      </c>
    </row>
    <row r="94" spans="1:6" x14ac:dyDescent="0.25">
      <c r="A94" t="s">
        <v>5</v>
      </c>
      <c r="B94" t="s">
        <v>37</v>
      </c>
    </row>
    <row r="95" spans="1:6" x14ac:dyDescent="0.25">
      <c r="A95" t="s">
        <v>5</v>
      </c>
      <c r="B95" t="s">
        <v>38</v>
      </c>
    </row>
    <row r="96" spans="1:6" x14ac:dyDescent="0.25">
      <c r="A96" t="s">
        <v>5</v>
      </c>
      <c r="B96" t="s">
        <v>39</v>
      </c>
    </row>
    <row r="97" spans="1:6" x14ac:dyDescent="0.25">
      <c r="A97" t="s">
        <v>5</v>
      </c>
      <c r="B97" t="s">
        <v>40</v>
      </c>
    </row>
    <row r="98" spans="1:6" x14ac:dyDescent="0.25">
      <c r="C98" t="s">
        <v>11</v>
      </c>
      <c r="D98" s="1">
        <v>1</v>
      </c>
      <c r="F98" s="1">
        <f>+D98*E98</f>
        <v>0</v>
      </c>
    </row>
    <row r="99" spans="1:6" x14ac:dyDescent="0.25">
      <c r="A99" t="s">
        <v>5</v>
      </c>
      <c r="B99" t="s">
        <v>91</v>
      </c>
    </row>
    <row r="100" spans="1:6" x14ac:dyDescent="0.25">
      <c r="C100" t="s">
        <v>11</v>
      </c>
      <c r="D100" s="1">
        <v>1</v>
      </c>
      <c r="F100" s="1">
        <f t="shared" ref="F100:F106" si="2">+D100*E100</f>
        <v>0</v>
      </c>
    </row>
    <row r="101" spans="1:6" x14ac:dyDescent="0.25">
      <c r="A101" t="s">
        <v>5</v>
      </c>
      <c r="B101" t="s">
        <v>41</v>
      </c>
    </row>
    <row r="102" spans="1:6" x14ac:dyDescent="0.25">
      <c r="C102" t="s">
        <v>11</v>
      </c>
      <c r="D102" s="1">
        <v>1</v>
      </c>
      <c r="F102" s="1">
        <f t="shared" si="2"/>
        <v>0</v>
      </c>
    </row>
    <row r="103" spans="1:6" x14ac:dyDescent="0.25">
      <c r="A103" t="s">
        <v>5</v>
      </c>
      <c r="B103" t="s">
        <v>92</v>
      </c>
    </row>
    <row r="104" spans="1:6" x14ac:dyDescent="0.25">
      <c r="C104" t="s">
        <v>11</v>
      </c>
      <c r="D104" s="1">
        <v>1</v>
      </c>
      <c r="F104" s="1">
        <f t="shared" si="2"/>
        <v>0</v>
      </c>
    </row>
    <row r="105" spans="1:6" x14ac:dyDescent="0.25">
      <c r="A105" t="s">
        <v>5</v>
      </c>
      <c r="B105" t="s">
        <v>42</v>
      </c>
    </row>
    <row r="106" spans="1:6" x14ac:dyDescent="0.25">
      <c r="C106" t="s">
        <v>11</v>
      </c>
      <c r="D106" s="1">
        <v>1</v>
      </c>
      <c r="F106" s="1">
        <f t="shared" si="2"/>
        <v>0</v>
      </c>
    </row>
    <row r="108" spans="1:6" x14ac:dyDescent="0.25">
      <c r="B108" t="s">
        <v>23</v>
      </c>
      <c r="F108" s="1">
        <f>SUM(F98:F107)</f>
        <v>0</v>
      </c>
    </row>
    <row r="111" spans="1:6" x14ac:dyDescent="0.25">
      <c r="B111" t="s">
        <v>43</v>
      </c>
    </row>
    <row r="113" spans="2:6" x14ac:dyDescent="0.25">
      <c r="B113" t="s">
        <v>2</v>
      </c>
      <c r="F113" s="1">
        <f>+F67</f>
        <v>0</v>
      </c>
    </row>
    <row r="115" spans="2:6" x14ac:dyDescent="0.25">
      <c r="B115" t="s">
        <v>24</v>
      </c>
      <c r="F115" s="1">
        <f>+F90</f>
        <v>0</v>
      </c>
    </row>
    <row r="117" spans="2:6" x14ac:dyDescent="0.25">
      <c r="B117" t="s">
        <v>36</v>
      </c>
      <c r="F117" s="1">
        <f>+F108</f>
        <v>0</v>
      </c>
    </row>
    <row r="119" spans="2:6" x14ac:dyDescent="0.25">
      <c r="B119" t="s">
        <v>23</v>
      </c>
      <c r="F119" s="1">
        <f>SUM(F113:F118)</f>
        <v>0</v>
      </c>
    </row>
  </sheetData>
  <sheetProtection password="CF7A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A46" workbookViewId="0">
      <selection activeCell="H61" sqref="H61"/>
    </sheetView>
  </sheetViews>
  <sheetFormatPr defaultRowHeight="15" x14ac:dyDescent="0.25"/>
  <cols>
    <col min="1" max="1" width="4.140625" customWidth="1"/>
    <col min="2" max="2" width="51" customWidth="1"/>
    <col min="3" max="3" width="4.140625" customWidth="1"/>
    <col min="4" max="4" width="8.28515625" style="1" customWidth="1"/>
    <col min="5" max="5" width="9" style="9" customWidth="1"/>
    <col min="6" max="6" width="11" style="1" customWidth="1"/>
  </cols>
  <sheetData>
    <row r="1" spans="1:13" x14ac:dyDescent="0.25">
      <c r="A1" t="s">
        <v>0</v>
      </c>
      <c r="B1" t="s">
        <v>1</v>
      </c>
      <c r="C1" s="2" t="s">
        <v>93</v>
      </c>
      <c r="D1" s="3" t="s">
        <v>94</v>
      </c>
      <c r="E1" s="8" t="s">
        <v>95</v>
      </c>
      <c r="F1" s="3" t="s">
        <v>96</v>
      </c>
    </row>
    <row r="2" spans="1:13" x14ac:dyDescent="0.25">
      <c r="B2" t="s">
        <v>100</v>
      </c>
    </row>
    <row r="3" spans="1:13" x14ac:dyDescent="0.25">
      <c r="B3" t="s">
        <v>2</v>
      </c>
    </row>
    <row r="5" spans="1:13" x14ac:dyDescent="0.25">
      <c r="A5" t="s">
        <v>5</v>
      </c>
      <c r="B5" s="7" t="s">
        <v>8</v>
      </c>
    </row>
    <row r="6" spans="1:13" x14ac:dyDescent="0.25">
      <c r="C6" t="s">
        <v>7</v>
      </c>
      <c r="D6" s="1">
        <v>35</v>
      </c>
      <c r="F6" s="1">
        <f>+D6*E6</f>
        <v>0</v>
      </c>
    </row>
    <row r="7" spans="1:13" ht="30" x14ac:dyDescent="0.25">
      <c r="A7" t="s">
        <v>5</v>
      </c>
      <c r="B7" s="4" t="s">
        <v>84</v>
      </c>
    </row>
    <row r="8" spans="1:13" x14ac:dyDescent="0.25">
      <c r="C8" s="4" t="s">
        <v>7</v>
      </c>
      <c r="D8" s="1">
        <v>300</v>
      </c>
      <c r="F8" s="1">
        <f t="shared" ref="F8:F34" si="0">+D8*E8</f>
        <v>0</v>
      </c>
    </row>
    <row r="9" spans="1:13" x14ac:dyDescent="0.25">
      <c r="A9" t="s">
        <v>5</v>
      </c>
      <c r="B9" s="4" t="s">
        <v>85</v>
      </c>
    </row>
    <row r="10" spans="1:13" x14ac:dyDescent="0.25">
      <c r="C10" t="s">
        <v>7</v>
      </c>
      <c r="D10" s="1">
        <v>15</v>
      </c>
      <c r="F10" s="1">
        <f t="shared" si="0"/>
        <v>0</v>
      </c>
    </row>
    <row r="11" spans="1:13" ht="48" customHeight="1" x14ac:dyDescent="0.25">
      <c r="A11" t="s">
        <v>5</v>
      </c>
      <c r="B11" s="4" t="s">
        <v>10</v>
      </c>
      <c r="M11" s="7"/>
    </row>
    <row r="12" spans="1:13" x14ac:dyDescent="0.25">
      <c r="C12" t="s">
        <v>11</v>
      </c>
      <c r="D12" s="1">
        <v>5</v>
      </c>
      <c r="F12" s="1">
        <f t="shared" si="0"/>
        <v>0</v>
      </c>
    </row>
    <row r="13" spans="1:13" x14ac:dyDescent="0.25">
      <c r="A13" t="s">
        <v>5</v>
      </c>
      <c r="B13" t="s">
        <v>13</v>
      </c>
    </row>
    <row r="14" spans="1:13" x14ac:dyDescent="0.25">
      <c r="C14" t="s">
        <v>11</v>
      </c>
      <c r="D14" s="1">
        <v>5</v>
      </c>
      <c r="F14" s="1">
        <f t="shared" si="0"/>
        <v>0</v>
      </c>
    </row>
    <row r="15" spans="1:13" ht="30" x14ac:dyDescent="0.25">
      <c r="A15" t="s">
        <v>5</v>
      </c>
      <c r="B15" s="4" t="s">
        <v>86</v>
      </c>
    </row>
    <row r="16" spans="1:13" x14ac:dyDescent="0.25">
      <c r="C16" t="s">
        <v>11</v>
      </c>
      <c r="D16" s="1">
        <v>5</v>
      </c>
      <c r="F16" s="1">
        <f t="shared" si="0"/>
        <v>0</v>
      </c>
    </row>
    <row r="17" spans="1:6" ht="30" x14ac:dyDescent="0.25">
      <c r="A17" t="s">
        <v>5</v>
      </c>
      <c r="B17" s="4" t="s">
        <v>16</v>
      </c>
    </row>
    <row r="18" spans="1:6" x14ac:dyDescent="0.25">
      <c r="C18" t="s">
        <v>7</v>
      </c>
      <c r="D18" s="1">
        <v>22</v>
      </c>
      <c r="F18" s="1">
        <f t="shared" si="0"/>
        <v>0</v>
      </c>
    </row>
    <row r="19" spans="1:6" ht="30" x14ac:dyDescent="0.25">
      <c r="A19" t="s">
        <v>5</v>
      </c>
      <c r="B19" s="4" t="s">
        <v>57</v>
      </c>
    </row>
    <row r="20" spans="1:6" x14ac:dyDescent="0.25">
      <c r="C20" s="4" t="s">
        <v>7</v>
      </c>
      <c r="D20" s="1">
        <v>660</v>
      </c>
      <c r="F20" s="1">
        <f t="shared" si="0"/>
        <v>0</v>
      </c>
    </row>
    <row r="21" spans="1:6" ht="30" x14ac:dyDescent="0.25">
      <c r="A21" t="s">
        <v>5</v>
      </c>
      <c r="B21" s="4" t="s">
        <v>58</v>
      </c>
    </row>
    <row r="22" spans="1:6" x14ac:dyDescent="0.25">
      <c r="C22" t="s">
        <v>7</v>
      </c>
      <c r="D22" s="1">
        <v>220</v>
      </c>
      <c r="F22" s="1">
        <f t="shared" si="0"/>
        <v>0</v>
      </c>
    </row>
    <row r="23" spans="1:6" ht="30" x14ac:dyDescent="0.25">
      <c r="A23" t="s">
        <v>5</v>
      </c>
      <c r="B23" s="4" t="s">
        <v>59</v>
      </c>
    </row>
    <row r="24" spans="1:6" x14ac:dyDescent="0.25">
      <c r="C24" t="s">
        <v>7</v>
      </c>
      <c r="D24" s="1">
        <v>110</v>
      </c>
      <c r="F24" s="1">
        <f t="shared" si="0"/>
        <v>0</v>
      </c>
    </row>
    <row r="25" spans="1:6" ht="30" x14ac:dyDescent="0.25">
      <c r="A25" t="s">
        <v>5</v>
      </c>
      <c r="B25" s="4" t="s">
        <v>88</v>
      </c>
    </row>
    <row r="26" spans="1:6" x14ac:dyDescent="0.25">
      <c r="C26" s="4" t="s">
        <v>7</v>
      </c>
      <c r="D26" s="1">
        <v>170</v>
      </c>
      <c r="F26" s="1">
        <f t="shared" si="0"/>
        <v>0</v>
      </c>
    </row>
    <row r="27" spans="1:6" x14ac:dyDescent="0.25">
      <c r="A27" t="s">
        <v>5</v>
      </c>
      <c r="B27" s="4" t="s">
        <v>18</v>
      </c>
    </row>
    <row r="28" spans="1:6" x14ac:dyDescent="0.25">
      <c r="C28" t="s">
        <v>11</v>
      </c>
      <c r="D28" s="1">
        <v>5</v>
      </c>
      <c r="F28" s="1">
        <f t="shared" si="0"/>
        <v>0</v>
      </c>
    </row>
    <row r="29" spans="1:6" x14ac:dyDescent="0.25">
      <c r="A29" t="s">
        <v>5</v>
      </c>
      <c r="B29" t="s">
        <v>19</v>
      </c>
    </row>
    <row r="30" spans="1:6" x14ac:dyDescent="0.25">
      <c r="C30" s="4" t="s">
        <v>11</v>
      </c>
      <c r="D30" s="1">
        <v>10</v>
      </c>
      <c r="F30" s="1">
        <f t="shared" si="0"/>
        <v>0</v>
      </c>
    </row>
    <row r="31" spans="1:6" x14ac:dyDescent="0.25">
      <c r="A31" t="s">
        <v>5</v>
      </c>
      <c r="B31" t="s">
        <v>20</v>
      </c>
    </row>
    <row r="32" spans="1:6" x14ac:dyDescent="0.25">
      <c r="C32" s="4" t="s">
        <v>21</v>
      </c>
      <c r="D32" s="1">
        <v>7</v>
      </c>
      <c r="F32" s="1">
        <f t="shared" si="0"/>
        <v>0</v>
      </c>
    </row>
    <row r="33" spans="1:6" ht="30" x14ac:dyDescent="0.25">
      <c r="A33" t="s">
        <v>5</v>
      </c>
      <c r="B33" s="4" t="s">
        <v>89</v>
      </c>
    </row>
    <row r="34" spans="1:6" x14ac:dyDescent="0.25">
      <c r="C34" s="4" t="s">
        <v>7</v>
      </c>
      <c r="D34" s="1">
        <v>170</v>
      </c>
      <c r="F34" s="1">
        <f t="shared" si="0"/>
        <v>0</v>
      </c>
    </row>
    <row r="35" spans="1:6" x14ac:dyDescent="0.25">
      <c r="B35" s="4"/>
    </row>
    <row r="36" spans="1:6" x14ac:dyDescent="0.25">
      <c r="B36" s="4" t="s">
        <v>23</v>
      </c>
      <c r="D36"/>
      <c r="F36" s="1">
        <f>SUM(F6:F35)</f>
        <v>0</v>
      </c>
    </row>
    <row r="38" spans="1:6" x14ac:dyDescent="0.25">
      <c r="B38" s="4" t="s">
        <v>24</v>
      </c>
    </row>
    <row r="40" spans="1:6" x14ac:dyDescent="0.25">
      <c r="A40" t="s">
        <v>5</v>
      </c>
      <c r="B40" s="4" t="s">
        <v>26</v>
      </c>
    </row>
    <row r="41" spans="1:6" x14ac:dyDescent="0.25">
      <c r="C41" t="s">
        <v>27</v>
      </c>
      <c r="D41" s="1">
        <v>10</v>
      </c>
      <c r="F41" s="1">
        <f>+D41*E41</f>
        <v>0</v>
      </c>
    </row>
    <row r="42" spans="1:6" x14ac:dyDescent="0.25">
      <c r="A42" t="s">
        <v>5</v>
      </c>
      <c r="B42" s="4" t="s">
        <v>28</v>
      </c>
    </row>
    <row r="43" spans="1:6" x14ac:dyDescent="0.25">
      <c r="C43" t="s">
        <v>7</v>
      </c>
      <c r="D43" s="1">
        <v>170</v>
      </c>
      <c r="F43" s="1">
        <f t="shared" ref="F43:F57" si="1">+D43*E43</f>
        <v>0</v>
      </c>
    </row>
    <row r="44" spans="1:6" ht="30" x14ac:dyDescent="0.25">
      <c r="A44" t="s">
        <v>5</v>
      </c>
      <c r="B44" s="4" t="s">
        <v>104</v>
      </c>
    </row>
    <row r="45" spans="1:6" x14ac:dyDescent="0.25">
      <c r="C45" t="s">
        <v>7</v>
      </c>
      <c r="D45" s="1">
        <v>170</v>
      </c>
      <c r="F45" s="1">
        <f t="shared" si="1"/>
        <v>0</v>
      </c>
    </row>
    <row r="46" spans="1:6" x14ac:dyDescent="0.25">
      <c r="A46" t="s">
        <v>5</v>
      </c>
      <c r="B46" t="s">
        <v>30</v>
      </c>
    </row>
    <row r="47" spans="1:6" x14ac:dyDescent="0.25">
      <c r="C47" t="s">
        <v>7</v>
      </c>
      <c r="D47" s="1">
        <v>170</v>
      </c>
      <c r="F47" s="1">
        <f t="shared" si="1"/>
        <v>0</v>
      </c>
    </row>
    <row r="48" spans="1:6" ht="30" x14ac:dyDescent="0.25">
      <c r="A48" t="s">
        <v>5</v>
      </c>
      <c r="B48" s="4" t="s">
        <v>31</v>
      </c>
    </row>
    <row r="49" spans="1:6" x14ac:dyDescent="0.25">
      <c r="C49" t="s">
        <v>11</v>
      </c>
      <c r="D49" s="1">
        <v>5</v>
      </c>
      <c r="F49" s="1">
        <f t="shared" si="1"/>
        <v>0</v>
      </c>
    </row>
    <row r="50" spans="1:6" ht="30" x14ac:dyDescent="0.25">
      <c r="A50" t="s">
        <v>5</v>
      </c>
      <c r="B50" s="4" t="s">
        <v>33</v>
      </c>
    </row>
    <row r="51" spans="1:6" x14ac:dyDescent="0.25">
      <c r="C51" t="s">
        <v>11</v>
      </c>
      <c r="D51" s="1">
        <v>5</v>
      </c>
      <c r="F51" s="1">
        <f t="shared" si="1"/>
        <v>0</v>
      </c>
    </row>
    <row r="52" spans="1:6" ht="47.25" customHeight="1" x14ac:dyDescent="0.25">
      <c r="A52" t="s">
        <v>5</v>
      </c>
      <c r="B52" s="4" t="s">
        <v>60</v>
      </c>
    </row>
    <row r="53" spans="1:6" x14ac:dyDescent="0.25">
      <c r="C53" t="s">
        <v>11</v>
      </c>
      <c r="D53" s="1">
        <v>3</v>
      </c>
      <c r="F53" s="1">
        <f t="shared" si="1"/>
        <v>0</v>
      </c>
    </row>
    <row r="54" spans="1:6" x14ac:dyDescent="0.25">
      <c r="A54" t="s">
        <v>5</v>
      </c>
      <c r="B54" s="4" t="s">
        <v>35</v>
      </c>
    </row>
    <row r="55" spans="1:6" x14ac:dyDescent="0.25">
      <c r="C55" t="s">
        <v>27</v>
      </c>
      <c r="D55" s="1">
        <v>25</v>
      </c>
      <c r="F55" s="1">
        <f t="shared" si="1"/>
        <v>0</v>
      </c>
    </row>
    <row r="56" spans="1:6" ht="30" x14ac:dyDescent="0.25">
      <c r="A56" t="s">
        <v>5</v>
      </c>
      <c r="B56" s="4" t="s">
        <v>44</v>
      </c>
    </row>
    <row r="57" spans="1:6" x14ac:dyDescent="0.25">
      <c r="C57" s="4" t="s">
        <v>11</v>
      </c>
      <c r="D57" s="1">
        <v>1</v>
      </c>
      <c r="F57" s="1">
        <f t="shared" si="1"/>
        <v>0</v>
      </c>
    </row>
    <row r="58" spans="1:6" x14ac:dyDescent="0.25">
      <c r="B58" s="4"/>
    </row>
    <row r="59" spans="1:6" x14ac:dyDescent="0.25">
      <c r="B59" t="s">
        <v>23</v>
      </c>
      <c r="F59" s="1">
        <f>SUM(F41:F58)</f>
        <v>0</v>
      </c>
    </row>
    <row r="61" spans="1:6" x14ac:dyDescent="0.25">
      <c r="B61" t="s">
        <v>36</v>
      </c>
    </row>
    <row r="62" spans="1:6" x14ac:dyDescent="0.25">
      <c r="C62" s="4"/>
    </row>
    <row r="63" spans="1:6" x14ac:dyDescent="0.25">
      <c r="A63" t="s">
        <v>5</v>
      </c>
      <c r="B63" s="4" t="s">
        <v>37</v>
      </c>
    </row>
    <row r="64" spans="1:6" x14ac:dyDescent="0.25">
      <c r="A64" t="s">
        <v>5</v>
      </c>
      <c r="B64" t="s">
        <v>38</v>
      </c>
    </row>
    <row r="65" spans="1:6" x14ac:dyDescent="0.25">
      <c r="A65" t="s">
        <v>5</v>
      </c>
      <c r="B65" t="s">
        <v>39</v>
      </c>
    </row>
    <row r="66" spans="1:6" x14ac:dyDescent="0.25">
      <c r="A66" t="s">
        <v>5</v>
      </c>
      <c r="B66" t="s">
        <v>40</v>
      </c>
    </row>
    <row r="67" spans="1:6" x14ac:dyDescent="0.25">
      <c r="C67" s="4" t="s">
        <v>11</v>
      </c>
      <c r="D67" s="1">
        <v>1</v>
      </c>
      <c r="F67" s="1">
        <f>+D67*E67</f>
        <v>0</v>
      </c>
    </row>
    <row r="68" spans="1:6" x14ac:dyDescent="0.25">
      <c r="A68" t="s">
        <v>5</v>
      </c>
      <c r="B68" t="s">
        <v>91</v>
      </c>
    </row>
    <row r="69" spans="1:6" x14ac:dyDescent="0.25">
      <c r="C69" s="4" t="s">
        <v>11</v>
      </c>
      <c r="D69" s="1">
        <v>1</v>
      </c>
      <c r="F69" s="1">
        <f t="shared" ref="F69:F73" si="2">+D69*E69</f>
        <v>0</v>
      </c>
    </row>
    <row r="70" spans="1:6" x14ac:dyDescent="0.25">
      <c r="A70" t="s">
        <v>5</v>
      </c>
      <c r="B70" t="s">
        <v>41</v>
      </c>
    </row>
    <row r="71" spans="1:6" x14ac:dyDescent="0.25">
      <c r="C71" t="s">
        <v>11</v>
      </c>
      <c r="D71" s="1">
        <v>1</v>
      </c>
      <c r="F71" s="1">
        <f t="shared" si="2"/>
        <v>0</v>
      </c>
    </row>
    <row r="72" spans="1:6" x14ac:dyDescent="0.25">
      <c r="A72" t="s">
        <v>5</v>
      </c>
      <c r="B72" t="s">
        <v>42</v>
      </c>
    </row>
    <row r="73" spans="1:6" x14ac:dyDescent="0.25">
      <c r="C73" s="4" t="s">
        <v>11</v>
      </c>
      <c r="D73" s="1">
        <v>1</v>
      </c>
      <c r="F73" s="1">
        <f t="shared" si="2"/>
        <v>0</v>
      </c>
    </row>
    <row r="75" spans="1:6" x14ac:dyDescent="0.25">
      <c r="B75" s="4" t="s">
        <v>23</v>
      </c>
      <c r="F75" s="1">
        <f>SUM(F67:F74)</f>
        <v>0</v>
      </c>
    </row>
    <row r="77" spans="1:6" x14ac:dyDescent="0.25">
      <c r="B77" t="s">
        <v>43</v>
      </c>
    </row>
    <row r="78" spans="1:6" x14ac:dyDescent="0.25">
      <c r="B78" t="s">
        <v>2</v>
      </c>
      <c r="F78" s="1">
        <f>+F36</f>
        <v>0</v>
      </c>
    </row>
    <row r="80" spans="1:6" x14ac:dyDescent="0.25">
      <c r="B80" t="s">
        <v>24</v>
      </c>
      <c r="F80" s="1">
        <f>+F59</f>
        <v>0</v>
      </c>
    </row>
    <row r="82" spans="2:6" x14ac:dyDescent="0.25">
      <c r="B82" t="s">
        <v>36</v>
      </c>
      <c r="F82" s="1">
        <f>+F75</f>
        <v>0</v>
      </c>
    </row>
    <row r="84" spans="2:6" x14ac:dyDescent="0.25">
      <c r="B84" t="s">
        <v>23</v>
      </c>
      <c r="F84" s="1">
        <f>SUM(F78:F83)</f>
        <v>0</v>
      </c>
    </row>
  </sheetData>
  <sheetProtection password="CC17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R-REKAPITULACIJA</vt:lpstr>
      <vt:lpstr>1JR GLAVNIK K7-K22</vt:lpstr>
      <vt:lpstr>2JR GLAVNIK PR-K11</vt:lpstr>
      <vt:lpstr>3JR KORBER K1-K11</vt:lpstr>
      <vt:lpstr>4JR KORBER K26-K32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matjazm</dc:creator>
  <cp:lastModifiedBy>Jerneja Svetko</cp:lastModifiedBy>
  <cp:lastPrinted>2014-06-29T10:57:31Z</cp:lastPrinted>
  <dcterms:created xsi:type="dcterms:W3CDTF">2014-06-27T07:43:56Z</dcterms:created>
  <dcterms:modified xsi:type="dcterms:W3CDTF">2014-07-01T16:29:06Z</dcterms:modified>
</cp:coreProperties>
</file>