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16" windowWidth="20112" windowHeight="7572" activeTab="6"/>
  </bookViews>
  <sheets>
    <sheet name="REG NPŠZ-konkurenčnost" sheetId="1" r:id="rId1"/>
    <sheet name="ŠT.UDEL." sheetId="3" r:id="rId2"/>
    <sheet name="UDPL" sheetId="7" r:id="rId3"/>
    <sheet name="UKAT" sheetId="4" r:id="rId4"/>
    <sheet name="tradicija" sheetId="9" r:id="rId5"/>
    <sheet name="STROK.KADER" sheetId="10" r:id="rId6"/>
    <sheet name="SKUPAJ " sheetId="8" r:id="rId7"/>
  </sheets>
  <calcPr calcId="145621"/>
</workbook>
</file>

<file path=xl/calcChain.xml><?xml version="1.0" encoding="utf-8"?>
<calcChain xmlns="http://schemas.openxmlformats.org/spreadsheetml/2006/main">
  <c r="E23" i="10" l="1"/>
  <c r="E22" i="10"/>
  <c r="D22" i="10"/>
  <c r="F22" i="10"/>
  <c r="G23" i="10" s="1"/>
  <c r="G22" i="10"/>
  <c r="C23" i="10"/>
  <c r="C22" i="10"/>
  <c r="B22" i="10"/>
  <c r="J7" i="4" l="1"/>
  <c r="I7" i="4"/>
  <c r="B7" i="7" l="1"/>
  <c r="E9" i="7" l="1"/>
  <c r="F8" i="7" s="1"/>
  <c r="E8" i="7"/>
  <c r="E7" i="7"/>
  <c r="F7" i="7" s="1"/>
  <c r="E6" i="7"/>
  <c r="C9" i="7"/>
  <c r="B9" i="7"/>
  <c r="B8" i="7"/>
  <c r="F6" i="7" l="1"/>
  <c r="F9" i="7" s="1"/>
  <c r="I9" i="8"/>
  <c r="I8" i="8"/>
  <c r="I7" i="8"/>
  <c r="C8" i="10"/>
  <c r="D7" i="10" s="1"/>
  <c r="D5" i="10" l="1"/>
  <c r="D6" i="10"/>
  <c r="B27" i="10"/>
  <c r="B26" i="10"/>
  <c r="B10" i="3"/>
  <c r="C9" i="3" s="1"/>
  <c r="C7" i="3" l="1"/>
  <c r="C8" i="3"/>
  <c r="B28" i="10"/>
  <c r="E24" i="10" s="1"/>
  <c r="C10" i="3" l="1"/>
  <c r="C24" i="10"/>
  <c r="G24" i="10"/>
  <c r="J9" i="8" l="1"/>
  <c r="J8" i="8"/>
  <c r="J7" i="8"/>
  <c r="C9" i="9"/>
  <c r="D7" i="9" l="1"/>
  <c r="D8" i="9"/>
  <c r="D6" i="9"/>
  <c r="K6" i="4" l="1"/>
  <c r="K7" i="4"/>
  <c r="K8" i="4"/>
  <c r="K9" i="4" l="1"/>
  <c r="L7" i="4" s="1"/>
  <c r="B11" i="1"/>
  <c r="L6" i="4" l="1"/>
  <c r="L8" i="4"/>
  <c r="C9" i="1"/>
  <c r="C10" i="1"/>
  <c r="L9" i="4" l="1"/>
  <c r="C8" i="1"/>
</calcChain>
</file>

<file path=xl/comments1.xml><?xml version="1.0" encoding="utf-8"?>
<comments xmlns="http://schemas.openxmlformats.org/spreadsheetml/2006/main">
  <authors>
    <author>HP</author>
  </authors>
  <commentList>
    <comment ref="A19" author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samo 5 uvrščenih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F7" author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<sst xmlns="http://schemas.openxmlformats.org/spreadsheetml/2006/main" count="207" uniqueCount="116">
  <si>
    <t>SKUPAJ</t>
  </si>
  <si>
    <t>2</t>
  </si>
  <si>
    <t>3</t>
  </si>
  <si>
    <t>4</t>
  </si>
  <si>
    <t>5</t>
  </si>
  <si>
    <t>6</t>
  </si>
  <si>
    <t>%</t>
  </si>
  <si>
    <t>ind.</t>
  </si>
  <si>
    <t>kol.</t>
  </si>
  <si>
    <t>KATEGORIZIRANI ŠPORTNIKI</t>
  </si>
  <si>
    <t>SR</t>
  </si>
  <si>
    <t>MR</t>
  </si>
  <si>
    <t>PR</t>
  </si>
  <si>
    <t>DR</t>
  </si>
  <si>
    <t>MLR</t>
  </si>
  <si>
    <t>št. točk</t>
  </si>
  <si>
    <t>kateg.</t>
  </si>
  <si>
    <t>REG.NPŠZ</t>
  </si>
  <si>
    <t>TEK.ŠP.</t>
  </si>
  <si>
    <t>DRŽAVNI PRVAKI</t>
  </si>
  <si>
    <t>TŠ</t>
  </si>
  <si>
    <t>KONKUR.</t>
  </si>
  <si>
    <t>LOKALNI POMEN</t>
  </si>
  <si>
    <t>tradicija</t>
  </si>
  <si>
    <t>leta del.</t>
  </si>
  <si>
    <t>vključeni</t>
  </si>
  <si>
    <t>kader</t>
  </si>
  <si>
    <t>kompetence</t>
  </si>
  <si>
    <t>konkurenčnost</t>
  </si>
  <si>
    <t>število registriranih športnikov v RS</t>
  </si>
  <si>
    <t>lokalni pomen</t>
  </si>
  <si>
    <t>obdobje neprekinjene prisotnosti športne panoge v lokalni sredini in njene vključenosti v tekmovalne sisteme na državni rabvni</t>
  </si>
  <si>
    <t>razširjenost</t>
  </si>
  <si>
    <t xml:space="preserve">število registriranih športnikov,vključenih v uradni tekmovalni sistem </t>
  </si>
  <si>
    <t>uspešnost</t>
  </si>
  <si>
    <t>kategorizirani športniki in naslovi državnih prvakov v kategorijah uradnega tekmovalnega sistema, v kolektivnih športnih panogah in športnih panogah, ki imajo ligaški sistem tekmovanja pa tudi uvrstitev v ligah</t>
  </si>
  <si>
    <t>povprečna stopnja usposobljenosti oz.izobrazba strokovnega kadra</t>
  </si>
  <si>
    <t>povp.</t>
  </si>
  <si>
    <t>USPEŠNOST</t>
  </si>
  <si>
    <t>vsota %</t>
  </si>
  <si>
    <t>OR</t>
  </si>
  <si>
    <t>1-6</t>
  </si>
  <si>
    <t>TOČKE</t>
  </si>
  <si>
    <t>3.st.</t>
  </si>
  <si>
    <t>2.st.</t>
  </si>
  <si>
    <t>1.st.</t>
  </si>
  <si>
    <t>skupaj</t>
  </si>
  <si>
    <t>dp+lige</t>
  </si>
  <si>
    <t>NOGOMET</t>
  </si>
  <si>
    <t>JUDO</t>
  </si>
  <si>
    <t>KARATE</t>
  </si>
  <si>
    <t>judo</t>
  </si>
  <si>
    <t>karate</t>
  </si>
  <si>
    <t>nogomet</t>
  </si>
  <si>
    <t>št.</t>
  </si>
  <si>
    <t>točk</t>
  </si>
  <si>
    <t>BREZ</t>
  </si>
  <si>
    <t>% SKUPNEGA POVP.</t>
  </si>
  <si>
    <t>točke</t>
  </si>
  <si>
    <t>skupj točk</t>
  </si>
  <si>
    <t>NK OPLOTNICA</t>
  </si>
  <si>
    <t>JK Oplotnica</t>
  </si>
  <si>
    <t>SKK Oplotnica</t>
  </si>
  <si>
    <t>Športna vzgoja otrok in mladine,usmerjene v kakovostni in vrhunski šport</t>
  </si>
  <si>
    <t xml:space="preserve">Kakovostni šport </t>
  </si>
  <si>
    <t>Llige</t>
  </si>
  <si>
    <t>KN OPLOTNICA</t>
  </si>
  <si>
    <t>program</t>
  </si>
  <si>
    <t>Ime</t>
  </si>
  <si>
    <t>Priimek</t>
  </si>
  <si>
    <t>kompet.</t>
  </si>
  <si>
    <t>PŠVZG</t>
  </si>
  <si>
    <t>TEKM.ŠP.</t>
  </si>
  <si>
    <t>ŠR</t>
  </si>
  <si>
    <t>ANEJ</t>
  </si>
  <si>
    <t>ŠRAML</t>
  </si>
  <si>
    <t>2.ST.</t>
  </si>
  <si>
    <t>NE</t>
  </si>
  <si>
    <t>DA</t>
  </si>
  <si>
    <t>MATIC</t>
  </si>
  <si>
    <t>JARNI</t>
  </si>
  <si>
    <t>2.ST</t>
  </si>
  <si>
    <t>HILARI</t>
  </si>
  <si>
    <t>CENCEL</t>
  </si>
  <si>
    <t>1.ST.</t>
  </si>
  <si>
    <t>JK OPLOTNICA</t>
  </si>
  <si>
    <t>LARISA</t>
  </si>
  <si>
    <t>ČREŠNAR</t>
  </si>
  <si>
    <t>PETER</t>
  </si>
  <si>
    <t>VUČINA*</t>
  </si>
  <si>
    <t xml:space="preserve">FILIP </t>
  </si>
  <si>
    <t>LEŠČAK</t>
  </si>
  <si>
    <t>3.ST.</t>
  </si>
  <si>
    <t>SKK OPLOTNICA</t>
  </si>
  <si>
    <t>SEBASTJAN</t>
  </si>
  <si>
    <t>KANTUŽER</t>
  </si>
  <si>
    <t>ANJA</t>
  </si>
  <si>
    <t>LIPUŽ*</t>
  </si>
  <si>
    <t>1. ST</t>
  </si>
  <si>
    <t>*Nov Zšpo-1</t>
  </si>
  <si>
    <t>JERNEJ</t>
  </si>
  <si>
    <t>BLATNIK*</t>
  </si>
  <si>
    <t>ROK</t>
  </si>
  <si>
    <t>BARBRE</t>
  </si>
  <si>
    <t>ŠD POHORJE</t>
  </si>
  <si>
    <t>ŠD OPLOTNICA</t>
  </si>
  <si>
    <t>PD OPLOTNICA</t>
  </si>
  <si>
    <t>ANTON</t>
  </si>
  <si>
    <t>BREČKO</t>
  </si>
  <si>
    <t>STANKA</t>
  </si>
  <si>
    <t>ČOH</t>
  </si>
  <si>
    <t>ALEKSANDER</t>
  </si>
  <si>
    <t>SORŠAK</t>
  </si>
  <si>
    <t>IZOB.</t>
  </si>
  <si>
    <t>IZOBR.</t>
  </si>
  <si>
    <t>skupj vsi strok.del.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</si>
</sst>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00"/>
    <numFmt numFmtId="165" formatCode="0.0"/>
    <numFmt numFmtId="166" formatCode="_-* #,##0\ _€_-;\-* #,##0\ _€_-;_-* &quot;-&quot;??\ _€_-;_-@_-"/>
  </numFmts>
  <fonts count="22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strike/>
      <sz val="12"/>
      <color theme="1"/>
      <name val="Arial"/>
      <family val="2"/>
      <charset val="238"/>
    </font>
    <font>
      <strike/>
      <sz val="10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11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6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5" fillId="0" borderId="1" xfId="0" applyFont="1" applyBorder="1"/>
    <xf numFmtId="0" fontId="4" fillId="0" borderId="0" xfId="0" applyFont="1" applyBorder="1"/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Fill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49" fontId="0" fillId="0" borderId="0" xfId="0" applyNumberFormat="1" applyBorder="1" applyAlignment="1">
      <alignment horizontal="center"/>
    </xf>
    <xf numFmtId="0" fontId="5" fillId="0" borderId="0" xfId="0" applyFont="1" applyBorder="1"/>
    <xf numFmtId="0" fontId="6" fillId="0" borderId="0" xfId="0" applyFont="1" applyAlignment="1">
      <alignment horizontal="center"/>
    </xf>
    <xf numFmtId="2" fontId="0" fillId="0" borderId="0" xfId="0" applyNumberFormat="1" applyFill="1"/>
    <xf numFmtId="2" fontId="0" fillId="0" borderId="0" xfId="0" applyNumberFormat="1" applyFill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2" fontId="8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14" fontId="0" fillId="0" borderId="0" xfId="0" applyNumberFormat="1"/>
    <xf numFmtId="0" fontId="4" fillId="0" borderId="12" xfId="0" applyFont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5" fillId="0" borderId="0" xfId="0" applyFont="1" applyFill="1" applyBorder="1"/>
    <xf numFmtId="14" fontId="8" fillId="0" borderId="0" xfId="0" applyNumberFormat="1" applyFont="1" applyFill="1" applyBorder="1"/>
    <xf numFmtId="0" fontId="10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0" xfId="0" applyFont="1" applyBorder="1" applyAlignment="1"/>
    <xf numFmtId="0" fontId="4" fillId="0" borderId="7" xfId="0" applyFont="1" applyBorder="1"/>
    <xf numFmtId="0" fontId="4" fillId="0" borderId="9" xfId="0" applyFont="1" applyBorder="1"/>
    <xf numFmtId="2" fontId="0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/>
    <xf numFmtId="0" fontId="12" fillId="0" borderId="0" xfId="0" applyFont="1"/>
    <xf numFmtId="0" fontId="0" fillId="0" borderId="13" xfId="0" applyFill="1" applyBorder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165" fontId="0" fillId="0" borderId="0" xfId="0" applyNumberFormat="1" applyBorder="1"/>
    <xf numFmtId="0" fontId="0" fillId="0" borderId="1" xfId="0" applyFont="1" applyBorder="1"/>
    <xf numFmtId="0" fontId="14" fillId="0" borderId="1" xfId="0" applyFont="1" applyBorder="1"/>
    <xf numFmtId="2" fontId="0" fillId="3" borderId="17" xfId="0" applyNumberFormat="1" applyFon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3" fillId="0" borderId="0" xfId="0" applyFont="1"/>
    <xf numFmtId="0" fontId="11" fillId="0" borderId="0" xfId="2" applyBorder="1"/>
    <xf numFmtId="0" fontId="11" fillId="0" borderId="0" xfId="2" applyFill="1" applyBorder="1"/>
    <xf numFmtId="0" fontId="11" fillId="0" borderId="0" xfId="2" applyFill="1" applyBorder="1" applyAlignment="1">
      <alignment horizontal="center"/>
    </xf>
    <xf numFmtId="0" fontId="11" fillId="0" borderId="0" xfId="2" applyFill="1" applyBorder="1" applyAlignment="1">
      <alignment horizontal="left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2" fontId="0" fillId="0" borderId="21" xfId="0" applyNumberFormat="1" applyFill="1" applyBorder="1" applyAlignment="1"/>
    <xf numFmtId="2" fontId="0" fillId="3" borderId="22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0" borderId="23" xfId="0" applyNumberFormat="1" applyFill="1" applyBorder="1" applyAlignment="1"/>
    <xf numFmtId="2" fontId="0" fillId="0" borderId="20" xfId="0" applyNumberFormat="1" applyFill="1" applyBorder="1" applyAlignment="1">
      <alignment wrapText="1"/>
    </xf>
    <xf numFmtId="2" fontId="0" fillId="0" borderId="20" xfId="0" applyNumberFormat="1" applyFill="1" applyBorder="1" applyAlignment="1"/>
    <xf numFmtId="2" fontId="0" fillId="0" borderId="0" xfId="0" applyNumberFormat="1" applyFill="1" applyBorder="1" applyAlignment="1">
      <alignment horizontal="center"/>
    </xf>
    <xf numFmtId="164" fontId="0" fillId="0" borderId="13" xfId="0" applyNumberFormat="1" applyFill="1" applyBorder="1"/>
    <xf numFmtId="9" fontId="0" fillId="0" borderId="1" xfId="1" applyFont="1" applyBorder="1"/>
    <xf numFmtId="165" fontId="4" fillId="0" borderId="1" xfId="0" applyNumberFormat="1" applyFont="1" applyBorder="1"/>
    <xf numFmtId="165" fontId="0" fillId="3" borderId="9" xfId="1" applyNumberFormat="1" applyFont="1" applyFill="1" applyBorder="1" applyAlignment="1">
      <alignment horizontal="center"/>
    </xf>
    <xf numFmtId="166" fontId="4" fillId="0" borderId="1" xfId="9" applyNumberFormat="1" applyFont="1" applyBorder="1"/>
    <xf numFmtId="0" fontId="7" fillId="0" borderId="0" xfId="0" applyFont="1" applyBorder="1"/>
    <xf numFmtId="0" fontId="4" fillId="0" borderId="0" xfId="0" applyFont="1" applyBorder="1" applyAlignment="1">
      <alignment horizontal="left"/>
    </xf>
    <xf numFmtId="49" fontId="3" fillId="0" borderId="0" xfId="0" applyNumberFormat="1" applyFont="1" applyBorder="1" applyAlignment="1"/>
    <xf numFmtId="0" fontId="18" fillId="0" borderId="0" xfId="0" applyFont="1" applyBorder="1"/>
    <xf numFmtId="49" fontId="19" fillId="0" borderId="0" xfId="0" applyNumberFormat="1" applyFont="1" applyBorder="1" applyAlignment="1"/>
    <xf numFmtId="0" fontId="18" fillId="0" borderId="0" xfId="0" applyFont="1"/>
    <xf numFmtId="0" fontId="0" fillId="0" borderId="0" xfId="0" applyFont="1" applyBorder="1"/>
    <xf numFmtId="0" fontId="0" fillId="0" borderId="0" xfId="0" applyFont="1"/>
    <xf numFmtId="0" fontId="6" fillId="0" borderId="0" xfId="0" applyFont="1" applyBorder="1"/>
    <xf numFmtId="0" fontId="6" fillId="0" borderId="0" xfId="0" applyFont="1"/>
    <xf numFmtId="49" fontId="7" fillId="0" borderId="0" xfId="0" applyNumberFormat="1" applyFont="1" applyBorder="1" applyAlignment="1"/>
    <xf numFmtId="0" fontId="7" fillId="0" borderId="0" xfId="0" applyFont="1"/>
    <xf numFmtId="0" fontId="0" fillId="0" borderId="0" xfId="0" applyFont="1" applyFill="1" applyBorder="1"/>
    <xf numFmtId="0" fontId="17" fillId="0" borderId="0" xfId="0" applyFont="1" applyBorder="1"/>
    <xf numFmtId="1" fontId="4" fillId="0" borderId="1" xfId="0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13" fillId="2" borderId="0" xfId="0" applyFont="1" applyFill="1"/>
    <xf numFmtId="0" fontId="0" fillId="2" borderId="0" xfId="0" applyFill="1"/>
    <xf numFmtId="165" fontId="0" fillId="0" borderId="0" xfId="0" applyNumberFormat="1"/>
    <xf numFmtId="1" fontId="0" fillId="0" borderId="1" xfId="1" applyNumberFormat="1" applyFont="1" applyBorder="1"/>
    <xf numFmtId="164" fontId="0" fillId="3" borderId="0" xfId="0" applyNumberFormat="1" applyFont="1" applyFill="1" applyBorder="1"/>
    <xf numFmtId="2" fontId="0" fillId="3" borderId="0" xfId="0" applyNumberFormat="1" applyFon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9" fontId="8" fillId="3" borderId="0" xfId="1" applyFont="1" applyFill="1" applyBorder="1" applyAlignment="1">
      <alignment horizontal="center"/>
    </xf>
    <xf numFmtId="2" fontId="0" fillId="0" borderId="20" xfId="0" applyNumberFormat="1" applyFill="1" applyBorder="1"/>
    <xf numFmtId="2" fontId="0" fillId="0" borderId="24" xfId="0" applyNumberFormat="1" applyFill="1" applyBorder="1" applyAlignment="1"/>
    <xf numFmtId="2" fontId="0" fillId="0" borderId="25" xfId="0" applyNumberFormat="1" applyFill="1" applyBorder="1" applyAlignment="1"/>
    <xf numFmtId="2" fontId="0" fillId="0" borderId="26" xfId="0" applyNumberFormat="1" applyFill="1" applyBorder="1"/>
    <xf numFmtId="2" fontId="0" fillId="3" borderId="16" xfId="0" applyNumberFormat="1" applyFon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2" fontId="0" fillId="3" borderId="27" xfId="0" applyNumberFormat="1" applyFill="1" applyBorder="1" applyAlignment="1">
      <alignment horizontal="center"/>
    </xf>
    <xf numFmtId="165" fontId="0" fillId="3" borderId="7" xfId="1" applyNumberFormat="1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8" xfId="0" applyNumberFormat="1" applyFill="1" applyBorder="1" applyAlignment="1">
      <alignment horizontal="center"/>
    </xf>
    <xf numFmtId="164" fontId="0" fillId="3" borderId="28" xfId="0" applyNumberFormat="1" applyFont="1" applyFill="1" applyBorder="1"/>
    <xf numFmtId="164" fontId="0" fillId="3" borderId="22" xfId="0" applyNumberFormat="1" applyFont="1" applyFill="1" applyBorder="1"/>
    <xf numFmtId="0" fontId="4" fillId="0" borderId="10" xfId="0" applyFont="1" applyBorder="1"/>
    <xf numFmtId="2" fontId="0" fillId="3" borderId="18" xfId="0" applyNumberFormat="1" applyFont="1" applyFill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2" fontId="0" fillId="3" borderId="29" xfId="0" applyNumberFormat="1" applyFill="1" applyBorder="1" applyAlignment="1">
      <alignment horizontal="center"/>
    </xf>
    <xf numFmtId="165" fontId="0" fillId="3" borderId="10" xfId="1" applyNumberFormat="1" applyFon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0" fillId="3" borderId="30" xfId="0" applyNumberFormat="1" applyFill="1" applyBorder="1" applyAlignment="1">
      <alignment horizontal="center"/>
    </xf>
    <xf numFmtId="164" fontId="0" fillId="3" borderId="30" xfId="0" applyNumberFormat="1" applyFont="1" applyFill="1" applyBorder="1"/>
    <xf numFmtId="0" fontId="6" fillId="0" borderId="0" xfId="0" applyFont="1" applyBorder="1" applyAlignment="1">
      <alignment horizontal="center" wrapText="1"/>
    </xf>
    <xf numFmtId="9" fontId="6" fillId="0" borderId="0" xfId="0" applyNumberFormat="1" applyFont="1" applyFill="1" applyBorder="1" applyAlignment="1">
      <alignment horizontal="center"/>
    </xf>
    <xf numFmtId="0" fontId="0" fillId="0" borderId="0" xfId="0" applyFill="1"/>
    <xf numFmtId="49" fontId="3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1" applyNumberFormat="1" applyFont="1" applyBorder="1"/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1" fillId="0" borderId="1" xfId="0" applyNumberFormat="1" applyFont="1" applyBorder="1" applyAlignment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/>
    </xf>
    <xf numFmtId="0" fontId="5" fillId="0" borderId="6" xfId="0" applyFont="1" applyBorder="1"/>
    <xf numFmtId="0" fontId="1" fillId="0" borderId="6" xfId="0" applyFont="1" applyBorder="1"/>
    <xf numFmtId="0" fontId="1" fillId="0" borderId="6" xfId="0" applyFont="1" applyBorder="1" applyAlignment="1"/>
    <xf numFmtId="0" fontId="6" fillId="0" borderId="6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1" fillId="0" borderId="8" xfId="0" applyFont="1" applyBorder="1"/>
    <xf numFmtId="1" fontId="1" fillId="0" borderId="8" xfId="0" applyNumberFormat="1" applyFont="1" applyBorder="1" applyAlignment="1"/>
    <xf numFmtId="1" fontId="1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1" fillId="0" borderId="11" xfId="0" applyFont="1" applyBorder="1"/>
    <xf numFmtId="1" fontId="1" fillId="0" borderId="11" xfId="0" applyNumberFormat="1" applyFont="1" applyBorder="1" applyAlignment="1"/>
    <xf numFmtId="1" fontId="1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0" fontId="0" fillId="0" borderId="0" xfId="0" applyBorder="1" applyAlignment="1"/>
    <xf numFmtId="0" fontId="3" fillId="0" borderId="1" xfId="0" applyFont="1" applyFill="1" applyBorder="1"/>
    <xf numFmtId="0" fontId="3" fillId="0" borderId="5" xfId="0" applyFont="1" applyBorder="1"/>
    <xf numFmtId="0" fontId="3" fillId="0" borderId="5" xfId="0" applyFont="1" applyFill="1" applyBorder="1"/>
    <xf numFmtId="0" fontId="3" fillId="0" borderId="13" xfId="0" applyFont="1" applyFill="1" applyBorder="1"/>
    <xf numFmtId="0" fontId="3" fillId="0" borderId="8" xfId="0" applyFont="1" applyFill="1" applyBorder="1"/>
    <xf numFmtId="0" fontId="3" fillId="0" borderId="31" xfId="0" applyFont="1" applyFill="1" applyBorder="1"/>
    <xf numFmtId="0" fontId="3" fillId="0" borderId="32" xfId="0" applyFont="1" applyFill="1" applyBorder="1"/>
    <xf numFmtId="0" fontId="3" fillId="0" borderId="11" xfId="0" applyFont="1" applyBorder="1"/>
    <xf numFmtId="9" fontId="3" fillId="0" borderId="11" xfId="1" applyFont="1" applyBorder="1"/>
    <xf numFmtId="0" fontId="3" fillId="0" borderId="11" xfId="0" applyFont="1" applyFill="1" applyBorder="1"/>
    <xf numFmtId="9" fontId="3" fillId="0" borderId="33" xfId="1" applyFont="1" applyBorder="1"/>
    <xf numFmtId="9" fontId="3" fillId="0" borderId="8" xfId="1" applyFont="1" applyBorder="1"/>
    <xf numFmtId="9" fontId="3" fillId="0" borderId="31" xfId="1" applyFont="1" applyBorder="1"/>
    <xf numFmtId="0" fontId="3" fillId="0" borderId="6" xfId="0" applyFont="1" applyFill="1" applyBorder="1"/>
    <xf numFmtId="0" fontId="3" fillId="0" borderId="6" xfId="0" applyFont="1" applyBorder="1"/>
    <xf numFmtId="0" fontId="3" fillId="0" borderId="35" xfId="0" applyFont="1" applyFill="1" applyBorder="1"/>
    <xf numFmtId="0" fontId="3" fillId="0" borderId="36" xfId="0" applyFont="1" applyFill="1" applyBorder="1"/>
    <xf numFmtId="0" fontId="3" fillId="0" borderId="37" xfId="0" applyFont="1" applyFill="1" applyBorder="1"/>
    <xf numFmtId="0" fontId="3" fillId="0" borderId="38" xfId="0" applyFont="1" applyBorder="1" applyAlignment="1">
      <alignment horizontal="left" vertical="center"/>
    </xf>
    <xf numFmtId="0" fontId="3" fillId="0" borderId="39" xfId="0" applyFont="1" applyBorder="1"/>
    <xf numFmtId="0" fontId="3" fillId="0" borderId="39" xfId="0" applyFont="1" applyFill="1" applyBorder="1"/>
    <xf numFmtId="0" fontId="3" fillId="0" borderId="40" xfId="0" applyFont="1" applyFill="1" applyBorder="1"/>
    <xf numFmtId="0" fontId="3" fillId="0" borderId="23" xfId="0" applyFont="1" applyBorder="1"/>
    <xf numFmtId="0" fontId="3" fillId="0" borderId="25" xfId="0" applyFont="1" applyFill="1" applyBorder="1"/>
    <xf numFmtId="0" fontId="3" fillId="0" borderId="26" xfId="0" applyFont="1" applyFill="1" applyBorder="1"/>
    <xf numFmtId="0" fontId="3" fillId="0" borderId="42" xfId="0" applyFont="1" applyBorder="1"/>
    <xf numFmtId="9" fontId="3" fillId="0" borderId="42" xfId="1" applyFont="1" applyBorder="1"/>
    <xf numFmtId="0" fontId="0" fillId="0" borderId="42" xfId="0" applyBorder="1"/>
    <xf numFmtId="0" fontId="3" fillId="0" borderId="43" xfId="0" applyFont="1" applyFill="1" applyBorder="1"/>
    <xf numFmtId="0" fontId="4" fillId="0" borderId="12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3" fillId="0" borderId="24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2" fontId="0" fillId="0" borderId="14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wrapText="1"/>
    </xf>
  </cellXfs>
  <cellStyles count="10">
    <cellStyle name="Navadno" xfId="0" builtinId="0"/>
    <cellStyle name="Navadno 2" xfId="6"/>
    <cellStyle name="Navadno 3" xfId="7"/>
    <cellStyle name="Navadno 4" xfId="2"/>
    <cellStyle name="Navadno 5" xfId="3"/>
    <cellStyle name="Odstotek" xfId="1" builtinId="5"/>
    <cellStyle name="Odstotek 2" xfId="5"/>
    <cellStyle name="Odstotek 3" xfId="4"/>
    <cellStyle name="Vejica" xfId="9" builtinId="3"/>
    <cellStyle name="Vejica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5"/>
  <sheetViews>
    <sheetView view="pageLayout" zoomScaleNormal="100" workbookViewId="0">
      <selection activeCell="C8" sqref="C8:C10"/>
    </sheetView>
  </sheetViews>
  <sheetFormatPr defaultRowHeight="13.8" x14ac:dyDescent="0.3"/>
  <cols>
    <col min="1" max="1" width="28.109375" bestFit="1" customWidth="1"/>
    <col min="3" max="3" width="11.33203125" customWidth="1"/>
    <col min="8" max="8" width="9.6640625" bestFit="1" customWidth="1"/>
  </cols>
  <sheetData>
    <row r="2" spans="1:10" ht="15.6" x14ac:dyDescent="0.3">
      <c r="A2" s="9"/>
      <c r="B2" s="9"/>
      <c r="C2" s="9"/>
      <c r="D2" s="9"/>
      <c r="E2" s="9"/>
      <c r="F2" s="9"/>
      <c r="G2" s="9"/>
      <c r="H2" s="4"/>
    </row>
    <row r="3" spans="1:10" ht="15.6" x14ac:dyDescent="0.3">
      <c r="A3" s="9"/>
      <c r="B3" s="9"/>
      <c r="C3" s="9"/>
      <c r="D3" s="9"/>
      <c r="E3" s="9"/>
      <c r="F3" s="9"/>
      <c r="G3" s="9"/>
      <c r="H3" s="4"/>
    </row>
    <row r="4" spans="1:10" ht="15.6" x14ac:dyDescent="0.3">
      <c r="A4" s="9"/>
      <c r="B4" s="9"/>
      <c r="C4" s="9"/>
      <c r="D4" s="9"/>
      <c r="E4" s="9"/>
      <c r="F4" s="9"/>
      <c r="G4" s="9"/>
      <c r="H4" s="4"/>
    </row>
    <row r="5" spans="1:10" ht="15.6" x14ac:dyDescent="0.3">
      <c r="A5" s="9"/>
      <c r="B5" s="9"/>
      <c r="C5" s="9"/>
      <c r="D5" s="9"/>
      <c r="E5" s="9"/>
      <c r="F5" s="9"/>
      <c r="G5" s="9"/>
      <c r="H5" s="4"/>
    </row>
    <row r="6" spans="1:10" ht="15.6" x14ac:dyDescent="0.3">
      <c r="A6" s="61"/>
      <c r="B6" s="199"/>
      <c r="C6" s="199"/>
    </row>
    <row r="7" spans="1:10" ht="15.6" x14ac:dyDescent="0.3">
      <c r="A7" s="2"/>
      <c r="B7" s="7"/>
      <c r="C7" s="6" t="s">
        <v>6</v>
      </c>
    </row>
    <row r="8" spans="1:10" ht="15.6" x14ac:dyDescent="0.3">
      <c r="A8" s="2" t="s">
        <v>48</v>
      </c>
      <c r="B8" s="11">
        <v>17104</v>
      </c>
      <c r="C8" s="87">
        <f>+(B8*100)/$B$11</f>
        <v>90.187186923279725</v>
      </c>
      <c r="J8" s="9"/>
    </row>
    <row r="9" spans="1:10" ht="15.6" x14ac:dyDescent="0.3">
      <c r="A9" s="2" t="s">
        <v>49</v>
      </c>
      <c r="B9" s="11">
        <v>1435</v>
      </c>
      <c r="C9" s="87">
        <f>+(B9*100)/$B$11</f>
        <v>7.5665699973635645</v>
      </c>
    </row>
    <row r="10" spans="1:10" ht="15.6" x14ac:dyDescent="0.3">
      <c r="A10" s="2" t="s">
        <v>50</v>
      </c>
      <c r="B10" s="11">
        <v>426</v>
      </c>
      <c r="C10" s="87">
        <f>+(B10*100)/$B$11</f>
        <v>2.2462430793567099</v>
      </c>
    </row>
    <row r="11" spans="1:10" s="10" customFormat="1" ht="15.6" x14ac:dyDescent="0.3">
      <c r="A11" s="8" t="s">
        <v>0</v>
      </c>
      <c r="B11" s="8">
        <f>SUM(B8:B10)</f>
        <v>18965</v>
      </c>
      <c r="C11" s="30"/>
    </row>
    <row r="12" spans="1:10" ht="15.6" x14ac:dyDescent="0.3">
      <c r="A12" s="4"/>
      <c r="B12" s="4"/>
      <c r="C12" s="4"/>
    </row>
    <row r="13" spans="1:10" ht="15.6" x14ac:dyDescent="0.3">
      <c r="A13" s="4"/>
      <c r="B13" s="4"/>
      <c r="C13" s="4"/>
    </row>
    <row r="14" spans="1:10" ht="15.6" x14ac:dyDescent="0.3">
      <c r="A14" s="4"/>
      <c r="B14" s="4"/>
      <c r="C14" s="4"/>
    </row>
    <row r="15" spans="1:10" ht="15.6" x14ac:dyDescent="0.3">
      <c r="A15" s="4"/>
      <c r="B15" s="9"/>
      <c r="C15" s="9"/>
    </row>
    <row r="16" spans="1:10" ht="15.6" x14ac:dyDescent="0.3">
      <c r="A16" s="20"/>
      <c r="B16" s="45"/>
      <c r="C16" s="45"/>
      <c r="D16" s="18"/>
      <c r="E16" s="18"/>
      <c r="F16" s="18"/>
    </row>
    <row r="17" spans="1:8" ht="15.6" x14ac:dyDescent="0.3">
      <c r="A17" s="9"/>
      <c r="B17" s="56"/>
      <c r="C17" s="56"/>
      <c r="D17" s="18"/>
      <c r="E17" s="18"/>
      <c r="F17" s="18"/>
    </row>
    <row r="18" spans="1:8" ht="15.6" x14ac:dyDescent="0.3">
      <c r="A18" s="9"/>
      <c r="B18" s="18"/>
      <c r="C18" s="57"/>
      <c r="D18" s="18"/>
      <c r="E18" s="18"/>
      <c r="F18" s="18"/>
    </row>
    <row r="19" spans="1:8" s="10" customFormat="1" ht="15.6" x14ac:dyDescent="0.3">
      <c r="A19" s="9"/>
      <c r="B19" s="18"/>
      <c r="C19" s="57"/>
      <c r="D19" s="18"/>
      <c r="E19" s="18"/>
      <c r="F19" s="18"/>
    </row>
    <row r="20" spans="1:8" ht="15.6" x14ac:dyDescent="0.3">
      <c r="A20" s="21"/>
      <c r="B20" s="18"/>
      <c r="C20" s="57"/>
      <c r="D20" s="18"/>
      <c r="E20" s="18"/>
      <c r="F20" s="18"/>
    </row>
    <row r="21" spans="1:8" ht="15.6" x14ac:dyDescent="0.3">
      <c r="A21" s="25"/>
      <c r="B21" s="25"/>
      <c r="C21" s="55"/>
      <c r="D21" s="18"/>
      <c r="E21" s="18"/>
      <c r="F21" s="18"/>
    </row>
    <row r="25" spans="1:8" x14ac:dyDescent="0.3">
      <c r="A25" s="1"/>
      <c r="B25" s="1"/>
      <c r="C25" s="1"/>
      <c r="D25" s="1"/>
      <c r="E25" s="1"/>
      <c r="F25" s="1"/>
      <c r="G25" s="1"/>
      <c r="H25" s="1"/>
    </row>
  </sheetData>
  <mergeCells count="1">
    <mergeCell ref="B6:C6"/>
  </mergeCells>
  <pageMargins left="0.7" right="0.7" top="0.75" bottom="0.75" header="0.3" footer="0.3"/>
  <pageSetup paperSize="9" orientation="landscape" r:id="rId1"/>
  <headerFooter>
    <oddHeader xml:space="preserve">&amp;C&amp;"Arial,Krepko"&amp;12REGISTRIRANI V NPŠZ - LPŠ 2020
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D20"/>
  <sheetViews>
    <sheetView view="pageLayout" zoomScaleNormal="100" workbookViewId="0">
      <selection activeCell="C7" sqref="C7:C9"/>
    </sheetView>
  </sheetViews>
  <sheetFormatPr defaultRowHeight="13.8" x14ac:dyDescent="0.3"/>
  <cols>
    <col min="1" max="1" width="28.109375" bestFit="1" customWidth="1"/>
    <col min="2" max="2" width="10.33203125" bestFit="1" customWidth="1"/>
    <col min="3" max="3" width="14.6640625" customWidth="1"/>
    <col min="4" max="4" width="21.33203125" bestFit="1" customWidth="1"/>
    <col min="5" max="5" width="11.33203125" customWidth="1"/>
    <col min="6" max="6" width="12.5546875" customWidth="1"/>
  </cols>
  <sheetData>
    <row r="4" spans="1:4" ht="15.6" x14ac:dyDescent="0.3">
      <c r="A4" s="4"/>
      <c r="B4" s="42"/>
      <c r="C4" s="4"/>
    </row>
    <row r="5" spans="1:4" ht="15.6" x14ac:dyDescent="0.3">
      <c r="A5" s="5">
        <v>2020</v>
      </c>
      <c r="C5" s="34"/>
    </row>
    <row r="6" spans="1:4" ht="16.2" thickBot="1" x14ac:dyDescent="0.35">
      <c r="A6" s="2"/>
      <c r="B6" s="43" t="s">
        <v>20</v>
      </c>
      <c r="C6" s="44" t="s">
        <v>6</v>
      </c>
    </row>
    <row r="7" spans="1:4" ht="15.6" x14ac:dyDescent="0.3">
      <c r="A7" s="46" t="s">
        <v>66</v>
      </c>
      <c r="B7" s="69">
        <v>40</v>
      </c>
      <c r="C7" s="89">
        <f>+(B7/$B$10)*100</f>
        <v>54.794520547945204</v>
      </c>
    </row>
    <row r="8" spans="1:4" ht="15.6" x14ac:dyDescent="0.3">
      <c r="A8" s="47" t="s">
        <v>61</v>
      </c>
      <c r="B8" s="2">
        <v>17</v>
      </c>
      <c r="C8" s="89">
        <f t="shared" ref="C8:C9" si="0">+(B8/$B$10)*100</f>
        <v>23.287671232876711</v>
      </c>
    </row>
    <row r="9" spans="1:4" ht="16.2" thickBot="1" x14ac:dyDescent="0.35">
      <c r="A9" s="127" t="s">
        <v>62</v>
      </c>
      <c r="B9" s="2">
        <v>16</v>
      </c>
      <c r="C9" s="89">
        <f t="shared" si="0"/>
        <v>21.917808219178081</v>
      </c>
    </row>
    <row r="10" spans="1:4" s="10" customFormat="1" ht="15.6" x14ac:dyDescent="0.3">
      <c r="A10" s="8" t="s">
        <v>0</v>
      </c>
      <c r="B10" s="2">
        <f>SUM(B7:B9)</f>
        <v>73</v>
      </c>
      <c r="C10" s="29">
        <f>SUM(C7:C9)</f>
        <v>100</v>
      </c>
    </row>
    <row r="11" spans="1:4" ht="15.6" x14ac:dyDescent="0.3">
      <c r="A11" s="4"/>
      <c r="B11" s="4"/>
      <c r="C11" s="4"/>
    </row>
    <row r="12" spans="1:4" ht="15.6" x14ac:dyDescent="0.3">
      <c r="A12" s="4"/>
      <c r="B12" s="4"/>
      <c r="C12" s="4"/>
    </row>
    <row r="13" spans="1:4" ht="15.6" x14ac:dyDescent="0.3">
      <c r="A13" s="4"/>
      <c r="B13" s="4"/>
      <c r="C13" s="4"/>
    </row>
    <row r="14" spans="1:4" ht="15.6" x14ac:dyDescent="0.3">
      <c r="A14" s="4"/>
      <c r="B14" s="42"/>
      <c r="C14" s="4"/>
    </row>
    <row r="15" spans="1:4" ht="15.6" x14ac:dyDescent="0.3">
      <c r="A15" s="20"/>
      <c r="B15" s="18"/>
      <c r="C15" s="62"/>
      <c r="D15" s="18"/>
    </row>
    <row r="16" spans="1:4" ht="15.6" x14ac:dyDescent="0.3">
      <c r="A16" s="9"/>
      <c r="B16" s="32"/>
      <c r="C16" s="56"/>
      <c r="D16" s="18"/>
    </row>
    <row r="17" spans="1:4" ht="15.6" x14ac:dyDescent="0.3">
      <c r="A17" s="9"/>
      <c r="B17" s="9"/>
      <c r="C17" s="9"/>
      <c r="D17" s="18"/>
    </row>
    <row r="18" spans="1:4" s="10" customFormat="1" ht="15.6" x14ac:dyDescent="0.3">
      <c r="A18" s="9"/>
      <c r="B18" s="9"/>
      <c r="C18" s="9"/>
      <c r="D18" s="18"/>
    </row>
    <row r="19" spans="1:4" ht="15.6" x14ac:dyDescent="0.3">
      <c r="A19" s="21"/>
      <c r="B19" s="9"/>
      <c r="C19" s="9"/>
      <c r="D19" s="18"/>
    </row>
    <row r="20" spans="1:4" ht="15.6" x14ac:dyDescent="0.3">
      <c r="A20" s="25"/>
      <c r="B20" s="25"/>
      <c r="C20" s="25"/>
      <c r="D20" s="18"/>
    </row>
  </sheetData>
  <pageMargins left="0.7" right="0.7" top="0.75" bottom="0.75" header="0.3" footer="0.3"/>
  <pageSetup paperSize="9" orientation="portrait" r:id="rId1"/>
  <headerFooter>
    <oddHeader>&amp;C&amp;"Arial,Krepko"&amp;12UVRŠČENI V TEKMOVALNE PROGRAME - LPŠ 2020&amp;R-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J24"/>
  <sheetViews>
    <sheetView view="pageLayout" zoomScaleNormal="100" workbookViewId="0">
      <selection activeCell="F6" sqref="F6:F8"/>
    </sheetView>
  </sheetViews>
  <sheetFormatPr defaultRowHeight="13.8" x14ac:dyDescent="0.3"/>
  <cols>
    <col min="1" max="1" width="28.109375" bestFit="1" customWidth="1"/>
    <col min="2" max="2" width="34.44140625" customWidth="1"/>
    <col min="3" max="3" width="13.88671875" customWidth="1"/>
    <col min="4" max="4" width="13.88671875" style="10" customWidth="1"/>
    <col min="8" max="8" width="9.109375" style="10"/>
  </cols>
  <sheetData>
    <row r="2" spans="1:10" x14ac:dyDescent="0.3">
      <c r="A2" s="10"/>
      <c r="B2" s="10"/>
      <c r="C2" s="10"/>
      <c r="E2" s="10"/>
      <c r="F2" s="10"/>
      <c r="G2" s="10"/>
    </row>
    <row r="3" spans="1:10" x14ac:dyDescent="0.3">
      <c r="A3" s="10"/>
      <c r="B3" s="10"/>
      <c r="C3" s="10"/>
      <c r="E3" s="10"/>
      <c r="F3" s="10"/>
      <c r="G3" s="10"/>
    </row>
    <row r="4" spans="1:10" ht="15.6" x14ac:dyDescent="0.3">
      <c r="A4" s="4"/>
      <c r="B4" s="201" t="s">
        <v>19</v>
      </c>
      <c r="C4" s="201"/>
      <c r="D4" s="146"/>
      <c r="E4" s="147"/>
      <c r="F4" s="147"/>
      <c r="G4" s="23"/>
      <c r="H4" s="23"/>
    </row>
    <row r="5" spans="1:10" ht="47.4" thickBot="1" x14ac:dyDescent="0.35">
      <c r="A5" s="148">
        <v>2018</v>
      </c>
      <c r="B5" s="149" t="s">
        <v>63</v>
      </c>
      <c r="C5" s="150" t="s">
        <v>64</v>
      </c>
      <c r="D5" s="151" t="s">
        <v>65</v>
      </c>
      <c r="E5" s="152" t="s">
        <v>46</v>
      </c>
      <c r="F5" s="152" t="s">
        <v>6</v>
      </c>
      <c r="G5" s="138"/>
      <c r="H5" s="138"/>
      <c r="I5" s="18"/>
      <c r="J5" s="18"/>
    </row>
    <row r="6" spans="1:10" ht="15.6" x14ac:dyDescent="0.3">
      <c r="A6" s="46" t="s">
        <v>66</v>
      </c>
      <c r="B6" s="158">
        <v>0</v>
      </c>
      <c r="C6" s="159">
        <v>0</v>
      </c>
      <c r="D6" s="160">
        <v>0</v>
      </c>
      <c r="E6" s="161">
        <f>SUM(B6:C6)</f>
        <v>0</v>
      </c>
      <c r="F6" s="162">
        <f>+(E6*100)/$E$9</f>
        <v>0</v>
      </c>
      <c r="G6" s="139"/>
      <c r="H6" s="139"/>
      <c r="I6" s="140"/>
      <c r="J6" s="141"/>
    </row>
    <row r="7" spans="1:10" ht="15.6" x14ac:dyDescent="0.3">
      <c r="A7" s="47" t="s">
        <v>61</v>
      </c>
      <c r="B7" s="142">
        <f>3*4</f>
        <v>12</v>
      </c>
      <c r="C7" s="145">
        <v>0</v>
      </c>
      <c r="D7" s="143"/>
      <c r="E7" s="144">
        <f t="shared" ref="E7:E8" si="0">SUM(B7:C7)</f>
        <v>12</v>
      </c>
      <c r="F7" s="163">
        <f t="shared" ref="F7:F8" si="1">+(E7*100)/$E$9</f>
        <v>75</v>
      </c>
      <c r="G7" s="18"/>
      <c r="H7" s="139"/>
      <c r="I7" s="140"/>
      <c r="J7" s="141"/>
    </row>
    <row r="8" spans="1:10" ht="16.2" thickBot="1" x14ac:dyDescent="0.35">
      <c r="A8" s="127" t="s">
        <v>62</v>
      </c>
      <c r="B8" s="164">
        <f>1*4</f>
        <v>4</v>
      </c>
      <c r="C8" s="165">
        <v>0</v>
      </c>
      <c r="D8" s="166"/>
      <c r="E8" s="167">
        <f t="shared" si="0"/>
        <v>4</v>
      </c>
      <c r="F8" s="168">
        <f t="shared" si="1"/>
        <v>25</v>
      </c>
      <c r="G8" s="139"/>
      <c r="H8" s="139"/>
      <c r="I8" s="140"/>
      <c r="J8" s="141"/>
    </row>
    <row r="9" spans="1:10" s="10" customFormat="1" ht="15.6" x14ac:dyDescent="0.3">
      <c r="A9" s="153" t="s">
        <v>0</v>
      </c>
      <c r="B9" s="154">
        <f>SUM(B6:B8)</f>
        <v>16</v>
      </c>
      <c r="C9" s="155">
        <f>SUM(C6:C8)</f>
        <v>0</v>
      </c>
      <c r="D9" s="154"/>
      <c r="E9" s="156">
        <f>SUM(B9:C9)</f>
        <v>16</v>
      </c>
      <c r="F9" s="157">
        <f>SUM(F6:F8)</f>
        <v>100</v>
      </c>
      <c r="G9" s="139"/>
      <c r="H9" s="139"/>
      <c r="I9" s="140"/>
      <c r="J9" s="18"/>
    </row>
    <row r="12" spans="1:10" ht="15.6" x14ac:dyDescent="0.3">
      <c r="A12" s="9"/>
      <c r="B12" s="9"/>
      <c r="C12" s="23"/>
      <c r="D12" s="23"/>
      <c r="E12" s="23"/>
      <c r="F12" s="23"/>
      <c r="G12" s="23"/>
      <c r="H12" s="23"/>
    </row>
    <row r="13" spans="1:10" ht="15.6" x14ac:dyDescent="0.3">
      <c r="A13" s="20"/>
      <c r="B13" s="19"/>
      <c r="C13" s="22"/>
      <c r="D13" s="138"/>
      <c r="E13" s="22"/>
      <c r="F13" s="22"/>
      <c r="G13" s="22"/>
      <c r="H13" s="22"/>
    </row>
    <row r="14" spans="1:10" ht="15.6" x14ac:dyDescent="0.3">
      <c r="A14" s="17"/>
      <c r="B14" s="17"/>
      <c r="C14" s="22"/>
      <c r="D14" s="138"/>
      <c r="E14" s="200"/>
      <c r="F14" s="200"/>
      <c r="G14" s="22"/>
      <c r="H14" s="22"/>
      <c r="I14" s="97"/>
    </row>
    <row r="15" spans="1:10" ht="15.6" x14ac:dyDescent="0.3">
      <c r="A15" s="17"/>
      <c r="B15" s="17"/>
      <c r="C15" s="22"/>
      <c r="D15" s="138"/>
      <c r="E15" s="92"/>
      <c r="F15" s="92"/>
      <c r="G15" s="92"/>
      <c r="H15" s="92"/>
      <c r="I15" s="97"/>
    </row>
    <row r="16" spans="1:10" ht="15.6" x14ac:dyDescent="0.3">
      <c r="A16" s="9"/>
      <c r="B16" s="17"/>
      <c r="C16" s="22"/>
      <c r="D16" s="138"/>
      <c r="E16" s="92"/>
      <c r="F16" s="92"/>
      <c r="G16" s="102"/>
      <c r="H16" s="102"/>
      <c r="I16" s="97"/>
    </row>
    <row r="17" spans="1:9" ht="15.6" x14ac:dyDescent="0.3">
      <c r="A17" s="21"/>
      <c r="B17" s="21"/>
      <c r="C17" s="96"/>
      <c r="D17" s="96"/>
      <c r="E17" s="92"/>
      <c r="F17" s="96"/>
      <c r="G17" s="96"/>
      <c r="H17" s="96"/>
      <c r="I17" s="97"/>
    </row>
    <row r="18" spans="1:9" ht="15.6" x14ac:dyDescent="0.3">
      <c r="A18" s="25"/>
      <c r="B18" s="90"/>
      <c r="C18" s="98"/>
      <c r="D18" s="98"/>
      <c r="E18" s="100"/>
      <c r="F18" s="98"/>
      <c r="G18" s="98"/>
      <c r="H18" s="98"/>
      <c r="I18" s="97"/>
    </row>
    <row r="19" spans="1:9" s="10" customFormat="1" ht="15.6" x14ac:dyDescent="0.3">
      <c r="A19" s="103"/>
      <c r="B19" s="103"/>
      <c r="C19" s="93"/>
      <c r="D19" s="93"/>
      <c r="E19" s="94"/>
      <c r="F19" s="93"/>
      <c r="G19" s="93"/>
      <c r="H19" s="93"/>
      <c r="I19" s="95"/>
    </row>
    <row r="20" spans="1:9" ht="15.6" x14ac:dyDescent="0.3">
      <c r="A20" s="69"/>
      <c r="B20" s="35"/>
      <c r="C20" s="97"/>
      <c r="D20" s="97"/>
      <c r="E20" s="92"/>
      <c r="F20" s="97"/>
      <c r="G20" s="97"/>
      <c r="H20" s="97"/>
      <c r="I20" s="97"/>
    </row>
    <row r="21" spans="1:9" x14ac:dyDescent="0.3">
      <c r="A21" s="97"/>
      <c r="B21" s="97"/>
      <c r="C21" s="97"/>
      <c r="D21" s="97"/>
      <c r="E21" s="97"/>
      <c r="F21" s="97"/>
      <c r="G21" s="97"/>
      <c r="H21" s="97"/>
      <c r="I21" s="97"/>
    </row>
    <row r="22" spans="1:9" ht="15.6" x14ac:dyDescent="0.3">
      <c r="A22" s="101"/>
    </row>
    <row r="23" spans="1:9" ht="15.6" x14ac:dyDescent="0.3">
      <c r="A23" s="99"/>
      <c r="B23" s="99"/>
      <c r="C23" s="99"/>
      <c r="D23" s="99"/>
      <c r="E23" s="100"/>
    </row>
    <row r="24" spans="1:9" ht="15.6" x14ac:dyDescent="0.3">
      <c r="E24" s="92"/>
      <c r="I24" s="10"/>
    </row>
  </sheetData>
  <mergeCells count="2">
    <mergeCell ref="E14:F14"/>
    <mergeCell ref="B4:C4"/>
  </mergeCells>
  <pageMargins left="0.7" right="0.7" top="0.75" bottom="0.75" header="0.3" footer="0.3"/>
  <pageSetup paperSize="9" orientation="landscape" r:id="rId1"/>
  <headerFooter>
    <oddHeader>&amp;C&amp;"Arial,Krepko"&amp;12DRŽAVNI PRVAKI IN LIGE 2018</oddHeader>
    <oddFooter>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L56"/>
  <sheetViews>
    <sheetView view="pageLayout" zoomScaleNormal="100" workbookViewId="0">
      <selection activeCell="L6" sqref="L6:L8"/>
    </sheetView>
  </sheetViews>
  <sheetFormatPr defaultRowHeight="13.8" x14ac:dyDescent="0.3"/>
  <cols>
    <col min="3" max="3" width="28.109375" bestFit="1" customWidth="1"/>
    <col min="5" max="5" width="9.109375" style="10"/>
  </cols>
  <sheetData>
    <row r="1" spans="3:12" x14ac:dyDescent="0.3">
      <c r="C1" s="33"/>
    </row>
    <row r="2" spans="3:12" ht="15.6" x14ac:dyDescent="0.3">
      <c r="C2" s="4"/>
      <c r="D2" s="4"/>
      <c r="E2" s="201" t="s">
        <v>9</v>
      </c>
      <c r="F2" s="201"/>
      <c r="G2" s="201"/>
      <c r="H2" s="201"/>
      <c r="I2" s="201"/>
      <c r="J2" s="201"/>
      <c r="K2" s="17"/>
      <c r="L2" s="10"/>
    </row>
    <row r="3" spans="3:12" ht="15.6" x14ac:dyDescent="0.3">
      <c r="C3" s="61">
        <v>2020</v>
      </c>
      <c r="D3" s="5"/>
      <c r="E3" s="54" t="s">
        <v>40</v>
      </c>
      <c r="F3" s="14" t="s">
        <v>10</v>
      </c>
      <c r="G3" s="14" t="s">
        <v>11</v>
      </c>
      <c r="H3" s="14" t="s">
        <v>12</v>
      </c>
      <c r="I3" s="14" t="s">
        <v>13</v>
      </c>
      <c r="J3" s="14" t="s">
        <v>14</v>
      </c>
      <c r="K3" s="201" t="s">
        <v>0</v>
      </c>
      <c r="L3" s="201"/>
    </row>
    <row r="4" spans="3:12" ht="15.6" x14ac:dyDescent="0.3">
      <c r="C4" s="13"/>
      <c r="D4" s="13" t="s">
        <v>15</v>
      </c>
      <c r="E4" s="64">
        <v>12</v>
      </c>
      <c r="F4" s="11">
        <v>10</v>
      </c>
      <c r="G4" s="11">
        <v>8</v>
      </c>
      <c r="H4" s="11">
        <v>6</v>
      </c>
      <c r="I4" s="11">
        <v>4</v>
      </c>
      <c r="J4" s="11">
        <v>2</v>
      </c>
      <c r="K4" s="11"/>
      <c r="L4" s="11"/>
    </row>
    <row r="5" spans="3:12" ht="16.2" thickBot="1" x14ac:dyDescent="0.35">
      <c r="C5" s="13"/>
      <c r="D5" s="13"/>
      <c r="E5" s="64">
        <v>1</v>
      </c>
      <c r="F5" s="14" t="s">
        <v>1</v>
      </c>
      <c r="G5" s="14" t="s">
        <v>2</v>
      </c>
      <c r="H5" s="14" t="s">
        <v>3</v>
      </c>
      <c r="I5" s="14" t="s">
        <v>4</v>
      </c>
      <c r="J5" s="14" t="s">
        <v>5</v>
      </c>
      <c r="K5" s="14" t="s">
        <v>41</v>
      </c>
      <c r="L5" s="12" t="s">
        <v>6</v>
      </c>
    </row>
    <row r="6" spans="3:12" ht="15.6" x14ac:dyDescent="0.3">
      <c r="C6" s="46" t="s">
        <v>66</v>
      </c>
      <c r="D6" s="2" t="s">
        <v>7</v>
      </c>
      <c r="E6" s="65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6">
        <f>SUM(E6:J6)</f>
        <v>0</v>
      </c>
      <c r="L6" s="110">
        <f>+K6/K9*100</f>
        <v>0</v>
      </c>
    </row>
    <row r="7" spans="3:12" ht="15.6" x14ac:dyDescent="0.3">
      <c r="C7" s="47" t="s">
        <v>61</v>
      </c>
      <c r="D7" s="2" t="s">
        <v>7</v>
      </c>
      <c r="E7" s="65">
        <v>0</v>
      </c>
      <c r="F7" s="11">
        <v>0</v>
      </c>
      <c r="G7" s="11">
        <v>0</v>
      </c>
      <c r="H7" s="11">
        <v>0</v>
      </c>
      <c r="I7" s="11">
        <f>1*I4</f>
        <v>4</v>
      </c>
      <c r="J7" s="11">
        <f>2*J4</f>
        <v>4</v>
      </c>
      <c r="K7" s="16">
        <f>SUM(E7:J7)</f>
        <v>8</v>
      </c>
      <c r="L7" s="110">
        <f>+K7/K9*100</f>
        <v>80</v>
      </c>
    </row>
    <row r="8" spans="3:12" ht="16.2" thickBot="1" x14ac:dyDescent="0.35">
      <c r="C8" s="127" t="s">
        <v>62</v>
      </c>
      <c r="D8" s="2" t="s">
        <v>7</v>
      </c>
      <c r="E8" s="65">
        <v>0</v>
      </c>
      <c r="F8" s="11">
        <v>0</v>
      </c>
      <c r="G8" s="11">
        <v>0</v>
      </c>
      <c r="H8" s="11">
        <v>0</v>
      </c>
      <c r="I8" s="16">
        <v>0</v>
      </c>
      <c r="J8" s="16">
        <v>2</v>
      </c>
      <c r="K8" s="16">
        <f>SUM(E8:J8)</f>
        <v>2</v>
      </c>
      <c r="L8" s="110">
        <f>+K8/K9*100</f>
        <v>20</v>
      </c>
    </row>
    <row r="9" spans="3:12" s="10" customFormat="1" ht="15.6" x14ac:dyDescent="0.3">
      <c r="C9" s="8" t="s">
        <v>0</v>
      </c>
      <c r="D9" s="2" t="s">
        <v>8</v>
      </c>
      <c r="E9" s="65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6">
        <f>SUM(K6:K8)</f>
        <v>10</v>
      </c>
      <c r="L9" s="86">
        <f>SUM(L6:L8)</f>
        <v>100</v>
      </c>
    </row>
    <row r="10" spans="3:12" x14ac:dyDescent="0.3">
      <c r="C10" s="10"/>
      <c r="D10" s="10"/>
      <c r="F10" s="10"/>
      <c r="G10" s="10"/>
      <c r="H10" s="10"/>
      <c r="I10" s="10"/>
      <c r="J10" s="10"/>
      <c r="K10" s="52"/>
      <c r="L10" s="85"/>
    </row>
    <row r="11" spans="3:12" x14ac:dyDescent="0.3">
      <c r="C11" s="10"/>
      <c r="D11" s="10"/>
      <c r="F11" s="10"/>
      <c r="G11" s="10"/>
      <c r="H11" s="10"/>
      <c r="I11" s="10"/>
      <c r="J11" s="10"/>
      <c r="K11" s="10"/>
      <c r="L11" s="10"/>
    </row>
    <row r="12" spans="3:12" ht="15.6" x14ac:dyDescent="0.3">
      <c r="C12" s="90"/>
      <c r="D12" s="18"/>
      <c r="E12" s="18"/>
      <c r="F12" s="18"/>
      <c r="G12" s="18"/>
      <c r="H12" s="18"/>
      <c r="I12" s="18"/>
      <c r="J12" s="18"/>
      <c r="K12" s="18"/>
      <c r="L12" s="18"/>
    </row>
    <row r="13" spans="3:12" ht="15.6" x14ac:dyDescent="0.3">
      <c r="C13" s="9"/>
      <c r="D13" s="9"/>
      <c r="E13" s="9"/>
      <c r="F13" s="203"/>
      <c r="G13" s="203"/>
      <c r="H13" s="203"/>
      <c r="I13" s="203"/>
      <c r="J13" s="203"/>
      <c r="K13" s="17"/>
      <c r="L13" s="18"/>
    </row>
    <row r="14" spans="3:12" ht="15.6" x14ac:dyDescent="0.3">
      <c r="C14" s="91"/>
      <c r="D14" s="91"/>
      <c r="E14" s="20"/>
      <c r="F14" s="22"/>
      <c r="G14" s="22"/>
      <c r="H14" s="22"/>
      <c r="I14" s="22"/>
      <c r="J14" s="22"/>
      <c r="K14" s="203"/>
      <c r="L14" s="203"/>
    </row>
    <row r="15" spans="3:12" ht="15.6" x14ac:dyDescent="0.3">
      <c r="C15" s="17"/>
      <c r="D15" s="17"/>
      <c r="E15" s="17"/>
      <c r="F15" s="18"/>
      <c r="G15" s="18"/>
      <c r="H15" s="18"/>
      <c r="I15" s="18"/>
      <c r="J15" s="18"/>
      <c r="K15" s="18"/>
      <c r="L15" s="18"/>
    </row>
    <row r="16" spans="3:12" ht="15.6" x14ac:dyDescent="0.3">
      <c r="C16" s="17"/>
      <c r="D16" s="17"/>
      <c r="E16" s="17"/>
      <c r="F16" s="22"/>
      <c r="G16" s="22"/>
      <c r="H16" s="22"/>
      <c r="I16" s="22"/>
      <c r="J16" s="22"/>
      <c r="K16" s="22"/>
      <c r="L16" s="24"/>
    </row>
    <row r="17" spans="3:12" s="10" customFormat="1" ht="15.6" x14ac:dyDescent="0.3">
      <c r="C17" s="25"/>
      <c r="D17" s="9"/>
      <c r="E17" s="9"/>
      <c r="F17" s="18"/>
      <c r="G17" s="18"/>
      <c r="H17" s="18"/>
      <c r="I17" s="18"/>
      <c r="J17" s="18"/>
      <c r="K17" s="18"/>
      <c r="L17" s="18"/>
    </row>
    <row r="18" spans="3:12" ht="15.6" x14ac:dyDescent="0.3">
      <c r="C18" s="9"/>
      <c r="D18" s="9"/>
      <c r="E18" s="9"/>
      <c r="F18" s="18"/>
      <c r="G18" s="18"/>
      <c r="H18" s="18"/>
      <c r="I18" s="18"/>
      <c r="J18" s="18"/>
      <c r="K18" s="18"/>
      <c r="L18" s="18"/>
    </row>
    <row r="19" spans="3:12" ht="15.6" x14ac:dyDescent="0.3">
      <c r="C19" s="21"/>
      <c r="D19" s="21"/>
      <c r="E19" s="21"/>
      <c r="F19" s="18"/>
      <c r="G19" s="18"/>
      <c r="H19" s="18"/>
      <c r="I19" s="18"/>
      <c r="J19" s="18"/>
      <c r="K19" s="18"/>
      <c r="L19" s="63"/>
    </row>
    <row r="20" spans="3:12" ht="15.6" x14ac:dyDescent="0.3">
      <c r="C20" s="25"/>
      <c r="D20" s="25"/>
      <c r="E20" s="25"/>
      <c r="F20" s="18"/>
      <c r="G20" s="18"/>
      <c r="H20" s="18"/>
      <c r="I20" s="18"/>
      <c r="J20" s="18"/>
      <c r="K20" s="18"/>
      <c r="L20" s="18"/>
    </row>
    <row r="21" spans="3:12" x14ac:dyDescent="0.3"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5" spans="3:12" s="10" customFormat="1" x14ac:dyDescent="0.3"/>
    <row r="26" spans="3:12" s="10" customFormat="1" x14ac:dyDescent="0.3"/>
    <row r="27" spans="3:12" s="10" customFormat="1" x14ac:dyDescent="0.3"/>
    <row r="28" spans="3:12" s="10" customFormat="1" x14ac:dyDescent="0.3"/>
    <row r="29" spans="3:12" s="10" customFormat="1" x14ac:dyDescent="0.3"/>
    <row r="30" spans="3:12" s="10" customFormat="1" x14ac:dyDescent="0.3"/>
    <row r="31" spans="3:12" s="10" customFormat="1" x14ac:dyDescent="0.3"/>
    <row r="32" spans="3:12" s="10" customFormat="1" x14ac:dyDescent="0.3"/>
    <row r="33" spans="2:12" s="10" customFormat="1" x14ac:dyDescent="0.3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2:12" s="10" customFormat="1" x14ac:dyDescent="0.3">
      <c r="B34" s="18"/>
      <c r="C34" s="41"/>
      <c r="D34" s="15"/>
      <c r="E34" s="15"/>
      <c r="F34" s="15"/>
      <c r="G34" s="15"/>
      <c r="H34" s="15"/>
      <c r="I34" s="15"/>
      <c r="J34" s="15"/>
      <c r="K34" s="15"/>
      <c r="L34" s="15"/>
    </row>
    <row r="35" spans="2:12" ht="15.6" x14ac:dyDescent="0.3">
      <c r="B35" s="18"/>
      <c r="C35" s="21"/>
      <c r="D35" s="21"/>
      <c r="E35" s="21"/>
      <c r="F35" s="202"/>
      <c r="G35" s="202"/>
      <c r="H35" s="202"/>
      <c r="I35" s="202"/>
      <c r="J35" s="202"/>
      <c r="K35" s="35"/>
      <c r="L35" s="15"/>
    </row>
    <row r="36" spans="2:12" ht="15.6" x14ac:dyDescent="0.3">
      <c r="B36" s="18"/>
      <c r="C36" s="36"/>
      <c r="D36" s="36"/>
      <c r="E36" s="36"/>
      <c r="F36" s="37"/>
      <c r="G36" s="37"/>
      <c r="H36" s="37"/>
      <c r="I36" s="37"/>
      <c r="J36" s="37"/>
      <c r="K36" s="202"/>
      <c r="L36" s="202"/>
    </row>
    <row r="37" spans="2:12" ht="15.6" x14ac:dyDescent="0.3">
      <c r="B37" s="18"/>
      <c r="C37" s="35"/>
      <c r="D37" s="35"/>
      <c r="E37" s="35"/>
      <c r="F37" s="15"/>
      <c r="G37" s="15"/>
      <c r="H37" s="15"/>
      <c r="I37" s="15"/>
      <c r="J37" s="15"/>
      <c r="K37" s="15"/>
      <c r="L37" s="15"/>
    </row>
    <row r="38" spans="2:12" ht="15.6" x14ac:dyDescent="0.3">
      <c r="B38" s="18"/>
      <c r="C38" s="35"/>
      <c r="D38" s="35"/>
      <c r="E38" s="35"/>
      <c r="F38" s="37"/>
      <c r="G38" s="37"/>
      <c r="H38" s="37"/>
      <c r="I38" s="37"/>
      <c r="J38" s="37"/>
      <c r="K38" s="37"/>
      <c r="L38" s="38"/>
    </row>
    <row r="39" spans="2:12" ht="15.6" x14ac:dyDescent="0.3">
      <c r="B39" s="18"/>
      <c r="C39" s="21"/>
      <c r="D39" s="21"/>
      <c r="E39" s="21"/>
      <c r="F39" s="15"/>
      <c r="G39" s="15"/>
      <c r="H39" s="15"/>
      <c r="I39" s="15"/>
      <c r="J39" s="15"/>
      <c r="K39" s="15"/>
      <c r="L39" s="39"/>
    </row>
    <row r="40" spans="2:12" ht="15.6" x14ac:dyDescent="0.3">
      <c r="B40" s="18"/>
      <c r="C40" s="21"/>
      <c r="D40" s="21"/>
      <c r="E40" s="21"/>
      <c r="F40" s="15"/>
      <c r="G40" s="15"/>
      <c r="H40" s="15"/>
      <c r="I40" s="15"/>
      <c r="J40" s="15"/>
      <c r="K40" s="15"/>
      <c r="L40" s="39"/>
    </row>
    <row r="41" spans="2:12" ht="15.6" x14ac:dyDescent="0.3">
      <c r="B41" s="18"/>
      <c r="C41" s="21"/>
      <c r="D41" s="21"/>
      <c r="E41" s="21"/>
      <c r="F41" s="15"/>
      <c r="G41" s="15"/>
      <c r="H41" s="15"/>
      <c r="I41" s="15"/>
      <c r="J41" s="15"/>
      <c r="K41" s="15"/>
      <c r="L41" s="39"/>
    </row>
    <row r="42" spans="2:12" ht="15.6" x14ac:dyDescent="0.3">
      <c r="B42" s="18"/>
      <c r="C42" s="21"/>
      <c r="D42" s="21"/>
      <c r="E42" s="21"/>
      <c r="F42" s="15"/>
      <c r="G42" s="15"/>
      <c r="H42" s="15"/>
      <c r="I42" s="15"/>
      <c r="J42" s="15"/>
      <c r="K42" s="15"/>
      <c r="L42" s="15"/>
    </row>
    <row r="43" spans="2:12" ht="15.6" x14ac:dyDescent="0.3">
      <c r="B43" s="18"/>
      <c r="C43" s="40"/>
      <c r="D43" s="40"/>
      <c r="E43" s="40"/>
      <c r="F43" s="15"/>
      <c r="G43" s="15"/>
      <c r="H43" s="15"/>
      <c r="I43" s="15"/>
      <c r="J43" s="15"/>
      <c r="K43" s="15"/>
      <c r="L43" s="15"/>
    </row>
    <row r="44" spans="2:12" x14ac:dyDescent="0.3">
      <c r="B44" s="18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12" x14ac:dyDescent="0.3">
      <c r="B45" s="18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2:12" x14ac:dyDescent="0.3">
      <c r="B46" s="18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12" ht="15.6" x14ac:dyDescent="0.3">
      <c r="B47" s="18"/>
      <c r="C47" s="21"/>
      <c r="D47" s="21"/>
      <c r="E47" s="21"/>
      <c r="F47" s="202"/>
      <c r="G47" s="202"/>
      <c r="H47" s="202"/>
      <c r="I47" s="202"/>
      <c r="J47" s="202"/>
      <c r="K47" s="35"/>
      <c r="L47" s="15"/>
    </row>
    <row r="48" spans="2:12" ht="15.6" x14ac:dyDescent="0.3">
      <c r="B48" s="18"/>
      <c r="C48" s="36"/>
      <c r="D48" s="36"/>
      <c r="E48" s="36"/>
      <c r="F48" s="37"/>
      <c r="G48" s="37"/>
      <c r="H48" s="37"/>
      <c r="I48" s="37"/>
      <c r="J48" s="37"/>
      <c r="K48" s="202"/>
      <c r="L48" s="202"/>
    </row>
    <row r="49" spans="2:12" ht="15.6" x14ac:dyDescent="0.3">
      <c r="B49" s="18"/>
      <c r="C49" s="35"/>
      <c r="D49" s="35"/>
      <c r="E49" s="35"/>
      <c r="F49" s="15"/>
      <c r="G49" s="15"/>
      <c r="H49" s="15"/>
      <c r="I49" s="15"/>
      <c r="J49" s="15"/>
      <c r="K49" s="15"/>
      <c r="L49" s="15"/>
    </row>
    <row r="50" spans="2:12" ht="15.6" x14ac:dyDescent="0.3">
      <c r="B50" s="18"/>
      <c r="C50" s="35"/>
      <c r="D50" s="35"/>
      <c r="E50" s="35"/>
      <c r="F50" s="37"/>
      <c r="G50" s="37"/>
      <c r="H50" s="37"/>
      <c r="I50" s="37"/>
      <c r="J50" s="37"/>
      <c r="K50" s="37"/>
      <c r="L50" s="38"/>
    </row>
    <row r="51" spans="2:12" ht="15.6" x14ac:dyDescent="0.3">
      <c r="B51" s="18"/>
      <c r="C51" s="21"/>
      <c r="D51" s="21"/>
      <c r="E51" s="21"/>
      <c r="F51" s="15"/>
      <c r="G51" s="15"/>
      <c r="H51" s="15"/>
      <c r="I51" s="15"/>
      <c r="J51" s="15"/>
      <c r="K51" s="15"/>
      <c r="L51" s="15"/>
    </row>
    <row r="52" spans="2:12" ht="15.6" x14ac:dyDescent="0.3">
      <c r="B52" s="18"/>
      <c r="C52" s="21"/>
      <c r="D52" s="21"/>
      <c r="E52" s="21"/>
      <c r="F52" s="15"/>
      <c r="G52" s="15"/>
      <c r="H52" s="15"/>
      <c r="I52" s="15"/>
      <c r="J52" s="15"/>
      <c r="K52" s="15"/>
      <c r="L52" s="15"/>
    </row>
    <row r="53" spans="2:12" ht="15.6" x14ac:dyDescent="0.3">
      <c r="B53" s="18"/>
      <c r="C53" s="40"/>
      <c r="D53" s="40"/>
      <c r="E53" s="40"/>
      <c r="F53" s="15"/>
      <c r="G53" s="15"/>
      <c r="H53" s="15"/>
      <c r="I53" s="15"/>
      <c r="J53" s="15"/>
      <c r="K53" s="15"/>
      <c r="L53" s="15"/>
    </row>
    <row r="54" spans="2:12" x14ac:dyDescent="0.3">
      <c r="B54" s="18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2:12" x14ac:dyDescent="0.3">
      <c r="B55" s="18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2:12" x14ac:dyDescent="0.3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</row>
  </sheetData>
  <mergeCells count="8">
    <mergeCell ref="E2:J2"/>
    <mergeCell ref="K36:L36"/>
    <mergeCell ref="F47:J47"/>
    <mergeCell ref="K48:L48"/>
    <mergeCell ref="K3:L3"/>
    <mergeCell ref="F13:J13"/>
    <mergeCell ref="K14:L14"/>
    <mergeCell ref="F35:J35"/>
  </mergeCells>
  <pageMargins left="0.7" right="0.7" top="0.75" bottom="0.75" header="0.3" footer="0.3"/>
  <pageSetup paperSize="9" orientation="landscape" r:id="rId1"/>
  <headerFooter>
    <oddHeader>&amp;C&amp;"-,Krepko"&amp;12KATEGORIZIRANI ŠPORTNIKI - LPŠ 2020
01.02.2020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0"/>
  <sheetViews>
    <sheetView view="pageLayout" zoomScaleNormal="100" workbookViewId="0">
      <selection activeCell="D6" sqref="D6:D8"/>
    </sheetView>
  </sheetViews>
  <sheetFormatPr defaultRowHeight="13.8" x14ac:dyDescent="0.3"/>
  <cols>
    <col min="2" max="2" width="20.5546875" customWidth="1"/>
    <col min="3" max="3" width="9.109375" style="10"/>
    <col min="4" max="4" width="11.6640625" customWidth="1"/>
    <col min="6" max="6" width="10.5546875" bestFit="1" customWidth="1"/>
    <col min="12" max="12" width="11" customWidth="1"/>
  </cols>
  <sheetData>
    <row r="4" spans="2:12" ht="15.6" x14ac:dyDescent="0.3">
      <c r="B4" s="61">
        <v>2020</v>
      </c>
      <c r="C4" s="4"/>
      <c r="D4" s="53"/>
      <c r="E4" s="10"/>
      <c r="H4" s="20"/>
      <c r="I4" s="9"/>
      <c r="J4" s="9"/>
      <c r="K4" s="204"/>
      <c r="L4" s="204"/>
    </row>
    <row r="5" spans="2:12" ht="16.2" thickBot="1" x14ac:dyDescent="0.35">
      <c r="B5" s="2"/>
      <c r="C5" s="3" t="s">
        <v>24</v>
      </c>
      <c r="D5" s="6" t="s">
        <v>6</v>
      </c>
      <c r="E5" s="10"/>
      <c r="H5" s="9"/>
      <c r="I5" s="9"/>
      <c r="J5" s="9"/>
      <c r="K5" s="56"/>
      <c r="L5" s="56"/>
    </row>
    <row r="6" spans="2:12" ht="15.6" x14ac:dyDescent="0.3">
      <c r="B6" s="46" t="s">
        <v>66</v>
      </c>
      <c r="C6" s="2">
        <v>21</v>
      </c>
      <c r="D6" s="104">
        <f>+(C6*100)/$C$9</f>
        <v>27.631578947368421</v>
      </c>
      <c r="E6" s="10"/>
      <c r="F6" s="33">
        <v>36200</v>
      </c>
      <c r="H6" s="9"/>
      <c r="I6" s="9"/>
      <c r="J6" s="9"/>
      <c r="K6" s="18"/>
      <c r="L6" s="57"/>
    </row>
    <row r="7" spans="2:12" ht="15.6" x14ac:dyDescent="0.3">
      <c r="B7" s="47" t="s">
        <v>61</v>
      </c>
      <c r="C7" s="2">
        <v>20</v>
      </c>
      <c r="D7" s="104">
        <f t="shared" ref="D7:D8" si="0">+(C7*100)/$C$9</f>
        <v>26.315789473684209</v>
      </c>
      <c r="E7" s="10"/>
      <c r="F7" s="33">
        <v>36670</v>
      </c>
      <c r="H7" s="9"/>
      <c r="I7" s="9"/>
      <c r="J7" s="9"/>
      <c r="K7" s="18"/>
      <c r="L7" s="57"/>
    </row>
    <row r="8" spans="2:12" ht="16.2" thickBot="1" x14ac:dyDescent="0.35">
      <c r="B8" s="127" t="s">
        <v>62</v>
      </c>
      <c r="C8" s="2">
        <v>35</v>
      </c>
      <c r="D8" s="104">
        <f t="shared" si="0"/>
        <v>46.05263157894737</v>
      </c>
      <c r="E8" s="10"/>
      <c r="F8" s="33">
        <v>31159</v>
      </c>
      <c r="H8" s="9"/>
      <c r="I8" s="9"/>
      <c r="J8" s="9"/>
      <c r="K8" s="18"/>
      <c r="L8" s="57"/>
    </row>
    <row r="9" spans="2:12" s="10" customFormat="1" ht="15.6" x14ac:dyDescent="0.3">
      <c r="B9" s="8" t="s">
        <v>0</v>
      </c>
      <c r="C9" s="2">
        <f>SUM(C8+C7+C6)</f>
        <v>76</v>
      </c>
      <c r="D9" s="29"/>
      <c r="H9" s="9"/>
      <c r="I9" s="9"/>
      <c r="J9" s="9"/>
      <c r="K9" s="18"/>
      <c r="L9" s="57"/>
    </row>
    <row r="10" spans="2:12" ht="15.6" x14ac:dyDescent="0.3">
      <c r="B10" s="4"/>
      <c r="C10" s="4"/>
      <c r="D10" s="4"/>
      <c r="E10" s="10"/>
    </row>
    <row r="11" spans="2:12" ht="15.6" x14ac:dyDescent="0.3">
      <c r="B11" s="4"/>
      <c r="C11" s="4"/>
      <c r="D11" s="4"/>
      <c r="E11" s="10"/>
    </row>
    <row r="12" spans="2:12" ht="15.6" x14ac:dyDescent="0.3">
      <c r="B12" s="4"/>
      <c r="C12" s="4"/>
      <c r="D12" s="4"/>
      <c r="E12" s="10"/>
    </row>
    <row r="13" spans="2:12" ht="15.6" x14ac:dyDescent="0.3">
      <c r="B13" s="4"/>
      <c r="C13" s="4"/>
      <c r="D13" s="9"/>
      <c r="E13" s="10"/>
    </row>
    <row r="14" spans="2:12" ht="15.6" x14ac:dyDescent="0.3">
      <c r="B14" s="5"/>
      <c r="C14" s="4"/>
      <c r="D14" s="45"/>
      <c r="E14" s="10"/>
    </row>
    <row r="15" spans="2:12" ht="15.6" x14ac:dyDescent="0.3">
      <c r="B15" s="9"/>
      <c r="C15" s="9"/>
      <c r="D15" s="56"/>
      <c r="E15" s="10"/>
    </row>
    <row r="16" spans="2:12" ht="15.6" x14ac:dyDescent="0.3">
      <c r="B16" s="9"/>
      <c r="C16" s="9"/>
      <c r="D16" s="57"/>
      <c r="E16" s="10"/>
    </row>
    <row r="17" spans="2:5" s="10" customFormat="1" ht="15.6" x14ac:dyDescent="0.3">
      <c r="B17" s="9"/>
      <c r="C17" s="9"/>
      <c r="D17" s="57"/>
    </row>
    <row r="18" spans="2:5" ht="15.6" x14ac:dyDescent="0.3">
      <c r="B18" s="21"/>
      <c r="C18" s="21"/>
      <c r="D18" s="57"/>
      <c r="E18" s="10"/>
    </row>
    <row r="19" spans="2:5" ht="15.6" x14ac:dyDescent="0.3">
      <c r="B19" s="25"/>
      <c r="C19" s="25"/>
      <c r="D19" s="55"/>
      <c r="E19" s="10"/>
    </row>
    <row r="20" spans="2:5" x14ac:dyDescent="0.3">
      <c r="B20" s="10"/>
      <c r="D20" s="10"/>
      <c r="E20" s="10"/>
    </row>
  </sheetData>
  <mergeCells count="1">
    <mergeCell ref="K4:L4"/>
  </mergeCells>
  <pageMargins left="0.7" right="0.7" top="0.75" bottom="0.75" header="0.3" footer="0.3"/>
  <pageSetup paperSize="9" orientation="portrait" r:id="rId1"/>
  <headerFooter>
    <oddHeader>&amp;CTRADICIJA ŠPORTNE PANOGE-LPŠ 2020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6"/>
  <sheetViews>
    <sheetView view="pageLayout" zoomScaleNormal="100" workbookViewId="0">
      <selection activeCell="D5" sqref="D5:D7"/>
    </sheetView>
  </sheetViews>
  <sheetFormatPr defaultRowHeight="13.8" x14ac:dyDescent="0.3"/>
  <cols>
    <col min="1" max="1" width="21.33203125" customWidth="1"/>
    <col min="3" max="3" width="11.88671875" customWidth="1"/>
    <col min="4" max="4" width="14.88671875" customWidth="1"/>
    <col min="6" max="6" width="11.44140625" customWidth="1"/>
    <col min="7" max="7" width="6.33203125" customWidth="1"/>
    <col min="8" max="8" width="6.109375" customWidth="1"/>
    <col min="9" max="9" width="10.88671875" customWidth="1"/>
  </cols>
  <sheetData>
    <row r="3" spans="1:10" ht="15.6" x14ac:dyDescent="0.3">
      <c r="A3" s="5">
        <v>2020</v>
      </c>
      <c r="B3" s="4"/>
      <c r="C3" s="199"/>
      <c r="D3" s="199"/>
    </row>
    <row r="4" spans="1:10" ht="16.2" thickBot="1" x14ac:dyDescent="0.35">
      <c r="A4" s="2"/>
      <c r="B4" s="2"/>
      <c r="C4" s="7" t="s">
        <v>42</v>
      </c>
      <c r="D4" s="6" t="s">
        <v>6</v>
      </c>
      <c r="F4" s="9"/>
      <c r="G4" s="9"/>
      <c r="H4" s="56"/>
      <c r="I4" s="56"/>
      <c r="J4" s="18"/>
    </row>
    <row r="5" spans="1:10" ht="15.6" x14ac:dyDescent="0.3">
      <c r="A5" s="46" t="s">
        <v>66</v>
      </c>
      <c r="B5" s="2" t="s">
        <v>7</v>
      </c>
      <c r="C5" s="11">
        <v>8</v>
      </c>
      <c r="D5" s="29">
        <f>+C5/C8*100</f>
        <v>30.76923076923077</v>
      </c>
      <c r="F5" s="9"/>
      <c r="G5" s="9"/>
      <c r="H5" s="18"/>
      <c r="I5" s="57"/>
      <c r="J5" s="18"/>
    </row>
    <row r="6" spans="1:10" ht="15.6" x14ac:dyDescent="0.3">
      <c r="A6" s="47" t="s">
        <v>61</v>
      </c>
      <c r="B6" s="2" t="s">
        <v>7</v>
      </c>
      <c r="C6" s="11">
        <v>10</v>
      </c>
      <c r="D6" s="29">
        <f>+C6/C8*100</f>
        <v>38.461538461538467</v>
      </c>
      <c r="F6" s="9"/>
      <c r="G6" s="9"/>
      <c r="H6" s="18"/>
      <c r="I6" s="57"/>
      <c r="J6" s="18"/>
    </row>
    <row r="7" spans="1:10" ht="16.2" thickBot="1" x14ac:dyDescent="0.35">
      <c r="A7" s="127" t="s">
        <v>62</v>
      </c>
      <c r="B7" s="2" t="s">
        <v>7</v>
      </c>
      <c r="C7" s="11">
        <v>8</v>
      </c>
      <c r="D7" s="29">
        <f>+C7/C8*100</f>
        <v>30.76923076923077</v>
      </c>
      <c r="F7" s="9"/>
      <c r="G7" s="9"/>
      <c r="H7" s="18"/>
      <c r="I7" s="57"/>
      <c r="J7" s="18"/>
    </row>
    <row r="8" spans="1:10" s="10" customFormat="1" ht="15.6" x14ac:dyDescent="0.3">
      <c r="A8" s="8" t="s">
        <v>0</v>
      </c>
      <c r="B8" s="2" t="s">
        <v>8</v>
      </c>
      <c r="C8" s="11">
        <f>SUM(C5:C7)</f>
        <v>26</v>
      </c>
      <c r="D8" s="29"/>
      <c r="F8" s="9"/>
      <c r="G8" s="9"/>
      <c r="H8" s="18"/>
      <c r="I8" s="57"/>
      <c r="J8" s="18"/>
    </row>
    <row r="9" spans="1:10" ht="15.6" x14ac:dyDescent="0.3">
      <c r="A9" s="4"/>
      <c r="B9" s="4"/>
      <c r="C9" s="4"/>
      <c r="D9" s="4"/>
      <c r="F9" s="18"/>
      <c r="G9" s="18"/>
      <c r="H9" s="18"/>
      <c r="I9" s="18"/>
      <c r="J9" s="18"/>
    </row>
    <row r="10" spans="1:10" ht="15.6" x14ac:dyDescent="0.3">
      <c r="A10" s="4"/>
      <c r="B10" s="4"/>
      <c r="C10" s="4"/>
      <c r="D10" s="4"/>
    </row>
    <row r="11" spans="1:10" ht="15.6" x14ac:dyDescent="0.3">
      <c r="A11" s="4"/>
      <c r="B11" s="4"/>
      <c r="C11" s="4"/>
      <c r="D11" s="4"/>
    </row>
    <row r="12" spans="1:10" ht="15.6" x14ac:dyDescent="0.3">
      <c r="A12" s="9"/>
      <c r="B12" s="9"/>
      <c r="C12" s="9"/>
      <c r="D12" s="9"/>
      <c r="E12" s="18"/>
      <c r="F12" s="18"/>
      <c r="G12" s="18"/>
      <c r="H12" s="18"/>
    </row>
    <row r="13" spans="1:10" x14ac:dyDescent="0.3">
      <c r="A13" s="70"/>
      <c r="B13" s="70"/>
      <c r="C13" s="70"/>
      <c r="D13" s="70"/>
      <c r="E13" s="70"/>
      <c r="F13" s="209"/>
      <c r="G13" s="209"/>
      <c r="H13" s="18"/>
    </row>
    <row r="14" spans="1:10" x14ac:dyDescent="0.3">
      <c r="A14" s="71"/>
      <c r="B14" s="72"/>
      <c r="C14" s="70"/>
      <c r="D14" s="70"/>
      <c r="E14" s="70"/>
      <c r="F14" s="71"/>
      <c r="G14" s="18"/>
      <c r="H14" s="18"/>
    </row>
    <row r="15" spans="1:10" x14ac:dyDescent="0.3">
      <c r="A15" s="10"/>
      <c r="B15" s="210" t="s">
        <v>51</v>
      </c>
      <c r="C15" s="211"/>
      <c r="D15" s="212" t="s">
        <v>52</v>
      </c>
      <c r="E15" s="212"/>
      <c r="F15" s="212" t="s">
        <v>53</v>
      </c>
      <c r="G15" s="212"/>
      <c r="H15" s="10"/>
    </row>
    <row r="16" spans="1:10" x14ac:dyDescent="0.3">
      <c r="A16" s="10"/>
      <c r="B16" s="105" t="s">
        <v>54</v>
      </c>
      <c r="C16" s="105" t="s">
        <v>55</v>
      </c>
      <c r="D16" s="105" t="s">
        <v>54</v>
      </c>
      <c r="E16" s="105" t="s">
        <v>55</v>
      </c>
      <c r="F16" s="105" t="s">
        <v>54</v>
      </c>
      <c r="G16" s="105" t="s">
        <v>55</v>
      </c>
      <c r="H16" s="10"/>
    </row>
    <row r="17" spans="1:8" x14ac:dyDescent="0.3">
      <c r="A17" s="10" t="s">
        <v>56</v>
      </c>
      <c r="B17" s="105">
        <v>0</v>
      </c>
      <c r="C17" s="105"/>
      <c r="D17" s="105"/>
      <c r="E17" s="105"/>
      <c r="F17" s="105">
        <v>0</v>
      </c>
      <c r="G17" s="105"/>
      <c r="H17" s="10"/>
    </row>
    <row r="18" spans="1:8" x14ac:dyDescent="0.3">
      <c r="A18" s="10" t="s">
        <v>45</v>
      </c>
      <c r="B18" s="11">
        <v>1</v>
      </c>
      <c r="C18" s="11">
        <v>1</v>
      </c>
      <c r="D18" s="11"/>
      <c r="E18" s="11"/>
      <c r="F18" s="11">
        <v>0</v>
      </c>
      <c r="G18" s="11"/>
      <c r="H18" s="10"/>
    </row>
    <row r="19" spans="1:8" x14ac:dyDescent="0.3">
      <c r="A19" s="10" t="s">
        <v>44</v>
      </c>
      <c r="B19" s="11">
        <v>1</v>
      </c>
      <c r="C19" s="11">
        <v>2</v>
      </c>
      <c r="D19" s="11">
        <v>2</v>
      </c>
      <c r="E19" s="11">
        <v>4</v>
      </c>
      <c r="F19" s="11">
        <v>2</v>
      </c>
      <c r="G19" s="11">
        <v>4</v>
      </c>
      <c r="H19" s="10"/>
    </row>
    <row r="20" spans="1:8" x14ac:dyDescent="0.3">
      <c r="A20" s="10" t="s">
        <v>43</v>
      </c>
      <c r="B20" s="11">
        <v>1</v>
      </c>
      <c r="C20" s="11">
        <v>3</v>
      </c>
      <c r="D20" s="11"/>
      <c r="E20" s="11"/>
      <c r="F20" s="11">
        <v>0</v>
      </c>
      <c r="G20" s="11"/>
      <c r="H20" s="10"/>
    </row>
    <row r="21" spans="1:8" s="10" customFormat="1" x14ac:dyDescent="0.3">
      <c r="A21" s="10" t="s">
        <v>114</v>
      </c>
      <c r="B21" s="11">
        <v>1</v>
      </c>
      <c r="C21" s="11">
        <v>4</v>
      </c>
      <c r="D21" s="11"/>
      <c r="E21" s="11"/>
      <c r="F21" s="11"/>
      <c r="G21" s="11"/>
    </row>
    <row r="22" spans="1:8" x14ac:dyDescent="0.3">
      <c r="A22" s="10" t="s">
        <v>46</v>
      </c>
      <c r="B22" s="11">
        <f>SUM(B17:B21)</f>
        <v>4</v>
      </c>
      <c r="C22" s="11">
        <f>SUM(C18:C21)</f>
        <v>10</v>
      </c>
      <c r="D22" s="11">
        <f>SUM(D17:D21)</f>
        <v>2</v>
      </c>
      <c r="E22" s="11">
        <f>SUM(E18:E21)</f>
        <v>4</v>
      </c>
      <c r="F22" s="11">
        <f>SUM(F18:F21)</f>
        <v>2</v>
      </c>
      <c r="G22" s="11">
        <f>SUM(G18:G21)</f>
        <v>4</v>
      </c>
      <c r="H22" s="10"/>
    </row>
    <row r="23" spans="1:8" x14ac:dyDescent="0.3">
      <c r="A23" s="10" t="s">
        <v>37</v>
      </c>
      <c r="B23" s="11"/>
      <c r="C23" s="11">
        <f>+C22/B22</f>
        <v>2.5</v>
      </c>
      <c r="D23" s="11"/>
      <c r="E23" s="106">
        <f>+E22/D22</f>
        <v>2</v>
      </c>
      <c r="F23" s="11"/>
      <c r="G23" s="11">
        <f>+G22/F22</f>
        <v>2</v>
      </c>
      <c r="H23" s="10"/>
    </row>
    <row r="24" spans="1:8" x14ac:dyDescent="0.3">
      <c r="A24" s="10" t="s">
        <v>57</v>
      </c>
      <c r="B24" s="11"/>
      <c r="C24" s="86">
        <f>+C23/B28</f>
        <v>1.1111111111111112</v>
      </c>
      <c r="D24" s="11"/>
      <c r="E24" s="86">
        <f>+E23/B28</f>
        <v>0.88888888888888884</v>
      </c>
      <c r="F24" s="11"/>
      <c r="G24" s="86">
        <f>+G23/B28</f>
        <v>0.88888888888888884</v>
      </c>
      <c r="H24" s="10"/>
    </row>
    <row r="25" spans="1:8" ht="14.4" x14ac:dyDescent="0.3">
      <c r="A25" s="107" t="s">
        <v>58</v>
      </c>
      <c r="B25" s="108"/>
      <c r="C25" s="107">
        <v>10</v>
      </c>
      <c r="D25" s="108"/>
      <c r="E25" s="107">
        <v>8</v>
      </c>
      <c r="F25" s="108"/>
      <c r="G25" s="107">
        <v>8</v>
      </c>
      <c r="H25" s="10"/>
    </row>
    <row r="26" spans="1:8" x14ac:dyDescent="0.3">
      <c r="A26" s="10" t="s">
        <v>115</v>
      </c>
      <c r="B26" s="10">
        <f>+B22+D22+F22</f>
        <v>8</v>
      </c>
      <c r="C26" s="10"/>
      <c r="D26" s="10"/>
      <c r="E26" s="10"/>
      <c r="F26" s="10"/>
      <c r="G26" s="10"/>
      <c r="H26" s="10"/>
    </row>
    <row r="27" spans="1:8" x14ac:dyDescent="0.3">
      <c r="A27" s="10" t="s">
        <v>59</v>
      </c>
      <c r="B27" s="10">
        <f>+C22+E22+G22</f>
        <v>18</v>
      </c>
      <c r="C27" s="10"/>
      <c r="D27" s="10"/>
      <c r="E27" s="10"/>
      <c r="F27" s="10"/>
      <c r="G27" s="10"/>
      <c r="H27" s="10"/>
    </row>
    <row r="28" spans="1:8" x14ac:dyDescent="0.3">
      <c r="A28" s="10" t="s">
        <v>37</v>
      </c>
      <c r="B28" s="109">
        <f>+B27/B26</f>
        <v>2.25</v>
      </c>
      <c r="C28" s="10"/>
      <c r="D28" s="10"/>
      <c r="E28" s="10"/>
      <c r="F28" s="10"/>
      <c r="G28" s="10"/>
      <c r="H28" s="10"/>
    </row>
    <row r="29" spans="1:8" x14ac:dyDescent="0.3">
      <c r="A29" s="71"/>
      <c r="B29" s="72"/>
      <c r="C29" s="73"/>
      <c r="D29" s="73"/>
      <c r="E29" s="73"/>
      <c r="F29" s="71"/>
      <c r="G29" s="18"/>
      <c r="H29" s="18"/>
    </row>
    <row r="30" spans="1:8" x14ac:dyDescent="0.3">
      <c r="A30" s="71"/>
      <c r="B30" s="72"/>
      <c r="C30" s="70"/>
      <c r="D30" s="71"/>
      <c r="E30" s="71"/>
      <c r="F30" s="71"/>
      <c r="G30" s="18"/>
      <c r="H30" s="18"/>
    </row>
    <row r="31" spans="1:8" x14ac:dyDescent="0.3">
      <c r="A31" s="71"/>
      <c r="B31" s="72"/>
      <c r="C31" s="70"/>
      <c r="D31" s="71"/>
      <c r="E31" s="71"/>
      <c r="F31" s="71"/>
      <c r="G31" s="18"/>
      <c r="H31" s="18"/>
    </row>
    <row r="32" spans="1:8" ht="15.6" x14ac:dyDescent="0.3">
      <c r="A32" s="201"/>
      <c r="B32" s="201"/>
      <c r="C32" s="201"/>
      <c r="D32" s="201"/>
      <c r="E32" s="201" t="s">
        <v>67</v>
      </c>
      <c r="F32" s="201"/>
      <c r="G32" s="201"/>
      <c r="H32" s="169"/>
    </row>
    <row r="33" spans="1:10" ht="15.6" x14ac:dyDescent="0.3">
      <c r="A33" s="13"/>
      <c r="B33" s="13" t="s">
        <v>68</v>
      </c>
      <c r="C33" s="13" t="s">
        <v>69</v>
      </c>
      <c r="D33" s="13" t="s">
        <v>70</v>
      </c>
      <c r="E33" s="170" t="s">
        <v>71</v>
      </c>
      <c r="F33" s="13" t="s">
        <v>72</v>
      </c>
      <c r="G33" s="13" t="s">
        <v>73</v>
      </c>
      <c r="H33" s="18"/>
    </row>
    <row r="34" spans="1:10" ht="15.6" x14ac:dyDescent="0.3">
      <c r="A34" s="218" t="s">
        <v>66</v>
      </c>
      <c r="B34" s="13" t="s">
        <v>74</v>
      </c>
      <c r="C34" s="13" t="s">
        <v>75</v>
      </c>
      <c r="D34" s="13" t="s">
        <v>76</v>
      </c>
      <c r="E34" s="170" t="s">
        <v>77</v>
      </c>
      <c r="F34" s="170" t="s">
        <v>78</v>
      </c>
      <c r="G34" s="170" t="s">
        <v>77</v>
      </c>
      <c r="H34" s="18"/>
    </row>
    <row r="35" spans="1:10" ht="15.6" x14ac:dyDescent="0.3">
      <c r="A35" s="219"/>
      <c r="B35" s="171" t="s">
        <v>79</v>
      </c>
      <c r="C35" s="171" t="s">
        <v>80</v>
      </c>
      <c r="D35" s="171" t="s">
        <v>81</v>
      </c>
      <c r="E35" s="172" t="s">
        <v>78</v>
      </c>
      <c r="F35" s="172" t="s">
        <v>78</v>
      </c>
      <c r="G35" s="172" t="s">
        <v>77</v>
      </c>
      <c r="H35" s="18"/>
    </row>
    <row r="36" spans="1:10" ht="16.2" thickBot="1" x14ac:dyDescent="0.35">
      <c r="A36" s="219"/>
      <c r="B36" s="173" t="s">
        <v>82</v>
      </c>
      <c r="C36" s="173" t="s">
        <v>83</v>
      </c>
      <c r="D36" s="173" t="s">
        <v>84</v>
      </c>
      <c r="E36" s="173" t="s">
        <v>77</v>
      </c>
      <c r="F36" s="173" t="s">
        <v>77</v>
      </c>
      <c r="G36" s="173" t="s">
        <v>78</v>
      </c>
      <c r="H36" s="18"/>
    </row>
    <row r="37" spans="1:10" ht="15.6" x14ac:dyDescent="0.3">
      <c r="A37" s="213" t="s">
        <v>85</v>
      </c>
      <c r="B37" s="174" t="s">
        <v>86</v>
      </c>
      <c r="C37" s="174" t="s">
        <v>87</v>
      </c>
      <c r="D37" s="174" t="s">
        <v>84</v>
      </c>
      <c r="E37" s="174" t="s">
        <v>78</v>
      </c>
      <c r="F37" s="174" t="s">
        <v>78</v>
      </c>
      <c r="G37" s="175" t="s">
        <v>78</v>
      </c>
      <c r="H37" s="18"/>
    </row>
    <row r="38" spans="1:10" ht="15.6" x14ac:dyDescent="0.3">
      <c r="A38" s="214"/>
      <c r="B38" s="170" t="s">
        <v>88</v>
      </c>
      <c r="C38" s="170" t="s">
        <v>89</v>
      </c>
      <c r="D38" s="170" t="s">
        <v>76</v>
      </c>
      <c r="E38" s="170" t="s">
        <v>77</v>
      </c>
      <c r="F38" s="170" t="s">
        <v>78</v>
      </c>
      <c r="G38" s="176" t="s">
        <v>77</v>
      </c>
      <c r="H38" s="18"/>
    </row>
    <row r="39" spans="1:10" s="10" customFormat="1" ht="15.6" x14ac:dyDescent="0.3">
      <c r="A39" s="215"/>
      <c r="B39" s="172" t="s">
        <v>111</v>
      </c>
      <c r="C39" s="172" t="s">
        <v>112</v>
      </c>
      <c r="D39" s="172" t="s">
        <v>113</v>
      </c>
      <c r="E39" s="172" t="s">
        <v>78</v>
      </c>
      <c r="F39" s="172" t="s">
        <v>78</v>
      </c>
      <c r="G39" s="187" t="s">
        <v>77</v>
      </c>
      <c r="H39" s="18"/>
    </row>
    <row r="40" spans="1:10" ht="16.2" thickBot="1" x14ac:dyDescent="0.35">
      <c r="A40" s="216"/>
      <c r="B40" s="177" t="s">
        <v>90</v>
      </c>
      <c r="C40" s="178" t="s">
        <v>91</v>
      </c>
      <c r="D40" s="179" t="s">
        <v>92</v>
      </c>
      <c r="E40" s="179" t="s">
        <v>77</v>
      </c>
      <c r="F40" s="177" t="s">
        <v>78</v>
      </c>
      <c r="G40" s="180" t="s">
        <v>77</v>
      </c>
      <c r="H40" s="18"/>
      <c r="I40" s="74"/>
      <c r="J40" s="74"/>
    </row>
    <row r="41" spans="1:10" ht="15.6" x14ac:dyDescent="0.3">
      <c r="A41" s="206" t="s">
        <v>93</v>
      </c>
      <c r="B41" s="174" t="s">
        <v>94</v>
      </c>
      <c r="C41" s="181" t="s">
        <v>95</v>
      </c>
      <c r="D41" s="174" t="s">
        <v>76</v>
      </c>
      <c r="E41" s="174" t="s">
        <v>77</v>
      </c>
      <c r="F41" s="174" t="s">
        <v>78</v>
      </c>
      <c r="G41" s="182" t="s">
        <v>77</v>
      </c>
      <c r="H41" s="18"/>
      <c r="I41" s="18"/>
      <c r="J41" s="18"/>
    </row>
    <row r="42" spans="1:10" ht="15.6" x14ac:dyDescent="0.3">
      <c r="A42" s="217"/>
      <c r="B42" s="183" t="s">
        <v>96</v>
      </c>
      <c r="C42" s="183" t="s">
        <v>97</v>
      </c>
      <c r="D42" s="184" t="s">
        <v>98</v>
      </c>
      <c r="E42" s="183" t="s">
        <v>78</v>
      </c>
      <c r="F42" s="183" t="s">
        <v>77</v>
      </c>
      <c r="G42" s="185" t="s">
        <v>77</v>
      </c>
      <c r="H42" s="186" t="s">
        <v>99</v>
      </c>
      <c r="I42" s="76"/>
      <c r="J42" s="77"/>
    </row>
    <row r="43" spans="1:10" ht="15.6" x14ac:dyDescent="0.3">
      <c r="A43" s="217"/>
      <c r="B43" s="170" t="s">
        <v>100</v>
      </c>
      <c r="C43" s="170" t="s">
        <v>101</v>
      </c>
      <c r="D43" s="170" t="s">
        <v>84</v>
      </c>
      <c r="E43" s="170" t="s">
        <v>78</v>
      </c>
      <c r="F43" s="170" t="s">
        <v>78</v>
      </c>
      <c r="G43" s="176" t="s">
        <v>77</v>
      </c>
      <c r="H43" s="18"/>
      <c r="I43" s="74"/>
      <c r="J43" s="18"/>
    </row>
    <row r="44" spans="1:10" ht="16.2" thickBot="1" x14ac:dyDescent="0.35">
      <c r="A44" s="217"/>
      <c r="B44" s="172" t="s">
        <v>102</v>
      </c>
      <c r="C44" s="172" t="s">
        <v>103</v>
      </c>
      <c r="D44" s="172" t="s">
        <v>84</v>
      </c>
      <c r="E44" s="172" t="s">
        <v>77</v>
      </c>
      <c r="F44" s="172" t="s">
        <v>77</v>
      </c>
      <c r="G44" s="187" t="s">
        <v>78</v>
      </c>
      <c r="H44" s="18"/>
      <c r="I44" s="76"/>
      <c r="J44" s="77"/>
    </row>
    <row r="45" spans="1:10" ht="16.2" thickBot="1" x14ac:dyDescent="0.35">
      <c r="A45" s="188" t="s">
        <v>104</v>
      </c>
      <c r="B45" s="189">
        <v>0</v>
      </c>
      <c r="C45" s="189">
        <v>0</v>
      </c>
      <c r="D45" s="189">
        <v>0</v>
      </c>
      <c r="E45" s="190" t="s">
        <v>77</v>
      </c>
      <c r="F45" s="190" t="s">
        <v>77</v>
      </c>
      <c r="G45" s="191" t="s">
        <v>78</v>
      </c>
      <c r="H45" s="18"/>
      <c r="I45" s="74"/>
      <c r="J45" s="18"/>
    </row>
    <row r="46" spans="1:10" ht="16.2" thickBot="1" x14ac:dyDescent="0.35">
      <c r="A46" s="192" t="s">
        <v>105</v>
      </c>
      <c r="B46" s="193">
        <v>0</v>
      </c>
      <c r="C46" s="193">
        <v>0</v>
      </c>
      <c r="D46" s="193">
        <v>0</v>
      </c>
      <c r="E46" s="193" t="s">
        <v>77</v>
      </c>
      <c r="F46" s="193" t="s">
        <v>77</v>
      </c>
      <c r="G46" s="194" t="s">
        <v>78</v>
      </c>
      <c r="H46" s="18"/>
      <c r="I46" s="75"/>
      <c r="J46" s="77"/>
    </row>
    <row r="47" spans="1:10" ht="15.6" x14ac:dyDescent="0.3">
      <c r="A47" s="206" t="s">
        <v>106</v>
      </c>
      <c r="B47" s="174" t="s">
        <v>107</v>
      </c>
      <c r="C47" s="174" t="s">
        <v>108</v>
      </c>
      <c r="D47" s="174" t="s">
        <v>92</v>
      </c>
      <c r="E47" s="193" t="s">
        <v>78</v>
      </c>
      <c r="F47" s="193" t="s">
        <v>77</v>
      </c>
      <c r="G47" s="194" t="s">
        <v>77</v>
      </c>
      <c r="H47" s="18"/>
      <c r="I47" s="74"/>
      <c r="J47" s="18"/>
    </row>
    <row r="48" spans="1:10" ht="16.2" thickBot="1" x14ac:dyDescent="0.35">
      <c r="A48" s="207"/>
      <c r="B48" s="195" t="s">
        <v>109</v>
      </c>
      <c r="C48" s="196" t="s">
        <v>110</v>
      </c>
      <c r="D48" s="197" t="s">
        <v>92</v>
      </c>
      <c r="E48" s="179" t="s">
        <v>78</v>
      </c>
      <c r="F48" s="179" t="s">
        <v>77</v>
      </c>
      <c r="G48" s="198" t="s">
        <v>77</v>
      </c>
      <c r="H48" s="18"/>
      <c r="I48" s="75"/>
      <c r="J48" s="77"/>
    </row>
    <row r="49" spans="1:10" ht="14.4" x14ac:dyDescent="0.3">
      <c r="A49" s="208"/>
      <c r="B49" s="18"/>
      <c r="C49" s="74"/>
      <c r="D49" s="74"/>
      <c r="E49" s="74"/>
      <c r="F49" s="74"/>
      <c r="G49" s="74"/>
      <c r="H49" s="74"/>
      <c r="I49" s="75"/>
      <c r="J49" s="77"/>
    </row>
    <row r="50" spans="1:10" ht="14.4" x14ac:dyDescent="0.3">
      <c r="A50" s="208"/>
      <c r="B50" s="18"/>
      <c r="C50" s="74"/>
      <c r="D50" s="74"/>
      <c r="E50" s="74"/>
      <c r="F50" s="74"/>
      <c r="G50" s="74"/>
      <c r="H50" s="75"/>
      <c r="I50" s="75"/>
      <c r="J50" s="77"/>
    </row>
    <row r="51" spans="1:10" ht="14.4" x14ac:dyDescent="0.3">
      <c r="A51" s="208"/>
      <c r="B51" s="18"/>
      <c r="C51" s="74"/>
      <c r="D51" s="74"/>
      <c r="E51" s="74"/>
      <c r="F51" s="74"/>
      <c r="G51" s="74"/>
      <c r="H51" s="74"/>
      <c r="I51" s="75"/>
      <c r="J51" s="77"/>
    </row>
    <row r="52" spans="1:10" ht="14.4" x14ac:dyDescent="0.3">
      <c r="A52" s="208"/>
      <c r="B52" s="18"/>
      <c r="C52" s="74"/>
      <c r="D52" s="74"/>
      <c r="E52" s="74"/>
      <c r="F52" s="74"/>
      <c r="G52" s="74"/>
      <c r="H52" s="75"/>
      <c r="I52" s="75"/>
      <c r="J52" s="77"/>
    </row>
    <row r="53" spans="1:10" x14ac:dyDescent="0.3">
      <c r="A53" s="18"/>
      <c r="B53" s="205"/>
      <c r="C53" s="205"/>
      <c r="D53" s="205"/>
      <c r="E53" s="205"/>
      <c r="F53" s="205"/>
      <c r="G53" s="205"/>
      <c r="H53" s="58"/>
      <c r="I53" s="58"/>
      <c r="J53" s="18"/>
    </row>
    <row r="54" spans="1:10" x14ac:dyDescent="0.3">
      <c r="A54" s="18"/>
      <c r="B54" s="205"/>
      <c r="C54" s="205"/>
      <c r="D54" s="205"/>
      <c r="E54" s="205"/>
      <c r="F54" s="205"/>
      <c r="G54" s="205"/>
      <c r="H54" s="58"/>
      <c r="I54" s="58"/>
      <c r="J54" s="18"/>
    </row>
    <row r="55" spans="1:10" x14ac:dyDescent="0.3">
      <c r="A55" s="18"/>
      <c r="B55" s="205"/>
      <c r="C55" s="205"/>
      <c r="D55" s="205"/>
      <c r="E55" s="205"/>
      <c r="F55" s="205"/>
      <c r="G55" s="205"/>
      <c r="H55" s="59"/>
      <c r="I55" s="59"/>
      <c r="J55" s="18"/>
    </row>
    <row r="56" spans="1:10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</row>
  </sheetData>
  <mergeCells count="16">
    <mergeCell ref="A37:A40"/>
    <mergeCell ref="A41:A44"/>
    <mergeCell ref="A32:D32"/>
    <mergeCell ref="E32:G32"/>
    <mergeCell ref="A34:A36"/>
    <mergeCell ref="C3:D3"/>
    <mergeCell ref="F13:G13"/>
    <mergeCell ref="B54:G54"/>
    <mergeCell ref="B15:C15"/>
    <mergeCell ref="D15:E15"/>
    <mergeCell ref="F15:G15"/>
    <mergeCell ref="B55:G55"/>
    <mergeCell ref="A47:A48"/>
    <mergeCell ref="A49:A50"/>
    <mergeCell ref="A51:A52"/>
    <mergeCell ref="B53:G53"/>
  </mergeCells>
  <pageMargins left="0.7" right="0.7" top="0.75" bottom="0.75" header="0.3" footer="0.3"/>
  <pageSetup paperSize="9" orientation="portrait" r:id="rId1"/>
  <headerFooter>
    <oddHeader xml:space="preserve">&amp;CSTROKOVNI KADER 2020
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34"/>
  <sheetViews>
    <sheetView tabSelected="1" view="pageLayout" topLeftCell="A4" zoomScaleNormal="100" workbookViewId="0">
      <selection activeCell="I27" sqref="I27"/>
    </sheetView>
  </sheetViews>
  <sheetFormatPr defaultRowHeight="13.8" x14ac:dyDescent="0.3"/>
  <cols>
    <col min="2" max="2" width="21.88671875" customWidth="1"/>
    <col min="4" max="4" width="9.109375" style="10"/>
    <col min="6" max="8" width="9.109375" style="10"/>
    <col min="9" max="9" width="11.33203125" customWidth="1"/>
    <col min="10" max="10" width="12.109375" customWidth="1"/>
    <col min="11" max="11" width="9.109375" style="10"/>
  </cols>
  <sheetData>
    <row r="2" spans="2:14" s="10" customFormat="1" ht="15.6" x14ac:dyDescent="0.3">
      <c r="B2" s="9"/>
      <c r="C2" s="27"/>
      <c r="D2" s="27"/>
      <c r="E2" s="27"/>
      <c r="F2" s="27"/>
      <c r="G2" s="27"/>
      <c r="H2" s="27"/>
      <c r="I2" s="27"/>
      <c r="J2" s="18"/>
      <c r="K2" s="18"/>
    </row>
    <row r="3" spans="2:14" s="10" customFormat="1" ht="15.6" x14ac:dyDescent="0.3">
      <c r="B3" s="9"/>
      <c r="C3" s="27"/>
      <c r="D3" s="27"/>
      <c r="E3" s="27"/>
      <c r="F3" s="27"/>
      <c r="G3" s="27"/>
      <c r="H3" s="27"/>
      <c r="I3" s="27"/>
      <c r="J3" s="18"/>
      <c r="K3" s="18"/>
    </row>
    <row r="4" spans="2:14" s="10" customFormat="1" ht="16.2" thickBot="1" x14ac:dyDescent="0.35">
      <c r="B4" s="9"/>
      <c r="C4" s="27"/>
      <c r="D4" s="27"/>
      <c r="E4" s="27"/>
      <c r="F4" s="27"/>
      <c r="G4" s="27"/>
      <c r="H4" s="27"/>
      <c r="I4" s="27"/>
      <c r="J4" s="18"/>
      <c r="K4" s="18"/>
    </row>
    <row r="5" spans="2:14" ht="28.2" thickBot="1" x14ac:dyDescent="0.35">
      <c r="B5" s="4"/>
      <c r="C5" s="81" t="s">
        <v>21</v>
      </c>
      <c r="D5" s="82" t="s">
        <v>22</v>
      </c>
      <c r="E5" s="83" t="s">
        <v>25</v>
      </c>
      <c r="F5" s="78" t="s">
        <v>26</v>
      </c>
      <c r="G5" s="220" t="s">
        <v>38</v>
      </c>
      <c r="H5" s="221"/>
      <c r="I5" s="222"/>
      <c r="J5" s="83" t="s">
        <v>39</v>
      </c>
      <c r="K5" s="60"/>
      <c r="L5" s="10"/>
    </row>
    <row r="6" spans="2:14" ht="16.2" thickBot="1" x14ac:dyDescent="0.35">
      <c r="B6" s="5"/>
      <c r="C6" s="115" t="s">
        <v>17</v>
      </c>
      <c r="D6" s="115" t="s">
        <v>23</v>
      </c>
      <c r="E6" s="115" t="s">
        <v>18</v>
      </c>
      <c r="F6" s="78" t="s">
        <v>26</v>
      </c>
      <c r="G6" s="116" t="s">
        <v>16</v>
      </c>
      <c r="H6" s="117" t="s">
        <v>47</v>
      </c>
      <c r="I6" s="118" t="s">
        <v>37</v>
      </c>
      <c r="J6" s="118" t="s">
        <v>0</v>
      </c>
      <c r="K6" s="135"/>
      <c r="L6" s="10"/>
    </row>
    <row r="7" spans="2:14" ht="15.6" x14ac:dyDescent="0.3">
      <c r="B7" s="46" t="s">
        <v>60</v>
      </c>
      <c r="C7" s="119">
        <v>90.187186923279725</v>
      </c>
      <c r="D7" s="119">
        <v>27.631578947368421</v>
      </c>
      <c r="E7" s="120">
        <v>54.794520547945204</v>
      </c>
      <c r="F7" s="121">
        <v>30.76923076923077</v>
      </c>
      <c r="G7" s="122">
        <v>0</v>
      </c>
      <c r="H7" s="123">
        <v>0</v>
      </c>
      <c r="I7" s="124">
        <f>+(G7+H7)/2</f>
        <v>0</v>
      </c>
      <c r="J7" s="125">
        <f>+C7+D7+E7+F7+I7</f>
        <v>203.38251718782413</v>
      </c>
      <c r="K7" s="114"/>
      <c r="L7" s="10"/>
    </row>
    <row r="8" spans="2:14" ht="15.6" x14ac:dyDescent="0.3">
      <c r="B8" s="47" t="s">
        <v>61</v>
      </c>
      <c r="C8" s="66">
        <v>7.5665699973635645</v>
      </c>
      <c r="D8" s="66">
        <v>26.315789473684209</v>
      </c>
      <c r="E8" s="67">
        <v>23.287671232876711</v>
      </c>
      <c r="F8" s="68">
        <v>38.461538461538467</v>
      </c>
      <c r="G8" s="88">
        <v>80</v>
      </c>
      <c r="H8" s="80">
        <v>75</v>
      </c>
      <c r="I8" s="79">
        <f t="shared" ref="I8:I9" si="0">+(G8+H8)/2</f>
        <v>77.5</v>
      </c>
      <c r="J8" s="126">
        <f t="shared" ref="J8:J9" si="1">+C8+D8+E8+F8+I8</f>
        <v>173.13156916546296</v>
      </c>
      <c r="K8" s="114"/>
      <c r="L8" s="10"/>
      <c r="M8" s="10"/>
      <c r="N8" s="51"/>
    </row>
    <row r="9" spans="2:14" ht="16.2" thickBot="1" x14ac:dyDescent="0.35">
      <c r="B9" s="127" t="s">
        <v>62</v>
      </c>
      <c r="C9" s="128">
        <v>2.2462430793567099</v>
      </c>
      <c r="D9" s="128">
        <v>46.05263157894737</v>
      </c>
      <c r="E9" s="129">
        <v>21.917808219178081</v>
      </c>
      <c r="F9" s="130">
        <v>30.76923076923077</v>
      </c>
      <c r="G9" s="131">
        <v>20</v>
      </c>
      <c r="H9" s="132">
        <v>25</v>
      </c>
      <c r="I9" s="133">
        <f t="shared" si="0"/>
        <v>22.5</v>
      </c>
      <c r="J9" s="134">
        <f t="shared" si="1"/>
        <v>123.48591364671293</v>
      </c>
      <c r="K9" s="114"/>
      <c r="L9" s="10"/>
      <c r="M9" s="10"/>
      <c r="N9" s="51"/>
    </row>
    <row r="10" spans="2:14" s="10" customFormat="1" ht="15.6" x14ac:dyDescent="0.3">
      <c r="B10" s="25"/>
      <c r="C10" s="112"/>
      <c r="D10" s="112"/>
      <c r="E10" s="113"/>
      <c r="F10" s="113"/>
      <c r="G10" s="113"/>
      <c r="H10" s="113"/>
      <c r="I10" s="113"/>
      <c r="J10" s="111"/>
      <c r="K10" s="114"/>
      <c r="N10" s="51"/>
    </row>
    <row r="11" spans="2:14" s="10" customFormat="1" x14ac:dyDescent="0.3">
      <c r="B11" s="28"/>
      <c r="C11" s="28"/>
      <c r="D11" s="28"/>
      <c r="E11" s="28"/>
      <c r="F11" s="28"/>
      <c r="G11" s="28"/>
      <c r="H11" s="28"/>
      <c r="I11" s="28"/>
      <c r="J11" s="31"/>
      <c r="K11" s="26"/>
    </row>
    <row r="12" spans="2:14" s="10" customFormat="1" ht="15.6" x14ac:dyDescent="0.3">
      <c r="B12" s="9"/>
      <c r="C12" s="28"/>
      <c r="D12" s="28"/>
      <c r="E12" s="28"/>
      <c r="F12" s="28"/>
      <c r="G12" s="28"/>
      <c r="H12" s="28"/>
      <c r="I12" s="28"/>
      <c r="K12" s="26"/>
    </row>
    <row r="13" spans="2:14" x14ac:dyDescent="0.3">
      <c r="B13" s="10"/>
      <c r="C13" s="10"/>
      <c r="E13" s="10"/>
      <c r="I13" s="28"/>
      <c r="J13" s="50"/>
      <c r="K13" s="136"/>
      <c r="L13" s="15"/>
      <c r="M13" s="15"/>
    </row>
    <row r="14" spans="2:14" x14ac:dyDescent="0.3">
      <c r="B14" s="11" t="s">
        <v>27</v>
      </c>
      <c r="C14" s="226" t="s">
        <v>36</v>
      </c>
      <c r="D14" s="226"/>
      <c r="E14" s="226"/>
      <c r="F14" s="226"/>
      <c r="G14" s="226"/>
      <c r="H14" s="226"/>
      <c r="I14" s="28"/>
      <c r="J14" s="15"/>
      <c r="K14" s="15"/>
      <c r="L14" s="15"/>
      <c r="M14" s="15"/>
    </row>
    <row r="15" spans="2:14" x14ac:dyDescent="0.3">
      <c r="B15" s="11" t="s">
        <v>28</v>
      </c>
      <c r="C15" s="226" t="s">
        <v>29</v>
      </c>
      <c r="D15" s="226"/>
      <c r="E15" s="226"/>
      <c r="F15" s="226"/>
      <c r="G15" s="226"/>
      <c r="H15" s="226"/>
      <c r="I15" s="15"/>
      <c r="J15" s="15"/>
      <c r="K15" s="15"/>
      <c r="L15" s="15"/>
      <c r="M15" s="15"/>
    </row>
    <row r="16" spans="2:14" x14ac:dyDescent="0.3">
      <c r="B16" s="227" t="s">
        <v>30</v>
      </c>
      <c r="C16" s="225" t="s">
        <v>31</v>
      </c>
      <c r="D16" s="225"/>
      <c r="E16" s="225"/>
      <c r="F16" s="225"/>
      <c r="G16" s="225"/>
      <c r="H16" s="225"/>
      <c r="I16" s="15"/>
      <c r="J16" s="15"/>
      <c r="K16" s="15"/>
      <c r="L16" s="15"/>
      <c r="M16" s="15"/>
    </row>
    <row r="17" spans="2:13" x14ac:dyDescent="0.3">
      <c r="B17" s="228"/>
      <c r="C17" s="225"/>
      <c r="D17" s="225"/>
      <c r="E17" s="225"/>
      <c r="F17" s="225"/>
      <c r="G17" s="225"/>
      <c r="H17" s="225"/>
      <c r="I17" s="15"/>
      <c r="J17" s="15"/>
      <c r="K17" s="15"/>
      <c r="L17" s="15"/>
      <c r="M17" s="15"/>
    </row>
    <row r="18" spans="2:13" x14ac:dyDescent="0.3">
      <c r="B18" s="224" t="s">
        <v>32</v>
      </c>
      <c r="C18" s="229" t="s">
        <v>33</v>
      </c>
      <c r="D18" s="229"/>
      <c r="E18" s="229"/>
      <c r="F18" s="229"/>
      <c r="G18" s="229"/>
      <c r="H18" s="229"/>
      <c r="I18" s="15"/>
      <c r="J18" s="15"/>
      <c r="K18" s="15"/>
      <c r="L18" s="15"/>
      <c r="M18" s="15"/>
    </row>
    <row r="19" spans="2:13" x14ac:dyDescent="0.3">
      <c r="B19" s="224"/>
      <c r="C19" s="229"/>
      <c r="D19" s="229"/>
      <c r="E19" s="229"/>
      <c r="F19" s="229"/>
      <c r="G19" s="229"/>
      <c r="H19" s="229"/>
      <c r="I19" s="15"/>
      <c r="J19" s="15"/>
      <c r="K19" s="15"/>
      <c r="L19" s="15"/>
      <c r="M19" s="15"/>
    </row>
    <row r="20" spans="2:13" x14ac:dyDescent="0.3">
      <c r="B20" s="224" t="s">
        <v>34</v>
      </c>
      <c r="C20" s="225" t="s">
        <v>35</v>
      </c>
      <c r="D20" s="225"/>
      <c r="E20" s="225"/>
      <c r="F20" s="225"/>
      <c r="G20" s="225"/>
      <c r="H20" s="225"/>
      <c r="I20" s="15"/>
      <c r="J20" s="15"/>
      <c r="K20" s="15"/>
      <c r="L20" s="15"/>
      <c r="M20" s="15"/>
    </row>
    <row r="21" spans="2:13" x14ac:dyDescent="0.3">
      <c r="B21" s="224"/>
      <c r="C21" s="225"/>
      <c r="D21" s="225"/>
      <c r="E21" s="225"/>
      <c r="F21" s="225"/>
      <c r="G21" s="225"/>
      <c r="H21" s="225"/>
      <c r="I21" s="15"/>
      <c r="J21" s="15"/>
      <c r="K21" s="15"/>
      <c r="L21" s="15"/>
      <c r="M21" s="15"/>
    </row>
    <row r="22" spans="2:13" x14ac:dyDescent="0.3">
      <c r="B22" s="224"/>
      <c r="C22" s="225"/>
      <c r="D22" s="225"/>
      <c r="E22" s="225"/>
      <c r="F22" s="225"/>
      <c r="G22" s="225"/>
      <c r="H22" s="225"/>
      <c r="I22" s="15"/>
      <c r="J22" s="15"/>
      <c r="K22" s="15"/>
      <c r="L22" s="15"/>
      <c r="M22" s="15"/>
    </row>
    <row r="23" spans="2:13" x14ac:dyDescent="0.3">
      <c r="B23" s="10"/>
      <c r="C23" s="10"/>
      <c r="E23" s="10"/>
      <c r="I23" s="15"/>
      <c r="J23" s="15"/>
      <c r="K23" s="15"/>
      <c r="L23" s="15"/>
      <c r="M23" s="15"/>
    </row>
    <row r="24" spans="2:13" x14ac:dyDescent="0.3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2:13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2:13" x14ac:dyDescent="0.3"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</row>
    <row r="27" spans="2:13" x14ac:dyDescent="0.3"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2:13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37"/>
    </row>
    <row r="29" spans="2:13" x14ac:dyDescent="0.3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37"/>
    </row>
    <row r="30" spans="2:13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37"/>
    </row>
    <row r="31" spans="2:13" ht="15.6" x14ac:dyDescent="0.3">
      <c r="B31" s="21"/>
      <c r="C31" s="28"/>
      <c r="D31" s="28"/>
      <c r="E31" s="28"/>
      <c r="F31" s="28"/>
      <c r="G31" s="28"/>
      <c r="H31" s="28"/>
      <c r="I31" s="28"/>
      <c r="J31" s="15"/>
      <c r="K31" s="15"/>
      <c r="L31" s="15"/>
      <c r="M31" s="137"/>
    </row>
    <row r="32" spans="2:13" ht="15.6" x14ac:dyDescent="0.3">
      <c r="B32" s="21"/>
      <c r="C32" s="223"/>
      <c r="D32" s="223"/>
      <c r="E32" s="223"/>
      <c r="F32" s="223"/>
      <c r="G32" s="84"/>
      <c r="H32" s="84"/>
      <c r="I32" s="84"/>
      <c r="J32" s="15"/>
      <c r="K32" s="49"/>
      <c r="L32" s="15"/>
      <c r="M32" s="137"/>
    </row>
    <row r="33" spans="2:13" ht="15.6" x14ac:dyDescent="0.3">
      <c r="B33" s="36"/>
      <c r="C33" s="28"/>
      <c r="D33" s="28"/>
      <c r="E33" s="28"/>
      <c r="F33" s="28"/>
      <c r="G33" s="28"/>
      <c r="H33" s="28"/>
      <c r="I33" s="28"/>
      <c r="J33" s="15"/>
      <c r="K33" s="49"/>
      <c r="L33" s="15"/>
      <c r="M33" s="137"/>
    </row>
    <row r="34" spans="2:13" ht="15.6" x14ac:dyDescent="0.3">
      <c r="B34" s="21"/>
      <c r="C34" s="48"/>
      <c r="D34" s="48"/>
      <c r="E34" s="84"/>
      <c r="F34" s="84"/>
      <c r="G34" s="84"/>
      <c r="H34" s="84"/>
      <c r="I34" s="84"/>
      <c r="J34" s="15"/>
      <c r="K34" s="49"/>
      <c r="L34" s="15"/>
      <c r="M34" s="137"/>
    </row>
  </sheetData>
  <sortState ref="B8:M13">
    <sortCondition ref="K30:K31"/>
  </sortState>
  <mergeCells count="10">
    <mergeCell ref="G5:I5"/>
    <mergeCell ref="C32:F32"/>
    <mergeCell ref="B20:B22"/>
    <mergeCell ref="C20:H22"/>
    <mergeCell ref="C14:H14"/>
    <mergeCell ref="C15:H15"/>
    <mergeCell ref="B16:B17"/>
    <mergeCell ref="C16:H17"/>
    <mergeCell ref="B18:B19"/>
    <mergeCell ref="C18:H19"/>
  </mergeCells>
  <pageMargins left="0.7" right="0.7" top="0.75" bottom="0.75" header="0.3" footer="0.3"/>
  <pageSetup paperSize="9" orientation="landscape" r:id="rId1"/>
  <headerFooter>
    <oddHeader xml:space="preserve">&amp;C&amp;"-,Krepko"&amp;12MERILA ZA IZBIRO PROGRAMOV - TEKMOVALNI ŠPORT  SKUPAJ -  LPŠ 2020
</oddHeader>
    <oddFooter>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REG NPŠZ-konkurenčnost</vt:lpstr>
      <vt:lpstr>ŠT.UDEL.</vt:lpstr>
      <vt:lpstr>UDPL</vt:lpstr>
      <vt:lpstr>UKAT</vt:lpstr>
      <vt:lpstr>tradicija</vt:lpstr>
      <vt:lpstr>STROK.KADER</vt:lpstr>
      <vt:lpstr>SKUPAJ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</dc:creator>
  <cp:lastModifiedBy>HP</cp:lastModifiedBy>
  <cp:lastPrinted>2014-05-26T21:10:55Z</cp:lastPrinted>
  <dcterms:created xsi:type="dcterms:W3CDTF">2013-06-13T11:44:55Z</dcterms:created>
  <dcterms:modified xsi:type="dcterms:W3CDTF">2020-06-24T09:38:07Z</dcterms:modified>
</cp:coreProperties>
</file>