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4352" windowHeight="4692"/>
  </bookViews>
  <sheets>
    <sheet name="ŠT.UDEL." sheetId="1" r:id="rId1"/>
    <sheet name="CENA" sheetId="2" r:id="rId2"/>
    <sheet name="ST.KADER" sheetId="3" r:id="rId3"/>
    <sheet name="SKUPAJ" sheetId="4" r:id="rId4"/>
  </sheets>
  <calcPr calcId="145621"/>
</workbook>
</file>

<file path=xl/calcChain.xml><?xml version="1.0" encoding="utf-8"?>
<calcChain xmlns="http://schemas.openxmlformats.org/spreadsheetml/2006/main">
  <c r="D45" i="2" l="1"/>
  <c r="F8" i="4"/>
  <c r="K11" i="3"/>
  <c r="B14" i="3"/>
  <c r="B13" i="3"/>
  <c r="E43" i="2"/>
  <c r="E42" i="2"/>
  <c r="E41" i="2"/>
  <c r="E40" i="2"/>
  <c r="E39" i="2"/>
  <c r="D44" i="2"/>
  <c r="E33" i="2"/>
  <c r="F33" i="2" s="1"/>
  <c r="F34" i="2" s="1"/>
  <c r="F35" i="2" s="1"/>
  <c r="E26" i="2"/>
  <c r="F26" i="2" s="1"/>
  <c r="F27" i="2" s="1"/>
  <c r="F28" i="2" s="1"/>
  <c r="E19" i="2"/>
  <c r="F19" i="2" s="1"/>
  <c r="F20" i="2" s="1"/>
  <c r="F21" i="2" s="1"/>
  <c r="E12" i="2"/>
  <c r="F12" i="2" s="1"/>
  <c r="F13" i="2" s="1"/>
  <c r="F14" i="2" s="1"/>
  <c r="E5" i="2"/>
  <c r="F5" i="2" s="1"/>
  <c r="F6" i="2" s="1"/>
  <c r="C9" i="1" l="1"/>
  <c r="C8" i="1"/>
  <c r="I9" i="3" l="1"/>
  <c r="H9" i="3"/>
  <c r="F7" i="4" l="1"/>
  <c r="D7" i="1"/>
  <c r="G9" i="3"/>
  <c r="F9" i="3"/>
  <c r="E9" i="3"/>
  <c r="D9" i="3"/>
  <c r="C9" i="3"/>
  <c r="B9" i="3"/>
  <c r="G10" i="3" l="1"/>
  <c r="D3" i="1"/>
  <c r="D6" i="1"/>
  <c r="D4" i="1"/>
  <c r="D5" i="1"/>
  <c r="C10" i="3"/>
  <c r="B15" i="3" l="1"/>
  <c r="E11" i="3" l="1"/>
  <c r="I11" i="3"/>
  <c r="C11" i="3"/>
  <c r="G11" i="3"/>
  <c r="F6" i="4" l="1"/>
  <c r="F5" i="4"/>
  <c r="F4" i="4"/>
</calcChain>
</file>

<file path=xl/sharedStrings.xml><?xml version="1.0" encoding="utf-8"?>
<sst xmlns="http://schemas.openxmlformats.org/spreadsheetml/2006/main" count="106" uniqueCount="40">
  <si>
    <t>št.udel.</t>
  </si>
  <si>
    <t>ODSTOP.</t>
  </si>
  <si>
    <t>št.točk</t>
  </si>
  <si>
    <t>skupaj</t>
  </si>
  <si>
    <t>povprečno</t>
  </si>
  <si>
    <t>TOČKE</t>
  </si>
  <si>
    <t>cena</t>
  </si>
  <si>
    <t>kader</t>
  </si>
  <si>
    <t>točke</t>
  </si>
  <si>
    <t>3.st.</t>
  </si>
  <si>
    <t>2.st.</t>
  </si>
  <si>
    <t>1.st.</t>
  </si>
  <si>
    <t>SKK OPLOTNICA</t>
  </si>
  <si>
    <t>št.</t>
  </si>
  <si>
    <t>točk</t>
  </si>
  <si>
    <t>BREZ</t>
  </si>
  <si>
    <t>povp.</t>
  </si>
  <si>
    <t>% SKUPNEGA POVP.</t>
  </si>
  <si>
    <t>skupj vsi št.</t>
  </si>
  <si>
    <t>skupj točk</t>
  </si>
  <si>
    <t>ŠD POHORJE</t>
  </si>
  <si>
    <t>SD POHORSKI BATALJON</t>
  </si>
  <si>
    <t>SKUPAJ</t>
  </si>
  <si>
    <t>POVPREČJE</t>
  </si>
  <si>
    <t>SD POHORSKI BAT.</t>
  </si>
  <si>
    <t>SD PIK AS</t>
  </si>
  <si>
    <t>ŠD OPLOTNICA</t>
  </si>
  <si>
    <t>ŠD OPLOTNOCA</t>
  </si>
  <si>
    <t>prijavlj.</t>
  </si>
  <si>
    <t>€</t>
  </si>
  <si>
    <t>prog. Ur</t>
  </si>
  <si>
    <t>mesečno</t>
  </si>
  <si>
    <t>letno (10mes)</t>
  </si>
  <si>
    <t>na uro</t>
  </si>
  <si>
    <t>cena /uro</t>
  </si>
  <si>
    <t>odst.od povp.</t>
  </si>
  <si>
    <t>povprečje</t>
  </si>
  <si>
    <t>STRELSKO DRUŠTVO PIK AS</t>
  </si>
  <si>
    <t>STRELSKO DRUŠTVO POHORSKI BATALJON</t>
  </si>
  <si>
    <t>ŠPORTNO DRUŠTVO OPLOTNICA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</si>
</sst>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43" fontId="3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0" xfId="0" applyNumberFormat="1"/>
    <xf numFmtId="9" fontId="0" fillId="0" borderId="2" xfId="1" applyFont="1" applyBorder="1"/>
    <xf numFmtId="0" fontId="0" fillId="0" borderId="0" xfId="0" applyBorder="1"/>
    <xf numFmtId="0" fontId="0" fillId="0" borderId="2" xfId="0" applyFill="1" applyBorder="1" applyAlignment="1">
      <alignment wrapText="1"/>
    </xf>
    <xf numFmtId="1" fontId="0" fillId="0" borderId="2" xfId="0" applyNumberFormat="1" applyBorder="1"/>
    <xf numFmtId="0" fontId="0" fillId="0" borderId="14" xfId="0" applyBorder="1"/>
    <xf numFmtId="0" fontId="0" fillId="0" borderId="2" xfId="0" applyBorder="1" applyAlignment="1">
      <alignment horizontal="center"/>
    </xf>
    <xf numFmtId="2" fontId="0" fillId="0" borderId="0" xfId="0" applyNumberFormat="1" applyBorder="1"/>
    <xf numFmtId="0" fontId="0" fillId="0" borderId="22" xfId="0" applyBorder="1"/>
    <xf numFmtId="0" fontId="0" fillId="0" borderId="16" xfId="0" applyBorder="1"/>
    <xf numFmtId="0" fontId="0" fillId="0" borderId="13" xfId="0" applyBorder="1"/>
    <xf numFmtId="0" fontId="0" fillId="0" borderId="0" xfId="0"/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/>
    <xf numFmtId="0" fontId="0" fillId="0" borderId="17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3" fillId="0" borderId="0" xfId="2" applyBorder="1" applyAlignment="1">
      <alignment horizontal="center"/>
    </xf>
    <xf numFmtId="0" fontId="3" fillId="0" borderId="0" xfId="2" applyFont="1" applyFill="1" applyBorder="1"/>
    <xf numFmtId="0" fontId="3" fillId="0" borderId="0" xfId="2" applyBorder="1" applyAlignment="1">
      <alignment vertical="center"/>
    </xf>
    <xf numFmtId="1" fontId="4" fillId="0" borderId="0" xfId="4" applyNumberFormat="1" applyFont="1" applyFill="1" applyBorder="1" applyAlignment="1">
      <alignment horizontal="center"/>
    </xf>
    <xf numFmtId="2" fontId="3" fillId="0" borderId="0" xfId="2" applyNumberFormat="1" applyFont="1" applyBorder="1"/>
    <xf numFmtId="0" fontId="3" fillId="0" borderId="0" xfId="2" applyFont="1" applyBorder="1" applyAlignment="1">
      <alignment horizontal="right"/>
    </xf>
    <xf numFmtId="0" fontId="0" fillId="0" borderId="0" xfId="0" applyFont="1" applyBorder="1"/>
    <xf numFmtId="2" fontId="0" fillId="0" borderId="0" xfId="0" applyNumberFormat="1" applyFont="1" applyBorder="1"/>
    <xf numFmtId="0" fontId="3" fillId="0" borderId="0" xfId="2" applyBorder="1"/>
    <xf numFmtId="0" fontId="3" fillId="0" borderId="0" xfId="2" applyFill="1" applyBorder="1" applyAlignment="1">
      <alignment vertical="center"/>
    </xf>
    <xf numFmtId="0" fontId="3" fillId="0" borderId="0" xfId="2" applyFont="1" applyFill="1" applyBorder="1" applyAlignment="1">
      <alignment horizontal="right"/>
    </xf>
    <xf numFmtId="2" fontId="3" fillId="0" borderId="0" xfId="2" applyNumberFormat="1" applyFont="1" applyFill="1" applyBorder="1"/>
    <xf numFmtId="164" fontId="7" fillId="0" borderId="0" xfId="0" applyNumberFormat="1" applyFont="1" applyBorder="1"/>
    <xf numFmtId="2" fontId="0" fillId="0" borderId="0" xfId="0" applyNumberFormat="1" applyFont="1" applyBorder="1" applyAlignment="1">
      <alignment horizontal="right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right"/>
    </xf>
    <xf numFmtId="0" fontId="3" fillId="0" borderId="0" xfId="2" applyFill="1" applyBorder="1" applyAlignment="1">
      <alignment horizontal="right" vertical="center"/>
    </xf>
    <xf numFmtId="1" fontId="3" fillId="0" borderId="0" xfId="2" applyNumberFormat="1" applyFill="1" applyBorder="1"/>
    <xf numFmtId="0" fontId="3" fillId="0" borderId="0" xfId="2" applyBorder="1" applyAlignment="1"/>
    <xf numFmtId="0" fontId="3" fillId="0" borderId="0" xfId="2" applyFill="1" applyBorder="1"/>
    <xf numFmtId="2" fontId="3" fillId="0" borderId="0" xfId="2" applyNumberFormat="1" applyFill="1" applyBorder="1"/>
    <xf numFmtId="2" fontId="6" fillId="0" borderId="0" xfId="2" applyNumberFormat="1" applyFont="1" applyBorder="1" applyAlignment="1"/>
    <xf numFmtId="164" fontId="0" fillId="0" borderId="0" xfId="0" applyNumberFormat="1" applyBorder="1"/>
    <xf numFmtId="2" fontId="3" fillId="0" borderId="0" xfId="2" applyNumberFormat="1" applyBorder="1" applyAlignment="1">
      <alignment vertical="center"/>
    </xf>
    <xf numFmtId="2" fontId="3" fillId="0" borderId="0" xfId="2" applyNumberFormat="1" applyBorder="1"/>
    <xf numFmtId="2" fontId="7" fillId="0" borderId="0" xfId="0" applyNumberFormat="1" applyFont="1" applyBorder="1"/>
    <xf numFmtId="2" fontId="3" fillId="0" borderId="0" xfId="2" applyNumberFormat="1" applyFont="1" applyBorder="1" applyAlignment="1"/>
    <xf numFmtId="0" fontId="0" fillId="0" borderId="0" xfId="0" applyBorder="1" applyAlignment="1">
      <alignment wrapText="1"/>
    </xf>
    <xf numFmtId="9" fontId="0" fillId="0" borderId="0" xfId="1" applyFont="1" applyBorder="1"/>
    <xf numFmtId="0" fontId="0" fillId="0" borderId="0" xfId="0" applyFill="1" applyBorder="1" applyAlignment="1">
      <alignment wrapText="1"/>
    </xf>
    <xf numFmtId="0" fontId="2" fillId="2" borderId="0" xfId="0" applyFont="1" applyFill="1"/>
    <xf numFmtId="164" fontId="0" fillId="0" borderId="2" xfId="0" applyNumberFormat="1" applyBorder="1"/>
    <xf numFmtId="0" fontId="0" fillId="2" borderId="0" xfId="0" applyFill="1"/>
    <xf numFmtId="164" fontId="0" fillId="0" borderId="0" xfId="0" applyNumberFormat="1"/>
    <xf numFmtId="0" fontId="2" fillId="0" borderId="7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Fill="1" applyBorder="1"/>
    <xf numFmtId="0" fontId="0" fillId="0" borderId="27" xfId="0" applyBorder="1" applyAlignment="1">
      <alignment horizontal="center"/>
    </xf>
    <xf numFmtId="0" fontId="0" fillId="0" borderId="27" xfId="0" applyBorder="1"/>
    <xf numFmtId="9" fontId="0" fillId="0" borderId="27" xfId="1" applyFont="1" applyBorder="1"/>
    <xf numFmtId="164" fontId="2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27" xfId="1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1" fontId="0" fillId="0" borderId="1" xfId="0" applyNumberFormat="1" applyBorder="1"/>
    <xf numFmtId="9" fontId="0" fillId="0" borderId="1" xfId="1" applyFont="1" applyBorder="1"/>
    <xf numFmtId="0" fontId="0" fillId="0" borderId="10" xfId="0" applyBorder="1" applyAlignment="1">
      <alignment wrapText="1"/>
    </xf>
    <xf numFmtId="0" fontId="0" fillId="0" borderId="3" xfId="0" applyBorder="1"/>
    <xf numFmtId="9" fontId="0" fillId="0" borderId="3" xfId="1" applyFont="1" applyBorder="1"/>
    <xf numFmtId="0" fontId="2" fillId="2" borderId="30" xfId="0" applyFont="1" applyFill="1" applyBorder="1"/>
    <xf numFmtId="0" fontId="0" fillId="0" borderId="6" xfId="0" applyBorder="1" applyAlignment="1">
      <alignment wrapText="1"/>
    </xf>
    <xf numFmtId="0" fontId="2" fillId="2" borderId="31" xfId="0" applyFont="1" applyFill="1" applyBorder="1"/>
    <xf numFmtId="0" fontId="0" fillId="0" borderId="6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9" fontId="0" fillId="0" borderId="5" xfId="1" applyFont="1" applyBorder="1"/>
    <xf numFmtId="0" fontId="2" fillId="2" borderId="16" xfId="0" applyFont="1" applyFill="1" applyBorder="1"/>
    <xf numFmtId="0" fontId="3" fillId="0" borderId="14" xfId="2" applyBorder="1" applyAlignment="1">
      <alignment horizontal="center"/>
    </xf>
    <xf numFmtId="0" fontId="3" fillId="0" borderId="21" xfId="2" applyFont="1" applyFill="1" applyBorder="1"/>
    <xf numFmtId="0" fontId="0" fillId="0" borderId="24" xfId="0" applyBorder="1"/>
    <xf numFmtId="0" fontId="3" fillId="0" borderId="10" xfId="2" applyBorder="1" applyAlignment="1">
      <alignment vertical="center"/>
    </xf>
    <xf numFmtId="1" fontId="4" fillId="0" borderId="3" xfId="4" applyNumberFormat="1" applyFont="1" applyFill="1" applyBorder="1" applyAlignment="1">
      <alignment horizontal="center"/>
    </xf>
    <xf numFmtId="2" fontId="0" fillId="0" borderId="11" xfId="0" applyNumberFormat="1" applyBorder="1"/>
    <xf numFmtId="0" fontId="0" fillId="0" borderId="32" xfId="0" applyBorder="1"/>
    <xf numFmtId="0" fontId="0" fillId="0" borderId="1" xfId="0" applyBorder="1"/>
    <xf numFmtId="2" fontId="0" fillId="0" borderId="12" xfId="0" applyNumberFormat="1" applyBorder="1"/>
    <xf numFmtId="2" fontId="3" fillId="0" borderId="10" xfId="2" applyNumberFormat="1" applyFont="1" applyBorder="1"/>
    <xf numFmtId="0" fontId="3" fillId="0" borderId="3" xfId="2" applyFont="1" applyBorder="1" applyAlignment="1">
      <alignment horizontal="right"/>
    </xf>
    <xf numFmtId="0" fontId="0" fillId="0" borderId="3" xfId="0" applyFont="1" applyBorder="1"/>
    <xf numFmtId="2" fontId="0" fillId="0" borderId="11" xfId="0" applyNumberFormat="1" applyFont="1" applyBorder="1"/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2" xfId="0" applyNumberFormat="1" applyFont="1" applyBorder="1"/>
    <xf numFmtId="1" fontId="0" fillId="0" borderId="2" xfId="0" applyNumberFormat="1" applyFont="1" applyBorder="1"/>
    <xf numFmtId="1" fontId="0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0" fontId="2" fillId="0" borderId="15" xfId="0" applyFont="1" applyBorder="1" applyAlignment="1">
      <alignment horizontal="center"/>
    </xf>
    <xf numFmtId="0" fontId="3" fillId="0" borderId="23" xfId="2" applyFont="1" applyFill="1" applyBorder="1"/>
    <xf numFmtId="0" fontId="0" fillId="0" borderId="33" xfId="0" applyBorder="1"/>
    <xf numFmtId="0" fontId="0" fillId="0" borderId="34" xfId="0" applyBorder="1"/>
    <xf numFmtId="0" fontId="3" fillId="0" borderId="10" xfId="2" applyBorder="1"/>
    <xf numFmtId="0" fontId="3" fillId="0" borderId="3" xfId="2" applyBorder="1"/>
    <xf numFmtId="0" fontId="0" fillId="0" borderId="4" xfId="0" applyBorder="1"/>
    <xf numFmtId="164" fontId="7" fillId="0" borderId="8" xfId="0" applyNumberFormat="1" applyFont="1" applyBorder="1"/>
    <xf numFmtId="0" fontId="0" fillId="2" borderId="2" xfId="0" applyFill="1" applyBorder="1"/>
    <xf numFmtId="1" fontId="0" fillId="0" borderId="6" xfId="0" applyNumberFormat="1" applyBorder="1"/>
    <xf numFmtId="164" fontId="7" fillId="0" borderId="9" xfId="0" applyNumberFormat="1" applyFont="1" applyBorder="1"/>
    <xf numFmtId="0" fontId="3" fillId="0" borderId="23" xfId="2" applyBorder="1" applyAlignment="1">
      <alignment horizontal="center"/>
    </xf>
    <xf numFmtId="0" fontId="2" fillId="0" borderId="29" xfId="0" applyFont="1" applyBorder="1"/>
    <xf numFmtId="0" fontId="0" fillId="0" borderId="7" xfId="0" applyBorder="1"/>
    <xf numFmtId="0" fontId="0" fillId="0" borderId="35" xfId="0" applyBorder="1"/>
    <xf numFmtId="0" fontId="8" fillId="0" borderId="0" xfId="0" applyFont="1" applyBorder="1"/>
    <xf numFmtId="0" fontId="8" fillId="0" borderId="0" xfId="0" applyFont="1" applyFill="1" applyBorder="1"/>
    <xf numFmtId="9" fontId="8" fillId="0" borderId="0" xfId="1" applyFont="1" applyBorder="1"/>
    <xf numFmtId="0" fontId="8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7">
    <cellStyle name="Navadno" xfId="0" builtinId="0"/>
    <cellStyle name="Navadno 2" xfId="4"/>
    <cellStyle name="Navadno 3" xfId="5"/>
    <cellStyle name="Navadno 4" xfId="2"/>
    <cellStyle name="Odstotek" xfId="1" builtinId="5"/>
    <cellStyle name="Odstotek 2" xfId="3"/>
    <cellStyle name="Vejic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tabSelected="1" view="pageLayout" topLeftCell="A50" zoomScaleNormal="100" workbookViewId="0">
      <selection activeCell="E3" sqref="E3:E7"/>
    </sheetView>
  </sheetViews>
  <sheetFormatPr defaultRowHeight="14.4" x14ac:dyDescent="0.3"/>
  <cols>
    <col min="2" max="2" width="22.88671875" customWidth="1"/>
  </cols>
  <sheetData>
    <row r="2" spans="2:6" ht="15" thickBot="1" x14ac:dyDescent="0.35">
      <c r="B2" s="1"/>
      <c r="C2" s="1" t="s">
        <v>0</v>
      </c>
      <c r="D2" s="1" t="s">
        <v>1</v>
      </c>
      <c r="E2" s="60" t="s">
        <v>2</v>
      </c>
      <c r="F2" s="1"/>
    </row>
    <row r="3" spans="2:6" x14ac:dyDescent="0.3">
      <c r="B3" s="79" t="s">
        <v>12</v>
      </c>
      <c r="C3" s="80">
        <v>12</v>
      </c>
      <c r="D3" s="81">
        <f>+C3/$C$9</f>
        <v>0.52631578947368418</v>
      </c>
      <c r="E3" s="82">
        <v>4</v>
      </c>
      <c r="F3" s="1"/>
    </row>
    <row r="4" spans="2:6" ht="14.4" customHeight="1" x14ac:dyDescent="0.3">
      <c r="B4" s="83" t="s">
        <v>20</v>
      </c>
      <c r="C4" s="2">
        <v>13</v>
      </c>
      <c r="D4" s="5">
        <f t="shared" ref="D4:D7" si="0">+C4/$C$9</f>
        <v>0.57017543859649122</v>
      </c>
      <c r="E4" s="84">
        <v>4</v>
      </c>
      <c r="F4" s="1"/>
    </row>
    <row r="5" spans="2:6" ht="14.4" customHeight="1" x14ac:dyDescent="0.3">
      <c r="B5" s="83" t="s">
        <v>21</v>
      </c>
      <c r="C5" s="2">
        <v>10</v>
      </c>
      <c r="D5" s="5">
        <f t="shared" si="0"/>
        <v>0.43859649122807015</v>
      </c>
      <c r="E5" s="84">
        <v>4</v>
      </c>
      <c r="F5" s="1"/>
    </row>
    <row r="6" spans="2:6" x14ac:dyDescent="0.3">
      <c r="B6" s="85" t="s">
        <v>25</v>
      </c>
      <c r="C6" s="2">
        <v>62</v>
      </c>
      <c r="D6" s="5">
        <f t="shared" si="0"/>
        <v>2.7192982456140351</v>
      </c>
      <c r="E6" s="84">
        <v>6</v>
      </c>
      <c r="F6" s="1"/>
    </row>
    <row r="7" spans="2:6" s="15" customFormat="1" ht="15" thickBot="1" x14ac:dyDescent="0.35">
      <c r="B7" s="86" t="s">
        <v>26</v>
      </c>
      <c r="C7" s="87">
        <v>17</v>
      </c>
      <c r="D7" s="88">
        <f t="shared" si="0"/>
        <v>0.74561403508771928</v>
      </c>
      <c r="E7" s="89">
        <v>6</v>
      </c>
    </row>
    <row r="8" spans="2:6" x14ac:dyDescent="0.3">
      <c r="B8" s="76" t="s">
        <v>22</v>
      </c>
      <c r="C8" s="77">
        <f>SUM(C3:C7)</f>
        <v>114</v>
      </c>
      <c r="D8" s="78"/>
      <c r="E8" s="64"/>
      <c r="F8" s="1"/>
    </row>
    <row r="9" spans="2:6" x14ac:dyDescent="0.3">
      <c r="B9" s="7" t="s">
        <v>23</v>
      </c>
      <c r="C9" s="2">
        <f>+C8/5</f>
        <v>22.8</v>
      </c>
      <c r="D9" s="2"/>
    </row>
  </sheetData>
  <pageMargins left="0.7" right="0.7" top="0.75" bottom="0.75" header="0.3" footer="0.3"/>
  <pageSetup paperSize="9" orientation="portrait" r:id="rId1"/>
  <headerFooter>
    <oddHeader>&amp;CŠTEVILO UDELEŽENCE ŠR - LPŠ 2019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5"/>
  <sheetViews>
    <sheetView view="pageLayout" topLeftCell="A48" zoomScaleNormal="100" workbookViewId="0">
      <selection activeCell="F39" sqref="F39:F43"/>
    </sheetView>
  </sheetViews>
  <sheetFormatPr defaultRowHeight="14.4" x14ac:dyDescent="0.3"/>
  <cols>
    <col min="2" max="2" width="11.33203125" bestFit="1" customWidth="1"/>
    <col min="4" max="4" width="13.44140625" bestFit="1" customWidth="1"/>
    <col min="6" max="6" width="9.109375" style="1"/>
    <col min="10" max="10" width="13.44140625" bestFit="1" customWidth="1"/>
    <col min="21" max="21" width="8.88671875" style="15"/>
  </cols>
  <sheetData>
    <row r="1" spans="2:18" s="15" customFormat="1" x14ac:dyDescent="0.3"/>
    <row r="2" spans="2:18" s="15" customFormat="1" ht="15" thickBot="1" x14ac:dyDescent="0.35">
      <c r="C2" s="133" t="s">
        <v>20</v>
      </c>
      <c r="D2" s="133"/>
    </row>
    <row r="3" spans="2:18" s="15" customFormat="1" x14ac:dyDescent="0.3">
      <c r="C3" s="90" t="s">
        <v>28</v>
      </c>
      <c r="D3" s="14" t="s">
        <v>29</v>
      </c>
      <c r="E3" s="14" t="s">
        <v>29</v>
      </c>
      <c r="F3" s="12"/>
    </row>
    <row r="4" spans="2:18" s="15" customFormat="1" ht="15" thickBot="1" x14ac:dyDescent="0.35">
      <c r="C4" s="91" t="s">
        <v>30</v>
      </c>
      <c r="D4" s="92" t="s">
        <v>31</v>
      </c>
      <c r="E4" s="92" t="s">
        <v>32</v>
      </c>
      <c r="F4" s="13" t="s">
        <v>33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x14ac:dyDescent="0.3">
      <c r="B5" s="15"/>
      <c r="C5" s="93">
        <v>107</v>
      </c>
      <c r="D5" s="94">
        <v>0</v>
      </c>
      <c r="E5" s="80">
        <f>+D5*10</f>
        <v>0</v>
      </c>
      <c r="F5" s="95">
        <f>+E5/C5</f>
        <v>0</v>
      </c>
      <c r="G5" s="11"/>
      <c r="H5" s="20"/>
      <c r="I5" s="6"/>
      <c r="J5" s="6"/>
      <c r="K5" s="6"/>
      <c r="L5" s="6"/>
      <c r="M5" s="6"/>
      <c r="N5" s="135"/>
      <c r="O5" s="135"/>
      <c r="P5" s="6"/>
      <c r="Q5" s="6"/>
      <c r="R5" s="6"/>
    </row>
    <row r="6" spans="2:18" x14ac:dyDescent="0.3">
      <c r="B6" s="15" t="s">
        <v>3</v>
      </c>
      <c r="C6" s="96"/>
      <c r="D6" s="97"/>
      <c r="E6" s="97"/>
      <c r="F6" s="98">
        <f>+F5</f>
        <v>0</v>
      </c>
      <c r="G6" s="11"/>
      <c r="H6" s="28"/>
      <c r="I6" s="6"/>
      <c r="J6" s="6"/>
      <c r="K6" s="6"/>
      <c r="L6" s="6"/>
      <c r="M6" s="6"/>
      <c r="N6" s="28"/>
      <c r="O6" s="6"/>
      <c r="P6" s="6"/>
      <c r="Q6" s="6"/>
      <c r="R6" s="6"/>
    </row>
    <row r="7" spans="2:18" x14ac:dyDescent="0.3">
      <c r="B7" s="15" t="s">
        <v>4</v>
      </c>
      <c r="C7" s="118"/>
      <c r="D7" s="8"/>
      <c r="E7" s="8"/>
      <c r="F7" s="119">
        <v>0</v>
      </c>
      <c r="G7" s="11"/>
      <c r="H7" s="29"/>
      <c r="I7" s="6"/>
      <c r="J7" s="6"/>
      <c r="K7" s="6"/>
      <c r="L7" s="6"/>
      <c r="M7" s="6"/>
      <c r="N7" s="29"/>
      <c r="O7" s="6"/>
      <c r="P7" s="6"/>
      <c r="Q7" s="6"/>
      <c r="R7" s="6"/>
    </row>
    <row r="8" spans="2:18" x14ac:dyDescent="0.3">
      <c r="B8" s="15"/>
      <c r="C8" s="37"/>
      <c r="D8" s="31"/>
      <c r="E8" s="6"/>
      <c r="F8" s="11"/>
      <c r="G8" s="11"/>
      <c r="H8" s="32"/>
      <c r="I8" s="33"/>
      <c r="J8" s="34"/>
      <c r="K8" s="35"/>
      <c r="L8" s="6"/>
      <c r="M8" s="6"/>
      <c r="N8" s="36"/>
      <c r="O8" s="36"/>
      <c r="P8" s="6"/>
      <c r="Q8" s="11"/>
      <c r="R8" s="6"/>
    </row>
    <row r="9" spans="2:18" ht="15" thickBot="1" x14ac:dyDescent="0.35">
      <c r="B9" s="15"/>
      <c r="C9" s="18" t="s">
        <v>12</v>
      </c>
      <c r="D9" s="15"/>
      <c r="E9" s="15"/>
      <c r="F9" s="15"/>
      <c r="G9" s="11"/>
      <c r="H9" s="32"/>
      <c r="I9" s="33"/>
      <c r="J9" s="34"/>
      <c r="K9" s="35"/>
      <c r="L9" s="6"/>
      <c r="M9" s="6"/>
      <c r="N9" s="36"/>
      <c r="O9" s="36"/>
      <c r="P9" s="6"/>
      <c r="Q9" s="11"/>
      <c r="R9" s="6"/>
    </row>
    <row r="10" spans="2:18" x14ac:dyDescent="0.3">
      <c r="B10" s="15"/>
      <c r="C10" s="90" t="s">
        <v>28</v>
      </c>
      <c r="D10" s="14" t="s">
        <v>29</v>
      </c>
      <c r="E10" s="14" t="s">
        <v>29</v>
      </c>
      <c r="F10" s="12"/>
      <c r="G10" s="11"/>
      <c r="H10" s="32"/>
      <c r="I10" s="38"/>
      <c r="J10" s="34"/>
      <c r="K10" s="35"/>
      <c r="L10" s="6"/>
      <c r="M10" s="6"/>
      <c r="N10" s="6"/>
      <c r="O10" s="6"/>
      <c r="P10" s="6"/>
      <c r="Q10" s="11"/>
      <c r="R10" s="6"/>
    </row>
    <row r="11" spans="2:18" ht="15" thickBot="1" x14ac:dyDescent="0.35">
      <c r="B11" s="15"/>
      <c r="C11" s="91" t="s">
        <v>30</v>
      </c>
      <c r="D11" s="92" t="s">
        <v>31</v>
      </c>
      <c r="E11" s="92" t="s">
        <v>32</v>
      </c>
      <c r="F11" s="13" t="s">
        <v>33</v>
      </c>
      <c r="G11" s="11"/>
      <c r="H11" s="39"/>
      <c r="I11" s="38"/>
      <c r="J11" s="34"/>
      <c r="K11" s="35"/>
      <c r="L11" s="6"/>
      <c r="M11" s="6"/>
      <c r="N11" s="6"/>
      <c r="O11" s="6"/>
      <c r="P11" s="6"/>
      <c r="Q11" s="40"/>
      <c r="R11" s="6"/>
    </row>
    <row r="12" spans="2:18" x14ac:dyDescent="0.3">
      <c r="B12" s="15"/>
      <c r="C12" s="99">
        <v>64</v>
      </c>
      <c r="D12" s="100">
        <v>10</v>
      </c>
      <c r="E12" s="101">
        <f>+D12*10</f>
        <v>100</v>
      </c>
      <c r="F12" s="102">
        <f>+E12/C12</f>
        <v>1.5625</v>
      </c>
      <c r="G12" s="11"/>
      <c r="H12" s="39"/>
      <c r="I12" s="38"/>
      <c r="J12" s="34"/>
      <c r="K12" s="35"/>
      <c r="L12" s="6"/>
      <c r="M12" s="6"/>
      <c r="N12" s="6"/>
      <c r="O12" s="6"/>
      <c r="P12" s="6"/>
      <c r="Q12" s="6"/>
      <c r="R12" s="6"/>
    </row>
    <row r="13" spans="2:18" x14ac:dyDescent="0.3">
      <c r="B13" s="15" t="s">
        <v>3</v>
      </c>
      <c r="C13" s="106"/>
      <c r="D13" s="103"/>
      <c r="E13" s="104"/>
      <c r="F13" s="105">
        <f>SUM(F12:F12)</f>
        <v>1.5625</v>
      </c>
      <c r="G13" s="11"/>
      <c r="H13" s="35"/>
      <c r="I13" s="41"/>
      <c r="J13" s="35"/>
      <c r="K13" s="35"/>
      <c r="L13" s="6"/>
      <c r="M13" s="6"/>
      <c r="N13" s="134"/>
      <c r="O13" s="134"/>
      <c r="P13" s="6"/>
      <c r="Q13" s="6"/>
      <c r="R13" s="6"/>
    </row>
    <row r="14" spans="2:18" x14ac:dyDescent="0.3">
      <c r="B14" s="15" t="s">
        <v>4</v>
      </c>
      <c r="C14" s="39"/>
      <c r="D14" s="107"/>
      <c r="E14" s="106"/>
      <c r="F14" s="108">
        <f>+F13/1</f>
        <v>1.5625</v>
      </c>
      <c r="G14" s="11"/>
      <c r="H14" s="42"/>
      <c r="I14" s="43"/>
      <c r="J14" s="42"/>
      <c r="K14" s="40"/>
      <c r="L14" s="6"/>
      <c r="M14" s="6"/>
      <c r="N14" s="28"/>
      <c r="O14" s="6"/>
      <c r="P14" s="6"/>
      <c r="Q14" s="6"/>
      <c r="R14" s="6"/>
    </row>
    <row r="15" spans="2:18" x14ac:dyDescent="0.3">
      <c r="B15" s="15"/>
      <c r="C15" s="44"/>
      <c r="D15" s="38"/>
      <c r="E15" s="34"/>
      <c r="F15" s="35"/>
      <c r="G15" s="11"/>
      <c r="H15" s="6"/>
      <c r="I15" s="6"/>
      <c r="J15" s="6"/>
      <c r="K15" s="6"/>
      <c r="L15" s="6"/>
      <c r="M15" s="6"/>
      <c r="N15" s="29"/>
      <c r="O15" s="6"/>
      <c r="P15" s="6"/>
      <c r="Q15" s="6"/>
      <c r="R15" s="6"/>
    </row>
    <row r="16" spans="2:18" ht="15" thickBot="1" x14ac:dyDescent="0.35">
      <c r="B16" s="15"/>
      <c r="C16" s="121" t="s">
        <v>37</v>
      </c>
      <c r="D16" s="109"/>
      <c r="E16" s="15"/>
      <c r="F16" s="15"/>
      <c r="G16" s="15"/>
      <c r="H16" s="135"/>
      <c r="I16" s="135"/>
      <c r="J16" s="6"/>
      <c r="K16" s="6"/>
      <c r="L16" s="6"/>
      <c r="M16" s="6"/>
      <c r="N16" s="45"/>
      <c r="O16" s="36"/>
      <c r="P16" s="6"/>
      <c r="Q16" s="11"/>
      <c r="R16" s="6"/>
    </row>
    <row r="17" spans="2:18" x14ac:dyDescent="0.3">
      <c r="B17" s="15"/>
      <c r="C17" s="120" t="s">
        <v>28</v>
      </c>
      <c r="D17" s="14" t="s">
        <v>29</v>
      </c>
      <c r="E17" s="14" t="s">
        <v>29</v>
      </c>
      <c r="F17" s="12"/>
      <c r="G17" s="15"/>
      <c r="H17" s="28"/>
      <c r="I17" s="6"/>
      <c r="J17" s="6"/>
      <c r="K17" s="6"/>
      <c r="L17" s="6"/>
      <c r="M17" s="6"/>
      <c r="N17" s="46"/>
      <c r="O17" s="36"/>
      <c r="P17" s="6"/>
      <c r="Q17" s="11"/>
      <c r="R17" s="6"/>
    </row>
    <row r="18" spans="2:18" ht="15" thickBot="1" x14ac:dyDescent="0.35">
      <c r="B18" s="15"/>
      <c r="C18" s="110" t="s">
        <v>30</v>
      </c>
      <c r="D18" s="111" t="s">
        <v>31</v>
      </c>
      <c r="E18" s="111" t="s">
        <v>32</v>
      </c>
      <c r="F18" s="112" t="s">
        <v>33</v>
      </c>
      <c r="G18" s="15"/>
      <c r="H18" s="29"/>
      <c r="I18" s="6"/>
      <c r="J18" s="6"/>
      <c r="K18" s="6"/>
      <c r="L18" s="6"/>
      <c r="M18" s="6"/>
      <c r="N18" s="46"/>
      <c r="O18" s="47"/>
      <c r="P18" s="6"/>
      <c r="Q18" s="11"/>
      <c r="R18" s="6"/>
    </row>
    <row r="19" spans="2:18" x14ac:dyDescent="0.3">
      <c r="B19" s="15"/>
      <c r="C19" s="113">
        <v>132</v>
      </c>
      <c r="D19" s="114">
        <v>0</v>
      </c>
      <c r="E19" s="80">
        <f>+D19*10</f>
        <v>0</v>
      </c>
      <c r="F19" s="95">
        <f>+E19/C19</f>
        <v>0</v>
      </c>
      <c r="G19" s="15"/>
      <c r="H19" s="48"/>
      <c r="I19" s="36"/>
      <c r="J19" s="6"/>
      <c r="K19" s="6"/>
      <c r="L19" s="6"/>
      <c r="M19" s="6"/>
      <c r="N19" s="30"/>
      <c r="O19" s="47"/>
      <c r="P19" s="6"/>
      <c r="Q19" s="11"/>
      <c r="R19" s="6"/>
    </row>
    <row r="20" spans="2:18" x14ac:dyDescent="0.3">
      <c r="B20" s="15" t="s">
        <v>3</v>
      </c>
      <c r="C20" s="96"/>
      <c r="D20" s="97"/>
      <c r="E20" s="97"/>
      <c r="F20" s="98">
        <f>SUM(F19)</f>
        <v>0</v>
      </c>
      <c r="G20" s="15"/>
      <c r="H20" s="49"/>
      <c r="I20" s="36"/>
      <c r="J20" s="6"/>
      <c r="K20" s="50"/>
      <c r="L20" s="6"/>
      <c r="M20" s="6"/>
      <c r="N20" s="30"/>
      <c r="O20" s="30"/>
      <c r="P20" s="30"/>
      <c r="Q20" s="51"/>
      <c r="R20" s="6"/>
    </row>
    <row r="21" spans="2:18" ht="15" thickBot="1" x14ac:dyDescent="0.35">
      <c r="B21" s="15" t="s">
        <v>4</v>
      </c>
      <c r="C21" s="115"/>
      <c r="D21" s="87"/>
      <c r="E21" s="87"/>
      <c r="F21" s="116">
        <f>+F20/1</f>
        <v>0</v>
      </c>
      <c r="G21" s="15"/>
      <c r="H21" s="52"/>
      <c r="I21" s="36"/>
      <c r="J21" s="6"/>
      <c r="K21" s="50"/>
      <c r="L21" s="6"/>
      <c r="M21" s="6"/>
      <c r="N21" s="6"/>
      <c r="O21" s="6"/>
      <c r="P21" s="6"/>
      <c r="Q21" s="53"/>
      <c r="R21" s="6"/>
    </row>
    <row r="22" spans="2:18" x14ac:dyDescent="0.3">
      <c r="B22" s="15"/>
      <c r="C22" s="15"/>
      <c r="D22" s="15"/>
      <c r="E22" s="15"/>
      <c r="F22" s="15"/>
      <c r="G22" s="15"/>
      <c r="H22" s="48"/>
      <c r="I22" s="36"/>
      <c r="J22" s="6"/>
      <c r="K22" s="50"/>
      <c r="L22" s="6"/>
      <c r="M22" s="6"/>
      <c r="N22" s="6"/>
      <c r="O22" s="6"/>
      <c r="P22" s="6"/>
      <c r="Q22" s="6"/>
      <c r="R22" s="6"/>
    </row>
    <row r="23" spans="2:18" ht="15" thickBot="1" x14ac:dyDescent="0.35">
      <c r="B23" s="15"/>
      <c r="C23" s="121" t="s">
        <v>38</v>
      </c>
      <c r="D23" s="109"/>
      <c r="E23" s="15"/>
      <c r="F23" s="15"/>
      <c r="G23" s="15"/>
      <c r="H23" s="51"/>
      <c r="I23" s="36"/>
      <c r="J23" s="6"/>
      <c r="K23" s="50"/>
      <c r="L23" s="6"/>
      <c r="M23" s="6"/>
      <c r="N23" s="134"/>
      <c r="O23" s="134"/>
      <c r="P23" s="6"/>
      <c r="Q23" s="6"/>
      <c r="R23" s="6"/>
    </row>
    <row r="24" spans="2:18" x14ac:dyDescent="0.3">
      <c r="B24" s="15"/>
      <c r="C24" s="120" t="s">
        <v>28</v>
      </c>
      <c r="D24" s="14" t="s">
        <v>29</v>
      </c>
      <c r="E24" s="14" t="s">
        <v>29</v>
      </c>
      <c r="F24" s="12"/>
      <c r="G24" s="15"/>
      <c r="H24" s="11"/>
      <c r="I24" s="11"/>
      <c r="J24" s="11"/>
      <c r="K24" s="11"/>
      <c r="L24" s="6"/>
      <c r="M24" s="6"/>
      <c r="N24" s="28"/>
      <c r="O24" s="6"/>
      <c r="P24" s="6"/>
      <c r="Q24" s="6"/>
      <c r="R24" s="6"/>
    </row>
    <row r="25" spans="2:18" s="15" customFormat="1" ht="15" thickBot="1" x14ac:dyDescent="0.35">
      <c r="C25" s="110" t="s">
        <v>30</v>
      </c>
      <c r="D25" s="111" t="s">
        <v>31</v>
      </c>
      <c r="E25" s="111" t="s">
        <v>32</v>
      </c>
      <c r="F25" s="112" t="s">
        <v>33</v>
      </c>
      <c r="H25" s="11"/>
      <c r="I25" s="11"/>
      <c r="J25" s="11"/>
      <c r="K25" s="11"/>
      <c r="L25" s="6"/>
      <c r="M25" s="6"/>
      <c r="N25" s="28"/>
      <c r="O25" s="6"/>
      <c r="P25" s="6"/>
      <c r="Q25" s="6"/>
      <c r="R25" s="6"/>
    </row>
    <row r="26" spans="2:18" s="15" customFormat="1" x14ac:dyDescent="0.3">
      <c r="C26" s="113">
        <v>132</v>
      </c>
      <c r="D26" s="114">
        <v>0</v>
      </c>
      <c r="E26" s="80">
        <f>+D26*10</f>
        <v>0</v>
      </c>
      <c r="F26" s="95">
        <f>+E26/C26</f>
        <v>0</v>
      </c>
      <c r="H26" s="11"/>
      <c r="I26" s="11"/>
      <c r="J26" s="11"/>
      <c r="K26" s="11"/>
      <c r="L26" s="6"/>
      <c r="M26" s="6"/>
      <c r="N26" s="28"/>
      <c r="O26" s="6"/>
      <c r="P26" s="6"/>
      <c r="Q26" s="6"/>
      <c r="R26" s="6"/>
    </row>
    <row r="27" spans="2:18" s="15" customFormat="1" x14ac:dyDescent="0.3">
      <c r="B27" s="15" t="s">
        <v>3</v>
      </c>
      <c r="C27" s="96"/>
      <c r="D27" s="97"/>
      <c r="E27" s="97"/>
      <c r="F27" s="98">
        <f>SUM(F26)</f>
        <v>0</v>
      </c>
      <c r="H27" s="11"/>
      <c r="I27" s="11"/>
      <c r="J27" s="11"/>
      <c r="K27" s="11"/>
      <c r="L27" s="6"/>
      <c r="M27" s="6"/>
      <c r="N27" s="28"/>
      <c r="O27" s="6"/>
      <c r="P27" s="6"/>
      <c r="Q27" s="6"/>
      <c r="R27" s="6"/>
    </row>
    <row r="28" spans="2:18" s="15" customFormat="1" ht="15" thickBot="1" x14ac:dyDescent="0.35">
      <c r="B28" s="15" t="s">
        <v>4</v>
      </c>
      <c r="C28" s="115"/>
      <c r="D28" s="87"/>
      <c r="E28" s="87"/>
      <c r="F28" s="116">
        <f>+F27/1</f>
        <v>0</v>
      </c>
      <c r="H28" s="11"/>
      <c r="I28" s="11"/>
      <c r="J28" s="11"/>
      <c r="K28" s="11"/>
      <c r="L28" s="6"/>
      <c r="M28" s="6"/>
      <c r="N28" s="28"/>
      <c r="O28" s="6"/>
      <c r="P28" s="6"/>
      <c r="Q28" s="6"/>
      <c r="R28" s="6"/>
    </row>
    <row r="29" spans="2:18" s="15" customFormat="1" x14ac:dyDescent="0.3">
      <c r="H29" s="11"/>
      <c r="I29" s="11"/>
      <c r="J29" s="11"/>
      <c r="K29" s="11"/>
      <c r="L29" s="6"/>
      <c r="M29" s="6"/>
      <c r="N29" s="28"/>
      <c r="O29" s="6"/>
      <c r="P29" s="6"/>
      <c r="Q29" s="6"/>
      <c r="R29" s="6"/>
    </row>
    <row r="30" spans="2:18" s="15" customFormat="1" ht="15" thickBot="1" x14ac:dyDescent="0.35">
      <c r="C30" s="121" t="s">
        <v>39</v>
      </c>
      <c r="D30" s="109"/>
      <c r="H30" s="11"/>
      <c r="I30" s="11"/>
      <c r="J30" s="11"/>
      <c r="K30" s="11"/>
      <c r="L30" s="6"/>
      <c r="M30" s="6"/>
      <c r="N30" s="28"/>
      <c r="O30" s="6"/>
      <c r="P30" s="6"/>
      <c r="Q30" s="6"/>
      <c r="R30" s="6"/>
    </row>
    <row r="31" spans="2:18" s="15" customFormat="1" x14ac:dyDescent="0.3">
      <c r="C31" s="120" t="s">
        <v>28</v>
      </c>
      <c r="D31" s="14" t="s">
        <v>29</v>
      </c>
      <c r="E31" s="14" t="s">
        <v>29</v>
      </c>
      <c r="F31" s="12"/>
      <c r="H31" s="11"/>
      <c r="I31" s="11"/>
      <c r="J31" s="11"/>
      <c r="K31" s="11"/>
      <c r="L31" s="6"/>
      <c r="M31" s="6"/>
      <c r="N31" s="28"/>
      <c r="O31" s="6"/>
      <c r="P31" s="6"/>
      <c r="Q31" s="6"/>
      <c r="R31" s="6"/>
    </row>
    <row r="32" spans="2:18" s="15" customFormat="1" ht="15" thickBot="1" x14ac:dyDescent="0.35">
      <c r="C32" s="110" t="s">
        <v>30</v>
      </c>
      <c r="D32" s="111" t="s">
        <v>31</v>
      </c>
      <c r="E32" s="111" t="s">
        <v>32</v>
      </c>
      <c r="F32" s="112" t="s">
        <v>33</v>
      </c>
      <c r="H32" s="11"/>
      <c r="I32" s="11"/>
      <c r="J32" s="11"/>
      <c r="K32" s="11"/>
      <c r="L32" s="6"/>
      <c r="M32" s="6"/>
      <c r="N32" s="28"/>
      <c r="O32" s="6"/>
      <c r="P32" s="6"/>
      <c r="Q32" s="6"/>
      <c r="R32" s="6"/>
    </row>
    <row r="33" spans="2:18" s="15" customFormat="1" x14ac:dyDescent="0.3">
      <c r="C33" s="113">
        <v>132</v>
      </c>
      <c r="D33" s="114">
        <v>20</v>
      </c>
      <c r="E33" s="80">
        <f>+D33*10</f>
        <v>200</v>
      </c>
      <c r="F33" s="95">
        <f>+E33/C33</f>
        <v>1.5151515151515151</v>
      </c>
      <c r="H33" s="11"/>
      <c r="I33" s="11"/>
      <c r="J33" s="11"/>
      <c r="K33" s="11"/>
      <c r="L33" s="6"/>
      <c r="M33" s="6"/>
      <c r="N33" s="28"/>
      <c r="O33" s="6"/>
      <c r="P33" s="6"/>
      <c r="Q33" s="6"/>
      <c r="R33" s="6"/>
    </row>
    <row r="34" spans="2:18" s="15" customFormat="1" x14ac:dyDescent="0.3">
      <c r="B34" s="15" t="s">
        <v>3</v>
      </c>
      <c r="C34" s="96"/>
      <c r="D34" s="97"/>
      <c r="E34" s="97"/>
      <c r="F34" s="98">
        <f>SUM(F33)</f>
        <v>1.5151515151515151</v>
      </c>
      <c r="H34" s="11"/>
      <c r="I34" s="11"/>
      <c r="J34" s="11"/>
      <c r="K34" s="11"/>
      <c r="L34" s="6"/>
      <c r="M34" s="6"/>
      <c r="N34" s="28"/>
      <c r="O34" s="6"/>
      <c r="P34" s="6"/>
      <c r="Q34" s="6"/>
      <c r="R34" s="6"/>
    </row>
    <row r="35" spans="2:18" s="15" customFormat="1" ht="15" thickBot="1" x14ac:dyDescent="0.35">
      <c r="B35" s="15" t="s">
        <v>4</v>
      </c>
      <c r="C35" s="115"/>
      <c r="D35" s="87"/>
      <c r="E35" s="87"/>
      <c r="F35" s="116">
        <f>+F34/1</f>
        <v>1.5151515151515151</v>
      </c>
      <c r="H35" s="11"/>
      <c r="I35" s="11"/>
      <c r="J35" s="11"/>
      <c r="K35" s="11"/>
      <c r="L35" s="6"/>
      <c r="M35" s="6"/>
      <c r="N35" s="28"/>
      <c r="O35" s="6"/>
      <c r="P35" s="6"/>
      <c r="Q35" s="6"/>
      <c r="R35" s="6"/>
    </row>
    <row r="36" spans="2:18" s="15" customFormat="1" x14ac:dyDescent="0.3">
      <c r="H36" s="11"/>
      <c r="I36" s="11"/>
      <c r="J36" s="11"/>
      <c r="K36" s="11"/>
      <c r="L36" s="6"/>
      <c r="M36" s="6"/>
      <c r="N36" s="28"/>
      <c r="O36" s="6"/>
      <c r="P36" s="6"/>
      <c r="Q36" s="6"/>
      <c r="R36" s="6"/>
    </row>
    <row r="37" spans="2:18" s="15" customFormat="1" ht="15" thickBot="1" x14ac:dyDescent="0.35">
      <c r="H37" s="11"/>
      <c r="I37" s="11"/>
      <c r="J37" s="11"/>
      <c r="K37" s="11"/>
      <c r="L37" s="6"/>
      <c r="M37" s="6"/>
      <c r="N37" s="28"/>
      <c r="O37" s="6"/>
      <c r="P37" s="6"/>
      <c r="Q37" s="6"/>
      <c r="R37" s="6"/>
    </row>
    <row r="38" spans="2:18" x14ac:dyDescent="0.3">
      <c r="B38" s="26"/>
      <c r="C38" s="12"/>
      <c r="D38" s="122" t="s">
        <v>34</v>
      </c>
      <c r="E38" s="123" t="s">
        <v>35</v>
      </c>
      <c r="F38" s="27" t="s">
        <v>8</v>
      </c>
      <c r="G38" s="15"/>
      <c r="H38" s="11"/>
      <c r="I38" s="11"/>
      <c r="J38" s="11"/>
      <c r="K38" s="53"/>
      <c r="L38" s="6"/>
      <c r="M38" s="6"/>
      <c r="N38" s="29"/>
      <c r="O38" s="6"/>
      <c r="P38" s="6"/>
      <c r="Q38" s="6"/>
      <c r="R38" s="6"/>
    </row>
    <row r="39" spans="2:18" ht="14.4" customHeight="1" x14ac:dyDescent="0.3">
      <c r="B39" s="128" t="s">
        <v>12</v>
      </c>
      <c r="C39" s="128"/>
      <c r="D39" s="2">
        <v>1.6</v>
      </c>
      <c r="E39" s="5">
        <f>+D39/$D$45</f>
        <v>1.032258064516129</v>
      </c>
      <c r="F39" s="117">
        <v>0</v>
      </c>
      <c r="G39" s="15"/>
      <c r="H39" s="6"/>
      <c r="I39" s="6"/>
      <c r="J39" s="6"/>
      <c r="K39" s="6"/>
      <c r="L39" s="6"/>
      <c r="M39" s="6"/>
      <c r="N39" s="48"/>
      <c r="O39" s="36"/>
      <c r="P39" s="6"/>
      <c r="Q39" s="11"/>
      <c r="R39" s="6"/>
    </row>
    <row r="40" spans="2:18" x14ac:dyDescent="0.3">
      <c r="B40" s="129" t="s">
        <v>20</v>
      </c>
      <c r="C40" s="130"/>
      <c r="D40" s="2">
        <v>0</v>
      </c>
      <c r="E40" s="5">
        <f t="shared" ref="E40:E43" si="0">+D40/$D$45</f>
        <v>0</v>
      </c>
      <c r="F40" s="117">
        <v>10</v>
      </c>
      <c r="G40" s="15"/>
      <c r="H40" s="6"/>
      <c r="I40" s="6"/>
      <c r="J40" s="6"/>
      <c r="K40" s="6"/>
      <c r="L40" s="6"/>
      <c r="M40" s="6"/>
      <c r="N40" s="54"/>
      <c r="O40" s="36"/>
      <c r="P40" s="6"/>
      <c r="Q40" s="11"/>
      <c r="R40" s="6"/>
    </row>
    <row r="41" spans="2:18" ht="14.4" customHeight="1" x14ac:dyDescent="0.3">
      <c r="B41" s="128" t="s">
        <v>21</v>
      </c>
      <c r="C41" s="128"/>
      <c r="D41" s="2">
        <v>0</v>
      </c>
      <c r="E41" s="5">
        <f t="shared" si="0"/>
        <v>0</v>
      </c>
      <c r="F41" s="117">
        <v>10</v>
      </c>
      <c r="G41" s="15"/>
      <c r="H41" s="6"/>
      <c r="I41" s="6"/>
      <c r="J41" s="6"/>
      <c r="K41" s="6"/>
      <c r="L41" s="6"/>
      <c r="M41" s="6"/>
      <c r="N41" s="52"/>
      <c r="O41" s="36"/>
      <c r="P41" s="6"/>
      <c r="Q41" s="11"/>
      <c r="R41" s="6"/>
    </row>
    <row r="42" spans="2:18" s="15" customFormat="1" x14ac:dyDescent="0.3">
      <c r="B42" s="131" t="s">
        <v>25</v>
      </c>
      <c r="C42" s="132"/>
      <c r="D42" s="2">
        <v>0</v>
      </c>
      <c r="E42" s="5">
        <f t="shared" si="0"/>
        <v>0</v>
      </c>
      <c r="F42" s="117">
        <v>10</v>
      </c>
      <c r="H42" s="6"/>
      <c r="I42" s="6"/>
      <c r="J42" s="6"/>
      <c r="K42" s="6"/>
      <c r="L42" s="6"/>
      <c r="M42" s="6"/>
      <c r="N42" s="52"/>
      <c r="O42" s="36"/>
      <c r="P42" s="6"/>
      <c r="Q42" s="11"/>
      <c r="R42" s="6"/>
    </row>
    <row r="43" spans="2:18" s="15" customFormat="1" ht="14.4" customHeight="1" x14ac:dyDescent="0.3">
      <c r="B43" s="129" t="s">
        <v>26</v>
      </c>
      <c r="C43" s="130"/>
      <c r="D43" s="2">
        <v>1.5</v>
      </c>
      <c r="E43" s="5">
        <f t="shared" si="0"/>
        <v>0.96774193548387089</v>
      </c>
      <c r="F43" s="117">
        <v>4</v>
      </c>
      <c r="H43" s="6"/>
      <c r="I43" s="6"/>
      <c r="J43" s="6"/>
      <c r="K43" s="6"/>
      <c r="L43" s="6"/>
      <c r="M43" s="6"/>
      <c r="N43" s="52"/>
      <c r="O43" s="36"/>
      <c r="P43" s="6"/>
      <c r="Q43" s="11"/>
      <c r="R43" s="6"/>
    </row>
    <row r="44" spans="2:18" x14ac:dyDescent="0.3">
      <c r="B44" s="15"/>
      <c r="C44" s="76" t="s">
        <v>3</v>
      </c>
      <c r="D44" s="97">
        <f>SUM(D39:D43)</f>
        <v>3.1</v>
      </c>
      <c r="E44" s="15"/>
      <c r="F44" s="15"/>
      <c r="G44" s="15"/>
      <c r="H44" s="6"/>
      <c r="I44" s="6"/>
      <c r="J44" s="6"/>
      <c r="K44" s="6"/>
      <c r="L44" s="6"/>
      <c r="M44" s="6"/>
      <c r="N44" s="11"/>
      <c r="O44" s="11"/>
      <c r="P44" s="11"/>
      <c r="Q44" s="11"/>
      <c r="R44" s="6"/>
    </row>
    <row r="45" spans="2:18" ht="28.8" x14ac:dyDescent="0.3">
      <c r="B45" s="15"/>
      <c r="C45" s="7" t="s">
        <v>36</v>
      </c>
      <c r="D45" s="2">
        <f>+D44/2</f>
        <v>1.55</v>
      </c>
      <c r="E45" s="15"/>
      <c r="F45" s="15"/>
      <c r="G45" s="15"/>
      <c r="H45" s="6"/>
      <c r="I45" s="6"/>
      <c r="J45" s="6"/>
      <c r="K45" s="6"/>
      <c r="L45" s="6"/>
      <c r="M45" s="6"/>
      <c r="N45" s="6"/>
      <c r="O45" s="6"/>
      <c r="P45" s="6"/>
      <c r="Q45" s="53"/>
      <c r="R45" s="6"/>
    </row>
    <row r="46" spans="2:18" x14ac:dyDescent="0.3">
      <c r="B46" s="6"/>
      <c r="C46" s="6"/>
      <c r="D46" s="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2:18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2:18" ht="15.9" customHeight="1" x14ac:dyDescent="0.3">
      <c r="B48" s="55"/>
      <c r="C48" s="6"/>
      <c r="D48" s="5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2:18" ht="15.9" customHeight="1" x14ac:dyDescent="0.3">
      <c r="B49" s="55"/>
      <c r="C49" s="6"/>
      <c r="D49" s="5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2:18" ht="15.9" customHeight="1" x14ac:dyDescent="0.3">
      <c r="B50" s="55"/>
      <c r="C50" s="6"/>
      <c r="D50" s="5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2:18" ht="15.9" customHeight="1" x14ac:dyDescent="0.3">
      <c r="B51" s="55"/>
      <c r="C51" s="6"/>
      <c r="D51" s="5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2:18" ht="15.9" customHeight="1" x14ac:dyDescent="0.3">
      <c r="B52" s="55"/>
      <c r="C52" s="6"/>
      <c r="D52" s="5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2:18" ht="15.9" customHeight="1" x14ac:dyDescent="0.3">
      <c r="B53" s="55"/>
      <c r="C53" s="6"/>
      <c r="D53" s="5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2:18" x14ac:dyDescent="0.3">
      <c r="B54" s="5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2:18" x14ac:dyDescent="0.3">
      <c r="B55" s="5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</sheetData>
  <mergeCells count="10">
    <mergeCell ref="C2:D2"/>
    <mergeCell ref="N13:O13"/>
    <mergeCell ref="N23:O23"/>
    <mergeCell ref="N5:O5"/>
    <mergeCell ref="H16:I16"/>
    <mergeCell ref="B39:C39"/>
    <mergeCell ref="B41:C41"/>
    <mergeCell ref="B43:C43"/>
    <mergeCell ref="B42:C42"/>
    <mergeCell ref="B40:C40"/>
  </mergeCells>
  <pageMargins left="0.7" right="0.7" top="0.75" bottom="0.75" header="0.3" footer="0.3"/>
  <pageSetup paperSize="9" orientation="portrait" r:id="rId1"/>
  <headerFooter>
    <oddHeader>&amp;CCENA ŠR - LPŠ 2019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view="pageLayout" topLeftCell="A49" zoomScaleNormal="100" workbookViewId="0">
      <selection activeCell="J19" sqref="J19"/>
    </sheetView>
  </sheetViews>
  <sheetFormatPr defaultColWidth="8.88671875" defaultRowHeight="14.4" x14ac:dyDescent="0.3"/>
  <cols>
    <col min="2" max="11" width="7.44140625" customWidth="1"/>
  </cols>
  <sheetData>
    <row r="2" spans="1:12" x14ac:dyDescent="0.3">
      <c r="A2" s="6"/>
      <c r="B2" s="137" t="s">
        <v>12</v>
      </c>
      <c r="C2" s="137"/>
      <c r="D2" s="134" t="s">
        <v>20</v>
      </c>
      <c r="E2" s="134"/>
      <c r="F2" s="137" t="s">
        <v>24</v>
      </c>
      <c r="G2" s="137"/>
      <c r="H2" s="134" t="s">
        <v>25</v>
      </c>
      <c r="I2" s="134"/>
      <c r="J2" s="137" t="s">
        <v>27</v>
      </c>
      <c r="K2" s="137"/>
      <c r="L2" s="6"/>
    </row>
    <row r="3" spans="1:12" ht="14.4" customHeight="1" x14ac:dyDescent="0.3">
      <c r="A3" s="15"/>
      <c r="B3" s="138"/>
      <c r="C3" s="138"/>
      <c r="D3" s="136"/>
      <c r="E3" s="136"/>
      <c r="F3" s="138"/>
      <c r="G3" s="138"/>
      <c r="H3" s="136"/>
      <c r="I3" s="136"/>
      <c r="J3" s="138"/>
      <c r="K3" s="138"/>
      <c r="L3" s="6"/>
    </row>
    <row r="4" spans="1:12" x14ac:dyDescent="0.3">
      <c r="A4" s="15"/>
      <c r="B4" s="10" t="s">
        <v>13</v>
      </c>
      <c r="C4" s="10" t="s">
        <v>14</v>
      </c>
      <c r="D4" s="10" t="s">
        <v>13</v>
      </c>
      <c r="E4" s="10" t="s">
        <v>14</v>
      </c>
      <c r="F4" s="10" t="s">
        <v>13</v>
      </c>
      <c r="G4" s="65" t="s">
        <v>14</v>
      </c>
      <c r="H4" s="73" t="s">
        <v>13</v>
      </c>
      <c r="I4" s="72" t="s">
        <v>14</v>
      </c>
      <c r="J4" s="73" t="s">
        <v>13</v>
      </c>
      <c r="K4" s="72" t="s">
        <v>14</v>
      </c>
      <c r="L4" s="6"/>
    </row>
    <row r="5" spans="1:12" x14ac:dyDescent="0.3">
      <c r="A5" s="15" t="s">
        <v>15</v>
      </c>
      <c r="B5" s="10">
        <v>0</v>
      </c>
      <c r="C5" s="10"/>
      <c r="D5" s="10"/>
      <c r="E5" s="10">
        <v>0</v>
      </c>
      <c r="F5" s="10"/>
      <c r="G5" s="65"/>
      <c r="H5" s="10"/>
      <c r="I5" s="72">
        <v>0</v>
      </c>
      <c r="J5" s="73">
        <v>0</v>
      </c>
      <c r="K5" s="73">
        <v>0</v>
      </c>
      <c r="L5" s="6"/>
    </row>
    <row r="6" spans="1:12" x14ac:dyDescent="0.3">
      <c r="A6" s="15" t="s">
        <v>11</v>
      </c>
      <c r="B6" s="2">
        <v>1</v>
      </c>
      <c r="C6" s="2">
        <v>1</v>
      </c>
      <c r="D6" s="2"/>
      <c r="E6" s="2"/>
      <c r="F6" s="2">
        <v>1</v>
      </c>
      <c r="G6" s="66">
        <v>1</v>
      </c>
      <c r="H6" s="2"/>
      <c r="I6" s="66"/>
      <c r="J6" s="2"/>
      <c r="K6" s="2"/>
      <c r="L6" s="6"/>
    </row>
    <row r="7" spans="1:12" x14ac:dyDescent="0.3">
      <c r="A7" s="15" t="s">
        <v>10</v>
      </c>
      <c r="B7" s="2">
        <v>0</v>
      </c>
      <c r="C7" s="2"/>
      <c r="D7" s="2"/>
      <c r="E7" s="2"/>
      <c r="F7" s="2"/>
      <c r="G7" s="66"/>
      <c r="H7" s="69"/>
      <c r="I7" s="74">
        <v>0</v>
      </c>
      <c r="J7" s="75"/>
      <c r="K7" s="2"/>
      <c r="L7" s="6"/>
    </row>
    <row r="8" spans="1:12" x14ac:dyDescent="0.3">
      <c r="A8" s="15" t="s">
        <v>9</v>
      </c>
      <c r="B8" s="2">
        <v>0</v>
      </c>
      <c r="C8" s="2"/>
      <c r="D8" s="2"/>
      <c r="E8" s="2"/>
      <c r="F8" s="2"/>
      <c r="G8" s="66"/>
      <c r="H8" s="10"/>
      <c r="I8" s="72">
        <v>0</v>
      </c>
      <c r="J8" s="2"/>
      <c r="K8" s="2"/>
      <c r="L8" s="6"/>
    </row>
    <row r="9" spans="1:12" x14ac:dyDescent="0.3">
      <c r="A9" s="15" t="s">
        <v>3</v>
      </c>
      <c r="B9" s="2">
        <f t="shared" ref="B9:I9" si="0">SUM(B6:B8)</f>
        <v>1</v>
      </c>
      <c r="C9" s="2">
        <f t="shared" si="0"/>
        <v>1</v>
      </c>
      <c r="D9" s="2">
        <f>SUM(D5:D8)</f>
        <v>0</v>
      </c>
      <c r="E9" s="2">
        <f t="shared" si="0"/>
        <v>0</v>
      </c>
      <c r="F9" s="2">
        <f t="shared" si="0"/>
        <v>1</v>
      </c>
      <c r="G9" s="66">
        <f t="shared" si="0"/>
        <v>1</v>
      </c>
      <c r="H9" s="66">
        <f t="shared" si="0"/>
        <v>0</v>
      </c>
      <c r="I9" s="66">
        <f t="shared" si="0"/>
        <v>0</v>
      </c>
      <c r="J9" s="75"/>
      <c r="K9" s="2">
        <v>0</v>
      </c>
      <c r="L9" s="6"/>
    </row>
    <row r="10" spans="1:12" x14ac:dyDescent="0.3">
      <c r="A10" s="15" t="s">
        <v>16</v>
      </c>
      <c r="B10" s="2"/>
      <c r="C10" s="2">
        <f>+C9/B9</f>
        <v>1</v>
      </c>
      <c r="D10" s="2"/>
      <c r="E10" s="59">
        <v>0</v>
      </c>
      <c r="F10" s="2"/>
      <c r="G10" s="66">
        <f>+G9/F9</f>
        <v>1</v>
      </c>
      <c r="H10" s="10"/>
      <c r="I10" s="72">
        <v>0</v>
      </c>
      <c r="J10" s="2"/>
      <c r="K10" s="2">
        <v>0</v>
      </c>
      <c r="L10" s="6"/>
    </row>
    <row r="11" spans="1:12" x14ac:dyDescent="0.3">
      <c r="A11" s="15" t="s">
        <v>17</v>
      </c>
      <c r="B11" s="2"/>
      <c r="C11" s="5">
        <f>+C10/B15</f>
        <v>1</v>
      </c>
      <c r="D11" s="2"/>
      <c r="E11" s="5">
        <f>+E10/B15</f>
        <v>0</v>
      </c>
      <c r="F11" s="2"/>
      <c r="G11" s="67">
        <f>+G10/B15</f>
        <v>1</v>
      </c>
      <c r="H11" s="68"/>
      <c r="I11" s="67">
        <f>+I10/B15</f>
        <v>0</v>
      </c>
      <c r="J11" s="75"/>
      <c r="K11" s="67">
        <f>+K10/B15</f>
        <v>0</v>
      </c>
      <c r="L11" s="6"/>
    </row>
    <row r="12" spans="1:12" x14ac:dyDescent="0.3">
      <c r="A12" s="58" t="s">
        <v>8</v>
      </c>
      <c r="B12" s="60"/>
      <c r="C12" s="58">
        <v>10</v>
      </c>
      <c r="D12" s="60"/>
      <c r="E12" s="58">
        <v>0</v>
      </c>
      <c r="F12" s="60"/>
      <c r="G12" s="58">
        <v>10</v>
      </c>
      <c r="H12" s="70"/>
      <c r="I12" s="71">
        <v>0</v>
      </c>
      <c r="J12" s="71"/>
      <c r="K12" s="71">
        <v>0</v>
      </c>
      <c r="L12" s="6"/>
    </row>
    <row r="13" spans="1:12" x14ac:dyDescent="0.3">
      <c r="A13" s="15" t="s">
        <v>18</v>
      </c>
      <c r="B13" s="4">
        <f>+B9+D9+F9+H9+J9</f>
        <v>2</v>
      </c>
      <c r="C13" s="15"/>
      <c r="D13" s="15"/>
      <c r="E13" s="15"/>
      <c r="F13" s="15"/>
      <c r="G13" s="15"/>
      <c r="H13" s="22"/>
      <c r="I13" s="23"/>
      <c r="J13" s="24"/>
      <c r="K13" s="6"/>
      <c r="L13" s="6"/>
    </row>
    <row r="14" spans="1:12" x14ac:dyDescent="0.3">
      <c r="A14" s="15" t="s">
        <v>19</v>
      </c>
      <c r="B14" s="4">
        <f>+C9+E9+G9+I9+K9</f>
        <v>2</v>
      </c>
      <c r="C14" s="15"/>
      <c r="D14" s="15"/>
      <c r="E14" s="15"/>
      <c r="F14" s="15"/>
      <c r="G14" s="15"/>
      <c r="H14" s="25"/>
      <c r="I14" s="25"/>
      <c r="J14" s="24"/>
      <c r="K14" s="6"/>
      <c r="L14" s="6"/>
    </row>
    <row r="15" spans="1:12" x14ac:dyDescent="0.3">
      <c r="A15" s="15" t="s">
        <v>16</v>
      </c>
      <c r="B15" s="61">
        <f>+B14/B13</f>
        <v>1</v>
      </c>
      <c r="C15" s="15"/>
      <c r="D15" s="15"/>
      <c r="E15" s="15"/>
      <c r="F15" s="15"/>
      <c r="G15" s="15"/>
      <c r="H15" s="22"/>
      <c r="I15" s="23"/>
      <c r="J15" s="24"/>
      <c r="K15" s="6"/>
      <c r="L15" s="6"/>
    </row>
    <row r="16" spans="1:12" x14ac:dyDescent="0.3">
      <c r="A16" s="6"/>
      <c r="B16" s="21"/>
      <c r="C16" s="21"/>
      <c r="D16" s="21"/>
      <c r="E16" s="21"/>
      <c r="F16" s="21"/>
      <c r="G16" s="21"/>
      <c r="H16" s="25"/>
      <c r="I16" s="25"/>
      <c r="J16" s="24"/>
      <c r="K16" s="6"/>
      <c r="L16" s="6"/>
    </row>
    <row r="17" spans="1:12" x14ac:dyDescent="0.3">
      <c r="A17" s="6"/>
      <c r="B17" s="21"/>
      <c r="C17" s="21"/>
      <c r="D17" s="21"/>
      <c r="E17" s="21"/>
      <c r="F17" s="21"/>
      <c r="G17" s="21"/>
      <c r="H17" s="22"/>
      <c r="I17" s="23"/>
      <c r="J17" s="24"/>
      <c r="K17" s="6"/>
      <c r="L17" s="6"/>
    </row>
    <row r="18" spans="1:12" x14ac:dyDescent="0.3">
      <c r="A18" s="140"/>
      <c r="B18" s="140"/>
      <c r="C18" s="140"/>
      <c r="D18" s="140"/>
      <c r="E18" s="140"/>
      <c r="F18" s="140"/>
      <c r="G18" s="16"/>
      <c r="H18" s="16"/>
      <c r="I18" s="16"/>
      <c r="J18" s="6"/>
      <c r="K18" s="6"/>
      <c r="L18" s="6"/>
    </row>
    <row r="19" spans="1:12" x14ac:dyDescent="0.3">
      <c r="A19" s="140"/>
      <c r="B19" s="140"/>
      <c r="C19" s="140"/>
      <c r="D19" s="140"/>
      <c r="E19" s="140"/>
      <c r="F19" s="140"/>
      <c r="G19" s="16"/>
      <c r="H19" s="16"/>
      <c r="I19" s="16"/>
      <c r="J19" s="6"/>
      <c r="K19" s="6"/>
      <c r="L19" s="6"/>
    </row>
    <row r="20" spans="1:12" x14ac:dyDescent="0.3">
      <c r="A20" s="140"/>
      <c r="B20" s="140"/>
      <c r="C20" s="140"/>
      <c r="D20" s="140"/>
      <c r="E20" s="140"/>
      <c r="F20" s="140"/>
      <c r="G20" s="17"/>
      <c r="H20" s="17"/>
      <c r="I20" s="17"/>
      <c r="J20" s="6"/>
      <c r="K20" s="6"/>
      <c r="L20" s="6"/>
    </row>
    <row r="21" spans="1:12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.6" x14ac:dyDescent="0.3">
      <c r="A22" s="141"/>
      <c r="B22" s="141"/>
      <c r="C22" s="141"/>
      <c r="D22" s="141"/>
      <c r="E22" s="141"/>
      <c r="F22" s="141"/>
      <c r="G22" s="141"/>
      <c r="H22" s="6"/>
      <c r="I22" s="6"/>
      <c r="J22" s="6"/>
      <c r="K22" s="6"/>
      <c r="L22" s="6"/>
    </row>
    <row r="23" spans="1:12" ht="15.6" x14ac:dyDescent="0.3">
      <c r="A23" s="124"/>
      <c r="B23" s="124"/>
      <c r="C23" s="124"/>
      <c r="D23" s="124"/>
      <c r="E23" s="125"/>
      <c r="F23" s="124"/>
      <c r="G23" s="124"/>
    </row>
    <row r="24" spans="1:12" ht="15.6" x14ac:dyDescent="0.3">
      <c r="A24" s="139"/>
      <c r="B24" s="124"/>
      <c r="C24" s="124"/>
      <c r="D24" s="124"/>
      <c r="E24" s="125"/>
      <c r="F24" s="125"/>
      <c r="G24" s="125"/>
    </row>
    <row r="25" spans="1:12" ht="15.6" x14ac:dyDescent="0.3">
      <c r="A25" s="139"/>
      <c r="B25" s="124"/>
      <c r="C25" s="124"/>
      <c r="D25" s="124"/>
      <c r="E25" s="125"/>
      <c r="F25" s="125"/>
      <c r="G25" s="125"/>
    </row>
    <row r="26" spans="1:12" ht="15.6" x14ac:dyDescent="0.3">
      <c r="A26" s="139"/>
      <c r="B26" s="125"/>
      <c r="C26" s="125"/>
      <c r="D26" s="125"/>
      <c r="E26" s="125"/>
      <c r="F26" s="125"/>
      <c r="G26" s="125"/>
    </row>
    <row r="27" spans="1:12" ht="15.6" x14ac:dyDescent="0.3">
      <c r="A27" s="139"/>
      <c r="B27" s="125"/>
      <c r="C27" s="125"/>
      <c r="D27" s="125"/>
      <c r="E27" s="125"/>
      <c r="F27" s="125"/>
      <c r="G27" s="125"/>
    </row>
    <row r="28" spans="1:12" ht="15.6" x14ac:dyDescent="0.3">
      <c r="A28" s="139"/>
      <c r="B28" s="124"/>
      <c r="C28" s="126"/>
      <c r="D28" s="125"/>
      <c r="E28" s="125"/>
      <c r="F28" s="124"/>
      <c r="G28" s="126"/>
    </row>
    <row r="29" spans="1:12" ht="15.6" x14ac:dyDescent="0.3">
      <c r="A29" s="139"/>
      <c r="B29" s="125"/>
      <c r="C29" s="126"/>
      <c r="D29" s="125"/>
      <c r="E29" s="125"/>
      <c r="F29" s="125"/>
      <c r="G29" s="126"/>
    </row>
    <row r="30" spans="1:12" ht="15.6" x14ac:dyDescent="0.3">
      <c r="A30" s="139"/>
      <c r="B30" s="125"/>
      <c r="C30" s="125"/>
      <c r="D30" s="124"/>
      <c r="E30" s="125"/>
      <c r="F30" s="125"/>
      <c r="G30" s="125"/>
    </row>
    <row r="31" spans="1:12" ht="15.6" x14ac:dyDescent="0.3">
      <c r="A31" s="139"/>
      <c r="B31" s="125"/>
      <c r="C31" s="125"/>
      <c r="D31" s="125"/>
      <c r="E31" s="125"/>
      <c r="F31" s="125"/>
      <c r="G31" s="125"/>
    </row>
    <row r="32" spans="1:12" ht="15.6" x14ac:dyDescent="0.3">
      <c r="A32" s="139"/>
      <c r="B32" s="125"/>
      <c r="C32" s="125"/>
      <c r="D32" s="125"/>
      <c r="E32" s="125"/>
      <c r="F32" s="125"/>
      <c r="G32" s="125"/>
    </row>
    <row r="33" spans="1:7" ht="15.6" x14ac:dyDescent="0.3">
      <c r="A33" s="127"/>
      <c r="B33" s="124"/>
      <c r="C33" s="124"/>
      <c r="D33" s="124"/>
      <c r="E33" s="125"/>
      <c r="F33" s="125"/>
      <c r="G33" s="125"/>
    </row>
    <row r="34" spans="1:7" ht="15.6" x14ac:dyDescent="0.3">
      <c r="A34" s="127"/>
      <c r="B34" s="125"/>
      <c r="C34" s="125"/>
      <c r="D34" s="125"/>
      <c r="E34" s="125"/>
      <c r="F34" s="125"/>
      <c r="G34" s="125"/>
    </row>
  </sheetData>
  <mergeCells count="13">
    <mergeCell ref="H2:I3"/>
    <mergeCell ref="J2:K3"/>
    <mergeCell ref="A24:A25"/>
    <mergeCell ref="A26:A28"/>
    <mergeCell ref="A29:A32"/>
    <mergeCell ref="A18:F18"/>
    <mergeCell ref="A22:D22"/>
    <mergeCell ref="E22:G22"/>
    <mergeCell ref="A19:F19"/>
    <mergeCell ref="A20:F20"/>
    <mergeCell ref="B2:C3"/>
    <mergeCell ref="D2:E3"/>
    <mergeCell ref="F2:G3"/>
  </mergeCells>
  <pageMargins left="0.7" right="0.7" top="0.75" bottom="0.75" header="0.3" footer="0.3"/>
  <pageSetup paperSize="9" orientation="portrait" r:id="rId1"/>
  <headerFooter>
    <oddHeader>&amp;CKOMPETENTNOST STROKOVNEGA KADRA ŠR - LPŠ 2019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view="pageLayout" topLeftCell="A49" zoomScaleNormal="100" workbookViewId="0">
      <selection activeCell="F16" sqref="F16"/>
    </sheetView>
  </sheetViews>
  <sheetFormatPr defaultRowHeight="14.4" x14ac:dyDescent="0.3"/>
  <cols>
    <col min="2" max="2" width="21.33203125" bestFit="1" customWidth="1"/>
  </cols>
  <sheetData>
    <row r="1" spans="2:6" ht="15.75" thickBot="1" x14ac:dyDescent="0.3"/>
    <row r="2" spans="2:6" ht="15" thickBot="1" x14ac:dyDescent="0.35">
      <c r="C2" s="142" t="s">
        <v>5</v>
      </c>
      <c r="D2" s="143"/>
      <c r="E2" s="143"/>
      <c r="F2" s="144"/>
    </row>
    <row r="3" spans="2:6" x14ac:dyDescent="0.3">
      <c r="C3" s="9" t="s">
        <v>0</v>
      </c>
      <c r="D3" s="14" t="s">
        <v>6</v>
      </c>
      <c r="E3" s="19" t="s">
        <v>7</v>
      </c>
      <c r="F3" s="62" t="s">
        <v>3</v>
      </c>
    </row>
    <row r="4" spans="2:6" ht="15.9" customHeight="1" x14ac:dyDescent="0.3">
      <c r="B4" s="3" t="s">
        <v>12</v>
      </c>
      <c r="C4" s="10">
        <v>4</v>
      </c>
      <c r="D4" s="10">
        <v>0</v>
      </c>
      <c r="E4" s="10">
        <v>10</v>
      </c>
      <c r="F4" s="63">
        <f>+E4+D4+C4</f>
        <v>14</v>
      </c>
    </row>
    <row r="5" spans="2:6" ht="15.9" customHeight="1" x14ac:dyDescent="0.3">
      <c r="B5" s="3" t="s">
        <v>20</v>
      </c>
      <c r="C5" s="10">
        <v>4</v>
      </c>
      <c r="D5" s="10">
        <v>10</v>
      </c>
      <c r="E5" s="10">
        <v>0</v>
      </c>
      <c r="F5" s="63">
        <f t="shared" ref="F5:F8" si="0">+E5+D5+C5</f>
        <v>14</v>
      </c>
    </row>
    <row r="6" spans="2:6" ht="15.9" customHeight="1" x14ac:dyDescent="0.3">
      <c r="B6" s="3" t="s">
        <v>21</v>
      </c>
      <c r="C6" s="10">
        <v>4</v>
      </c>
      <c r="D6" s="10">
        <v>10</v>
      </c>
      <c r="E6" s="10">
        <v>10</v>
      </c>
      <c r="F6" s="63">
        <f t="shared" si="0"/>
        <v>24</v>
      </c>
    </row>
    <row r="7" spans="2:6" ht="15.9" customHeight="1" x14ac:dyDescent="0.3">
      <c r="B7" s="7" t="s">
        <v>25</v>
      </c>
      <c r="C7" s="73">
        <v>6</v>
      </c>
      <c r="D7" s="73">
        <v>10</v>
      </c>
      <c r="E7" s="73">
        <v>0</v>
      </c>
      <c r="F7" s="63">
        <f t="shared" si="0"/>
        <v>16</v>
      </c>
    </row>
    <row r="8" spans="2:6" ht="15.9" customHeight="1" x14ac:dyDescent="0.3">
      <c r="B8" s="3" t="s">
        <v>26</v>
      </c>
      <c r="C8" s="73">
        <v>6</v>
      </c>
      <c r="D8" s="73">
        <v>4</v>
      </c>
      <c r="E8" s="73">
        <v>0</v>
      </c>
      <c r="F8" s="63">
        <f t="shared" si="0"/>
        <v>10</v>
      </c>
    </row>
    <row r="9" spans="2:6" ht="15.9" customHeight="1" x14ac:dyDescent="0.3">
      <c r="B9" s="55"/>
      <c r="C9" s="21"/>
      <c r="D9" s="21"/>
      <c r="E9" s="21"/>
      <c r="F9" s="25"/>
    </row>
  </sheetData>
  <mergeCells count="1">
    <mergeCell ref="C2:F2"/>
  </mergeCells>
  <pageMargins left="0.7" right="0.7" top="0.75" bottom="0.75" header="0.3" footer="0.3"/>
  <pageSetup paperSize="9" orientation="portrait" r:id="rId1"/>
  <headerFooter>
    <oddHeader>&amp;CVSTOPNO KRITERIJI ŠR SKUPAJ - LPŠ 2019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ŠT.UDEL.</vt:lpstr>
      <vt:lpstr>CENA</vt:lpstr>
      <vt:lpstr>ST.KADER</vt:lpstr>
      <vt:lpstr>SKUPAJ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HP</cp:lastModifiedBy>
  <dcterms:created xsi:type="dcterms:W3CDTF">2018-06-03T13:01:49Z</dcterms:created>
  <dcterms:modified xsi:type="dcterms:W3CDTF">2019-06-04T08:43:27Z</dcterms:modified>
</cp:coreProperties>
</file>