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9420" windowHeight="6285" tabRatio="892" activeTab="2"/>
  </bookViews>
  <sheets>
    <sheet name="PREDRAČUN CESTA" sheetId="1" r:id="rId1"/>
    <sheet name="REKAPITULACIJA CESTA" sheetId="2" r:id="rId2"/>
    <sheet name="POPIS DEL - POSTAJALIŠČE" sheetId="3" r:id="rId3"/>
    <sheet name="REKAPITULACIJA POSTAJALIŠČE" sheetId="4" r:id="rId4"/>
  </sheets>
  <definedNames>
    <definedName name="_xlnm.Print_Area" localSheetId="0">'PREDRAČUN CESTA'!$A$1:$H$173</definedName>
    <definedName name="_xlnm.Print_Area" localSheetId="1">'REKAPITULACIJA CESTA'!$A$3:$G$31</definedName>
  </definedNames>
  <calcPr fullCalcOnLoad="1"/>
</workbook>
</file>

<file path=xl/sharedStrings.xml><?xml version="1.0" encoding="utf-8"?>
<sst xmlns="http://schemas.openxmlformats.org/spreadsheetml/2006/main" count="309" uniqueCount="158">
  <si>
    <t>I.</t>
  </si>
  <si>
    <t>PRIPRAVLJALNA DELA</t>
  </si>
  <si>
    <t>1.1</t>
  </si>
  <si>
    <t>m</t>
  </si>
  <si>
    <t>1.2</t>
  </si>
  <si>
    <t>postavitev obojestranskih prečnih profilov</t>
  </si>
  <si>
    <t>kom</t>
  </si>
  <si>
    <t>1.3</t>
  </si>
  <si>
    <t>zavarovanje osi ceste</t>
  </si>
  <si>
    <t>m2</t>
  </si>
  <si>
    <t xml:space="preserve"> </t>
  </si>
  <si>
    <t>II.</t>
  </si>
  <si>
    <t>SPODNJI USTROJ</t>
  </si>
  <si>
    <t>2.1</t>
  </si>
  <si>
    <t>2.4</t>
  </si>
  <si>
    <t>m3</t>
  </si>
  <si>
    <t>PRIPRAVLJALNA DELA SKUPAJ</t>
  </si>
  <si>
    <t>SPODNJI USTROJ SKUPAJ</t>
  </si>
  <si>
    <t>III.</t>
  </si>
  <si>
    <t>ZGORNJI USTROJ</t>
  </si>
  <si>
    <t>3.1</t>
  </si>
  <si>
    <t>3.2</t>
  </si>
  <si>
    <t>3.3</t>
  </si>
  <si>
    <t>IV.</t>
  </si>
  <si>
    <t>ZGORNJI USTROJ SKUPAJ</t>
  </si>
  <si>
    <t>ODVODNJAVANJE</t>
  </si>
  <si>
    <t>ODVODNJAVANJE SKUPAJ</t>
  </si>
  <si>
    <t>V.</t>
  </si>
  <si>
    <t>ZAKLJUČNA DELA</t>
  </si>
  <si>
    <t>oc</t>
  </si>
  <si>
    <t>SKUPAJ ZAKLJUČNA DELA</t>
  </si>
  <si>
    <t>SKUPAJ VSA DELA</t>
  </si>
  <si>
    <t>DDV</t>
  </si>
  <si>
    <t>SKUPAJ Z DDV</t>
  </si>
  <si>
    <t>VI.</t>
  </si>
  <si>
    <t>strojno planiranje z gredarjem in utrjevanje spodnjega ustroja po izkopu</t>
  </si>
  <si>
    <t>3.4</t>
  </si>
  <si>
    <t>DRENAŽA</t>
  </si>
  <si>
    <t xml:space="preserve">m </t>
  </si>
  <si>
    <t>izdelava priključkov drenažnih cevi na vtočne jaške</t>
  </si>
  <si>
    <t>DRENAŽA SKUPAJ</t>
  </si>
  <si>
    <t>čiščenje gradbene površine po gradbenih delih</t>
  </si>
  <si>
    <t>1.4</t>
  </si>
  <si>
    <t>6.1</t>
  </si>
  <si>
    <t>2.3</t>
  </si>
  <si>
    <t>zasip jarkov z izkopanim materialom in utrjevanje v plasteh po 20 cm</t>
  </si>
  <si>
    <t>1.5</t>
  </si>
  <si>
    <t>5.1</t>
  </si>
  <si>
    <t>5.2</t>
  </si>
  <si>
    <t>5.3</t>
  </si>
  <si>
    <t>5.4</t>
  </si>
  <si>
    <t>5.5</t>
  </si>
  <si>
    <t>5.6</t>
  </si>
  <si>
    <t>1.6</t>
  </si>
  <si>
    <t>2.5</t>
  </si>
  <si>
    <t>1.7</t>
  </si>
  <si>
    <t>2.6</t>
  </si>
  <si>
    <t>3.5</t>
  </si>
  <si>
    <t>2.8</t>
  </si>
  <si>
    <t>3.6</t>
  </si>
  <si>
    <t>3.7</t>
  </si>
  <si>
    <t>humoziranje brežin z deponiranim humosom ter dobava semen in zatravitev brežin</t>
  </si>
  <si>
    <t>detajlna zakoličba osi ceste - podatki dosegljivi pri projektantu</t>
  </si>
  <si>
    <t>ročni izkop zemljine III.ktg na območju inštalacijskih vodov z odmetom na rob jarka</t>
  </si>
  <si>
    <t xml:space="preserve">PVC fi 315 mm  </t>
  </si>
  <si>
    <t>vgrajevanje peščeno-zemeljskega materiala  z utrjevanjem v plasteh po 30 cm do zbitosti na končnem sloju 40 Mpa - nasip; material od izkopa</t>
  </si>
  <si>
    <t>dobava in vgrajevanje tamponskega prodca -drobljenec (deb 0-32) v skupni debelini  40 cm, strojno raztiranje tampona, planiranje do točnosti +/- 1 cm, valjanje in utrjevanje do zbitosti 100 MPa skupaj s prevozom - tampon v zbitem stanju</t>
  </si>
  <si>
    <t xml:space="preserve">dobava in vgrajevanje zmrzlinsko odpornega materila -drobljenec (deb 0-64) v skupni debelini   do 25 cm, strojno raztiranje materiala, planiranje do točnosti +/- 3 cm, valjanje in utrjevanje do zbitosti 80 MPa skupaj s prevozom </t>
  </si>
  <si>
    <t>dosutje bankin v debelini 6 cm s finejšim gramoznim materialom, planiranje in utrjevanje v širini 0,50 m</t>
  </si>
  <si>
    <t>dobava in polaganje midren drenažnih cevi fi 10 cm skupaj s PP POLST politlak folijo in izdelavo betonske mulde širine 20 cm in debeline 8 cm iz C 12/15</t>
  </si>
  <si>
    <t xml:space="preserve">REKAPITULACIJA  </t>
  </si>
  <si>
    <t>dobava in vgrajevanje asfalta v debelini 5+3 cm- vozišče skupaj z odcepi in razširitvami                                     AC 16 base B 50/70 A3, deb 5 cm                                     AC 11 surf B 50/70 A3, deb 3 cm</t>
  </si>
  <si>
    <t>2.7</t>
  </si>
  <si>
    <t xml:space="preserve">dobava in polaganje  PVC cevi  SN - CR 8  (za prometno obtežbo) na betonsko posteljico in peščenim zasutjem 20 cm nad cevjo, s pomožnimi deli in prevozi  </t>
  </si>
  <si>
    <t>dobava in izdelava komplet  revizijskih jaškov iz betonskih cevi dimenzij fi 500 mm, z AB pokrovom za težo 15 t, izvedba priklopa cevi do fi 400 mm in vsem pomožnim materialom, globina jaška 1,0 m in pripravo betonske posteljice, komplet z prevozi in pomožnimi deli</t>
  </si>
  <si>
    <t>4.1</t>
  </si>
  <si>
    <t>4.2</t>
  </si>
  <si>
    <t>4.3</t>
  </si>
  <si>
    <t>4.4</t>
  </si>
  <si>
    <t>4.5</t>
  </si>
  <si>
    <t>4.6</t>
  </si>
  <si>
    <t>4.7</t>
  </si>
  <si>
    <t>zakoličba podzemnih vodov in sodelovanje z upravljalcem komunalij</t>
  </si>
  <si>
    <t>strojni izkop zemljine III.ktg z nakladanjem in odvozom  na trajno deponijo v oddaljenosti 10 km</t>
  </si>
  <si>
    <t>strojni izkop zemljine IV.ktg z nakladanjem in odvozom na trajno deponijo v oddaljenosti 10 km</t>
  </si>
  <si>
    <t>strojni izkop zemljine III.ktg z nakladanjem in odvozom  na  mesto nasipa</t>
  </si>
  <si>
    <t xml:space="preserve">PVC fi 400 mm  </t>
  </si>
  <si>
    <t>strojno/ročni linijski (80/20%) izkop zemljine III ktg za plitvo drenažo  z nakladanjem in odvozom na trajno deponijo razdalje do 10 km</t>
  </si>
  <si>
    <t xml:space="preserve">ročno planiranje izkopanega jarka za drenažo v širini 20 cm za plitvo drenažo  </t>
  </si>
  <si>
    <t>dobava in vgrajevanje drenažnega gramoza frakcij 8-32mm, 0,20 m3/m za plitvo drenažo</t>
  </si>
  <si>
    <t>izdelava kompletne iztočne glave kamen-beton za iztočno cev(Prepusti)</t>
  </si>
  <si>
    <t>4.8</t>
  </si>
  <si>
    <t>4.9</t>
  </si>
  <si>
    <t>6.2</t>
  </si>
  <si>
    <t>4.10</t>
  </si>
  <si>
    <t>nalaganje in odvoz odvečnega izkopanega materiala zemljine III. Kategorije na trajno deponijo v oddaljenosti 10 km</t>
  </si>
  <si>
    <t>dobava in vgrajevanje asfaltne mulde v debelini 5+3 cm in širine 0.5 m- povozna mulda                                       AC 16 base B 50/70 A3, deb 5 cm                                     AC 11 surf B 50/70 A3, deb 3 cm</t>
  </si>
  <si>
    <t>2.9</t>
  </si>
  <si>
    <t>2.10</t>
  </si>
  <si>
    <t xml:space="preserve">PREDRAČUN </t>
  </si>
  <si>
    <t>BC fi 40</t>
  </si>
  <si>
    <t>1.9</t>
  </si>
  <si>
    <t>rušenje betonskih vtočnih jaškov 60/60 z nakladanjem in odvozom na trajno deponijo.(prepusti)</t>
  </si>
  <si>
    <t>rušenje betonskih cevi skupaj z nakladanjem in odvozom na trajno deponijo.(prepusti)</t>
  </si>
  <si>
    <t>1.8</t>
  </si>
  <si>
    <t>strojni izkop zemljine II.ktg(humos) ob cestišču z nakladanjem in odvozom na gradbiščno deponijo.</t>
  </si>
  <si>
    <t>strojni izkop zemljine IV.ktg z nakladanjem in odvozom  na  mesto nasipa</t>
  </si>
  <si>
    <t>strojni izkop zemljine V.ktg z nakladanjem in odvozom na trajno deponijo v oddaljenosti 10 km</t>
  </si>
  <si>
    <t>ARMIRANO BETONSKA DELA</t>
  </si>
  <si>
    <t>ARMIRANOBETONSKA DELA SKUPAJ</t>
  </si>
  <si>
    <t>strojno ročni izkop (80/20%) v terenu III. Ktg, z odmetom materiala na rob jarka - prepusti, jaški,cevi</t>
  </si>
  <si>
    <t>dobava in izdelava komplet  vtočnih AB jaškov 60/60 cm, z AB pokrovom za težo 15 t, izvedba priklopa cevi do fi 400 mm in vsem pomožnim materialom, globina jaška 1,0 m in pripravo betonske posteljice, komplet z prevozi in pomožnimi deli</t>
  </si>
  <si>
    <t>izdelava odprtega iztoka kamen beton, z zaključnim AB vencem, z vsemi zemeljskimi deli in zasipom (1 kom)</t>
  </si>
  <si>
    <t>izdelava iztočne mulde z lomljenim kamnom  deb.do fi 20 cm, vgrajen v beton C16/20 v skupni debelini 30 cm in fugiranjem s cementno malto, širina mulde 60 cm.(iztok iz prepustov)</t>
  </si>
  <si>
    <t>cesta</t>
  </si>
  <si>
    <t xml:space="preserve"> cesta</t>
  </si>
  <si>
    <t xml:space="preserve">dobava in polaganje vrtnih betonskih robnikov dim 5/25 na betonsko podlago deb 10 cm        C 16/20 ter zalitjem fug z cementno malto </t>
  </si>
  <si>
    <t>cesta + priključki</t>
  </si>
  <si>
    <t>šolsko postajališče</t>
  </si>
  <si>
    <t>odstranitev panjev od fi 20 do fi 50 z strojnim izkopom, nakladanjem in z spravilom z gradbišča na razdalji do 10 km</t>
  </si>
  <si>
    <t>posek grmičovja z nakladanjem in z spravilom z gradbišča na razdalji do 10 km</t>
  </si>
  <si>
    <t>dobava in postavitev prometnega znaka komplet z stebričkom, temeljem, zemeljskimi deli in prevozom</t>
  </si>
  <si>
    <t>smerna tabla: III- 107</t>
  </si>
  <si>
    <t xml:space="preserve">zakoličba osi  drenaže </t>
  </si>
  <si>
    <t>dobava in postavitev LED svetilke(30W) z fotovoltajičnim panelom z akomulatorskim sistemom in z časovno krmilno elektroniko in kandelabrom višine 4,5 m skupaj z vsemi zemeljskimi in pomožnimi deli ter prevozi.</t>
  </si>
  <si>
    <t>1.10</t>
  </si>
  <si>
    <t>1.11</t>
  </si>
  <si>
    <t>AB DELA</t>
  </si>
  <si>
    <t>dobava in postavitev lesenega koša za smeti skupaj z prevozom na mesto šolskega postajališča</t>
  </si>
  <si>
    <t>dobava in postavitev tipske turistične table skupaj z prevozom na mesto šolskega postajališča</t>
  </si>
  <si>
    <t>dobava in postavitev tipske čakalne klopi z betonskimi stranicami in lesenimi polnili skupaj z prevozom na mesto šolskega postajališča</t>
  </si>
  <si>
    <t xml:space="preserve"> šolsko postajališče</t>
  </si>
  <si>
    <t xml:space="preserve">rezanje asfalta debeline do 10 cm na prehodih in stikih staro novo, priključki  </t>
  </si>
  <si>
    <t>rezkanje obstoječega asfalta  debeline do 10 cm z nakladanjem in odvozom na trajno deponijo na razdalji do 5 km - za izdelavo stika staro novo</t>
  </si>
  <si>
    <t>cesta : P18 + 5m - P22</t>
  </si>
  <si>
    <t>dobava in vgrajevanje asfalta v debelini 3 cm- preplastitev obstoječega asfalta.                                                                    AC 11 surf B 50/70 A3, deb 3 cm</t>
  </si>
  <si>
    <t>mulda : P18 + 5m - P22</t>
  </si>
  <si>
    <t>dobava in vgrajevanje asfaltne mulde v debelini 3 cm in širine 0.5 m- povozna mulda- preplastitev obstoječe asfaltne mulde.                                                                            AC 11 surf B 50/70 A3, deb 3 cm</t>
  </si>
  <si>
    <t>izdelava odprtega vtoka kamen beton, z zaključnim AB vencem, z vsemi zemeljskimi deli in zasipom (1 kom)</t>
  </si>
  <si>
    <t>POPIS DEL</t>
  </si>
  <si>
    <t>2.2</t>
  </si>
  <si>
    <t>dobava in vgrajevanje asfalta v debelini 5+3 cm- vozišče.                                                     AC 16 base B 50/70 A3, deb 5 cm                                     AC 11 surf B 50/70 A3, deb 3 cm</t>
  </si>
  <si>
    <t xml:space="preserve">dobava in vgrajevanje asfalta v debelini 5+3 cm- vozišče.                                                     ASFALT AC 8 surf B 70/100, A5 - 5 cm
                                </t>
  </si>
  <si>
    <t>čakalna ploščad</t>
  </si>
  <si>
    <t>ŠOLSKO POSTAJALIŠČE</t>
  </si>
  <si>
    <t xml:space="preserve">dobava in polaganje  cestnih betonskih robnikov dim 15/25 na betonsko podlago deb 10 cm C 16/20 ter zalitjem fug z cementno malto </t>
  </si>
  <si>
    <t>6.3</t>
  </si>
  <si>
    <t>6.4</t>
  </si>
  <si>
    <t>dobava in vgrajevanje jeklene cestne ograje višine 75 cm z zabijanjem v teren z vsemi pomožnimi deli in prevozi skupaj z polkrožnimi poševnimi zaključnicami (poševne zaključnice = 10 kom, polkrožne zaključnice =10kom)</t>
  </si>
  <si>
    <t>os P = 1533 m</t>
  </si>
  <si>
    <t>odsek Pratneker - Harmonk</t>
  </si>
  <si>
    <t>OBNOVA LC 350273: HARMONK - MEŽICA</t>
  </si>
  <si>
    <t>NA LC 350273: HARMONK - MEŽICA</t>
  </si>
  <si>
    <t xml:space="preserve">Opomba: </t>
  </si>
  <si>
    <t xml:space="preserve">OBNOVA LC 305237: HARMONK - MEŽICA </t>
  </si>
  <si>
    <t>označba vozišča za polovično zaporo prometa s postavitvijo predpisanih zapornic in prometnih znakov</t>
  </si>
  <si>
    <t>posek grmičevja z nakladanjem in z spravilom z gradbišča na razdalji do 10 km</t>
  </si>
  <si>
    <t>ponudnik vpisuje podatke samo v zeleno obarvana polja!</t>
  </si>
</sst>
</file>

<file path=xl/styles.xml><?xml version="1.0" encoding="utf-8"?>
<styleSheet xmlns="http://schemas.openxmlformats.org/spreadsheetml/2006/main">
  <numFmts count="20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&quot;SIT&quot;"/>
    <numFmt numFmtId="173" formatCode="#,##0.00\ _S_I_T"/>
    <numFmt numFmtId="174" formatCode="#,##0.00\ [$€-1]"/>
    <numFmt numFmtId="175" formatCode="#,##0.00\ [$€-1];[Red]#,##0.00\ [$€-1]"/>
  </numFmts>
  <fonts count="46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0"/>
      <color indexed="10"/>
      <name val="Arial CE"/>
      <family val="0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>
        <color rgb="FF0070C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1" fillId="2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21" borderId="8" applyNumberFormat="0" applyAlignment="0" applyProtection="0"/>
    <xf numFmtId="0" fontId="42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8" applyNumberFormat="0" applyAlignment="0" applyProtection="0"/>
    <xf numFmtId="0" fontId="44" fillId="0" borderId="9" applyNumberFormat="0" applyFill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10" xfId="0" applyBorder="1" applyAlignment="1">
      <alignment/>
    </xf>
    <xf numFmtId="0" fontId="2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2" fillId="0" borderId="11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/>
    </xf>
    <xf numFmtId="10" fontId="4" fillId="0" borderId="0" xfId="0" applyNumberFormat="1" applyFont="1" applyAlignment="1">
      <alignment/>
    </xf>
    <xf numFmtId="49" fontId="2" fillId="0" borderId="0" xfId="0" applyNumberFormat="1" applyFont="1" applyAlignment="1">
      <alignment vertical="top"/>
    </xf>
    <xf numFmtId="174" fontId="0" fillId="0" borderId="0" xfId="0" applyNumberFormat="1" applyAlignment="1">
      <alignment/>
    </xf>
    <xf numFmtId="174" fontId="0" fillId="0" borderId="10" xfId="0" applyNumberFormat="1" applyBorder="1" applyAlignment="1">
      <alignment/>
    </xf>
    <xf numFmtId="174" fontId="2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174" fontId="2" fillId="0" borderId="11" xfId="0" applyNumberFormat="1" applyFont="1" applyBorder="1" applyAlignment="1">
      <alignment/>
    </xf>
    <xf numFmtId="0" fontId="4" fillId="0" borderId="10" xfId="0" applyFont="1" applyBorder="1" applyAlignment="1">
      <alignment/>
    </xf>
    <xf numFmtId="2" fontId="0" fillId="0" borderId="0" xfId="0" applyNumberFormat="1" applyAlignment="1">
      <alignment horizontal="center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/>
    </xf>
    <xf numFmtId="174" fontId="8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 vertical="top"/>
    </xf>
    <xf numFmtId="49" fontId="0" fillId="0" borderId="0" xfId="0" applyNumberFormat="1" applyAlignment="1">
      <alignment horizontal="center" vertical="top"/>
    </xf>
    <xf numFmtId="0" fontId="0" fillId="0" borderId="0" xfId="0" applyAlignment="1">
      <alignment horizontal="left"/>
    </xf>
    <xf numFmtId="0" fontId="0" fillId="0" borderId="0" xfId="0" applyAlignment="1">
      <alignment horizontal="center" vertical="top"/>
    </xf>
    <xf numFmtId="49" fontId="0" fillId="0" borderId="0" xfId="0" applyNumberFormat="1" applyAlignment="1">
      <alignment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Alignment="1">
      <alignment horizontal="center" vertical="top"/>
    </xf>
    <xf numFmtId="49" fontId="0" fillId="0" borderId="0" xfId="0" applyNumberFormat="1" applyBorder="1" applyAlignment="1">
      <alignment horizontal="center" vertical="top"/>
    </xf>
    <xf numFmtId="49" fontId="3" fillId="0" borderId="0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174" fontId="4" fillId="33" borderId="0" xfId="0" applyNumberFormat="1" applyFont="1" applyFill="1" applyAlignment="1">
      <alignment/>
    </xf>
    <xf numFmtId="174" fontId="2" fillId="33" borderId="0" xfId="0" applyNumberFormat="1" applyFont="1" applyFill="1" applyAlignment="1">
      <alignment/>
    </xf>
    <xf numFmtId="49" fontId="45" fillId="16" borderId="0" xfId="0" applyNumberFormat="1" applyFont="1" applyFill="1" applyAlignment="1">
      <alignment horizontal="center" vertical="top"/>
    </xf>
    <xf numFmtId="0" fontId="45" fillId="16" borderId="0" xfId="0" applyFont="1" applyFill="1" applyAlignment="1">
      <alignment vertical="top" wrapText="1"/>
    </xf>
    <xf numFmtId="175" fontId="0" fillId="0" borderId="0" xfId="0" applyNumberFormat="1" applyAlignment="1">
      <alignment/>
    </xf>
    <xf numFmtId="49" fontId="0" fillId="0" borderId="12" xfId="0" applyNumberFormat="1" applyBorder="1" applyAlignment="1">
      <alignment horizontal="center" vertical="top"/>
    </xf>
    <xf numFmtId="0" fontId="3" fillId="0" borderId="12" xfId="0" applyFont="1" applyBorder="1" applyAlignment="1">
      <alignment vertical="top" wrapText="1"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 horizontal="center"/>
    </xf>
    <xf numFmtId="4" fontId="0" fillId="33" borderId="12" xfId="0" applyNumberFormat="1" applyFill="1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0" xfId="0" applyAlignment="1" applyProtection="1">
      <alignment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9" fillId="0" borderId="0" xfId="0" applyNumberFormat="1" applyFont="1" applyAlignment="1" applyProtection="1">
      <alignment horizontal="center"/>
      <protection locked="0"/>
    </xf>
    <xf numFmtId="4" fontId="0" fillId="16" borderId="13" xfId="0" applyNumberFormat="1" applyFill="1" applyBorder="1" applyAlignment="1" applyProtection="1">
      <alignment horizontal="center"/>
      <protection locked="0"/>
    </xf>
    <xf numFmtId="4" fontId="0" fillId="0" borderId="0" xfId="0" applyNumberForma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4" fontId="0" fillId="0" borderId="0" xfId="0" applyNumberFormat="1" applyFont="1" applyBorder="1" applyAlignment="1" applyProtection="1">
      <alignment horizontal="center"/>
      <protection locked="0"/>
    </xf>
    <xf numFmtId="4" fontId="0" fillId="0" borderId="0" xfId="0" applyNumberFormat="1" applyBorder="1" applyAlignment="1" applyProtection="1">
      <alignment horizontal="center"/>
      <protection locked="0"/>
    </xf>
    <xf numFmtId="4" fontId="0" fillId="0" borderId="12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/>
    </xf>
    <xf numFmtId="49" fontId="1" fillId="0" borderId="0" xfId="0" applyNumberFormat="1" applyFont="1" applyAlignment="1" applyProtection="1">
      <alignment horizontal="center" vertical="top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 horizontal="center"/>
      <protection/>
    </xf>
    <xf numFmtId="4" fontId="0" fillId="0" borderId="0" xfId="0" applyNumberFormat="1" applyAlignment="1" applyProtection="1">
      <alignment horizontal="center"/>
      <protection/>
    </xf>
    <xf numFmtId="4" fontId="0" fillId="0" borderId="0" xfId="0" applyNumberFormat="1" applyAlignment="1" applyProtection="1">
      <alignment/>
      <protection/>
    </xf>
    <xf numFmtId="49" fontId="2" fillId="0" borderId="0" xfId="0" applyNumberFormat="1" applyFont="1" applyAlignment="1" applyProtection="1">
      <alignment horizontal="left" vertical="top"/>
      <protection/>
    </xf>
    <xf numFmtId="49" fontId="45" fillId="16" borderId="0" xfId="0" applyNumberFormat="1" applyFont="1" applyFill="1" applyAlignment="1" applyProtection="1">
      <alignment horizontal="center" vertical="top"/>
      <protection/>
    </xf>
    <xf numFmtId="0" fontId="45" fillId="16" borderId="0" xfId="0" applyFont="1" applyFill="1" applyAlignment="1" applyProtection="1">
      <alignment vertical="top" wrapText="1"/>
      <protection/>
    </xf>
    <xf numFmtId="0" fontId="9" fillId="0" borderId="0" xfId="0" applyFont="1" applyAlignment="1" applyProtection="1">
      <alignment/>
      <protection/>
    </xf>
    <xf numFmtId="2" fontId="9" fillId="0" borderId="0" xfId="0" applyNumberFormat="1" applyFont="1" applyAlignment="1" applyProtection="1">
      <alignment horizontal="center"/>
      <protection/>
    </xf>
    <xf numFmtId="4" fontId="9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49" fontId="2" fillId="0" borderId="0" xfId="0" applyNumberFormat="1" applyFont="1" applyAlignment="1" applyProtection="1">
      <alignment horizontal="left" vertical="top"/>
      <protection/>
    </xf>
    <xf numFmtId="49" fontId="0" fillId="0" borderId="0" xfId="0" applyNumberFormat="1" applyAlignment="1" applyProtection="1">
      <alignment horizontal="center" vertical="top"/>
      <protection/>
    </xf>
    <xf numFmtId="175" fontId="0" fillId="0" borderId="0" xfId="0" applyNumberFormat="1" applyAlignment="1" applyProtection="1">
      <alignment/>
      <protection/>
    </xf>
    <xf numFmtId="2" fontId="0" fillId="0" borderId="0" xfId="0" applyNumberFormat="1" applyFont="1" applyAlignment="1" applyProtection="1">
      <alignment horizontal="center"/>
      <protection/>
    </xf>
    <xf numFmtId="0" fontId="0" fillId="0" borderId="0" xfId="0" applyFill="1" applyAlignment="1" applyProtection="1">
      <alignment horizontal="right"/>
      <protection/>
    </xf>
    <xf numFmtId="0" fontId="0" fillId="0" borderId="0" xfId="0" applyFill="1" applyAlignment="1" applyProtection="1">
      <alignment vertical="top" wrapText="1"/>
      <protection/>
    </xf>
    <xf numFmtId="0" fontId="0" fillId="0" borderId="0" xfId="0" applyFill="1" applyAlignment="1" applyProtection="1">
      <alignment horizontal="center"/>
      <protection/>
    </xf>
    <xf numFmtId="2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4" xfId="0" applyBorder="1" applyAlignment="1" applyProtection="1">
      <alignment horizontal="right"/>
      <protection/>
    </xf>
    <xf numFmtId="49" fontId="0" fillId="0" borderId="14" xfId="0" applyNumberFormat="1" applyBorder="1" applyAlignment="1" applyProtection="1">
      <alignment horizontal="center" vertical="top"/>
      <protection/>
    </xf>
    <xf numFmtId="0" fontId="3" fillId="0" borderId="14" xfId="0" applyFont="1" applyBorder="1" applyAlignment="1" applyProtection="1">
      <alignment vertical="top" wrapText="1"/>
      <protection/>
    </xf>
    <xf numFmtId="0" fontId="0" fillId="0" borderId="14" xfId="0" applyBorder="1" applyAlignment="1" applyProtection="1">
      <alignment/>
      <protection/>
    </xf>
    <xf numFmtId="2" fontId="0" fillId="0" borderId="14" xfId="0" applyNumberFormat="1" applyBorder="1" applyAlignment="1" applyProtection="1">
      <alignment horizontal="center"/>
      <protection/>
    </xf>
    <xf numFmtId="4" fontId="0" fillId="33" borderId="14" xfId="0" applyNumberFormat="1" applyFill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/>
      <protection/>
    </xf>
    <xf numFmtId="0" fontId="2" fillId="0" borderId="0" xfId="0" applyFont="1" applyAlignment="1" applyProtection="1">
      <alignment vertical="top"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vertical="top" wrapText="1"/>
      <protection/>
    </xf>
    <xf numFmtId="2" fontId="0" fillId="0" borderId="0" xfId="0" applyNumberForma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right"/>
      <protection/>
    </xf>
    <xf numFmtId="49" fontId="0" fillId="0" borderId="0" xfId="0" applyNumberFormat="1" applyBorder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left" vertical="top"/>
      <protection/>
    </xf>
    <xf numFmtId="49" fontId="2" fillId="0" borderId="0" xfId="0" applyNumberFormat="1" applyFont="1" applyBorder="1" applyAlignment="1" applyProtection="1">
      <alignment horizontal="center" vertical="top"/>
      <protection/>
    </xf>
    <xf numFmtId="49" fontId="0" fillId="0" borderId="0" xfId="0" applyNumberFormat="1" applyFont="1" applyAlignment="1" applyProtection="1">
      <alignment horizontal="center" vertical="top"/>
      <protection/>
    </xf>
    <xf numFmtId="49" fontId="0" fillId="0" borderId="0" xfId="0" applyNumberFormat="1" applyAlignment="1" applyProtection="1">
      <alignment vertical="top"/>
      <protection/>
    </xf>
    <xf numFmtId="4" fontId="0" fillId="0" borderId="0" xfId="0" applyNumberFormat="1" applyAlignment="1" applyProtection="1">
      <alignment/>
      <protection/>
    </xf>
    <xf numFmtId="49" fontId="0" fillId="0" borderId="0" xfId="0" applyNumberFormat="1" applyFont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4" xfId="0" applyFont="1" applyBorder="1" applyAlignment="1" applyProtection="1">
      <alignment horizontal="right"/>
      <protection/>
    </xf>
    <xf numFmtId="0" fontId="3" fillId="0" borderId="0" xfId="0" applyFont="1" applyAlignment="1" applyProtection="1">
      <alignment vertical="top" wrapText="1"/>
      <protection/>
    </xf>
    <xf numFmtId="0" fontId="2" fillId="0" borderId="12" xfId="0" applyFont="1" applyBorder="1" applyAlignment="1" applyProtection="1">
      <alignment horizontal="right"/>
      <protection/>
    </xf>
    <xf numFmtId="49" fontId="0" fillId="0" borderId="12" xfId="0" applyNumberFormat="1" applyBorder="1" applyAlignment="1" applyProtection="1">
      <alignment horizontal="center" vertical="top"/>
      <protection/>
    </xf>
    <xf numFmtId="0" fontId="3" fillId="0" borderId="12" xfId="0" applyFont="1" applyBorder="1" applyAlignment="1" applyProtection="1">
      <alignment vertical="top" wrapText="1"/>
      <protection/>
    </xf>
    <xf numFmtId="0" fontId="0" fillId="0" borderId="12" xfId="0" applyBorder="1" applyAlignment="1" applyProtection="1">
      <alignment/>
      <protection/>
    </xf>
    <xf numFmtId="2" fontId="0" fillId="0" borderId="12" xfId="0" applyNumberFormat="1" applyBorder="1" applyAlignment="1" applyProtection="1">
      <alignment horizontal="center"/>
      <protection/>
    </xf>
    <xf numFmtId="4" fontId="0" fillId="33" borderId="12" xfId="0" applyNumberForma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 vertical="top"/>
      <protection/>
    </xf>
    <xf numFmtId="49" fontId="0" fillId="0" borderId="0" xfId="0" applyNumberFormat="1" applyAlignment="1" applyProtection="1">
      <alignment wrapText="1"/>
      <protection/>
    </xf>
    <xf numFmtId="2" fontId="0" fillId="0" borderId="0" xfId="0" applyNumberFormat="1" applyAlignment="1" applyProtection="1">
      <alignment/>
      <protection/>
    </xf>
    <xf numFmtId="174" fontId="0" fillId="0" borderId="0" xfId="57" applyNumberFormat="1" applyFont="1" applyAlignment="1" applyProtection="1">
      <alignment/>
      <protection/>
    </xf>
    <xf numFmtId="0" fontId="3" fillId="0" borderId="0" xfId="0" applyFont="1" applyBorder="1" applyAlignment="1" applyProtection="1">
      <alignment vertical="top" wrapText="1"/>
      <protection/>
    </xf>
    <xf numFmtId="49" fontId="2" fillId="0" borderId="0" xfId="0" applyNumberFormat="1" applyFont="1" applyAlignment="1" applyProtection="1">
      <alignment horizontal="center" vertical="top"/>
      <protection/>
    </xf>
    <xf numFmtId="0" fontId="0" fillId="0" borderId="0" xfId="0" applyAlignment="1" applyProtection="1">
      <alignment/>
      <protection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85"/>
  <sheetViews>
    <sheetView view="pageBreakPreview" zoomScale="130" zoomScaleSheetLayoutView="130" workbookViewId="0" topLeftCell="A166">
      <selection activeCell="G161" sqref="G161"/>
    </sheetView>
  </sheetViews>
  <sheetFormatPr defaultColWidth="9.00390625" defaultRowHeight="12.75"/>
  <cols>
    <col min="1" max="1" width="5.875" style="63" customWidth="1"/>
    <col min="2" max="2" width="8.00390625" style="78" customWidth="1"/>
    <col min="3" max="3" width="39.125" style="65" customWidth="1"/>
    <col min="4" max="4" width="5.125" style="66" customWidth="1"/>
    <col min="5" max="5" width="8.625" style="67" bestFit="1" customWidth="1"/>
    <col min="6" max="6" width="10.125" style="54" bestFit="1" customWidth="1"/>
    <col min="7" max="7" width="12.75390625" style="69" bestFit="1" customWidth="1"/>
    <col min="8" max="16384" width="9.125" style="66" customWidth="1"/>
  </cols>
  <sheetData>
    <row r="2" ht="18">
      <c r="B2" s="64" t="s">
        <v>99</v>
      </c>
    </row>
    <row r="3" ht="18">
      <c r="B3" s="64"/>
    </row>
    <row r="4" ht="15.75">
      <c r="B4" s="70" t="s">
        <v>154</v>
      </c>
    </row>
    <row r="5" ht="15.75">
      <c r="B5" s="70" t="s">
        <v>150</v>
      </c>
    </row>
    <row r="6" ht="15.75">
      <c r="B6" s="70" t="s">
        <v>149</v>
      </c>
    </row>
    <row r="7" spans="2:7" ht="25.5">
      <c r="B7" s="71" t="s">
        <v>153</v>
      </c>
      <c r="C7" s="72" t="s">
        <v>157</v>
      </c>
      <c r="D7" s="73"/>
      <c r="E7" s="74"/>
      <c r="F7" s="55"/>
      <c r="G7" s="75"/>
    </row>
    <row r="8" spans="1:2" ht="15.75">
      <c r="A8" s="76" t="s">
        <v>0</v>
      </c>
      <c r="B8" s="77" t="s">
        <v>1</v>
      </c>
    </row>
    <row r="10" spans="2:3" ht="25.5">
      <c r="B10" s="78" t="s">
        <v>2</v>
      </c>
      <c r="C10" s="65" t="s">
        <v>62</v>
      </c>
    </row>
    <row r="11" spans="4:7" ht="12.75">
      <c r="D11" s="66" t="s">
        <v>3</v>
      </c>
      <c r="E11" s="67">
        <v>1533</v>
      </c>
      <c r="F11" s="56">
        <v>0</v>
      </c>
      <c r="G11" s="79">
        <f>E11*F11</f>
        <v>0</v>
      </c>
    </row>
    <row r="13" spans="2:3" ht="12.75">
      <c r="B13" s="78" t="s">
        <v>4</v>
      </c>
      <c r="C13" s="65" t="s">
        <v>5</v>
      </c>
    </row>
    <row r="14" spans="4:7" ht="12.75">
      <c r="D14" s="66" t="s">
        <v>6</v>
      </c>
      <c r="E14" s="67">
        <v>78</v>
      </c>
      <c r="F14" s="56">
        <v>0</v>
      </c>
      <c r="G14" s="79">
        <f>E14*F14</f>
        <v>0</v>
      </c>
    </row>
    <row r="16" spans="2:7" ht="12.75">
      <c r="B16" s="78" t="s">
        <v>7</v>
      </c>
      <c r="C16" s="65" t="s">
        <v>8</v>
      </c>
      <c r="G16" s="66"/>
    </row>
    <row r="17" spans="4:7" ht="12.75">
      <c r="D17" s="66" t="s">
        <v>3</v>
      </c>
      <c r="E17" s="67">
        <v>1533</v>
      </c>
      <c r="F17" s="56">
        <v>0</v>
      </c>
      <c r="G17" s="79">
        <f>E17*F17</f>
        <v>0</v>
      </c>
    </row>
    <row r="18" ht="12.75">
      <c r="G18" s="66"/>
    </row>
    <row r="19" spans="2:7" ht="25.5">
      <c r="B19" s="78" t="s">
        <v>42</v>
      </c>
      <c r="C19" s="65" t="s">
        <v>82</v>
      </c>
      <c r="G19" s="66"/>
    </row>
    <row r="20" spans="4:7" ht="12.75">
      <c r="D20" s="66" t="s">
        <v>29</v>
      </c>
      <c r="E20" s="80">
        <v>1</v>
      </c>
      <c r="F20" s="56">
        <v>0</v>
      </c>
      <c r="G20" s="79">
        <f>E20*F20</f>
        <v>0</v>
      </c>
    </row>
    <row r="21" ht="12.75">
      <c r="G21" s="66"/>
    </row>
    <row r="22" spans="2:7" ht="38.25">
      <c r="B22" s="78" t="s">
        <v>46</v>
      </c>
      <c r="C22" s="65" t="s">
        <v>155</v>
      </c>
      <c r="G22" s="66"/>
    </row>
    <row r="23" spans="3:7" ht="12.75">
      <c r="C23" s="65" t="s">
        <v>10</v>
      </c>
      <c r="D23" s="66" t="s">
        <v>29</v>
      </c>
      <c r="E23" s="67">
        <v>1</v>
      </c>
      <c r="F23" s="56">
        <v>0</v>
      </c>
      <c r="G23" s="79">
        <f>E23*F23</f>
        <v>0</v>
      </c>
    </row>
    <row r="24" ht="12.75">
      <c r="G24" s="66"/>
    </row>
    <row r="25" spans="2:7" ht="25.5">
      <c r="B25" s="78" t="s">
        <v>53</v>
      </c>
      <c r="C25" s="65" t="s">
        <v>103</v>
      </c>
      <c r="G25" s="66"/>
    </row>
    <row r="26" spans="3:7" ht="12.75">
      <c r="C26" s="65" t="s">
        <v>100</v>
      </c>
      <c r="D26" s="66" t="s">
        <v>3</v>
      </c>
      <c r="E26" s="67">
        <v>60</v>
      </c>
      <c r="F26" s="56">
        <v>0</v>
      </c>
      <c r="G26" s="79">
        <f>E26*F26</f>
        <v>0</v>
      </c>
    </row>
    <row r="27" ht="12.75">
      <c r="G27" s="66"/>
    </row>
    <row r="28" spans="1:7" s="85" customFormat="1" ht="38.25">
      <c r="A28" s="81"/>
      <c r="B28" s="78" t="s">
        <v>55</v>
      </c>
      <c r="C28" s="82" t="s">
        <v>102</v>
      </c>
      <c r="D28" s="83"/>
      <c r="E28" s="84"/>
      <c r="F28" s="57"/>
      <c r="G28" s="66"/>
    </row>
    <row r="29" spans="1:7" s="85" customFormat="1" ht="12.75">
      <c r="A29" s="81"/>
      <c r="B29" s="78"/>
      <c r="C29" s="82"/>
      <c r="D29" s="83" t="s">
        <v>6</v>
      </c>
      <c r="E29" s="84">
        <v>10</v>
      </c>
      <c r="F29" s="56">
        <v>0</v>
      </c>
      <c r="G29" s="79">
        <f>E29*F29</f>
        <v>0</v>
      </c>
    </row>
    <row r="30" spans="1:7" s="85" customFormat="1" ht="12.75">
      <c r="A30" s="81"/>
      <c r="B30" s="78"/>
      <c r="C30" s="82"/>
      <c r="E30" s="84"/>
      <c r="F30" s="57"/>
      <c r="G30" s="66"/>
    </row>
    <row r="31" spans="2:7" ht="25.5">
      <c r="B31" s="78" t="s">
        <v>104</v>
      </c>
      <c r="C31" s="65" t="s">
        <v>132</v>
      </c>
      <c r="D31" s="86"/>
      <c r="G31" s="66"/>
    </row>
    <row r="32" spans="4:7" ht="12.75">
      <c r="D32" s="86" t="s">
        <v>3</v>
      </c>
      <c r="E32" s="67">
        <v>86.5</v>
      </c>
      <c r="F32" s="56">
        <v>0</v>
      </c>
      <c r="G32" s="79">
        <f>E32*F32</f>
        <v>0</v>
      </c>
    </row>
    <row r="33" spans="4:7" ht="12.75">
      <c r="D33" s="86"/>
      <c r="G33" s="66"/>
    </row>
    <row r="34" spans="2:7" ht="51">
      <c r="B34" s="78" t="s">
        <v>101</v>
      </c>
      <c r="C34" s="82" t="s">
        <v>133</v>
      </c>
      <c r="D34" s="83"/>
      <c r="E34" s="84"/>
      <c r="F34" s="57"/>
      <c r="G34" s="66"/>
    </row>
    <row r="35" spans="3:7" ht="12.75">
      <c r="C35" s="82"/>
      <c r="D35" s="83" t="s">
        <v>3</v>
      </c>
      <c r="E35" s="84">
        <v>86.5</v>
      </c>
      <c r="F35" s="56">
        <v>0</v>
      </c>
      <c r="G35" s="79">
        <f>E35*F35</f>
        <v>0</v>
      </c>
    </row>
    <row r="36" spans="4:7" ht="12.75">
      <c r="D36" s="86"/>
      <c r="G36" s="66"/>
    </row>
    <row r="37" spans="2:7" ht="38.25">
      <c r="B37" s="78" t="s">
        <v>125</v>
      </c>
      <c r="C37" s="65" t="s">
        <v>119</v>
      </c>
      <c r="G37" s="66"/>
    </row>
    <row r="38" spans="4:7" ht="12.75">
      <c r="D38" s="66" t="s">
        <v>6</v>
      </c>
      <c r="E38" s="67">
        <v>30</v>
      </c>
      <c r="F38" s="56">
        <v>0</v>
      </c>
      <c r="G38" s="79">
        <f>E38*F38</f>
        <v>0</v>
      </c>
    </row>
    <row r="39" ht="12.75">
      <c r="G39" s="66"/>
    </row>
    <row r="40" spans="2:7" ht="25.5">
      <c r="B40" s="78" t="s">
        <v>126</v>
      </c>
      <c r="C40" s="65" t="s">
        <v>156</v>
      </c>
      <c r="G40" s="66"/>
    </row>
    <row r="41" spans="4:7" ht="12.75">
      <c r="D41" s="66" t="s">
        <v>9</v>
      </c>
      <c r="E41" s="67">
        <v>300</v>
      </c>
      <c r="F41" s="56">
        <v>0</v>
      </c>
      <c r="G41" s="79">
        <f>E41*F41</f>
        <v>0</v>
      </c>
    </row>
    <row r="42" ht="12.75">
      <c r="G42" s="66"/>
    </row>
    <row r="43" spans="4:7" ht="12.75">
      <c r="D43" s="86"/>
      <c r="G43" s="66"/>
    </row>
    <row r="44" spans="1:8" ht="12.75">
      <c r="A44" s="87"/>
      <c r="B44" s="88" t="s">
        <v>10</v>
      </c>
      <c r="C44" s="89" t="s">
        <v>16</v>
      </c>
      <c r="D44" s="90"/>
      <c r="E44" s="91"/>
      <c r="F44" s="59"/>
      <c r="G44" s="92">
        <f>SUM(G11:G41)</f>
        <v>0</v>
      </c>
      <c r="H44" s="90"/>
    </row>
    <row r="45" ht="12.75">
      <c r="G45" s="66"/>
    </row>
    <row r="46" spans="1:7" ht="15.75">
      <c r="A46" s="76" t="s">
        <v>11</v>
      </c>
      <c r="B46" s="77" t="s">
        <v>12</v>
      </c>
      <c r="G46" s="66"/>
    </row>
    <row r="47" ht="12.75">
      <c r="G47" s="66"/>
    </row>
    <row r="48" spans="2:7" ht="38.25">
      <c r="B48" s="78" t="s">
        <v>13</v>
      </c>
      <c r="C48" s="65" t="s">
        <v>105</v>
      </c>
      <c r="G48" s="66"/>
    </row>
    <row r="49" spans="4:7" ht="12.75">
      <c r="D49" s="66" t="s">
        <v>15</v>
      </c>
      <c r="E49" s="67">
        <v>531.5</v>
      </c>
      <c r="F49" s="56">
        <v>0</v>
      </c>
      <c r="G49" s="79">
        <f>E49*F49</f>
        <v>0</v>
      </c>
    </row>
    <row r="50" ht="12.75">
      <c r="G50" s="66"/>
    </row>
    <row r="51" spans="2:7" ht="25.5">
      <c r="B51" s="78" t="s">
        <v>44</v>
      </c>
      <c r="C51" s="65" t="s">
        <v>85</v>
      </c>
      <c r="G51" s="66"/>
    </row>
    <row r="52" spans="4:7" ht="12.75">
      <c r="D52" s="66" t="s">
        <v>15</v>
      </c>
      <c r="E52" s="67">
        <v>375</v>
      </c>
      <c r="F52" s="56">
        <v>0</v>
      </c>
      <c r="G52" s="79">
        <f>E52*F52</f>
        <v>0</v>
      </c>
    </row>
    <row r="53" ht="12.75">
      <c r="G53" s="66"/>
    </row>
    <row r="54" spans="2:7" ht="38.25">
      <c r="B54" s="78" t="s">
        <v>14</v>
      </c>
      <c r="C54" s="65" t="s">
        <v>83</v>
      </c>
      <c r="G54" s="66"/>
    </row>
    <row r="55" spans="4:7" ht="12.75">
      <c r="D55" s="66" t="s">
        <v>15</v>
      </c>
      <c r="E55" s="67">
        <v>688</v>
      </c>
      <c r="F55" s="56">
        <v>0</v>
      </c>
      <c r="G55" s="79">
        <f>E55*F55</f>
        <v>0</v>
      </c>
    </row>
    <row r="56" ht="12.75">
      <c r="G56" s="66"/>
    </row>
    <row r="57" spans="2:7" ht="25.5">
      <c r="B57" s="78" t="s">
        <v>54</v>
      </c>
      <c r="C57" s="65" t="s">
        <v>106</v>
      </c>
      <c r="G57" s="66"/>
    </row>
    <row r="58" spans="4:7" ht="12.75">
      <c r="D58" s="66" t="s">
        <v>15</v>
      </c>
      <c r="E58" s="67">
        <v>375</v>
      </c>
      <c r="F58" s="56">
        <v>0</v>
      </c>
      <c r="G58" s="79">
        <f>E58*F58</f>
        <v>0</v>
      </c>
    </row>
    <row r="59" ht="12.75">
      <c r="G59" s="66"/>
    </row>
    <row r="60" spans="2:7" ht="27.75" customHeight="1">
      <c r="B60" s="78" t="s">
        <v>56</v>
      </c>
      <c r="C60" s="65" t="s">
        <v>84</v>
      </c>
      <c r="G60" s="66"/>
    </row>
    <row r="61" spans="4:7" ht="12.75">
      <c r="D61" s="66" t="s">
        <v>15</v>
      </c>
      <c r="E61" s="67">
        <v>545</v>
      </c>
      <c r="F61" s="56">
        <v>0</v>
      </c>
      <c r="G61" s="79">
        <f>E61*F61</f>
        <v>0</v>
      </c>
    </row>
    <row r="62" ht="12.75">
      <c r="G62" s="66"/>
    </row>
    <row r="63" spans="2:7" ht="27.75" customHeight="1">
      <c r="B63" s="78" t="s">
        <v>72</v>
      </c>
      <c r="C63" s="65" t="s">
        <v>107</v>
      </c>
      <c r="G63" s="66"/>
    </row>
    <row r="64" spans="4:7" ht="12.75">
      <c r="D64" s="66" t="s">
        <v>15</v>
      </c>
      <c r="E64" s="67">
        <v>133</v>
      </c>
      <c r="F64" s="56">
        <v>0</v>
      </c>
      <c r="G64" s="79">
        <f>E64*F64</f>
        <v>0</v>
      </c>
    </row>
    <row r="65" ht="12.75">
      <c r="G65" s="66"/>
    </row>
    <row r="66" spans="2:7" ht="25.5">
      <c r="B66" s="78" t="s">
        <v>58</v>
      </c>
      <c r="C66" s="65" t="s">
        <v>63</v>
      </c>
      <c r="G66" s="66"/>
    </row>
    <row r="67" spans="4:7" ht="12" customHeight="1">
      <c r="D67" s="66" t="s">
        <v>15</v>
      </c>
      <c r="E67" s="67">
        <v>10</v>
      </c>
      <c r="F67" s="56">
        <v>0</v>
      </c>
      <c r="G67" s="79">
        <f>E67*F67</f>
        <v>0</v>
      </c>
    </row>
    <row r="68" ht="12" customHeight="1">
      <c r="G68" s="66"/>
    </row>
    <row r="69" spans="2:7" ht="25.5">
      <c r="B69" s="78" t="s">
        <v>97</v>
      </c>
      <c r="C69" s="65" t="s">
        <v>35</v>
      </c>
      <c r="G69" s="66"/>
    </row>
    <row r="70" spans="4:7" ht="12" customHeight="1">
      <c r="D70" s="66" t="s">
        <v>9</v>
      </c>
      <c r="E70" s="67">
        <v>5850</v>
      </c>
      <c r="F70" s="56">
        <v>0</v>
      </c>
      <c r="G70" s="79">
        <f>E70*F70</f>
        <v>0</v>
      </c>
    </row>
    <row r="71" ht="12" customHeight="1">
      <c r="G71" s="66"/>
    </row>
    <row r="72" spans="2:7" ht="51">
      <c r="B72" s="78" t="s">
        <v>98</v>
      </c>
      <c r="C72" s="65" t="s">
        <v>65</v>
      </c>
      <c r="G72" s="66"/>
    </row>
    <row r="73" spans="4:7" ht="12.75">
      <c r="D73" s="66" t="s">
        <v>15</v>
      </c>
      <c r="E73" s="93">
        <v>750</v>
      </c>
      <c r="F73" s="56">
        <v>0</v>
      </c>
      <c r="G73" s="79">
        <f>E73*F73</f>
        <v>0</v>
      </c>
    </row>
    <row r="74" ht="12.75">
      <c r="G74" s="66"/>
    </row>
    <row r="75" spans="1:8" ht="12.75">
      <c r="A75" s="87"/>
      <c r="B75" s="88" t="s">
        <v>10</v>
      </c>
      <c r="C75" s="89" t="s">
        <v>17</v>
      </c>
      <c r="D75" s="90"/>
      <c r="E75" s="91"/>
      <c r="F75" s="59"/>
      <c r="G75" s="92">
        <f>SUM(G48:G74)</f>
        <v>0</v>
      </c>
      <c r="H75" s="90"/>
    </row>
    <row r="76" ht="12.75">
      <c r="G76" s="66"/>
    </row>
    <row r="77" spans="1:7" ht="15.75">
      <c r="A77" s="76" t="s">
        <v>18</v>
      </c>
      <c r="B77" s="77" t="s">
        <v>19</v>
      </c>
      <c r="C77" s="94"/>
      <c r="G77" s="66"/>
    </row>
    <row r="78" ht="12.75">
      <c r="G78" s="66"/>
    </row>
    <row r="79" spans="2:7" ht="77.25" customHeight="1">
      <c r="B79" s="78" t="s">
        <v>20</v>
      </c>
      <c r="C79" s="65" t="s">
        <v>66</v>
      </c>
      <c r="G79" s="66"/>
    </row>
    <row r="80" spans="2:7" ht="12.75">
      <c r="B80" s="78" t="s">
        <v>10</v>
      </c>
      <c r="D80" s="66" t="s">
        <v>15</v>
      </c>
      <c r="E80" s="67">
        <v>2761</v>
      </c>
      <c r="F80" s="56">
        <v>0</v>
      </c>
      <c r="G80" s="79">
        <f>E80*F80</f>
        <v>0</v>
      </c>
    </row>
    <row r="81" ht="12.75">
      <c r="G81" s="66"/>
    </row>
    <row r="82" spans="2:7" ht="66" customHeight="1">
      <c r="B82" s="78" t="s">
        <v>21</v>
      </c>
      <c r="C82" s="65" t="s">
        <v>67</v>
      </c>
      <c r="G82" s="66"/>
    </row>
    <row r="83" spans="2:7" ht="12.75">
      <c r="B83" s="78" t="s">
        <v>10</v>
      </c>
      <c r="D83" s="66" t="s">
        <v>15</v>
      </c>
      <c r="E83" s="67">
        <v>1003</v>
      </c>
      <c r="F83" s="56">
        <v>0</v>
      </c>
      <c r="G83" s="79">
        <f>E83*F83</f>
        <v>0</v>
      </c>
    </row>
    <row r="84" ht="12.75">
      <c r="G84" s="66"/>
    </row>
    <row r="85" spans="2:7" ht="38.25">
      <c r="B85" s="78" t="s">
        <v>22</v>
      </c>
      <c r="C85" s="65" t="s">
        <v>68</v>
      </c>
      <c r="G85" s="66"/>
    </row>
    <row r="86" spans="2:7" ht="12.75">
      <c r="B86" s="78" t="s">
        <v>10</v>
      </c>
      <c r="D86" s="95" t="s">
        <v>9</v>
      </c>
      <c r="E86" s="93">
        <v>766</v>
      </c>
      <c r="F86" s="56">
        <v>0</v>
      </c>
      <c r="G86" s="79">
        <f>E86*F86</f>
        <v>0</v>
      </c>
    </row>
    <row r="87" spans="3:7" ht="12.75">
      <c r="C87" s="96"/>
      <c r="D87" s="95"/>
      <c r="E87" s="93"/>
      <c r="G87" s="66"/>
    </row>
    <row r="88" spans="2:10" ht="52.5" customHeight="1">
      <c r="B88" s="78" t="s">
        <v>36</v>
      </c>
      <c r="C88" s="65" t="s">
        <v>71</v>
      </c>
      <c r="G88" s="66"/>
      <c r="J88" s="65"/>
    </row>
    <row r="89" spans="2:7" ht="12.75">
      <c r="B89" s="78" t="s">
        <v>10</v>
      </c>
      <c r="C89" s="65" t="s">
        <v>117</v>
      </c>
      <c r="D89" s="95" t="s">
        <v>9</v>
      </c>
      <c r="E89" s="93">
        <v>4758</v>
      </c>
      <c r="F89" s="56">
        <v>0</v>
      </c>
      <c r="G89" s="79">
        <f>E89*F89</f>
        <v>0</v>
      </c>
    </row>
    <row r="90" spans="4:7" ht="12.75">
      <c r="D90" s="95"/>
      <c r="E90" s="93"/>
      <c r="G90" s="66"/>
    </row>
    <row r="91" spans="2:7" ht="38.25">
      <c r="B91" s="78" t="s">
        <v>57</v>
      </c>
      <c r="C91" s="65" t="s">
        <v>135</v>
      </c>
      <c r="G91" s="66"/>
    </row>
    <row r="92" spans="3:7" ht="14.25" customHeight="1">
      <c r="C92" s="65" t="s">
        <v>134</v>
      </c>
      <c r="D92" s="95" t="s">
        <v>9</v>
      </c>
      <c r="E92" s="93">
        <v>231</v>
      </c>
      <c r="F92" s="56">
        <v>0</v>
      </c>
      <c r="G92" s="79">
        <f>E92*F92</f>
        <v>0</v>
      </c>
    </row>
    <row r="93" spans="4:7" ht="14.25" customHeight="1">
      <c r="D93" s="95"/>
      <c r="E93" s="93"/>
      <c r="G93" s="66"/>
    </row>
    <row r="94" spans="2:7" ht="53.25" customHeight="1">
      <c r="B94" s="78" t="s">
        <v>59</v>
      </c>
      <c r="C94" s="65" t="s">
        <v>96</v>
      </c>
      <c r="G94" s="66"/>
    </row>
    <row r="95" spans="2:7" ht="12.75">
      <c r="B95" s="78" t="s">
        <v>10</v>
      </c>
      <c r="D95" s="95" t="s">
        <v>3</v>
      </c>
      <c r="E95" s="97">
        <v>1474.5</v>
      </c>
      <c r="F95" s="56">
        <v>0</v>
      </c>
      <c r="G95" s="79">
        <f>E95*F95</f>
        <v>0</v>
      </c>
    </row>
    <row r="96" spans="4:7" ht="12.75">
      <c r="D96" s="95"/>
      <c r="E96" s="97"/>
      <c r="G96" s="66"/>
    </row>
    <row r="97" spans="2:7" ht="51" customHeight="1">
      <c r="B97" s="78" t="s">
        <v>60</v>
      </c>
      <c r="C97" s="65" t="s">
        <v>137</v>
      </c>
      <c r="G97" s="66"/>
    </row>
    <row r="98" spans="2:7" ht="12.75">
      <c r="B98" s="78" t="s">
        <v>10</v>
      </c>
      <c r="C98" s="65" t="s">
        <v>136</v>
      </c>
      <c r="D98" s="95" t="s">
        <v>3</v>
      </c>
      <c r="E98" s="97">
        <v>80</v>
      </c>
      <c r="F98" s="56">
        <v>0</v>
      </c>
      <c r="G98" s="79">
        <f>E98*F98</f>
        <v>0</v>
      </c>
    </row>
    <row r="99" spans="4:7" ht="12.75">
      <c r="D99" s="95"/>
      <c r="E99" s="97"/>
      <c r="G99" s="66"/>
    </row>
    <row r="100" spans="1:8" s="95" customFormat="1" ht="12.75">
      <c r="A100" s="87"/>
      <c r="B100" s="88"/>
      <c r="C100" s="89" t="s">
        <v>24</v>
      </c>
      <c r="D100" s="90"/>
      <c r="E100" s="91"/>
      <c r="F100" s="59"/>
      <c r="G100" s="92">
        <f>SUM(G80:G99)</f>
        <v>0</v>
      </c>
      <c r="H100" s="90"/>
    </row>
    <row r="101" spans="1:7" s="95" customFormat="1" ht="12.75">
      <c r="A101" s="98"/>
      <c r="B101" s="99"/>
      <c r="C101" s="100"/>
      <c r="D101" s="101"/>
      <c r="E101" s="102"/>
      <c r="F101" s="60"/>
      <c r="G101" s="66"/>
    </row>
    <row r="102" spans="1:7" ht="15.75">
      <c r="A102" s="76" t="s">
        <v>23</v>
      </c>
      <c r="B102" s="103" t="s">
        <v>25</v>
      </c>
      <c r="C102" s="96"/>
      <c r="D102" s="95"/>
      <c r="E102" s="93"/>
      <c r="F102" s="61"/>
      <c r="G102" s="66"/>
    </row>
    <row r="103" spans="1:7" ht="15.75">
      <c r="A103" s="76"/>
      <c r="B103" s="104"/>
      <c r="C103" s="96"/>
      <c r="D103" s="95"/>
      <c r="E103" s="93"/>
      <c r="F103" s="61"/>
      <c r="G103" s="66"/>
    </row>
    <row r="104" spans="1:7" ht="38.25">
      <c r="A104" s="76"/>
      <c r="B104" s="78" t="s">
        <v>75</v>
      </c>
      <c r="C104" s="65" t="s">
        <v>110</v>
      </c>
      <c r="G104" s="66"/>
    </row>
    <row r="105" spans="1:7" ht="15.75">
      <c r="A105" s="76"/>
      <c r="B105" s="105"/>
      <c r="D105" s="66" t="s">
        <v>15</v>
      </c>
      <c r="E105" s="67">
        <v>210</v>
      </c>
      <c r="F105" s="56">
        <v>0</v>
      </c>
      <c r="G105" s="79">
        <f>E105*F105</f>
        <v>0</v>
      </c>
    </row>
    <row r="106" spans="1:7" ht="15.75">
      <c r="A106" s="76"/>
      <c r="B106" s="105"/>
      <c r="G106" s="66"/>
    </row>
    <row r="107" spans="1:7" ht="51">
      <c r="A107" s="76"/>
      <c r="B107" s="78" t="s">
        <v>76</v>
      </c>
      <c r="C107" s="65" t="s">
        <v>73</v>
      </c>
      <c r="G107" s="66"/>
    </row>
    <row r="108" spans="1:7" ht="15.75">
      <c r="A108" s="76"/>
      <c r="B108" s="105"/>
      <c r="C108" s="65" t="s">
        <v>64</v>
      </c>
      <c r="D108" s="66" t="s">
        <v>3</v>
      </c>
      <c r="E108" s="67">
        <v>36</v>
      </c>
      <c r="F108" s="56">
        <v>0</v>
      </c>
      <c r="G108" s="79">
        <f>E108*F108</f>
        <v>0</v>
      </c>
    </row>
    <row r="109" spans="1:7" ht="15.75">
      <c r="A109" s="76"/>
      <c r="B109" s="105"/>
      <c r="C109" s="65" t="s">
        <v>86</v>
      </c>
      <c r="D109" s="66" t="s">
        <v>3</v>
      </c>
      <c r="E109" s="67">
        <v>162</v>
      </c>
      <c r="F109" s="56">
        <v>0</v>
      </c>
      <c r="G109" s="79">
        <f>E109*F109</f>
        <v>0</v>
      </c>
    </row>
    <row r="110" spans="1:17" ht="15.75">
      <c r="A110" s="76"/>
      <c r="B110" s="105"/>
      <c r="G110" s="66"/>
      <c r="L110" s="106"/>
      <c r="M110" s="65"/>
      <c r="O110" s="67"/>
      <c r="P110" s="68"/>
      <c r="Q110" s="107"/>
    </row>
    <row r="111" spans="1:17" ht="76.5">
      <c r="A111" s="76"/>
      <c r="B111" s="78" t="s">
        <v>77</v>
      </c>
      <c r="C111" s="65" t="s">
        <v>111</v>
      </c>
      <c r="G111" s="66"/>
      <c r="L111" s="106"/>
      <c r="M111" s="96"/>
      <c r="N111" s="95"/>
      <c r="O111" s="93"/>
      <c r="P111" s="68"/>
      <c r="Q111" s="107"/>
    </row>
    <row r="112" spans="1:7" ht="15.75">
      <c r="A112" s="76"/>
      <c r="B112" s="108"/>
      <c r="D112" s="66" t="s">
        <v>6</v>
      </c>
      <c r="E112" s="67">
        <v>1</v>
      </c>
      <c r="F112" s="56">
        <v>0</v>
      </c>
      <c r="G112" s="79">
        <f>E112*F112</f>
        <v>0</v>
      </c>
    </row>
    <row r="113" spans="1:7" ht="15.75">
      <c r="A113" s="76"/>
      <c r="B113" s="105"/>
      <c r="G113" s="66"/>
    </row>
    <row r="114" spans="1:7" ht="77.25" customHeight="1">
      <c r="A114" s="76"/>
      <c r="B114" s="78" t="s">
        <v>78</v>
      </c>
      <c r="C114" s="65" t="s">
        <v>74</v>
      </c>
      <c r="G114" s="66"/>
    </row>
    <row r="115" spans="1:7" ht="15.75">
      <c r="A115" s="76"/>
      <c r="B115" s="108"/>
      <c r="D115" s="66" t="s">
        <v>6</v>
      </c>
      <c r="E115" s="67">
        <v>14</v>
      </c>
      <c r="F115" s="56">
        <v>0</v>
      </c>
      <c r="G115" s="79">
        <f>E115*F115</f>
        <v>0</v>
      </c>
    </row>
    <row r="116" spans="1:7" ht="15.75">
      <c r="A116" s="76"/>
      <c r="B116" s="105"/>
      <c r="G116" s="66"/>
    </row>
    <row r="117" spans="1:7" ht="38.25">
      <c r="A117" s="76"/>
      <c r="B117" s="78" t="s">
        <v>79</v>
      </c>
      <c r="C117" s="65" t="s">
        <v>138</v>
      </c>
      <c r="G117" s="66"/>
    </row>
    <row r="118" spans="1:7" ht="15.75">
      <c r="A118" s="76"/>
      <c r="B118" s="108"/>
      <c r="D118" s="66" t="s">
        <v>15</v>
      </c>
      <c r="E118" s="67">
        <v>4</v>
      </c>
      <c r="F118" s="56">
        <v>0</v>
      </c>
      <c r="G118" s="79">
        <f>E118*F118</f>
        <v>0</v>
      </c>
    </row>
    <row r="119" spans="1:7" ht="15.75">
      <c r="A119" s="76"/>
      <c r="B119" s="105"/>
      <c r="G119" s="66"/>
    </row>
    <row r="120" spans="1:7" ht="38.25">
      <c r="A120" s="76"/>
      <c r="B120" s="78" t="s">
        <v>80</v>
      </c>
      <c r="C120" s="65" t="s">
        <v>112</v>
      </c>
      <c r="G120" s="66"/>
    </row>
    <row r="121" spans="1:7" ht="15.75">
      <c r="A121" s="76"/>
      <c r="B121" s="108"/>
      <c r="D121" s="66" t="s">
        <v>15</v>
      </c>
      <c r="E121" s="67">
        <v>4</v>
      </c>
      <c r="F121" s="56">
        <v>0</v>
      </c>
      <c r="G121" s="79">
        <f>E121*F121</f>
        <v>0</v>
      </c>
    </row>
    <row r="122" spans="1:7" ht="15.75">
      <c r="A122" s="76"/>
      <c r="B122" s="105"/>
      <c r="G122" s="66"/>
    </row>
    <row r="123" spans="1:7" ht="25.5">
      <c r="A123" s="76"/>
      <c r="B123" s="78" t="s">
        <v>81</v>
      </c>
      <c r="C123" s="65" t="s">
        <v>90</v>
      </c>
      <c r="G123" s="66"/>
    </row>
    <row r="124" spans="1:7" ht="15.75">
      <c r="A124" s="76"/>
      <c r="B124" s="108"/>
      <c r="D124" s="66" t="s">
        <v>6</v>
      </c>
      <c r="E124" s="67">
        <v>12</v>
      </c>
      <c r="F124" s="56">
        <v>0</v>
      </c>
      <c r="G124" s="79">
        <f>E124*F124</f>
        <v>0</v>
      </c>
    </row>
    <row r="125" spans="1:7" ht="15.75">
      <c r="A125" s="76"/>
      <c r="B125" s="105"/>
      <c r="G125" s="66"/>
    </row>
    <row r="126" spans="1:7" ht="52.5" customHeight="1">
      <c r="A126" s="76"/>
      <c r="B126" s="78" t="s">
        <v>91</v>
      </c>
      <c r="C126" s="65" t="s">
        <v>113</v>
      </c>
      <c r="G126" s="66"/>
    </row>
    <row r="127" spans="1:7" ht="15.75">
      <c r="A127" s="76"/>
      <c r="B127" s="108"/>
      <c r="D127" s="66" t="s">
        <v>3</v>
      </c>
      <c r="E127" s="67">
        <v>24</v>
      </c>
      <c r="F127" s="56">
        <v>0</v>
      </c>
      <c r="G127" s="79">
        <f>E127*F127</f>
        <v>0</v>
      </c>
    </row>
    <row r="128" spans="1:7" ht="15.75">
      <c r="A128" s="76"/>
      <c r="B128" s="105"/>
      <c r="G128" s="66"/>
    </row>
    <row r="129" spans="1:7" ht="28.5" customHeight="1">
      <c r="A129" s="76"/>
      <c r="B129" s="78" t="s">
        <v>92</v>
      </c>
      <c r="C129" s="65" t="s">
        <v>45</v>
      </c>
      <c r="G129" s="66"/>
    </row>
    <row r="130" spans="1:7" ht="15.75">
      <c r="A130" s="76"/>
      <c r="B130" s="105"/>
      <c r="D130" s="66" t="s">
        <v>15</v>
      </c>
      <c r="E130" s="67">
        <v>124</v>
      </c>
      <c r="F130" s="56">
        <v>0</v>
      </c>
      <c r="G130" s="79">
        <f>E130*F130</f>
        <v>0</v>
      </c>
    </row>
    <row r="131" spans="1:7" ht="15.75">
      <c r="A131" s="76"/>
      <c r="B131" s="105"/>
      <c r="G131" s="66"/>
    </row>
    <row r="132" spans="1:7" ht="38.25">
      <c r="A132" s="76"/>
      <c r="B132" s="78" t="s">
        <v>94</v>
      </c>
      <c r="C132" s="65" t="s">
        <v>95</v>
      </c>
      <c r="G132" s="66"/>
    </row>
    <row r="133" spans="1:7" ht="15.75">
      <c r="A133" s="76"/>
      <c r="B133" s="105"/>
      <c r="D133" s="66" t="s">
        <v>15</v>
      </c>
      <c r="E133" s="67">
        <v>86</v>
      </c>
      <c r="F133" s="56">
        <v>0</v>
      </c>
      <c r="G133" s="79">
        <f>E133*F133</f>
        <v>0</v>
      </c>
    </row>
    <row r="134" spans="1:7" s="95" customFormat="1" ht="15.75">
      <c r="A134" s="109"/>
      <c r="B134" s="99"/>
      <c r="C134" s="96"/>
      <c r="E134" s="93"/>
      <c r="F134" s="61"/>
      <c r="G134" s="66"/>
    </row>
    <row r="135" spans="1:8" s="95" customFormat="1" ht="15.75">
      <c r="A135" s="110"/>
      <c r="B135" s="88"/>
      <c r="C135" s="89" t="s">
        <v>26</v>
      </c>
      <c r="D135" s="90"/>
      <c r="E135" s="91"/>
      <c r="F135" s="59"/>
      <c r="G135" s="92">
        <f>SUM(G104:G133)</f>
        <v>0</v>
      </c>
      <c r="H135" s="90"/>
    </row>
    <row r="136" spans="1:7" ht="15.75">
      <c r="A136" s="76"/>
      <c r="C136" s="111"/>
      <c r="G136" s="66"/>
    </row>
    <row r="137" spans="1:7" ht="15.75">
      <c r="A137" s="76" t="s">
        <v>27</v>
      </c>
      <c r="B137" s="77" t="s">
        <v>37</v>
      </c>
      <c r="C137" s="94"/>
      <c r="G137" s="66"/>
    </row>
    <row r="138" ht="12.75">
      <c r="G138" s="66"/>
    </row>
    <row r="139" spans="2:7" ht="12.75">
      <c r="B139" s="78" t="s">
        <v>47</v>
      </c>
      <c r="C139" s="65" t="s">
        <v>123</v>
      </c>
      <c r="G139" s="66"/>
    </row>
    <row r="140" spans="2:7" ht="12.75">
      <c r="B140" s="78" t="s">
        <v>10</v>
      </c>
      <c r="C140" s="65" t="s">
        <v>114</v>
      </c>
      <c r="D140" s="66" t="s">
        <v>38</v>
      </c>
      <c r="E140" s="67">
        <v>1453</v>
      </c>
      <c r="F140" s="56">
        <v>0</v>
      </c>
      <c r="G140" s="79">
        <f>E140*F140</f>
        <v>0</v>
      </c>
    </row>
    <row r="141" ht="12.75">
      <c r="G141" s="66"/>
    </row>
    <row r="142" spans="2:7" ht="39.75" customHeight="1">
      <c r="B142" s="78" t="s">
        <v>48</v>
      </c>
      <c r="C142" s="65" t="s">
        <v>87</v>
      </c>
      <c r="G142" s="66"/>
    </row>
    <row r="143" spans="2:7" ht="12.75">
      <c r="B143" s="78" t="s">
        <v>10</v>
      </c>
      <c r="C143" s="65" t="s">
        <v>114</v>
      </c>
      <c r="D143" s="66" t="s">
        <v>15</v>
      </c>
      <c r="E143" s="67">
        <v>363.25</v>
      </c>
      <c r="F143" s="56">
        <v>0</v>
      </c>
      <c r="G143" s="79">
        <f>E143*F143</f>
        <v>0</v>
      </c>
    </row>
    <row r="144" ht="12.75">
      <c r="G144" s="66"/>
    </row>
    <row r="145" spans="2:7" ht="25.5">
      <c r="B145" s="78" t="s">
        <v>49</v>
      </c>
      <c r="C145" s="65" t="s">
        <v>88</v>
      </c>
      <c r="G145" s="66"/>
    </row>
    <row r="146" spans="2:7" ht="12.75">
      <c r="B146" s="78" t="s">
        <v>10</v>
      </c>
      <c r="C146" s="65" t="s">
        <v>114</v>
      </c>
      <c r="D146" s="66" t="s">
        <v>3</v>
      </c>
      <c r="E146" s="67">
        <v>1453</v>
      </c>
      <c r="F146" s="56">
        <v>0</v>
      </c>
      <c r="G146" s="79">
        <f>E146*F146</f>
        <v>0</v>
      </c>
    </row>
    <row r="147" ht="12.75">
      <c r="G147" s="66"/>
    </row>
    <row r="148" spans="2:7" ht="51">
      <c r="B148" s="78" t="s">
        <v>50</v>
      </c>
      <c r="C148" s="65" t="s">
        <v>69</v>
      </c>
      <c r="G148" s="66"/>
    </row>
    <row r="149" spans="2:7" ht="12.75">
      <c r="B149" s="78" t="s">
        <v>10</v>
      </c>
      <c r="C149" s="65" t="s">
        <v>114</v>
      </c>
      <c r="D149" s="66" t="s">
        <v>3</v>
      </c>
      <c r="E149" s="67">
        <v>1453</v>
      </c>
      <c r="F149" s="56">
        <v>0</v>
      </c>
      <c r="G149" s="79">
        <f>E149*F149</f>
        <v>0</v>
      </c>
    </row>
    <row r="150" ht="12.75">
      <c r="G150" s="66"/>
    </row>
    <row r="151" spans="2:7" ht="25.5">
      <c r="B151" s="78" t="s">
        <v>51</v>
      </c>
      <c r="C151" s="65" t="s">
        <v>89</v>
      </c>
      <c r="G151" s="66"/>
    </row>
    <row r="152" spans="2:7" ht="12.75">
      <c r="B152" s="78" t="s">
        <v>10</v>
      </c>
      <c r="C152" s="65" t="s">
        <v>115</v>
      </c>
      <c r="D152" s="66" t="s">
        <v>15</v>
      </c>
      <c r="E152" s="67">
        <v>290.6</v>
      </c>
      <c r="F152" s="56">
        <v>0</v>
      </c>
      <c r="G152" s="79">
        <f>E152*F152</f>
        <v>0</v>
      </c>
    </row>
    <row r="153" ht="12.75">
      <c r="G153" s="66"/>
    </row>
    <row r="154" spans="2:7" ht="25.5">
      <c r="B154" s="78" t="s">
        <v>52</v>
      </c>
      <c r="C154" s="65" t="s">
        <v>39</v>
      </c>
      <c r="G154" s="66"/>
    </row>
    <row r="155" spans="2:7" ht="12.75">
      <c r="B155" s="78" t="s">
        <v>10</v>
      </c>
      <c r="C155" s="65" t="s">
        <v>114</v>
      </c>
      <c r="D155" s="66" t="s">
        <v>6</v>
      </c>
      <c r="E155" s="67">
        <v>13</v>
      </c>
      <c r="F155" s="56">
        <v>0</v>
      </c>
      <c r="G155" s="79">
        <f>E155*F155</f>
        <v>0</v>
      </c>
    </row>
    <row r="156" ht="12.75">
      <c r="G156" s="66"/>
    </row>
    <row r="157" spans="1:18" ht="16.5" thickBot="1">
      <c r="A157" s="112"/>
      <c r="B157" s="113"/>
      <c r="C157" s="114" t="s">
        <v>40</v>
      </c>
      <c r="D157" s="115"/>
      <c r="E157" s="116"/>
      <c r="F157" s="62"/>
      <c r="G157" s="117">
        <f>SUM(G140:G156)</f>
        <v>0</v>
      </c>
      <c r="H157" s="115"/>
      <c r="M157" s="118"/>
      <c r="N157" s="119"/>
      <c r="P157" s="120"/>
      <c r="Q157" s="107"/>
      <c r="R157" s="121"/>
    </row>
    <row r="158" spans="1:18" ht="12.75">
      <c r="A158" s="98"/>
      <c r="B158" s="99"/>
      <c r="C158" s="122"/>
      <c r="D158" s="95"/>
      <c r="E158" s="93"/>
      <c r="F158" s="61"/>
      <c r="G158" s="66"/>
      <c r="H158" s="95"/>
      <c r="M158" s="118"/>
      <c r="N158" s="119"/>
      <c r="P158" s="120"/>
      <c r="Q158" s="107"/>
      <c r="R158" s="121"/>
    </row>
    <row r="159" spans="1:18" ht="15.75">
      <c r="A159" s="76" t="s">
        <v>34</v>
      </c>
      <c r="B159" s="77" t="s">
        <v>28</v>
      </c>
      <c r="G159" s="66"/>
      <c r="M159" s="118"/>
      <c r="N159" s="119"/>
      <c r="P159" s="120"/>
      <c r="Q159" s="107"/>
      <c r="R159" s="121"/>
    </row>
    <row r="160" spans="1:18" ht="15.75">
      <c r="A160" s="76"/>
      <c r="B160" s="123"/>
      <c r="C160" s="94"/>
      <c r="G160" s="66"/>
      <c r="M160" s="118"/>
      <c r="N160" s="119"/>
      <c r="P160" s="120"/>
      <c r="Q160" s="107"/>
      <c r="R160" s="121"/>
    </row>
    <row r="161" spans="1:18" ht="76.5">
      <c r="A161" s="76"/>
      <c r="B161" s="78" t="s">
        <v>43</v>
      </c>
      <c r="C161" s="65" t="s">
        <v>148</v>
      </c>
      <c r="G161" s="66"/>
      <c r="M161" s="118"/>
      <c r="N161" s="119"/>
      <c r="P161" s="120"/>
      <c r="Q161" s="107"/>
      <c r="R161" s="121"/>
    </row>
    <row r="162" spans="1:18" ht="15.75">
      <c r="A162" s="76"/>
      <c r="D162" s="66" t="s">
        <v>3</v>
      </c>
      <c r="E162" s="67">
        <v>327</v>
      </c>
      <c r="F162" s="56">
        <v>0</v>
      </c>
      <c r="G162" s="79">
        <f>E162*F162</f>
        <v>0</v>
      </c>
      <c r="M162" s="118"/>
      <c r="N162" s="119"/>
      <c r="P162" s="120"/>
      <c r="Q162" s="107"/>
      <c r="R162" s="121"/>
    </row>
    <row r="163" spans="1:18" ht="15.75">
      <c r="A163" s="76"/>
      <c r="G163" s="66"/>
      <c r="M163" s="118"/>
      <c r="N163" s="119"/>
      <c r="P163" s="120"/>
      <c r="Q163" s="107"/>
      <c r="R163" s="121"/>
    </row>
    <row r="164" spans="1:18" ht="38.25">
      <c r="A164" s="76"/>
      <c r="B164" s="78" t="s">
        <v>93</v>
      </c>
      <c r="C164" s="65" t="s">
        <v>121</v>
      </c>
      <c r="F164" s="58"/>
      <c r="G164" s="66"/>
      <c r="M164" s="118"/>
      <c r="N164" s="119"/>
      <c r="P164" s="120"/>
      <c r="Q164" s="107"/>
      <c r="R164" s="121"/>
    </row>
    <row r="165" spans="1:18" ht="15.75">
      <c r="A165" s="76"/>
      <c r="C165" s="65" t="s">
        <v>122</v>
      </c>
      <c r="D165" s="66" t="s">
        <v>6</v>
      </c>
      <c r="E165" s="84">
        <v>11</v>
      </c>
      <c r="F165" s="56">
        <v>0</v>
      </c>
      <c r="G165" s="79">
        <f>E165*F165</f>
        <v>0</v>
      </c>
      <c r="M165" s="118"/>
      <c r="N165" s="119"/>
      <c r="P165" s="120"/>
      <c r="Q165" s="107"/>
      <c r="R165" s="121"/>
    </row>
    <row r="166" spans="1:18" ht="15.75">
      <c r="A166" s="76"/>
      <c r="G166" s="66"/>
      <c r="M166" s="118"/>
      <c r="N166" s="119"/>
      <c r="P166" s="120"/>
      <c r="Q166" s="107"/>
      <c r="R166" s="121"/>
    </row>
    <row r="167" spans="2:18" ht="25.5">
      <c r="B167" s="78" t="s">
        <v>146</v>
      </c>
      <c r="C167" s="65" t="s">
        <v>61</v>
      </c>
      <c r="G167" s="66"/>
      <c r="M167" s="118"/>
      <c r="N167" s="119"/>
      <c r="P167" s="120"/>
      <c r="Q167" s="107"/>
      <c r="R167" s="121"/>
    </row>
    <row r="168" spans="4:18" ht="12.75">
      <c r="D168" s="66" t="s">
        <v>9</v>
      </c>
      <c r="E168" s="67">
        <v>4000</v>
      </c>
      <c r="F168" s="56">
        <v>0</v>
      </c>
      <c r="G168" s="79">
        <f>E168*F168</f>
        <v>0</v>
      </c>
      <c r="M168" s="118"/>
      <c r="N168" s="119"/>
      <c r="P168" s="120"/>
      <c r="Q168" s="107"/>
      <c r="R168" s="121"/>
    </row>
    <row r="169" spans="7:18" ht="12.75">
      <c r="G169" s="66"/>
      <c r="M169" s="118"/>
      <c r="N169" s="119"/>
      <c r="P169" s="120"/>
      <c r="Q169" s="107"/>
      <c r="R169" s="121"/>
    </row>
    <row r="170" spans="2:18" ht="25.5">
      <c r="B170" s="78" t="s">
        <v>147</v>
      </c>
      <c r="C170" s="65" t="s">
        <v>41</v>
      </c>
      <c r="G170" s="66"/>
      <c r="M170" s="118"/>
      <c r="N170" s="119"/>
      <c r="P170" s="120"/>
      <c r="Q170" s="107"/>
      <c r="R170" s="121"/>
    </row>
    <row r="171" spans="4:18" ht="12.75">
      <c r="D171" s="66" t="s">
        <v>3</v>
      </c>
      <c r="E171" s="67">
        <v>1780</v>
      </c>
      <c r="F171" s="56">
        <v>0</v>
      </c>
      <c r="G171" s="79">
        <f>E171*F171</f>
        <v>0</v>
      </c>
      <c r="M171" s="118"/>
      <c r="N171" s="119"/>
      <c r="P171" s="120"/>
      <c r="Q171" s="107"/>
      <c r="R171" s="121"/>
    </row>
    <row r="172" spans="7:18" ht="12.75">
      <c r="G172" s="66"/>
      <c r="M172" s="118"/>
      <c r="N172" s="119"/>
      <c r="P172" s="120"/>
      <c r="Q172" s="107"/>
      <c r="R172" s="121"/>
    </row>
    <row r="173" spans="1:18" ht="13.5" thickBot="1">
      <c r="A173" s="87"/>
      <c r="B173" s="88"/>
      <c r="C173" s="89" t="s">
        <v>30</v>
      </c>
      <c r="D173" s="90"/>
      <c r="E173" s="91"/>
      <c r="F173" s="59"/>
      <c r="G173" s="117">
        <f>SUM(G162:G172)</f>
        <v>0</v>
      </c>
      <c r="H173" s="90"/>
      <c r="M173" s="118"/>
      <c r="N173" s="119"/>
      <c r="P173" s="120"/>
      <c r="Q173" s="107"/>
      <c r="R173" s="121"/>
    </row>
    <row r="174" spans="13:18" ht="12.75">
      <c r="M174" s="118"/>
      <c r="N174" s="119"/>
      <c r="P174" s="120"/>
      <c r="Q174" s="107"/>
      <c r="R174" s="121"/>
    </row>
    <row r="175" spans="6:18" ht="12.75">
      <c r="F175" s="58"/>
      <c r="G175" s="124"/>
      <c r="M175" s="118"/>
      <c r="N175" s="119"/>
      <c r="P175" s="120"/>
      <c r="Q175" s="107"/>
      <c r="R175" s="121"/>
    </row>
    <row r="176" spans="5:18" ht="12.75">
      <c r="E176" s="84"/>
      <c r="M176" s="118"/>
      <c r="N176" s="119"/>
      <c r="P176" s="120"/>
      <c r="Q176" s="107"/>
      <c r="R176" s="121"/>
    </row>
    <row r="177" spans="5:18" ht="12.75">
      <c r="E177" s="84"/>
      <c r="M177" s="118"/>
      <c r="N177" s="119"/>
      <c r="P177" s="120"/>
      <c r="Q177" s="107"/>
      <c r="R177" s="121"/>
    </row>
    <row r="178" spans="13:18" ht="12.75">
      <c r="M178" s="118"/>
      <c r="N178" s="119"/>
      <c r="P178" s="120"/>
      <c r="Q178" s="107"/>
      <c r="R178" s="121"/>
    </row>
    <row r="179" spans="13:18" ht="12.75">
      <c r="M179" s="118"/>
      <c r="N179" s="119"/>
      <c r="P179" s="120"/>
      <c r="Q179" s="107"/>
      <c r="R179" s="121"/>
    </row>
    <row r="180" spans="5:18" ht="12.75">
      <c r="E180" s="84"/>
      <c r="M180" s="118"/>
      <c r="N180" s="119"/>
      <c r="P180" s="120"/>
      <c r="Q180" s="107"/>
      <c r="R180" s="121"/>
    </row>
    <row r="181" spans="13:18" ht="12.75">
      <c r="M181" s="118"/>
      <c r="N181" s="119"/>
      <c r="P181" s="120"/>
      <c r="Q181" s="107"/>
      <c r="R181" s="121"/>
    </row>
    <row r="182" spans="13:18" ht="12.75">
      <c r="M182" s="118"/>
      <c r="N182" s="119"/>
      <c r="P182" s="120"/>
      <c r="Q182" s="107"/>
      <c r="R182" s="121"/>
    </row>
    <row r="183" spans="13:18" ht="12.75">
      <c r="M183" s="118"/>
      <c r="N183" s="119"/>
      <c r="P183" s="120"/>
      <c r="Q183" s="107"/>
      <c r="R183" s="121"/>
    </row>
    <row r="184" spans="13:18" ht="12.75">
      <c r="M184" s="118"/>
      <c r="N184" s="119"/>
      <c r="P184" s="120"/>
      <c r="Q184" s="107"/>
      <c r="R184" s="121"/>
    </row>
    <row r="185" spans="13:18" ht="12.75">
      <c r="M185" s="118"/>
      <c r="N185" s="119"/>
      <c r="P185" s="120"/>
      <c r="Q185" s="107"/>
      <c r="R185" s="121"/>
    </row>
    <row r="188" ht="66.75" customHeight="1"/>
  </sheetData>
  <sheetProtection password="DE63" sheet="1"/>
  <printOptions/>
  <pageMargins left="1.69" right="0.75" top="0.984251968503937" bottom="0.984251968503937" header="0" footer="0"/>
  <pageSetup horizontalDpi="360" verticalDpi="360" orientation="portrait" paperSize="9" scale="32" r:id="rId1"/>
  <headerFooter alignWithMargins="0">
    <oddHeader>&amp;C&amp;8&amp;UOBNOVA LC 350273: HARMONK - MEŽICA
odsek Pratneker - Harmonk</oddHeader>
  </headerFooter>
  <rowBreaks count="4" manualBreakCount="4">
    <brk id="44" max="7" man="1"/>
    <brk id="75" max="7" man="1"/>
    <brk id="100" max="7" man="1"/>
    <brk id="1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K41"/>
  <sheetViews>
    <sheetView view="pageLayout" zoomScaleSheetLayoutView="130" workbookViewId="0" topLeftCell="A7">
      <selection activeCell="F30" sqref="F30"/>
    </sheetView>
  </sheetViews>
  <sheetFormatPr defaultColWidth="9.00390625" defaultRowHeight="12.75"/>
  <cols>
    <col min="3" max="3" width="10.125" style="0" bestFit="1" customWidth="1"/>
    <col min="5" max="5" width="16.25390625" style="0" customWidth="1"/>
    <col min="6" max="6" width="21.875" style="14" bestFit="1" customWidth="1"/>
    <col min="11" max="11" width="11.75390625" style="0" bestFit="1" customWidth="1"/>
  </cols>
  <sheetData>
    <row r="4" ht="18">
      <c r="B4" s="1" t="s">
        <v>70</v>
      </c>
    </row>
    <row r="7" spans="2:5" ht="15.75">
      <c r="B7" s="39" t="s">
        <v>151</v>
      </c>
      <c r="C7" s="3"/>
      <c r="E7" s="20"/>
    </row>
    <row r="8" spans="2:11" ht="15.75">
      <c r="B8" s="39" t="s">
        <v>150</v>
      </c>
      <c r="C8" s="3"/>
      <c r="E8" s="20"/>
      <c r="K8" s="22"/>
    </row>
    <row r="9" spans="2:11" ht="15.75">
      <c r="B9" s="39" t="s">
        <v>149</v>
      </c>
      <c r="C9" s="3"/>
      <c r="E9" s="20"/>
      <c r="K9" s="22"/>
    </row>
    <row r="10" spans="2:11" ht="15.75">
      <c r="B10" s="39"/>
      <c r="C10" s="3"/>
      <c r="E10" s="20"/>
      <c r="K10" s="22"/>
    </row>
    <row r="11" spans="2:11" ht="12.75">
      <c r="B11" s="30"/>
      <c r="C11" s="3"/>
      <c r="E11" s="20"/>
      <c r="K11" s="22"/>
    </row>
    <row r="12" spans="1:11" ht="15">
      <c r="A12" s="8" t="s">
        <v>0</v>
      </c>
      <c r="B12" s="9" t="s">
        <v>1</v>
      </c>
      <c r="C12" s="10"/>
      <c r="D12" s="11"/>
      <c r="E12" s="11"/>
      <c r="F12" s="42">
        <f>'PREDRAČUN CESTA'!G44</f>
        <v>0</v>
      </c>
      <c r="K12" s="23"/>
    </row>
    <row r="13" spans="1:11" ht="15">
      <c r="A13" s="11"/>
      <c r="B13" s="11"/>
      <c r="C13" s="11"/>
      <c r="D13" s="11"/>
      <c r="E13" s="11"/>
      <c r="F13" s="17"/>
      <c r="K13" s="22"/>
    </row>
    <row r="14" spans="1:11" ht="15">
      <c r="A14" s="8" t="s">
        <v>11</v>
      </c>
      <c r="B14" s="9" t="s">
        <v>12</v>
      </c>
      <c r="C14" s="10"/>
      <c r="D14" s="11"/>
      <c r="E14" s="11"/>
      <c r="F14" s="42">
        <f>'PREDRAČUN CESTA'!G75</f>
        <v>0</v>
      </c>
      <c r="K14" s="23"/>
    </row>
    <row r="15" spans="1:11" ht="15">
      <c r="A15" s="11"/>
      <c r="B15" s="11"/>
      <c r="C15" s="11"/>
      <c r="D15" s="11"/>
      <c r="E15" s="11"/>
      <c r="F15" s="17"/>
      <c r="K15" s="22"/>
    </row>
    <row r="16" spans="1:11" ht="15">
      <c r="A16" s="8" t="s">
        <v>18</v>
      </c>
      <c r="B16" s="9" t="s">
        <v>19</v>
      </c>
      <c r="C16" s="10"/>
      <c r="D16" s="11"/>
      <c r="E16" s="11"/>
      <c r="F16" s="42">
        <f>'PREDRAČUN CESTA'!G100</f>
        <v>0</v>
      </c>
      <c r="K16" s="23"/>
    </row>
    <row r="17" spans="1:11" ht="15">
      <c r="A17" s="11"/>
      <c r="B17" s="11"/>
      <c r="C17" s="11"/>
      <c r="D17" s="11"/>
      <c r="E17" s="11"/>
      <c r="F17" s="17"/>
      <c r="K17" s="22"/>
    </row>
    <row r="18" spans="1:11" ht="15">
      <c r="A18" s="8" t="s">
        <v>23</v>
      </c>
      <c r="B18" s="11" t="s">
        <v>25</v>
      </c>
      <c r="C18" s="10"/>
      <c r="D18" s="11"/>
      <c r="E18" s="11"/>
      <c r="F18" s="42">
        <f>'PREDRAČUN CESTA'!G135</f>
        <v>0</v>
      </c>
      <c r="K18" s="23"/>
    </row>
    <row r="19" spans="1:11" ht="15">
      <c r="A19" s="8"/>
      <c r="B19" s="9"/>
      <c r="C19" s="10"/>
      <c r="D19" s="11"/>
      <c r="E19" s="11"/>
      <c r="F19" s="17"/>
      <c r="K19" s="22"/>
    </row>
    <row r="20" spans="1:11" ht="15">
      <c r="A20" s="8" t="s">
        <v>27</v>
      </c>
      <c r="B20" s="9" t="s">
        <v>37</v>
      </c>
      <c r="C20" s="10"/>
      <c r="D20" s="11"/>
      <c r="E20" s="11"/>
      <c r="F20" s="42">
        <f>'PREDRAČUN CESTA'!G157</f>
        <v>0</v>
      </c>
      <c r="K20" s="23"/>
    </row>
    <row r="21" spans="1:11" ht="15">
      <c r="A21" s="8"/>
      <c r="B21" s="9"/>
      <c r="C21" s="10"/>
      <c r="D21" s="11"/>
      <c r="E21" s="11"/>
      <c r="F21" s="17"/>
      <c r="K21" s="23"/>
    </row>
    <row r="22" spans="1:11" ht="15">
      <c r="A22" s="8" t="s">
        <v>34</v>
      </c>
      <c r="B22" s="9" t="s">
        <v>28</v>
      </c>
      <c r="C22" s="10"/>
      <c r="D22" s="11"/>
      <c r="E22" s="11"/>
      <c r="F22" s="42">
        <f>'PREDRAČUN CESTA'!G173</f>
        <v>0</v>
      </c>
      <c r="K22" s="23"/>
    </row>
    <row r="23" spans="2:6" ht="15">
      <c r="B23" s="19"/>
      <c r="C23" s="4"/>
      <c r="D23" s="4"/>
      <c r="E23" s="4"/>
      <c r="F23" s="15"/>
    </row>
    <row r="25" spans="2:6" ht="15.75">
      <c r="B25" s="2" t="s">
        <v>31</v>
      </c>
      <c r="C25" s="2"/>
      <c r="D25" s="2"/>
      <c r="E25" s="2"/>
      <c r="F25" s="43">
        <f>SUM(F12:F23)</f>
        <v>0</v>
      </c>
    </row>
    <row r="27" spans="2:6" ht="15">
      <c r="B27" s="11" t="s">
        <v>32</v>
      </c>
      <c r="C27" s="12">
        <v>0.22</v>
      </c>
      <c r="D27" s="11"/>
      <c r="E27" s="11"/>
      <c r="F27" s="42">
        <f>F25*22%</f>
        <v>0</v>
      </c>
    </row>
    <row r="28" spans="2:6" ht="16.5" thickBot="1">
      <c r="B28" s="7"/>
      <c r="C28" s="7"/>
      <c r="D28" s="7"/>
      <c r="E28" s="7"/>
      <c r="F28" s="18"/>
    </row>
    <row r="29" spans="2:6" ht="16.5" thickTop="1">
      <c r="B29" s="2"/>
      <c r="C29" s="2"/>
      <c r="D29" s="2"/>
      <c r="E29" s="2"/>
      <c r="F29" s="16"/>
    </row>
    <row r="30" spans="2:6" ht="15.75">
      <c r="B30" s="2" t="s">
        <v>33</v>
      </c>
      <c r="C30" s="2"/>
      <c r="D30" s="2"/>
      <c r="E30" s="2"/>
      <c r="F30" s="43">
        <f>SUM(F25:F27)</f>
        <v>0</v>
      </c>
    </row>
    <row r="31" ht="12.75">
      <c r="F31"/>
    </row>
    <row r="32" ht="12.75">
      <c r="F32"/>
    </row>
    <row r="34" ht="12.75">
      <c r="F34"/>
    </row>
    <row r="35" ht="12.75">
      <c r="F35"/>
    </row>
    <row r="36" ht="12.75">
      <c r="F36"/>
    </row>
    <row r="37" ht="12.75">
      <c r="F37"/>
    </row>
    <row r="38" ht="12.75">
      <c r="F38"/>
    </row>
    <row r="39" ht="12.75">
      <c r="F39"/>
    </row>
    <row r="40" ht="12.75">
      <c r="F40"/>
    </row>
    <row r="41" ht="12.75">
      <c r="F41"/>
    </row>
  </sheetData>
  <sheetProtection password="DE63" sheet="1"/>
  <printOptions/>
  <pageMargins left="0.984251968503937" right="0.7086614173228347" top="1.1811023622047245" bottom="0.7480314960629921" header="0.31496062992125984" footer="0.31496062992125984"/>
  <pageSetup horizontalDpi="600" verticalDpi="600" orientation="portrait" paperSize="9" r:id="rId1"/>
  <headerFooter scaleWithDoc="0">
    <oddHeader>&amp;C&amp;UOBNOVA LC 350273: HARMONK - MEŽICA
odsek Pratneker - Harmonk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H84"/>
  <sheetViews>
    <sheetView tabSelected="1" view="pageLayout" zoomScaleSheetLayoutView="130" workbookViewId="0" topLeftCell="A49">
      <selection activeCell="G71" sqref="G71"/>
    </sheetView>
  </sheetViews>
  <sheetFormatPr defaultColWidth="9.00390625" defaultRowHeight="12.75"/>
  <cols>
    <col min="1" max="1" width="5.875" style="24" customWidth="1"/>
    <col min="2" max="2" width="8.00390625" style="30" customWidth="1"/>
    <col min="3" max="3" width="39.125" style="3" customWidth="1"/>
    <col min="4" max="4" width="5.125" style="0" customWidth="1"/>
    <col min="5" max="5" width="8.625" style="20" bestFit="1" customWidth="1"/>
    <col min="6" max="6" width="9.125" style="53" customWidth="1"/>
    <col min="7" max="7" width="10.125" style="0" customWidth="1"/>
  </cols>
  <sheetData>
    <row r="2" ht="18">
      <c r="B2" s="35" t="s">
        <v>139</v>
      </c>
    </row>
    <row r="3" ht="18">
      <c r="B3" s="35"/>
    </row>
    <row r="4" spans="2:3" ht="15.75">
      <c r="B4" s="39" t="s">
        <v>144</v>
      </c>
      <c r="C4" s="31"/>
    </row>
    <row r="5" ht="15.75">
      <c r="B5" s="39" t="s">
        <v>152</v>
      </c>
    </row>
    <row r="6" spans="2:3" ht="25.5">
      <c r="B6" s="44" t="s">
        <v>153</v>
      </c>
      <c r="C6" s="45" t="s">
        <v>157</v>
      </c>
    </row>
    <row r="7" spans="1:2" ht="15.75">
      <c r="A7" s="28" t="s">
        <v>0</v>
      </c>
      <c r="B7" s="38" t="s">
        <v>1</v>
      </c>
    </row>
    <row r="8" spans="1:2" ht="15.75">
      <c r="A8" s="28"/>
      <c r="B8" s="38"/>
    </row>
    <row r="9" spans="2:3" ht="25.5">
      <c r="B9" s="30" t="s">
        <v>2</v>
      </c>
      <c r="C9" s="3" t="s">
        <v>120</v>
      </c>
    </row>
    <row r="10" spans="4:7" ht="12.75">
      <c r="D10" t="s">
        <v>9</v>
      </c>
      <c r="E10" s="20">
        <v>20</v>
      </c>
      <c r="F10" s="56">
        <v>0</v>
      </c>
      <c r="G10" s="46">
        <f>E10*F10</f>
        <v>0</v>
      </c>
    </row>
    <row r="11" ht="12.75">
      <c r="D11" s="24"/>
    </row>
    <row r="12" spans="2:3" ht="38.25">
      <c r="B12" s="30" t="s">
        <v>4</v>
      </c>
      <c r="C12" s="3" t="s">
        <v>119</v>
      </c>
    </row>
    <row r="13" spans="4:7" ht="12.75">
      <c r="D13" t="s">
        <v>6</v>
      </c>
      <c r="E13" s="20">
        <v>10</v>
      </c>
      <c r="F13" s="56">
        <v>0</v>
      </c>
      <c r="G13" s="46">
        <f>E13*F13</f>
        <v>0</v>
      </c>
    </row>
    <row r="15" spans="1:8" ht="13.5" thickBot="1">
      <c r="A15" s="52"/>
      <c r="B15" s="47" t="s">
        <v>10</v>
      </c>
      <c r="C15" s="48" t="s">
        <v>16</v>
      </c>
      <c r="D15" s="49"/>
      <c r="E15" s="50"/>
      <c r="F15" s="62"/>
      <c r="G15" s="51">
        <f>G10+G13</f>
        <v>0</v>
      </c>
      <c r="H15" s="49"/>
    </row>
    <row r="17" spans="1:2" ht="15.75">
      <c r="A17" s="28" t="s">
        <v>11</v>
      </c>
      <c r="B17" s="38" t="s">
        <v>12</v>
      </c>
    </row>
    <row r="19" spans="2:3" ht="38.25">
      <c r="B19" s="30" t="s">
        <v>13</v>
      </c>
      <c r="C19" s="3" t="s">
        <v>105</v>
      </c>
    </row>
    <row r="20" spans="4:7" ht="12.75">
      <c r="D20" t="s">
        <v>15</v>
      </c>
      <c r="E20" s="20">
        <v>4</v>
      </c>
      <c r="F20" s="56">
        <v>0</v>
      </c>
      <c r="G20" s="46">
        <f>E20*F20</f>
        <v>0</v>
      </c>
    </row>
    <row r="22" spans="2:3" ht="38.25">
      <c r="B22" s="30" t="s">
        <v>140</v>
      </c>
      <c r="C22" s="3" t="s">
        <v>83</v>
      </c>
    </row>
    <row r="23" spans="4:7" ht="12.75">
      <c r="D23" t="s">
        <v>15</v>
      </c>
      <c r="E23" s="20">
        <v>27</v>
      </c>
      <c r="F23" s="56">
        <v>0</v>
      </c>
      <c r="G23" s="46">
        <f>E23*F23</f>
        <v>0</v>
      </c>
    </row>
    <row r="25" spans="2:3" ht="38.25">
      <c r="B25" s="30" t="s">
        <v>44</v>
      </c>
      <c r="C25" s="3" t="s">
        <v>84</v>
      </c>
    </row>
    <row r="26" spans="4:7" ht="12.75">
      <c r="D26" t="s">
        <v>15</v>
      </c>
      <c r="E26" s="20">
        <v>5</v>
      </c>
      <c r="F26" s="56">
        <v>0</v>
      </c>
      <c r="G26" s="46">
        <f>E26*F26</f>
        <v>0</v>
      </c>
    </row>
    <row r="28" spans="2:3" ht="25.5">
      <c r="B28" s="30" t="s">
        <v>14</v>
      </c>
      <c r="C28" s="3" t="s">
        <v>35</v>
      </c>
    </row>
    <row r="29" spans="4:7" ht="12.75">
      <c r="D29" t="s">
        <v>9</v>
      </c>
      <c r="E29" s="20">
        <v>55</v>
      </c>
      <c r="F29" s="56">
        <v>0</v>
      </c>
      <c r="G29" s="46">
        <f>E29*F29</f>
        <v>0</v>
      </c>
    </row>
    <row r="31" spans="1:8" ht="13.5" thickBot="1">
      <c r="A31" s="52"/>
      <c r="B31" s="47" t="s">
        <v>10</v>
      </c>
      <c r="C31" s="48" t="s">
        <v>17</v>
      </c>
      <c r="D31" s="49"/>
      <c r="E31" s="50"/>
      <c r="F31" s="62"/>
      <c r="G31" s="51">
        <f>SUM(G20:G29)</f>
        <v>0</v>
      </c>
      <c r="H31" s="49"/>
    </row>
    <row r="33" spans="1:3" ht="15.75">
      <c r="A33" s="28" t="s">
        <v>18</v>
      </c>
      <c r="B33" s="38" t="s">
        <v>19</v>
      </c>
      <c r="C33" s="5"/>
    </row>
    <row r="35" spans="2:3" ht="76.5">
      <c r="B35" s="30" t="s">
        <v>20</v>
      </c>
      <c r="C35" s="3" t="s">
        <v>66</v>
      </c>
    </row>
    <row r="36" spans="2:7" ht="12.75">
      <c r="B36" s="30" t="s">
        <v>10</v>
      </c>
      <c r="D36" t="s">
        <v>15</v>
      </c>
      <c r="E36" s="20">
        <v>22</v>
      </c>
      <c r="F36" s="56">
        <v>0</v>
      </c>
      <c r="G36" s="46">
        <f>E36*F36</f>
        <v>0</v>
      </c>
    </row>
    <row r="38" spans="2:3" ht="76.5">
      <c r="B38" s="30" t="s">
        <v>21</v>
      </c>
      <c r="C38" s="3" t="s">
        <v>67</v>
      </c>
    </row>
    <row r="39" spans="2:7" ht="12.75">
      <c r="B39" s="30" t="s">
        <v>10</v>
      </c>
      <c r="D39" t="s">
        <v>15</v>
      </c>
      <c r="E39" s="20">
        <v>11</v>
      </c>
      <c r="F39" s="56">
        <v>0</v>
      </c>
      <c r="G39" s="46">
        <f>E39*F39</f>
        <v>0</v>
      </c>
    </row>
    <row r="41" spans="2:3" ht="51">
      <c r="B41" s="30" t="s">
        <v>22</v>
      </c>
      <c r="C41" s="3" t="s">
        <v>141</v>
      </c>
    </row>
    <row r="42" spans="3:7" ht="12.75">
      <c r="C42" s="3" t="s">
        <v>118</v>
      </c>
      <c r="D42" s="6" t="s">
        <v>9</v>
      </c>
      <c r="E42" s="27">
        <v>53</v>
      </c>
      <c r="F42" s="56">
        <v>0</v>
      </c>
      <c r="G42" s="46">
        <f>E42*F42</f>
        <v>0</v>
      </c>
    </row>
    <row r="43" spans="4:5" ht="12.75">
      <c r="D43" s="6"/>
      <c r="E43" s="27"/>
    </row>
    <row r="44" spans="2:3" ht="51">
      <c r="B44" s="30" t="s">
        <v>36</v>
      </c>
      <c r="C44" s="3" t="s">
        <v>142</v>
      </c>
    </row>
    <row r="45" spans="2:7" ht="12.75">
      <c r="B45" s="30" t="s">
        <v>10</v>
      </c>
      <c r="C45" s="3" t="s">
        <v>143</v>
      </c>
      <c r="D45" s="6" t="s">
        <v>9</v>
      </c>
      <c r="E45" s="26">
        <v>10.5</v>
      </c>
      <c r="F45" s="56">
        <v>0</v>
      </c>
      <c r="G45" s="46">
        <f>E45*F45</f>
        <v>0</v>
      </c>
    </row>
    <row r="46" spans="4:5" ht="12.75">
      <c r="D46" s="6"/>
      <c r="E46" s="26"/>
    </row>
    <row r="47" spans="1:8" ht="13.5" thickBot="1">
      <c r="A47" s="52"/>
      <c r="B47" s="47"/>
      <c r="C47" s="48" t="s">
        <v>24</v>
      </c>
      <c r="D47" s="49"/>
      <c r="E47" s="50"/>
      <c r="F47" s="62"/>
      <c r="G47" s="51">
        <f>SUM(G36:G45)</f>
        <v>0</v>
      </c>
      <c r="H47" s="49"/>
    </row>
    <row r="48" spans="1:5" ht="12.75">
      <c r="A48" s="34"/>
      <c r="B48" s="36"/>
      <c r="C48" s="21"/>
      <c r="D48" s="40"/>
      <c r="E48" s="41"/>
    </row>
    <row r="49" spans="1:4" ht="15.75">
      <c r="A49" s="28" t="s">
        <v>23</v>
      </c>
      <c r="B49" s="38" t="s">
        <v>108</v>
      </c>
      <c r="D49" s="24"/>
    </row>
    <row r="50" spans="1:4" ht="15.75">
      <c r="A50" s="28"/>
      <c r="B50" s="37"/>
      <c r="C50" s="13"/>
      <c r="D50" s="24"/>
    </row>
    <row r="51" spans="1:3" ht="60.75" customHeight="1">
      <c r="A51" s="28"/>
      <c r="B51" s="30" t="s">
        <v>75</v>
      </c>
      <c r="C51" s="3" t="s">
        <v>145</v>
      </c>
    </row>
    <row r="52" spans="1:7" ht="15.75">
      <c r="A52" s="28"/>
      <c r="B52" s="32"/>
      <c r="C52" s="3" t="s">
        <v>131</v>
      </c>
      <c r="D52" t="s">
        <v>3</v>
      </c>
      <c r="E52" s="20">
        <v>30</v>
      </c>
      <c r="F52" s="56">
        <v>0</v>
      </c>
      <c r="G52" s="46">
        <f>E52*F52</f>
        <v>0</v>
      </c>
    </row>
    <row r="53" spans="1:2" ht="15.75">
      <c r="A53" s="28"/>
      <c r="B53" s="37"/>
    </row>
    <row r="54" spans="1:3" ht="38.25">
      <c r="A54" s="28"/>
      <c r="B54" s="30" t="s">
        <v>76</v>
      </c>
      <c r="C54" s="3" t="s">
        <v>116</v>
      </c>
    </row>
    <row r="55" spans="1:7" ht="15.75">
      <c r="A55" s="28"/>
      <c r="B55" s="32"/>
      <c r="C55" s="3" t="s">
        <v>131</v>
      </c>
      <c r="D55" t="s">
        <v>3</v>
      </c>
      <c r="E55" s="20">
        <v>10</v>
      </c>
      <c r="F55" s="56">
        <v>0</v>
      </c>
      <c r="G55" s="46">
        <f>E55*F55</f>
        <v>0</v>
      </c>
    </row>
    <row r="56" spans="1:4" ht="15.75">
      <c r="A56" s="28"/>
      <c r="B56" s="37"/>
      <c r="C56" s="13"/>
      <c r="D56" s="24"/>
    </row>
    <row r="57" spans="1:5" ht="12.75">
      <c r="A57" s="34"/>
      <c r="B57" s="32"/>
      <c r="C57" s="33"/>
      <c r="D57" s="6"/>
      <c r="E57" s="27"/>
    </row>
    <row r="58" spans="1:8" ht="13.5" thickBot="1">
      <c r="A58" s="52"/>
      <c r="B58" s="47"/>
      <c r="C58" s="48" t="s">
        <v>109</v>
      </c>
      <c r="D58" s="49"/>
      <c r="E58" s="50"/>
      <c r="F58" s="62"/>
      <c r="G58" s="51">
        <f>SUM(G52:G55)</f>
        <v>0</v>
      </c>
      <c r="H58" s="49"/>
    </row>
    <row r="59" spans="1:3" ht="15.75">
      <c r="A59" s="28"/>
      <c r="B59" s="29"/>
      <c r="C59" s="5"/>
    </row>
    <row r="60" spans="1:2" ht="15.75">
      <c r="A60" s="28" t="s">
        <v>27</v>
      </c>
      <c r="B60" s="38" t="s">
        <v>28</v>
      </c>
    </row>
    <row r="61" spans="1:3" ht="15.75">
      <c r="A61" s="28"/>
      <c r="B61" s="29"/>
      <c r="C61" s="5"/>
    </row>
    <row r="62" spans="1:3" ht="38.25">
      <c r="A62" s="28"/>
      <c r="B62" s="30" t="s">
        <v>47</v>
      </c>
      <c r="C62" s="3" t="s">
        <v>128</v>
      </c>
    </row>
    <row r="63" spans="1:7" ht="15.75">
      <c r="A63" s="28"/>
      <c r="D63" t="s">
        <v>6</v>
      </c>
      <c r="E63" s="25">
        <v>1</v>
      </c>
      <c r="F63" s="56">
        <v>0</v>
      </c>
      <c r="G63" s="46">
        <f>E63*F63</f>
        <v>0</v>
      </c>
    </row>
    <row r="64" ht="15.75">
      <c r="A64" s="28"/>
    </row>
    <row r="65" spans="1:3" ht="38.25">
      <c r="A65" s="28"/>
      <c r="B65" s="30" t="s">
        <v>48</v>
      </c>
      <c r="C65" s="3" t="s">
        <v>129</v>
      </c>
    </row>
    <row r="66" spans="1:7" ht="15.75">
      <c r="A66" s="28"/>
      <c r="D66" t="s">
        <v>6</v>
      </c>
      <c r="E66" s="25">
        <v>1</v>
      </c>
      <c r="F66" s="56">
        <v>0</v>
      </c>
      <c r="G66" s="46">
        <f>E66*F66</f>
        <v>0</v>
      </c>
    </row>
    <row r="67" ht="15.75">
      <c r="A67" s="28"/>
    </row>
    <row r="68" spans="1:3" ht="51">
      <c r="A68" s="28"/>
      <c r="B68" s="30" t="s">
        <v>49</v>
      </c>
      <c r="C68" s="3" t="s">
        <v>130</v>
      </c>
    </row>
    <row r="69" spans="1:7" ht="15.75">
      <c r="A69" s="28"/>
      <c r="D69" t="s">
        <v>6</v>
      </c>
      <c r="E69" s="25">
        <v>1</v>
      </c>
      <c r="F69" s="56">
        <v>0</v>
      </c>
      <c r="G69" s="46">
        <f>E69*F69</f>
        <v>0</v>
      </c>
    </row>
    <row r="70" spans="1:5" ht="15.75">
      <c r="A70" s="28"/>
      <c r="E70" s="25"/>
    </row>
    <row r="71" spans="1:3" ht="63.75">
      <c r="A71" s="28"/>
      <c r="B71" s="30" t="s">
        <v>50</v>
      </c>
      <c r="C71" s="3" t="s">
        <v>124</v>
      </c>
    </row>
    <row r="72" spans="1:7" ht="15.75">
      <c r="A72" s="28"/>
      <c r="D72" t="s">
        <v>6</v>
      </c>
      <c r="E72" s="25">
        <v>1</v>
      </c>
      <c r="F72" s="56">
        <v>0</v>
      </c>
      <c r="G72" s="46">
        <f>E72*F72</f>
        <v>0</v>
      </c>
    </row>
    <row r="73" ht="15.75">
      <c r="A73" s="28"/>
    </row>
    <row r="74" spans="2:3" ht="25.5">
      <c r="B74" s="30" t="s">
        <v>51</v>
      </c>
      <c r="C74" s="3" t="s">
        <v>61</v>
      </c>
    </row>
    <row r="75" spans="4:7" ht="12.75">
      <c r="D75" t="s">
        <v>9</v>
      </c>
      <c r="E75" s="20">
        <v>50</v>
      </c>
      <c r="F75" s="56">
        <v>0</v>
      </c>
      <c r="G75" s="46">
        <f>E75*F75</f>
        <v>0</v>
      </c>
    </row>
    <row r="77" spans="1:8" ht="13.5" thickBot="1">
      <c r="A77" s="52"/>
      <c r="B77" s="47"/>
      <c r="C77" s="48" t="s">
        <v>30</v>
      </c>
      <c r="D77" s="49"/>
      <c r="E77" s="50"/>
      <c r="F77" s="62"/>
      <c r="G77" s="51">
        <f>SUM(G63:G75)</f>
        <v>0</v>
      </c>
      <c r="H77" s="49"/>
    </row>
    <row r="80" ht="12.75">
      <c r="E80" s="25"/>
    </row>
    <row r="81" ht="12.75">
      <c r="E81" s="25"/>
    </row>
    <row r="84" ht="12.75">
      <c r="E84" s="25"/>
    </row>
  </sheetData>
  <sheetProtection password="DE63" sheet="1"/>
  <printOptions/>
  <pageMargins left="1.5748031496062993" right="0.7086614173228347" top="0.7874015748031497" bottom="0.7480314960629921" header="0.31496062992125984" footer="0.31496062992125984"/>
  <pageSetup horizontalDpi="600" verticalDpi="600" orientation="portrait" paperSize="9" scale="80" r:id="rId1"/>
  <headerFooter>
    <oddHeader>&amp;CŠOLSKO POSTAJALIŠČE
NA LC 350273: HARMONK - MEŽICA
</oddHeader>
  </headerFooter>
  <rowBreaks count="1" manualBreakCount="1">
    <brk id="43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4:F39"/>
  <sheetViews>
    <sheetView view="pageLayout" zoomScaleSheetLayoutView="100" workbookViewId="0" topLeftCell="A1">
      <selection activeCell="F25" sqref="F25"/>
    </sheetView>
  </sheetViews>
  <sheetFormatPr defaultColWidth="9.00390625" defaultRowHeight="12.75"/>
  <cols>
    <col min="3" max="3" width="10.125" style="0" bestFit="1" customWidth="1"/>
    <col min="5" max="5" width="16.25390625" style="0" customWidth="1"/>
    <col min="6" max="6" width="21.875" style="14" bestFit="1" customWidth="1"/>
  </cols>
  <sheetData>
    <row r="4" ht="18">
      <c r="B4" s="1" t="s">
        <v>70</v>
      </c>
    </row>
    <row r="7" spans="2:5" ht="15.75">
      <c r="B7" s="39" t="s">
        <v>144</v>
      </c>
      <c r="C7" s="31"/>
      <c r="E7" s="20"/>
    </row>
    <row r="8" spans="2:5" ht="15.75">
      <c r="B8" s="39" t="s">
        <v>152</v>
      </c>
      <c r="C8" s="3"/>
      <c r="E8" s="20"/>
    </row>
    <row r="9" spans="2:5" ht="15.75">
      <c r="B9" s="39"/>
      <c r="C9" s="3"/>
      <c r="E9" s="20"/>
    </row>
    <row r="10" spans="2:5" ht="15.75">
      <c r="B10" s="39"/>
      <c r="C10" s="3"/>
      <c r="E10" s="20"/>
    </row>
    <row r="11" spans="2:5" ht="12.75">
      <c r="B11" s="30"/>
      <c r="C11" s="3"/>
      <c r="E11" s="20"/>
    </row>
    <row r="12" spans="1:6" ht="15">
      <c r="A12" s="8" t="s">
        <v>0</v>
      </c>
      <c r="B12" s="9" t="s">
        <v>1</v>
      </c>
      <c r="C12" s="10"/>
      <c r="D12" s="11"/>
      <c r="E12" s="11"/>
      <c r="F12" s="42">
        <f>'POPIS DEL - POSTAJALIŠČE'!G15</f>
        <v>0</v>
      </c>
    </row>
    <row r="13" spans="1:6" ht="15">
      <c r="A13" s="11"/>
      <c r="B13" s="11"/>
      <c r="C13" s="11"/>
      <c r="D13" s="11"/>
      <c r="E13" s="11"/>
      <c r="F13" s="17"/>
    </row>
    <row r="14" spans="1:6" ht="15">
      <c r="A14" s="8" t="s">
        <v>11</v>
      </c>
      <c r="B14" s="9" t="s">
        <v>12</v>
      </c>
      <c r="C14" s="10"/>
      <c r="D14" s="11"/>
      <c r="E14" s="11"/>
      <c r="F14" s="42">
        <f>'POPIS DEL - POSTAJALIŠČE'!G31</f>
        <v>0</v>
      </c>
    </row>
    <row r="15" spans="1:6" ht="15">
      <c r="A15" s="11"/>
      <c r="B15" s="11"/>
      <c r="C15" s="11"/>
      <c r="D15" s="11"/>
      <c r="E15" s="11"/>
      <c r="F15" s="17"/>
    </row>
    <row r="16" spans="1:6" ht="15">
      <c r="A16" s="8" t="s">
        <v>18</v>
      </c>
      <c r="B16" s="9" t="s">
        <v>19</v>
      </c>
      <c r="C16" s="10"/>
      <c r="D16" s="11"/>
      <c r="E16" s="11"/>
      <c r="F16" s="42">
        <f>'POPIS DEL - POSTAJALIŠČE'!G47</f>
        <v>0</v>
      </c>
    </row>
    <row r="17" spans="1:6" ht="15">
      <c r="A17" s="8"/>
      <c r="B17" s="9"/>
      <c r="C17" s="10"/>
      <c r="D17" s="11"/>
      <c r="E17" s="11"/>
      <c r="F17" s="17"/>
    </row>
    <row r="18" spans="1:6" ht="15">
      <c r="A18" s="8" t="s">
        <v>23</v>
      </c>
      <c r="B18" s="9" t="s">
        <v>127</v>
      </c>
      <c r="C18" s="10"/>
      <c r="D18" s="11"/>
      <c r="E18" s="11"/>
      <c r="F18" s="42">
        <f>'POPIS DEL - POSTAJALIŠČE'!G58</f>
        <v>0</v>
      </c>
    </row>
    <row r="19" spans="1:6" ht="15">
      <c r="A19" s="8"/>
      <c r="B19" s="9"/>
      <c r="C19" s="10"/>
      <c r="D19" s="11"/>
      <c r="E19" s="11"/>
      <c r="F19" s="17"/>
    </row>
    <row r="20" spans="1:6" ht="15">
      <c r="A20" s="8" t="s">
        <v>27</v>
      </c>
      <c r="B20" s="9" t="s">
        <v>28</v>
      </c>
      <c r="C20" s="10"/>
      <c r="D20" s="11"/>
      <c r="E20" s="11"/>
      <c r="F20" s="42">
        <f>'POPIS DEL - POSTAJALIŠČE'!G77</f>
        <v>0</v>
      </c>
    </row>
    <row r="21" spans="2:6" ht="15">
      <c r="B21" s="19"/>
      <c r="C21" s="4"/>
      <c r="D21" s="4"/>
      <c r="E21" s="4"/>
      <c r="F21" s="15"/>
    </row>
    <row r="23" spans="2:6" ht="15.75">
      <c r="B23" s="2" t="s">
        <v>31</v>
      </c>
      <c r="C23" s="2"/>
      <c r="D23" s="2"/>
      <c r="E23" s="2"/>
      <c r="F23" s="43">
        <f>SUM(F12:F21)</f>
        <v>0</v>
      </c>
    </row>
    <row r="25" spans="2:6" ht="15">
      <c r="B25" s="11" t="s">
        <v>32</v>
      </c>
      <c r="C25" s="12">
        <v>0.22</v>
      </c>
      <c r="D25" s="11"/>
      <c r="E25" s="11"/>
      <c r="F25" s="42">
        <f>F23*22%</f>
        <v>0</v>
      </c>
    </row>
    <row r="26" spans="2:6" ht="16.5" thickBot="1">
      <c r="B26" s="7"/>
      <c r="C26" s="7"/>
      <c r="D26" s="7"/>
      <c r="E26" s="7"/>
      <c r="F26" s="18"/>
    </row>
    <row r="27" spans="2:6" ht="16.5" thickTop="1">
      <c r="B27" s="2"/>
      <c r="C27" s="2"/>
      <c r="D27" s="2"/>
      <c r="E27" s="2"/>
      <c r="F27" s="16"/>
    </row>
    <row r="28" spans="2:6" ht="15.75">
      <c r="B28" s="2" t="s">
        <v>33</v>
      </c>
      <c r="C28" s="2"/>
      <c r="D28" s="2"/>
      <c r="E28" s="2"/>
      <c r="F28" s="43">
        <f>SUM(F23:F25)</f>
        <v>0</v>
      </c>
    </row>
    <row r="29" ht="12.75">
      <c r="F29"/>
    </row>
    <row r="30" ht="12.75">
      <c r="F30"/>
    </row>
    <row r="32" ht="12.75">
      <c r="F32"/>
    </row>
    <row r="33" ht="12.75">
      <c r="F33"/>
    </row>
    <row r="34" ht="12.75">
      <c r="F34"/>
    </row>
    <row r="35" ht="12.75">
      <c r="F35"/>
    </row>
    <row r="36" ht="12.75">
      <c r="F36"/>
    </row>
    <row r="37" ht="12.75">
      <c r="F37"/>
    </row>
    <row r="38" ht="12.75">
      <c r="F38"/>
    </row>
    <row r="39" ht="12.75">
      <c r="F39"/>
    </row>
  </sheetData>
  <sheetProtection password="DE63" sheet="1"/>
  <printOptions/>
  <pageMargins left="1.1811023622047245" right="0.7086614173228347" top="0.7874015748031497" bottom="0.7480314960629921" header="0.31496062992125984" footer="0.31496062992125984"/>
  <pageSetup horizontalDpi="600" verticalDpi="600" orientation="portrait" paperSize="9" r:id="rId1"/>
  <headerFooter>
    <oddHeader>&amp;CŠOLSKO POSTAJALIŠČE
NA LC 350273: HARMONK - MEŽICA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servisi</dc:creator>
  <cp:keywords/>
  <dc:description/>
  <cp:lastModifiedBy> </cp:lastModifiedBy>
  <cp:lastPrinted>2011-11-10T12:41:44Z</cp:lastPrinted>
  <dcterms:created xsi:type="dcterms:W3CDTF">2004-09-21T09:53:35Z</dcterms:created>
  <dcterms:modified xsi:type="dcterms:W3CDTF">2014-02-12T11:38:37Z</dcterms:modified>
  <cp:category/>
  <cp:version/>
  <cp:contentType/>
  <cp:contentStatus/>
</cp:coreProperties>
</file>