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D:\2016\Zbiranja ponudb\cesta kanalizacija Gomile\za razpis\"/>
    </mc:Choice>
  </mc:AlternateContent>
  <bookViews>
    <workbookView xWindow="0" yWindow="0" windowWidth="19200" windowHeight="10995" tabRatio="895"/>
  </bookViews>
  <sheets>
    <sheet name="REKAPITULACIJA" sheetId="21" r:id="rId1"/>
    <sheet name="predračun NNP" sheetId="17" r:id="rId2"/>
  </sheets>
  <definedNames>
    <definedName name="_xlnm.Print_Area" localSheetId="1">'predračun NNP'!$A$1:$F$132</definedName>
    <definedName name="_xlnm.Print_Area" localSheetId="0">REKAPITULACIJA!$A$1:$H$60</definedName>
    <definedName name="_xlnm.Print_Titles" localSheetId="1">'predračun NNP'!$5:$8</definedName>
    <definedName name="_xlnm.Print_Titles" localSheetId="0">REKAPITULACIJA!#REF!</definedName>
  </definedNames>
  <calcPr calcId="152511"/>
</workbook>
</file>

<file path=xl/calcChain.xml><?xml version="1.0" encoding="utf-8"?>
<calcChain xmlns="http://schemas.openxmlformats.org/spreadsheetml/2006/main">
  <c r="F115" i="17" l="1"/>
  <c r="F113" i="17"/>
  <c r="F111" i="17"/>
  <c r="F109" i="17"/>
  <c r="F107" i="17"/>
  <c r="F105" i="17"/>
  <c r="F103" i="17"/>
  <c r="F101" i="17"/>
  <c r="F99" i="17"/>
  <c r="F97" i="17"/>
  <c r="F95" i="17"/>
  <c r="F93" i="17"/>
  <c r="F91" i="17"/>
  <c r="F84" i="17"/>
  <c r="F82" i="17"/>
  <c r="F80" i="17"/>
  <c r="F78" i="17"/>
  <c r="F76" i="17"/>
  <c r="F74" i="17"/>
  <c r="F72" i="17"/>
  <c r="F70" i="17"/>
  <c r="F68" i="17"/>
  <c r="F66" i="17"/>
  <c r="F56" i="17"/>
  <c r="F86" i="17" s="1"/>
  <c r="F128" i="17" s="1"/>
  <c r="F47" i="17"/>
  <c r="F45" i="17"/>
  <c r="F43" i="17"/>
  <c r="F41" i="17"/>
  <c r="F39" i="17"/>
  <c r="F32" i="17"/>
  <c r="F30" i="17"/>
  <c r="F28" i="17"/>
  <c r="F26" i="17"/>
  <c r="F24" i="17"/>
  <c r="F22" i="17"/>
  <c r="F15" i="17"/>
  <c r="F13" i="17"/>
  <c r="F11" i="17"/>
  <c r="F17" i="17" l="1"/>
  <c r="F122" i="17" s="1"/>
  <c r="F34" i="17"/>
  <c r="F124" i="17" s="1"/>
  <c r="F49" i="17"/>
  <c r="F126" i="17" s="1"/>
  <c r="F117" i="17"/>
  <c r="F130" i="17" s="1"/>
  <c r="B117" i="17"/>
  <c r="A117" i="17"/>
  <c r="F132" i="17" l="1"/>
  <c r="E29" i="21" s="1"/>
  <c r="E32" i="21" s="1"/>
  <c r="E34" i="21" s="1"/>
  <c r="E36" i="21" s="1"/>
  <c r="B49" i="17"/>
  <c r="A49" i="17"/>
  <c r="B34" i="17" l="1"/>
  <c r="A34" i="17"/>
  <c r="B17" i="17" l="1"/>
  <c r="B122" i="17" s="1"/>
  <c r="A17" i="17"/>
  <c r="A122" i="17" l="1"/>
</calcChain>
</file>

<file path=xl/sharedStrings.xml><?xml version="1.0" encoding="utf-8"?>
<sst xmlns="http://schemas.openxmlformats.org/spreadsheetml/2006/main" count="182" uniqueCount="134">
  <si>
    <t>REKAPITULACIJA</t>
  </si>
  <si>
    <t>m</t>
  </si>
  <si>
    <t>OPIS</t>
  </si>
  <si>
    <t>Številka postavke</t>
  </si>
  <si>
    <t>Opis</t>
  </si>
  <si>
    <t>Enota</t>
  </si>
  <si>
    <t>Količina</t>
  </si>
  <si>
    <t xml:space="preserve">Cena na enoto v € </t>
  </si>
  <si>
    <t xml:space="preserve">Znesek v € brez DDV </t>
  </si>
  <si>
    <t>ELEKTROINŠTALACIJE:</t>
  </si>
  <si>
    <t>SKUPAJ ELEKTRO INŠTLACIJE Z DDV</t>
  </si>
  <si>
    <t>ZNESEK V € BREZ DDV</t>
  </si>
  <si>
    <t>kom</t>
  </si>
  <si>
    <t>kpl.</t>
  </si>
  <si>
    <t>DDV 22%:</t>
  </si>
  <si>
    <t>SPLOŠNO:</t>
  </si>
  <si>
    <t>ur</t>
  </si>
  <si>
    <t>- NI kalkuliran in dopusten neracionalen način polaganja kablov</t>
  </si>
  <si>
    <t>4.1.1</t>
  </si>
  <si>
    <t>4.2.1</t>
  </si>
  <si>
    <t>4.3.1</t>
  </si>
  <si>
    <t>4.4.1</t>
  </si>
  <si>
    <t>4.5.1</t>
  </si>
  <si>
    <t>4.5.2</t>
  </si>
  <si>
    <t>4.3.2</t>
  </si>
  <si>
    <t>4.3.3</t>
  </si>
  <si>
    <t>ELTRIS, Janko Smolkovič s.p.</t>
  </si>
  <si>
    <t>Čentiba, Lendavska cesta 7</t>
  </si>
  <si>
    <t>E-mail: janko@eltris.si</t>
  </si>
  <si>
    <t>- V ceno po enoti mere je zajeta dobava in montaža materiala ter opreme  s pomožnimi deli in drobnim materialom.</t>
  </si>
  <si>
    <t>- Pri opremi in materialu je potrebno upoštevati stroške meritev, preizkusa E20 in zagona, vključno s pridobitvijo ustreznih certifikatov</t>
  </si>
  <si>
    <t xml:space="preserve">  in potrdil s  strani pooblaščenih institucij.</t>
  </si>
  <si>
    <t>- Pri izvedbi je potrebno upoštevati stroške vseh pripravljalnih in zaključnih del, vključno z usklajevanjem z ostalimi izvajalci na objektu,</t>
  </si>
  <si>
    <t xml:space="preserve">   ter vse transportne, skladiščne, zavarovalne in ostale splošne stroške.</t>
  </si>
  <si>
    <t>- Evidentiranje odstopanj z vrisom sprememb ter grafičnim in tekstualnim prikazom,  s sprotno predajo nadzorniku v pisni obliki.</t>
  </si>
  <si>
    <t>- Vsa oprema in material se mora dobaviti z vsemi ustreznimi certifikati, atesti, garancijami, navodili za obratovanje, vzdrževanje, posluževanje</t>
  </si>
  <si>
    <t xml:space="preserve">  in servisiranje (v skladu z veljavno zakonodajo in zahtevami naročnika).</t>
  </si>
  <si>
    <t xml:space="preserve">št.projekta: PR - 08/2015
</t>
  </si>
  <si>
    <t>Lendava, april 2016</t>
  </si>
  <si>
    <t>4.1</t>
  </si>
  <si>
    <t>4.2</t>
  </si>
  <si>
    <t>Drobni vezni material, material za ožičenje, napisne ploščice, kabelski kanali, napisne tablice, opozorilni napisi, oznake za sponke, montaža in ožičenje, preiskus, montaža, zagon</t>
  </si>
  <si>
    <t>kg</t>
  </si>
  <si>
    <t>4.3</t>
  </si>
  <si>
    <t>4.4</t>
  </si>
  <si>
    <t>4.5</t>
  </si>
  <si>
    <t>m3</t>
  </si>
  <si>
    <t>4.5.3</t>
  </si>
  <si>
    <t>4.5.4</t>
  </si>
  <si>
    <t>4.5.5</t>
  </si>
  <si>
    <t xml:space="preserve">Pregled , meritve in preizkus funkcionalnosti električnih instalacij in galvanskih povezav s strani pooblaščenega preglednika po Pravilniku o zahtevah za NN inštalacije, vključno z izdajo poročila </t>
  </si>
  <si>
    <t>Priprava dokumantacije za potrebe izdelave PID vključno z vsemi vrisanimi shemami, spremembami, seznama z opisom sprememb</t>
  </si>
  <si>
    <t>Sodelovanje elektro inštalaterja z gradbeniki in strojniki, usklajevanje in priklop</t>
  </si>
  <si>
    <t>Izdelava projekta izvedenih del za elektroinstalacijska dela</t>
  </si>
  <si>
    <t>Sodelovanje projektanta pri izvedbi del- projektantski nadzor</t>
  </si>
  <si>
    <t>Izdelava manjših sprememb projektnih rešitev ali kontrolnih izračunov in preverjanj predlaganih sprememb na predlog izvajalca, nadzornika ali investitorja projekta</t>
  </si>
  <si>
    <t>Priprava tehnične dokumentacije (izjava o zanesljivosti objekta, cerifikati  vgrajenega materiala, navodila za obratovanje in vzdrževanje naprav...), sodelovanje na tehničnem pregledu</t>
  </si>
  <si>
    <t>4.5.6</t>
  </si>
  <si>
    <t>4.5.7</t>
  </si>
  <si>
    <t>4.5.8</t>
  </si>
  <si>
    <t>4.5.9</t>
  </si>
  <si>
    <t>4.5.10</t>
  </si>
  <si>
    <t>4.5.11</t>
  </si>
  <si>
    <t>VREDNOST DEL - 4. ELEKTRIČNE INŠTALACIJE IN OPREMA</t>
  </si>
  <si>
    <t>št.načrta: ES-19/16-N</t>
  </si>
  <si>
    <t>VREDNOST DEL - 4/1 NN ELEKTRIČNI PRIKLJUČEK</t>
  </si>
  <si>
    <t>4/1</t>
  </si>
  <si>
    <t>NN ELEKTRIČNI PRIKLJUČEK</t>
  </si>
  <si>
    <t>RAZDELILNIK PS-PMR</t>
  </si>
  <si>
    <t>Geodetska zakoličba trase</t>
  </si>
  <si>
    <t>Zavarovanje vhodov in gradbišča ob celotni trasi</t>
  </si>
  <si>
    <t>Zakoličba obstoječih komunalnih vodov</t>
  </si>
  <si>
    <t>PRIPRAVLJALNA DELA</t>
  </si>
  <si>
    <t>4.1.2</t>
  </si>
  <si>
    <t>4.1.3</t>
  </si>
  <si>
    <t>GRADBENA DELA</t>
  </si>
  <si>
    <t>Razdelilnik PS-PMR | ČR-S3</t>
  </si>
  <si>
    <t>NV varovalni vložek, velikost 0, In=20A</t>
  </si>
  <si>
    <t>Direktni trifazni univerzalni števec delovne energije z dajalnikom impulza in odklopnikom, po soglasju elektro distributerja</t>
  </si>
  <si>
    <t>Hidroskopično polnilo - nasutje v podstavek po končanju del</t>
  </si>
  <si>
    <t>MONTAŽNA DELA</t>
  </si>
  <si>
    <t>Priklop kabla NYY 5x10 mm, vključno z kabelskimi končniki, povitji in oznakami, v sodelovanju in pod nadzorom elektro distributerja</t>
  </si>
  <si>
    <t>Priklop kabla NAYY 4x70+2,5 mm, vključno z kabelskimi končniki, povitji in oznakami, v sodelovanju in pod nadzorom elektro distributerja</t>
  </si>
  <si>
    <t>4.4.1.2</t>
  </si>
  <si>
    <t>4.4.1.3</t>
  </si>
  <si>
    <t>4.4.1.4</t>
  </si>
  <si>
    <t>4.4.1.5</t>
  </si>
  <si>
    <t>4.4.1.6</t>
  </si>
  <si>
    <t>4.4.1.7</t>
  </si>
  <si>
    <t>4.4.1.8</t>
  </si>
  <si>
    <t>4.4.1.9</t>
  </si>
  <si>
    <t>4.4.1.10</t>
  </si>
  <si>
    <t>Opozorilni trak rdeče barve in napisom "POZOR ELEKTRIKA"
dobava in položitev v izkopan kanal</t>
  </si>
  <si>
    <t>Kabel 4x70+2,5mm2, energetski, UV odporen
dobava in položitev v izkopan kanal
tip: NAYY-J 4x70+2,5mm</t>
  </si>
  <si>
    <t>Priključitev kablovoda na izvod v obstoječi transformatorski postaji TP-019 Lukavci 1, v sodelovanju in pod nadzorom elektro distributerja</t>
  </si>
  <si>
    <t>Stroški elektro distributerja zaradi odklopa električnega omrežja</t>
  </si>
  <si>
    <t>4.3.4</t>
  </si>
  <si>
    <t>4.3.5</t>
  </si>
  <si>
    <t>Geodetski posnetek in vris tras, priprava in predaja elaborata</t>
  </si>
  <si>
    <t>4.4.1.1</t>
  </si>
  <si>
    <t>OSTALA DELA</t>
  </si>
  <si>
    <t xml:space="preserve">Meritve izolacijske upornosti kablovoda pred priključitvijo </t>
  </si>
  <si>
    <t>4.4.1.11</t>
  </si>
  <si>
    <t>Stroški  omrežnine za priključno moč  - priključitve na distribucijsko omrežje po pogodbi o priključitvi za zakup priključne moči 14 kW po ceniku Elektro Maribor</t>
  </si>
  <si>
    <t>Neposredni stroški priklučitve po pogodbi o priključitvi po ceniku Elektro Maribor</t>
  </si>
  <si>
    <t>Zatesnitev vseh doz, prebojev in inštalacijskih cevi za zagotovitev zračne nepropustnosti po ZGO</t>
  </si>
  <si>
    <t>Nadzor, stikalne manipulacije, prevzem in ostali stroški upravljalca distribucijskega omrežja</t>
  </si>
  <si>
    <t>4.5.12</t>
  </si>
  <si>
    <t>4.5.13</t>
  </si>
  <si>
    <t>Izkop vezljive zemljine/zrnate kamnine – 3. kategorije za kanalske rove, širine do 1,0 m in globine do 1,0 m – strojno, planiranje dna ročno. Odlaganje na rob jarka in zasutje z nabijanjem po plasteh.  Predvidena širina izkopa 0,4m, globina 1,0m</t>
  </si>
  <si>
    <t>Izkop vezljive zemljine/zrnate kamnine – 3. kategorije za kanalske rove, širine do 1,0 m in globine do 1,0 m – strojno, planiranje dna ročno. Nalaganje materiala na kamion in odvoz v urejeno komunalno deponijo. Predvidena širina izkopa 0,4m, globina 1,0m</t>
  </si>
  <si>
    <t>Doplačilo za ročni izkop vezljive zemljine/zrnate kamnine – 3. kategorije, v območju komunalnih vodov in drugih objektov</t>
  </si>
  <si>
    <t>4.2.2</t>
  </si>
  <si>
    <t>4.2.3</t>
  </si>
  <si>
    <t>4.2.4</t>
  </si>
  <si>
    <t>Izdelava preboja - delno opečne stene delno AB temelja, dimenzij 0.4x0.4x1m, vstavitev dveh cevi 110mm, zalitje s cementno maso in končna obdelava temelja</t>
  </si>
  <si>
    <t>Stroški urejanja pridobitve dokumentov v zvezi z izvedbo NN elektro priključka, koordinacija in vodenja celotnega postopka priključitve</t>
  </si>
  <si>
    <t xml:space="preserve">Izkop vezljive zemljine/zrnate kamnine – 3. kategorije za potrebe postavitve podstavka razdelilnika, širina izkopa 0,4, globina 1,0m </t>
  </si>
  <si>
    <t>Dobava in vgradnja podložnega betona za potrebe postavitve podstavka razdelilnika</t>
  </si>
  <si>
    <t>4.2.5</t>
  </si>
  <si>
    <t>4.2.6</t>
  </si>
  <si>
    <t>Dvoplaščna gibljiva energetska cev z gladko notranjostjo, rdeče barve
dobava in položitev v izkopan kanal
tip: STIGMAFLEX 110mm ali enakovredno</t>
  </si>
  <si>
    <t>Enopolni odvodnik prenapetosti, razred 1 (Typ 1), In=25kA, Imax=60kA, Uc=320/420V
tip: Protec B2SR 12.5/275 ali enakovredno</t>
  </si>
  <si>
    <t>Tripolni NV varovalčni ločilnik, velikost 0, In=160A, z priključkom M8
tip: Schneider ISFT160 ali enakovredno</t>
  </si>
  <si>
    <t>Priključna sponka, 70mm2, z priključkom M8
tip:  SM Strojkoplast VSU70 ali enakovredno</t>
  </si>
  <si>
    <t>Prosto stoječ razdelilnikk za napajajne električnih inštalacij črpališča dimenzij 500x1000x320mm (ŠxVxG), nazivna napetost 400V, 50Hz, nazivni tok zbiralnic 63A, IP65, notranja delitev 1, dovod in odvodi spodaj z enokrilnimi vrati, bočnimi stenami, opremljen po specifikaciji, ožičen in preskušen.
Dobava, vgradnja in priklop</t>
  </si>
  <si>
    <t>• Ohišje iz nerjaveče pločevine, prostostoječe, z zaprtim dnom, dimenzij (ŠxVxG)500x1000x320mm, zaščita IP65
kot npr.: Schneider ali enakovredno</t>
  </si>
  <si>
    <t>• Kovinska montažna plošča
kot npr.: Schneider ali enakovredno</t>
  </si>
  <si>
    <t>• Letev za pritrditev kablov
kot npr.: Schneider ali enakovredno</t>
  </si>
  <si>
    <t>• Okno za števce z UV zaščito 110x110mm
kot npr.: Schneider ali enakovredno</t>
  </si>
  <si>
    <t>• Ročica za razdelilnik
kot npr.: Schneider ali enakovredno</t>
  </si>
  <si>
    <t>• Adapter za DIN vložek
kot npr.: Schneider ali enakovredno</t>
  </si>
  <si>
    <t>• Pol-cilindrični DIN vložek + ključ distributerja
kot npr.: Schneider ali enakovredno</t>
  </si>
  <si>
    <t>• Predal za dokumentacijo A4, globina 22mm
kot npr.: Schneider ali enakovredno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</si>
</sst>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SIT&quot;_-;\-* #,##0.00\ &quot;SIT&quot;_-;_-* &quot;-&quot;??\ &quot;SIT&quot;_-;_-@_-"/>
    <numFmt numFmtId="165" formatCode="#,##0.00\ &quot;€&quot;"/>
  </numFmts>
  <fonts count="23" x14ac:knownFonts="1">
    <font>
      <sz val="10"/>
      <name val="Arial CE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indexed="8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 CE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" borderId="0">
      <alignment horizontal="right" vertical="top"/>
    </xf>
    <xf numFmtId="0" fontId="3" fillId="2" borderId="0">
      <alignment horizontal="left" vertical="top"/>
    </xf>
    <xf numFmtId="0" fontId="2" fillId="0" borderId="0"/>
    <xf numFmtId="164" fontId="4" fillId="0" borderId="0" applyFont="0" applyFill="0" applyBorder="0" applyAlignment="0" applyProtection="0"/>
    <xf numFmtId="0" fontId="6" fillId="0" borderId="0"/>
    <xf numFmtId="0" fontId="6" fillId="0" borderId="0"/>
  </cellStyleXfs>
  <cellXfs count="215">
    <xf numFmtId="0" fontId="0" fillId="0" borderId="0" xfId="0"/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vertical="top"/>
    </xf>
    <xf numFmtId="49" fontId="5" fillId="0" borderId="0" xfId="0" applyNumberFormat="1" applyFont="1" applyFill="1" applyBorder="1" applyAlignment="1" applyProtection="1">
      <alignment vertical="top" readingOrder="1"/>
    </xf>
    <xf numFmtId="0" fontId="7" fillId="0" borderId="0" xfId="0" applyFont="1" applyBorder="1"/>
    <xf numFmtId="0" fontId="8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/>
    <xf numFmtId="0" fontId="10" fillId="0" borderId="0" xfId="0" applyFont="1" applyBorder="1" applyAlignment="1">
      <alignment wrapText="1"/>
    </xf>
    <xf numFmtId="0" fontId="9" fillId="0" borderId="0" xfId="0" applyFont="1"/>
    <xf numFmtId="0" fontId="11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center" vertical="top"/>
    </xf>
    <xf numFmtId="4" fontId="10" fillId="0" borderId="0" xfId="0" applyNumberFormat="1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4" fontId="9" fillId="0" borderId="0" xfId="0" applyNumberFormat="1" applyFont="1" applyFill="1" applyAlignment="1">
      <alignment horizontal="left" vertical="top"/>
    </xf>
    <xf numFmtId="49" fontId="9" fillId="0" borderId="0" xfId="0" quotePrefix="1" applyNumberFormat="1" applyFont="1" applyFill="1" applyBorder="1" applyAlignment="1" applyProtection="1">
      <alignment horizontal="left" vertical="top"/>
      <protection hidden="1"/>
    </xf>
    <xf numFmtId="49" fontId="9" fillId="0" borderId="0" xfId="0" applyNumberFormat="1" applyFont="1" applyFill="1" applyBorder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1" fillId="0" borderId="0" xfId="0" applyFont="1" applyBorder="1" applyAlignment="1">
      <alignment horizontal="center" vertical="top"/>
    </xf>
    <xf numFmtId="4" fontId="11" fillId="0" borderId="0" xfId="0" applyNumberFormat="1" applyFont="1" applyBorder="1" applyAlignment="1">
      <alignment vertical="top"/>
    </xf>
    <xf numFmtId="4" fontId="11" fillId="0" borderId="0" xfId="0" applyNumberFormat="1" applyFont="1" applyFill="1" applyBorder="1" applyAlignment="1">
      <alignment vertical="top"/>
    </xf>
    <xf numFmtId="0" fontId="10" fillId="0" borderId="0" xfId="0" applyFont="1"/>
    <xf numFmtId="0" fontId="11" fillId="0" borderId="0" xfId="0" applyFont="1" applyAlignment="1">
      <alignment vertical="top"/>
    </xf>
    <xf numFmtId="4" fontId="10" fillId="0" borderId="0" xfId="0" applyNumberFormat="1" applyFont="1" applyAlignment="1">
      <alignment vertical="top"/>
    </xf>
    <xf numFmtId="0" fontId="10" fillId="0" borderId="11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2" fillId="0" borderId="0" xfId="0" applyFont="1"/>
    <xf numFmtId="0" fontId="10" fillId="0" borderId="10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49" fontId="10" fillId="0" borderId="0" xfId="0" applyNumberFormat="1" applyFont="1" applyFill="1" applyBorder="1" applyAlignment="1" applyProtection="1">
      <alignment vertical="top" readingOrder="1"/>
    </xf>
    <xf numFmtId="0" fontId="13" fillId="0" borderId="0" xfId="0" applyFont="1" applyBorder="1"/>
    <xf numFmtId="0" fontId="10" fillId="0" borderId="0" xfId="0" applyFont="1" applyBorder="1" applyAlignment="1">
      <alignment horizontal="center" vertical="top" readingOrder="1"/>
    </xf>
    <xf numFmtId="0" fontId="10" fillId="0" borderId="0" xfId="0" applyFont="1" applyFill="1" applyBorder="1" applyAlignment="1">
      <alignment vertical="top" wrapText="1" readingOrder="1"/>
    </xf>
    <xf numFmtId="0" fontId="11" fillId="0" borderId="0" xfId="0" applyFont="1"/>
    <xf numFmtId="0" fontId="14" fillId="0" borderId="0" xfId="0" applyFont="1" applyBorder="1"/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49" fontId="15" fillId="0" borderId="0" xfId="0" quotePrefix="1" applyNumberFormat="1" applyFont="1" applyFill="1" applyBorder="1" applyAlignment="1" applyProtection="1">
      <alignment horizontal="left" vertical="top"/>
      <protection hidden="1"/>
    </xf>
    <xf numFmtId="49" fontId="15" fillId="0" borderId="0" xfId="0" applyNumberFormat="1" applyFont="1" applyFill="1" applyBorder="1" applyAlignment="1" applyProtection="1">
      <alignment vertical="top"/>
      <protection hidden="1"/>
    </xf>
    <xf numFmtId="49" fontId="15" fillId="0" borderId="0" xfId="0" applyNumberFormat="1" applyFont="1" applyFill="1" applyBorder="1" applyAlignment="1" applyProtection="1">
      <alignment horizontal="left" vertical="top"/>
      <protection hidden="1"/>
    </xf>
    <xf numFmtId="0" fontId="15" fillId="0" borderId="0" xfId="0" applyFont="1" applyFill="1" applyBorder="1" applyAlignment="1" applyProtection="1">
      <alignment horizontal="left" vertical="top"/>
    </xf>
    <xf numFmtId="0" fontId="10" fillId="0" borderId="0" xfId="0" applyFont="1" applyFill="1" applyAlignment="1" applyProtection="1">
      <alignment horizontal="left" vertical="top"/>
    </xf>
    <xf numFmtId="4" fontId="10" fillId="0" borderId="0" xfId="0" applyNumberFormat="1" applyFont="1" applyFill="1" applyAlignment="1" applyProtection="1">
      <alignment horizontal="left" vertical="top"/>
    </xf>
    <xf numFmtId="0" fontId="15" fillId="0" borderId="0" xfId="0" applyFont="1" applyFill="1" applyBorder="1" applyAlignment="1" applyProtection="1">
      <alignment horizontal="center" vertical="top"/>
    </xf>
    <xf numFmtId="0" fontId="15" fillId="0" borderId="0" xfId="0" applyFont="1" applyFill="1" applyBorder="1" applyAlignment="1" applyProtection="1">
      <alignment horizontal="right" vertical="top"/>
    </xf>
    <xf numFmtId="4" fontId="15" fillId="0" borderId="0" xfId="0" applyNumberFormat="1" applyFont="1" applyFill="1" applyBorder="1" applyAlignment="1" applyProtection="1">
      <alignment horizontal="right" vertical="top"/>
    </xf>
    <xf numFmtId="4" fontId="16" fillId="0" borderId="0" xfId="0" applyNumberFormat="1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/>
    </xf>
    <xf numFmtId="49" fontId="17" fillId="0" borderId="0" xfId="0" applyNumberFormat="1" applyFont="1" applyFill="1" applyBorder="1" applyAlignment="1" applyProtection="1">
      <alignment vertical="top"/>
    </xf>
    <xf numFmtId="0" fontId="17" fillId="0" borderId="0" xfId="0" applyFont="1" applyFill="1" applyBorder="1" applyAlignment="1" applyProtection="1">
      <alignment horizontal="left" vertical="top" wrapText="1"/>
    </xf>
    <xf numFmtId="4" fontId="18" fillId="0" borderId="0" xfId="0" applyNumberFormat="1" applyFont="1" applyFill="1" applyAlignment="1" applyProtection="1">
      <alignment horizontal="left" vertical="top"/>
    </xf>
    <xf numFmtId="0" fontId="18" fillId="0" borderId="0" xfId="0" applyFont="1" applyFill="1" applyAlignment="1" applyProtection="1">
      <alignment horizontal="left" vertical="top"/>
    </xf>
    <xf numFmtId="0" fontId="19" fillId="0" borderId="0" xfId="0" applyFont="1" applyFill="1" applyAlignment="1" applyProtection="1">
      <alignment horizontal="left" vertical="top"/>
    </xf>
    <xf numFmtId="49" fontId="11" fillId="0" borderId="9" xfId="0" applyNumberFormat="1" applyFont="1" applyFill="1" applyBorder="1" applyAlignment="1" applyProtection="1">
      <alignment vertical="top"/>
    </xf>
    <xf numFmtId="49" fontId="11" fillId="0" borderId="10" xfId="0" applyNumberFormat="1" applyFont="1" applyFill="1" applyBorder="1" applyAlignment="1" applyProtection="1">
      <alignment vertical="top"/>
    </xf>
    <xf numFmtId="49" fontId="11" fillId="0" borderId="12" xfId="0" applyNumberFormat="1" applyFont="1" applyFill="1" applyBorder="1" applyAlignment="1" applyProtection="1">
      <alignment vertical="top"/>
    </xf>
    <xf numFmtId="4" fontId="15" fillId="0" borderId="0" xfId="0" applyNumberFormat="1" applyFont="1" applyFill="1" applyBorder="1" applyAlignment="1" applyProtection="1">
      <alignment horizontal="right" vertical="top"/>
      <protection locked="0"/>
    </xf>
    <xf numFmtId="4" fontId="16" fillId="0" borderId="0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NumberFormat="1" applyFont="1" applyFill="1" applyAlignment="1" applyProtection="1">
      <alignment vertical="top"/>
    </xf>
    <xf numFmtId="0" fontId="15" fillId="0" borderId="1" xfId="0" applyNumberFormat="1" applyFont="1" applyFill="1" applyBorder="1" applyAlignment="1" applyProtection="1">
      <alignment horizontal="justify" vertical="top"/>
    </xf>
    <xf numFmtId="0" fontId="15" fillId="0" borderId="1" xfId="0" applyNumberFormat="1" applyFont="1" applyFill="1" applyBorder="1" applyAlignment="1" applyProtection="1">
      <alignment horizontal="right" vertical="top"/>
    </xf>
    <xf numFmtId="0" fontId="15" fillId="0" borderId="0" xfId="0" applyNumberFormat="1" applyFont="1" applyFill="1" applyAlignment="1" applyProtection="1">
      <alignment horizontal="justify" vertical="top"/>
    </xf>
    <xf numFmtId="0" fontId="15" fillId="0" borderId="0" xfId="0" applyNumberFormat="1" applyFont="1" applyFill="1" applyAlignment="1" applyProtection="1">
      <alignment horizontal="right" vertical="top"/>
    </xf>
    <xf numFmtId="0" fontId="15" fillId="0" borderId="0" xfId="0" applyNumberFormat="1" applyFont="1" applyFill="1" applyAlignment="1" applyProtection="1">
      <alignment vertical="top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Alignment="1" applyProtection="1">
      <alignment horizontal="right" vertical="center"/>
    </xf>
    <xf numFmtId="0" fontId="7" fillId="0" borderId="1" xfId="0" applyFont="1" applyBorder="1"/>
    <xf numFmtId="0" fontId="5" fillId="0" borderId="1" xfId="0" applyFont="1" applyFill="1" applyBorder="1" applyAlignment="1">
      <alignment horizontal="left" vertical="top"/>
    </xf>
    <xf numFmtId="0" fontId="18" fillId="0" borderId="0" xfId="0" applyFont="1" applyFill="1" applyAlignment="1" applyProtection="1">
      <alignment horizontal="center" vertical="top"/>
    </xf>
    <xf numFmtId="0" fontId="20" fillId="0" borderId="0" xfId="0" applyFont="1" applyFill="1" applyAlignment="1" applyProtection="1">
      <alignment horizontal="left" vertical="top"/>
    </xf>
    <xf numFmtId="4" fontId="18" fillId="0" borderId="0" xfId="0" applyNumberFormat="1" applyFont="1" applyFill="1" applyAlignment="1" applyProtection="1">
      <alignment horizontal="left" vertical="top"/>
      <protection locked="0"/>
    </xf>
    <xf numFmtId="0" fontId="17" fillId="0" borderId="0" xfId="0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/>
    </xf>
    <xf numFmtId="4" fontId="17" fillId="0" borderId="0" xfId="0" applyNumberFormat="1" applyFont="1" applyFill="1" applyBorder="1" applyAlignment="1" applyProtection="1">
      <alignment horizontal="right" vertical="top"/>
      <protection locked="0"/>
    </xf>
    <xf numFmtId="4" fontId="17" fillId="0" borderId="0" xfId="0" applyNumberFormat="1" applyFont="1" applyFill="1" applyBorder="1" applyAlignment="1" applyProtection="1">
      <alignment horizontal="right" vertical="top"/>
    </xf>
    <xf numFmtId="16" fontId="17" fillId="0" borderId="0" xfId="0" quotePrefix="1" applyNumberFormat="1" applyFont="1" applyFill="1" applyBorder="1" applyAlignment="1" applyProtection="1">
      <alignment horizontal="left" vertical="top"/>
    </xf>
    <xf numFmtId="0" fontId="20" fillId="0" borderId="0" xfId="0" applyFont="1" applyFill="1" applyBorder="1" applyAlignment="1" applyProtection="1">
      <alignment horizontal="left" vertical="top"/>
    </xf>
    <xf numFmtId="4" fontId="17" fillId="0" borderId="0" xfId="0" applyNumberFormat="1" applyFont="1" applyFill="1" applyBorder="1" applyAlignment="1" applyProtection="1">
      <alignment horizontal="left" vertical="top"/>
      <protection locked="0"/>
    </xf>
    <xf numFmtId="4" fontId="17" fillId="0" borderId="0" xfId="0" applyNumberFormat="1" applyFont="1" applyFill="1" applyBorder="1" applyAlignment="1" applyProtection="1">
      <alignment horizontal="left" vertical="top"/>
    </xf>
    <xf numFmtId="0" fontId="17" fillId="0" borderId="0" xfId="0" applyNumberFormat="1" applyFont="1" applyFill="1" applyBorder="1" applyAlignment="1" applyProtection="1">
      <alignment horizontal="justify" vertical="top" wrapText="1"/>
    </xf>
    <xf numFmtId="0" fontId="15" fillId="0" borderId="0" xfId="0" quotePrefix="1" applyFont="1" applyAlignment="1" applyProtection="1">
      <alignment vertical="top" wrapText="1"/>
    </xf>
    <xf numFmtId="16" fontId="15" fillId="0" borderId="0" xfId="0" quotePrefix="1" applyNumberFormat="1" applyFont="1" applyFill="1" applyBorder="1" applyAlignment="1" applyProtection="1">
      <alignment horizontal="left" vertical="top"/>
    </xf>
    <xf numFmtId="0" fontId="9" fillId="0" borderId="1" xfId="0" applyNumberFormat="1" applyFont="1" applyFill="1" applyBorder="1" applyAlignment="1" applyProtection="1">
      <alignment horizontal="justify" vertical="top"/>
    </xf>
    <xf numFmtId="0" fontId="9" fillId="0" borderId="1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Alignment="1" applyProtection="1">
      <alignment horizontal="justify" vertical="top"/>
    </xf>
    <xf numFmtId="0" fontId="9" fillId="0" borderId="0" xfId="0" applyNumberFormat="1" applyFont="1" applyFill="1" applyAlignment="1" applyProtection="1">
      <alignment horizontal="right" vertical="top"/>
    </xf>
    <xf numFmtId="0" fontId="9" fillId="0" borderId="0" xfId="0" applyNumberFormat="1" applyFont="1" applyFill="1" applyAlignment="1" applyProtection="1">
      <alignment vertical="top"/>
    </xf>
    <xf numFmtId="0" fontId="10" fillId="0" borderId="0" xfId="0" applyFont="1" applyFill="1" applyAlignment="1" applyProtection="1">
      <alignment horizontal="center" vertical="top"/>
    </xf>
    <xf numFmtId="0" fontId="11" fillId="0" borderId="10" xfId="0" applyFont="1" applyFill="1" applyBorder="1" applyAlignment="1" applyProtection="1">
      <alignment vertical="top" wrapText="1"/>
    </xf>
    <xf numFmtId="0" fontId="11" fillId="0" borderId="12" xfId="0" applyFont="1" applyFill="1" applyBorder="1" applyAlignment="1" applyProtection="1">
      <alignment vertical="top" wrapText="1"/>
    </xf>
    <xf numFmtId="49" fontId="11" fillId="0" borderId="0" xfId="0" applyNumberFormat="1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center" vertical="top" wrapText="1"/>
    </xf>
    <xf numFmtId="4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8" xfId="0" applyNumberFormat="1" applyFont="1" applyFill="1" applyBorder="1" applyAlignment="1" applyProtection="1">
      <alignment horizontal="left" vertical="top" wrapText="1"/>
    </xf>
    <xf numFmtId="0" fontId="11" fillId="0" borderId="8" xfId="0" applyNumberFormat="1" applyFont="1" applyFill="1" applyBorder="1" applyAlignment="1" applyProtection="1">
      <alignment horizontal="left" vertical="top"/>
    </xf>
    <xf numFmtId="0" fontId="11" fillId="0" borderId="8" xfId="0" applyNumberFormat="1" applyFont="1" applyFill="1" applyBorder="1" applyAlignment="1" applyProtection="1">
      <alignment horizontal="center" vertical="top"/>
    </xf>
    <xf numFmtId="4" fontId="11" fillId="0" borderId="8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left" vertical="top"/>
    </xf>
    <xf numFmtId="0" fontId="17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Font="1" applyFill="1" applyAlignment="1" applyProtection="1">
      <alignment horizontal="left" vertical="top" wrapText="1"/>
    </xf>
    <xf numFmtId="0" fontId="15" fillId="0" borderId="0" xfId="0" applyFont="1" applyFill="1" applyBorder="1" applyAlignment="1">
      <alignment horizontal="justify" vertical="top" wrapText="1" readingOrder="1"/>
    </xf>
    <xf numFmtId="0" fontId="15" fillId="0" borderId="0" xfId="0" applyFont="1" applyFill="1" applyBorder="1" applyAlignment="1">
      <alignment horizontal="left" vertical="top" wrapText="1" readingOrder="1"/>
    </xf>
    <xf numFmtId="49" fontId="15" fillId="0" borderId="0" xfId="0" applyNumberFormat="1" applyFont="1" applyFill="1" applyBorder="1" applyAlignment="1" applyProtection="1">
      <alignment horizontal="left" vertical="top"/>
    </xf>
    <xf numFmtId="0" fontId="15" fillId="0" borderId="0" xfId="0" applyFont="1" applyFill="1" applyBorder="1" applyAlignment="1" applyProtection="1">
      <alignment horizontal="left" vertical="top" wrapText="1"/>
    </xf>
    <xf numFmtId="4" fontId="15" fillId="0" borderId="0" xfId="0" applyNumberFormat="1" applyFont="1" applyFill="1" applyBorder="1" applyAlignment="1" applyProtection="1">
      <alignment horizontal="left" vertical="top"/>
      <protection locked="0"/>
    </xf>
    <xf numFmtId="4" fontId="15" fillId="0" borderId="0" xfId="0" applyNumberFormat="1" applyFont="1" applyFill="1" applyBorder="1" applyAlignment="1" applyProtection="1">
      <alignment horizontal="left" vertical="top"/>
    </xf>
    <xf numFmtId="0" fontId="11" fillId="0" borderId="10" xfId="0" applyFont="1" applyFill="1" applyBorder="1" applyAlignment="1" applyProtection="1">
      <alignment vertical="top"/>
    </xf>
    <xf numFmtId="0" fontId="11" fillId="0" borderId="10" xfId="0" applyFont="1" applyFill="1" applyBorder="1" applyAlignment="1" applyProtection="1">
      <alignment vertical="top"/>
      <protection locked="0"/>
    </xf>
    <xf numFmtId="4" fontId="11" fillId="0" borderId="12" xfId="0" applyNumberFormat="1" applyFont="1" applyFill="1" applyBorder="1" applyAlignment="1" applyProtection="1">
      <alignment horizontal="right" vertical="top"/>
    </xf>
    <xf numFmtId="0" fontId="21" fillId="0" borderId="0" xfId="0" applyFont="1" applyFill="1" applyAlignment="1" applyProtection="1">
      <alignment horizontal="left" vertical="top"/>
    </xf>
    <xf numFmtId="0" fontId="17" fillId="0" borderId="0" xfId="0" applyFont="1" applyFill="1" applyAlignment="1" applyProtection="1">
      <alignment horizontal="left" vertical="top"/>
    </xf>
    <xf numFmtId="4" fontId="17" fillId="0" borderId="0" xfId="0" applyNumberFormat="1" applyFont="1" applyFill="1" applyAlignment="1" applyProtection="1">
      <alignment horizontal="left" vertical="top"/>
      <protection locked="0"/>
    </xf>
    <xf numFmtId="4" fontId="17" fillId="0" borderId="0" xfId="0" applyNumberFormat="1" applyFont="1" applyFill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/>
    </xf>
    <xf numFmtId="4" fontId="16" fillId="0" borderId="0" xfId="0" applyNumberFormat="1" applyFont="1" applyFill="1" applyBorder="1" applyAlignment="1" applyProtection="1">
      <alignment horizontal="right" vertical="top"/>
      <protection locked="0"/>
    </xf>
    <xf numFmtId="4" fontId="16" fillId="0" borderId="0" xfId="0" applyNumberFormat="1" applyFont="1" applyFill="1" applyBorder="1" applyAlignment="1" applyProtection="1">
      <alignment horizontal="right" vertical="top"/>
    </xf>
    <xf numFmtId="49" fontId="16" fillId="0" borderId="0" xfId="0" applyNumberFormat="1" applyFont="1" applyFill="1" applyBorder="1" applyAlignment="1" applyProtection="1">
      <alignment vertical="top"/>
    </xf>
    <xf numFmtId="0" fontId="16" fillId="0" borderId="0" xfId="0" applyFont="1" applyFill="1" applyAlignment="1" applyProtection="1">
      <alignment horizontal="left" vertical="top"/>
    </xf>
    <xf numFmtId="49" fontId="15" fillId="0" borderId="0" xfId="0" quotePrefix="1" applyNumberFormat="1" applyFont="1" applyFill="1" applyBorder="1" applyAlignment="1" applyProtection="1">
      <alignment vertical="top"/>
    </xf>
    <xf numFmtId="0" fontId="15" fillId="0" borderId="0" xfId="0" applyFont="1" applyFill="1" applyAlignment="1" applyProtection="1">
      <alignment horizontal="left" vertical="top" wrapText="1"/>
    </xf>
    <xf numFmtId="49" fontId="16" fillId="0" borderId="0" xfId="0" applyNumberFormat="1" applyFont="1" applyFill="1" applyBorder="1" applyAlignment="1" applyProtection="1">
      <alignment vertical="top" wrapText="1"/>
    </xf>
    <xf numFmtId="0" fontId="15" fillId="0" borderId="0" xfId="0" quotePrefix="1" applyFont="1" applyFill="1" applyAlignment="1" applyProtection="1">
      <alignment vertical="top" wrapText="1"/>
    </xf>
    <xf numFmtId="0" fontId="15" fillId="0" borderId="0" xfId="0" quotePrefix="1" applyFont="1" applyFill="1" applyBorder="1" applyAlignment="1" applyProtection="1">
      <alignment horizontal="left" vertical="top" wrapText="1"/>
    </xf>
    <xf numFmtId="49" fontId="11" fillId="0" borderId="9" xfId="0" quotePrefix="1" applyNumberFormat="1" applyFont="1" applyFill="1" applyBorder="1" applyAlignment="1" applyProtection="1">
      <alignment vertical="top"/>
    </xf>
    <xf numFmtId="49" fontId="15" fillId="0" borderId="0" xfId="0" quotePrefix="1" applyNumberFormat="1" applyFont="1" applyFill="1" applyBorder="1" applyAlignment="1" applyProtection="1">
      <alignment horizontal="left" vertical="top"/>
    </xf>
    <xf numFmtId="49" fontId="15" fillId="0" borderId="0" xfId="0" quotePrefix="1" applyNumberFormat="1" applyFont="1" applyFill="1" applyBorder="1" applyAlignment="1" applyProtection="1">
      <alignment vertical="top" wrapText="1"/>
    </xf>
    <xf numFmtId="0" fontId="15" fillId="0" borderId="0" xfId="13" quotePrefix="1" applyNumberFormat="1" applyFont="1" applyFill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horizontal="center" vertical="top" wrapText="1"/>
    </xf>
    <xf numFmtId="0" fontId="15" fillId="0" borderId="0" xfId="0" applyFont="1" applyBorder="1" applyAlignment="1" applyProtection="1">
      <alignment horizontal="right" vertical="top" wrapText="1"/>
    </xf>
    <xf numFmtId="4" fontId="15" fillId="0" borderId="0" xfId="0" applyNumberFormat="1" applyFont="1" applyBorder="1" applyAlignment="1" applyProtection="1">
      <alignment horizontal="right" vertical="top" wrapText="1"/>
      <protection locked="0"/>
    </xf>
    <xf numFmtId="49" fontId="15" fillId="0" borderId="0" xfId="0" quotePrefix="1" applyNumberFormat="1" applyFont="1" applyFill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horizontal="center" vertical="top"/>
    </xf>
    <xf numFmtId="0" fontId="15" fillId="0" borderId="0" xfId="0" applyFont="1" applyBorder="1" applyAlignment="1" applyProtection="1">
      <alignment vertical="top"/>
    </xf>
    <xf numFmtId="4" fontId="15" fillId="0" borderId="0" xfId="0" applyNumberFormat="1" applyFont="1" applyBorder="1" applyAlignment="1" applyProtection="1">
      <alignment horizontal="right" vertical="top"/>
      <protection locked="0"/>
    </xf>
    <xf numFmtId="49" fontId="15" fillId="0" borderId="0" xfId="14" quotePrefix="1" applyNumberFormat="1" applyFont="1" applyFill="1" applyBorder="1" applyAlignment="1" applyProtection="1">
      <alignment horizontal="left" vertical="top" wrapText="1"/>
    </xf>
    <xf numFmtId="0" fontId="15" fillId="0" borderId="0" xfId="0" quotePrefix="1" applyNumberFormat="1" applyFont="1" applyFill="1" applyAlignment="1" applyProtection="1">
      <alignment vertical="top" wrapText="1"/>
    </xf>
    <xf numFmtId="0" fontId="15" fillId="0" borderId="0" xfId="0" quotePrefix="1" applyNumberFormat="1" applyFont="1" applyFill="1" applyBorder="1" applyAlignment="1" applyProtection="1">
      <alignment horizontal="left" vertical="top" wrapText="1"/>
    </xf>
    <xf numFmtId="0" fontId="22" fillId="0" borderId="0" xfId="0" quotePrefix="1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vertical="top"/>
    </xf>
    <xf numFmtId="0" fontId="10" fillId="0" borderId="11" xfId="0" applyFont="1" applyFill="1" applyBorder="1" applyAlignment="1" applyProtection="1">
      <alignment horizontal="left" vertical="top"/>
    </xf>
    <xf numFmtId="0" fontId="10" fillId="0" borderId="5" xfId="0" applyFont="1" applyFill="1" applyBorder="1" applyAlignment="1" applyProtection="1">
      <alignment horizontal="left" vertical="top"/>
    </xf>
    <xf numFmtId="0" fontId="10" fillId="0" borderId="5" xfId="0" applyFont="1" applyFill="1" applyBorder="1" applyAlignment="1" applyProtection="1">
      <alignment horizontal="center" vertical="top"/>
    </xf>
    <xf numFmtId="4" fontId="10" fillId="0" borderId="5" xfId="0" applyNumberFormat="1" applyFont="1" applyFill="1" applyBorder="1" applyAlignment="1" applyProtection="1">
      <alignment horizontal="left" vertical="top"/>
      <protection locked="0"/>
    </xf>
    <xf numFmtId="4" fontId="10" fillId="0" borderId="6" xfId="0" applyNumberFormat="1" applyFont="1" applyFill="1" applyBorder="1" applyAlignment="1" applyProtection="1">
      <alignment horizontal="left" vertical="top"/>
    </xf>
    <xf numFmtId="49" fontId="10" fillId="0" borderId="3" xfId="0" applyNumberFormat="1" applyFont="1" applyFill="1" applyBorder="1" applyAlignment="1" applyProtection="1">
      <alignment horizontal="left" vertical="top"/>
    </xf>
    <xf numFmtId="49" fontId="10" fillId="0" borderId="0" xfId="0" applyNumberFormat="1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left" vertical="top"/>
    </xf>
    <xf numFmtId="4" fontId="10" fillId="0" borderId="0" xfId="0" applyNumberFormat="1" applyFont="1" applyFill="1" applyBorder="1" applyAlignment="1" applyProtection="1">
      <alignment horizontal="left" vertical="top"/>
      <protection locked="0"/>
    </xf>
    <xf numFmtId="4" fontId="10" fillId="0" borderId="4" xfId="0" applyNumberFormat="1" applyFont="1" applyFill="1" applyBorder="1" applyAlignment="1" applyProtection="1">
      <alignment horizontal="right" vertical="top"/>
    </xf>
    <xf numFmtId="0" fontId="10" fillId="0" borderId="3" xfId="0" applyFont="1" applyFill="1" applyBorder="1" applyAlignment="1" applyProtection="1">
      <alignment horizontal="left" vertical="top"/>
    </xf>
    <xf numFmtId="0" fontId="10" fillId="0" borderId="2" xfId="0" applyFont="1" applyFill="1" applyBorder="1" applyAlignment="1" applyProtection="1">
      <alignment horizontal="left" vertical="top"/>
    </xf>
    <xf numFmtId="0" fontId="10" fillId="0" borderId="1" xfId="0" applyFont="1" applyFill="1" applyBorder="1" applyAlignment="1" applyProtection="1">
      <alignment horizontal="left" vertical="top"/>
    </xf>
    <xf numFmtId="0" fontId="10" fillId="0" borderId="1" xfId="0" applyFont="1" applyFill="1" applyBorder="1" applyAlignment="1" applyProtection="1">
      <alignment horizontal="center" vertical="top"/>
    </xf>
    <xf numFmtId="4" fontId="10" fillId="0" borderId="1" xfId="0" applyNumberFormat="1" applyFont="1" applyFill="1" applyBorder="1" applyAlignment="1" applyProtection="1">
      <alignment horizontal="left" vertical="top"/>
      <protection locked="0"/>
    </xf>
    <xf numFmtId="4" fontId="10" fillId="0" borderId="7" xfId="0" applyNumberFormat="1" applyFont="1" applyFill="1" applyBorder="1" applyAlignment="1" applyProtection="1">
      <alignment horizontal="left" vertical="top"/>
    </xf>
    <xf numFmtId="49" fontId="11" fillId="0" borderId="9" xfId="0" quotePrefix="1" applyNumberFormat="1" applyFont="1" applyFill="1" applyBorder="1" applyAlignment="1" applyProtection="1">
      <alignment horizontal="left" vertical="top"/>
    </xf>
    <xf numFmtId="0" fontId="15" fillId="0" borderId="0" xfId="0" applyFont="1" applyFill="1" applyBorder="1" applyAlignment="1" applyProtection="1">
      <alignment horizontal="center" vertical="top" wrapText="1"/>
    </xf>
    <xf numFmtId="1" fontId="15" fillId="0" borderId="0" xfId="0" applyNumberFormat="1" applyFont="1" applyFill="1" applyBorder="1" applyAlignment="1" applyProtection="1">
      <alignment horizontal="right" vertical="top"/>
    </xf>
    <xf numFmtId="4" fontId="10" fillId="0" borderId="0" xfId="0" applyNumberFormat="1" applyFont="1" applyFill="1" applyBorder="1" applyAlignment="1" applyProtection="1">
      <alignment horizontal="left" vertical="top"/>
    </xf>
    <xf numFmtId="0" fontId="1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vertical="top" wrapText="1"/>
    </xf>
    <xf numFmtId="0" fontId="15" fillId="0" borderId="0" xfId="5" applyFont="1" applyFill="1" applyBorder="1" applyAlignment="1" applyProtection="1">
      <alignment horizontal="left" vertical="top" wrapText="1"/>
    </xf>
    <xf numFmtId="0" fontId="15" fillId="0" borderId="0" xfId="0" quotePrefix="1" applyFont="1" applyFill="1" applyBorder="1" applyAlignment="1">
      <alignment vertical="top" wrapText="1"/>
    </xf>
    <xf numFmtId="0" fontId="15" fillId="0" borderId="0" xfId="0" applyFont="1" applyBorder="1" applyAlignment="1" applyProtection="1">
      <alignment vertical="top" wrapText="1"/>
    </xf>
    <xf numFmtId="0" fontId="18" fillId="0" borderId="0" xfId="0" applyFont="1" applyFill="1" applyBorder="1" applyAlignment="1" applyProtection="1">
      <alignment horizontal="left" vertical="top"/>
    </xf>
    <xf numFmtId="0" fontId="18" fillId="0" borderId="0" xfId="0" applyFont="1" applyFill="1" applyBorder="1" applyAlignment="1" applyProtection="1">
      <alignment horizontal="center" vertical="top"/>
    </xf>
    <xf numFmtId="4" fontId="18" fillId="0" borderId="0" xfId="0" applyNumberFormat="1" applyFont="1" applyFill="1" applyBorder="1" applyAlignment="1" applyProtection="1">
      <alignment horizontal="left" vertical="top"/>
      <protection locked="0"/>
    </xf>
    <xf numFmtId="4" fontId="18" fillId="0" borderId="0" xfId="0" applyNumberFormat="1" applyFont="1" applyFill="1" applyBorder="1" applyAlignment="1" applyProtection="1">
      <alignment horizontal="left" vertical="top"/>
    </xf>
    <xf numFmtId="0" fontId="15" fillId="0" borderId="0" xfId="0" applyNumberFormat="1" applyFont="1" applyFill="1" applyAlignment="1" applyProtection="1">
      <alignment vertical="top" wrapText="1"/>
    </xf>
    <xf numFmtId="49" fontId="15" fillId="0" borderId="0" xfId="0" applyNumberFormat="1" applyFont="1" applyFill="1" applyBorder="1" applyAlignment="1" applyProtection="1">
      <alignment vertical="top" wrapText="1"/>
    </xf>
    <xf numFmtId="4" fontId="15" fillId="0" borderId="0" xfId="0" applyNumberFormat="1" applyFont="1" applyBorder="1" applyAlignment="1" applyProtection="1">
      <alignment horizontal="right" vertical="top" wrapText="1"/>
    </xf>
    <xf numFmtId="0" fontId="15" fillId="0" borderId="0" xfId="0" quotePrefix="1" applyNumberFormat="1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right" vertical="top" wrapText="1"/>
    </xf>
    <xf numFmtId="4" fontId="15" fillId="0" borderId="0" xfId="0" applyNumberFormat="1" applyFont="1" applyFill="1" applyBorder="1" applyAlignment="1">
      <alignment horizontal="right" vertical="top" wrapText="1"/>
    </xf>
    <xf numFmtId="0" fontId="15" fillId="0" borderId="0" xfId="0" quotePrefix="1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4" fontId="11" fillId="0" borderId="9" xfId="0" applyNumberFormat="1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9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4" fontId="10" fillId="0" borderId="9" xfId="0" applyNumberFormat="1" applyFont="1" applyBorder="1" applyAlignment="1">
      <alignment horizontal="center" vertical="top"/>
    </xf>
    <xf numFmtId="4" fontId="10" fillId="0" borderId="12" xfId="0" applyNumberFormat="1" applyFont="1" applyBorder="1" applyAlignment="1">
      <alignment horizontal="center" vertical="top"/>
    </xf>
    <xf numFmtId="4" fontId="10" fillId="0" borderId="3" xfId="0" applyNumberFormat="1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1" fillId="0" borderId="9" xfId="0" applyNumberFormat="1" applyFont="1" applyFill="1" applyBorder="1" applyAlignment="1" applyProtection="1">
      <alignment horizontal="left" vertical="top"/>
    </xf>
    <xf numFmtId="0" fontId="11" fillId="0" borderId="10" xfId="0" applyNumberFormat="1" applyFont="1" applyFill="1" applyBorder="1" applyAlignment="1" applyProtection="1">
      <alignment horizontal="left" vertical="top"/>
    </xf>
    <xf numFmtId="0" fontId="11" fillId="0" borderId="12" xfId="0" applyNumberFormat="1" applyFont="1" applyFill="1" applyBorder="1" applyAlignment="1" applyProtection="1">
      <alignment horizontal="left" vertical="top"/>
    </xf>
    <xf numFmtId="49" fontId="10" fillId="0" borderId="3" xfId="0" quotePrefix="1" applyNumberFormat="1" applyFont="1" applyBorder="1" applyAlignment="1">
      <alignment horizontal="left" vertical="top"/>
    </xf>
    <xf numFmtId="16" fontId="10" fillId="0" borderId="0" xfId="0" quotePrefix="1" applyNumberFormat="1" applyFont="1" applyBorder="1" applyAlignment="1">
      <alignment horizontal="left" vertical="top"/>
    </xf>
    <xf numFmtId="16" fontId="10" fillId="0" borderId="4" xfId="0" quotePrefix="1" applyNumberFormat="1" applyFont="1" applyBorder="1" applyAlignment="1">
      <alignment horizontal="left" vertical="top"/>
    </xf>
    <xf numFmtId="0" fontId="10" fillId="0" borderId="12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1" fillId="0" borderId="9" xfId="0" applyNumberFormat="1" applyFont="1" applyFill="1" applyBorder="1" applyAlignment="1" applyProtection="1">
      <alignment horizontal="center" vertical="top" wrapText="1"/>
    </xf>
    <xf numFmtId="0" fontId="11" fillId="0" borderId="12" xfId="0" applyNumberFormat="1" applyFont="1" applyFill="1" applyBorder="1" applyAlignment="1" applyProtection="1">
      <alignment horizontal="center" vertical="top" wrapText="1"/>
    </xf>
    <xf numFmtId="0" fontId="10" fillId="0" borderId="5" xfId="0" applyFont="1" applyBorder="1" applyAlignment="1">
      <alignment horizontal="left" vertical="top"/>
    </xf>
    <xf numFmtId="0" fontId="10" fillId="0" borderId="1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</cellXfs>
  <cellStyles count="15">
    <cellStyle name="Euro" xfId="1"/>
    <cellStyle name="Navadno" xfId="0" builtinId="0"/>
    <cellStyle name="Navadno 2" xfId="2"/>
    <cellStyle name="Navadno 2 2" xfId="3"/>
    <cellStyle name="Navadno 3 2 2" xfId="4"/>
    <cellStyle name="Navadno 4" xfId="5"/>
    <cellStyle name="Navadno 4 2" xfId="6"/>
    <cellStyle name="Navadno 5" xfId="7"/>
    <cellStyle name="Navadno_04165-20-PZR-41-MP_Bistricai_popis_obj" xfId="13"/>
    <cellStyle name="Normale_CCTV Price List Jan-Jun 2005" xfId="8"/>
    <cellStyle name="S18" xfId="9"/>
    <cellStyle name="S3" xfId="10"/>
    <cellStyle name="Slog 1" xfId="14"/>
    <cellStyle name="Standard_Tabelle1" xfId="11"/>
    <cellStyle name="Valuta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1038226</xdr:colOff>
      <xdr:row>51</xdr:row>
      <xdr:rowOff>0</xdr:rowOff>
    </xdr:from>
    <xdr:to>
      <xdr:col>1</xdr:col>
      <xdr:colOff>1038226</xdr:colOff>
      <xdr:row>51</xdr:row>
      <xdr:rowOff>2931</xdr:rowOff>
    </xdr:to>
    <xdr:pic>
      <xdr:nvPicPr>
        <xdr:cNvPr id="42" name="Slika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1" y="24879300"/>
          <a:ext cx="1181100" cy="1145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1038226</xdr:colOff>
      <xdr:row>118</xdr:row>
      <xdr:rowOff>0</xdr:rowOff>
    </xdr:from>
    <xdr:ext cx="0" cy="2931"/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009" y="6228522"/>
          <a:ext cx="0" cy="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1038226</xdr:colOff>
      <xdr:row>118</xdr:row>
      <xdr:rowOff>0</xdr:rowOff>
    </xdr:from>
    <xdr:ext cx="0" cy="2931"/>
    <xdr:pic>
      <xdr:nvPicPr>
        <xdr:cNvPr id="6" name="Slika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009" y="50118065"/>
          <a:ext cx="0" cy="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1038226</xdr:colOff>
      <xdr:row>118</xdr:row>
      <xdr:rowOff>0</xdr:rowOff>
    </xdr:from>
    <xdr:ext cx="0" cy="2931"/>
    <xdr:pic>
      <xdr:nvPicPr>
        <xdr:cNvPr id="7" name="Slika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009" y="52818196"/>
          <a:ext cx="0" cy="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1038226</xdr:colOff>
      <xdr:row>118</xdr:row>
      <xdr:rowOff>0</xdr:rowOff>
    </xdr:from>
    <xdr:ext cx="0" cy="2931"/>
    <xdr:pic>
      <xdr:nvPicPr>
        <xdr:cNvPr id="8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009" y="52818196"/>
          <a:ext cx="0" cy="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1038226</xdr:colOff>
      <xdr:row>118</xdr:row>
      <xdr:rowOff>0</xdr:rowOff>
    </xdr:from>
    <xdr:ext cx="0" cy="2931"/>
    <xdr:pic>
      <xdr:nvPicPr>
        <xdr:cNvPr id="9" name="Slika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009" y="57398478"/>
          <a:ext cx="0" cy="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1038226</xdr:colOff>
      <xdr:row>85</xdr:row>
      <xdr:rowOff>0</xdr:rowOff>
    </xdr:from>
    <xdr:ext cx="0" cy="2931"/>
    <xdr:pic>
      <xdr:nvPicPr>
        <xdr:cNvPr id="10" name="Slika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009" y="8771283"/>
          <a:ext cx="0" cy="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7030A0"/>
  </sheetPr>
  <dimension ref="A1:H109"/>
  <sheetViews>
    <sheetView tabSelected="1" view="pageBreakPreview" zoomScaleNormal="100" zoomScaleSheetLayoutView="100" workbookViewId="0">
      <selection activeCell="D21" sqref="D21"/>
    </sheetView>
  </sheetViews>
  <sheetFormatPr defaultColWidth="9.140625" defaultRowHeight="16.5" x14ac:dyDescent="0.3"/>
  <cols>
    <col min="1" max="1" width="10.42578125" style="2" customWidth="1"/>
    <col min="2" max="2" width="33.140625" style="2" customWidth="1"/>
    <col min="3" max="3" width="13.140625" style="2" customWidth="1"/>
    <col min="4" max="4" width="9.140625" style="2" customWidth="1"/>
    <col min="5" max="5" width="10.7109375" style="2" customWidth="1"/>
    <col min="6" max="6" width="11.42578125" style="7" customWidth="1"/>
    <col min="7" max="7" width="9.140625" style="1"/>
    <col min="8" max="8" width="6.28515625" style="1" customWidth="1"/>
    <col min="9" max="16384" width="9.140625" style="1"/>
  </cols>
  <sheetData>
    <row r="1" spans="1:8" ht="15" customHeight="1" x14ac:dyDescent="0.3">
      <c r="A1" s="67" t="s">
        <v>26</v>
      </c>
      <c r="B1" s="62"/>
      <c r="C1" s="62"/>
      <c r="D1" s="63"/>
      <c r="E1" s="63"/>
      <c r="F1" s="71"/>
      <c r="G1" s="72"/>
      <c r="H1" s="69" t="s">
        <v>37</v>
      </c>
    </row>
    <row r="2" spans="1:8" ht="15" customHeight="1" x14ac:dyDescent="0.3">
      <c r="A2" s="68" t="s">
        <v>27</v>
      </c>
      <c r="B2" s="64"/>
      <c r="C2" s="64"/>
      <c r="D2" s="65"/>
      <c r="E2" s="65"/>
      <c r="H2" s="70" t="s">
        <v>64</v>
      </c>
    </row>
    <row r="3" spans="1:8" ht="15" customHeight="1" x14ac:dyDescent="0.2">
      <c r="A3" s="68" t="s">
        <v>28</v>
      </c>
      <c r="B3" s="64"/>
      <c r="C3" s="64"/>
      <c r="D3" s="65"/>
      <c r="E3" s="66"/>
      <c r="F3" s="66"/>
    </row>
    <row r="5" spans="1:8" ht="12.75" x14ac:dyDescent="0.2">
      <c r="A5" s="8"/>
      <c r="B5" s="8"/>
      <c r="C5" s="8"/>
      <c r="D5" s="8"/>
      <c r="E5" s="8"/>
      <c r="F5" s="9"/>
    </row>
    <row r="6" spans="1:8" ht="12.75" x14ac:dyDescent="0.2">
      <c r="A6" s="10" t="s">
        <v>15</v>
      </c>
      <c r="B6" s="11"/>
      <c r="C6" s="12"/>
      <c r="D6" s="13"/>
      <c r="E6" s="13"/>
      <c r="F6" s="10"/>
    </row>
    <row r="7" spans="1:8" ht="12.75" customHeight="1" x14ac:dyDescent="0.2">
      <c r="A7" s="11"/>
      <c r="B7" s="11"/>
      <c r="C7" s="12"/>
      <c r="D7" s="13"/>
      <c r="E7" s="13"/>
      <c r="F7" s="10"/>
    </row>
    <row r="8" spans="1:8" ht="12.75" x14ac:dyDescent="0.2">
      <c r="A8" s="40" t="s">
        <v>29</v>
      </c>
      <c r="B8" s="14"/>
      <c r="C8" s="14"/>
      <c r="D8" s="15"/>
      <c r="E8" s="15"/>
      <c r="F8" s="10"/>
    </row>
    <row r="9" spans="1:8" ht="12.75" x14ac:dyDescent="0.2">
      <c r="A9" s="40"/>
      <c r="B9" s="16"/>
      <c r="C9" s="14"/>
      <c r="D9" s="15"/>
      <c r="E9" s="15"/>
      <c r="F9" s="10"/>
    </row>
    <row r="10" spans="1:8" ht="12.75" x14ac:dyDescent="0.2">
      <c r="A10" s="40" t="s">
        <v>35</v>
      </c>
      <c r="B10" s="16"/>
      <c r="C10" s="14"/>
      <c r="D10" s="15"/>
      <c r="E10" s="15"/>
      <c r="F10" s="10"/>
    </row>
    <row r="11" spans="1:8" ht="12.75" x14ac:dyDescent="0.2">
      <c r="A11" s="40" t="s">
        <v>36</v>
      </c>
      <c r="B11" s="14"/>
      <c r="C11" s="14"/>
      <c r="D11" s="15"/>
      <c r="E11" s="15"/>
      <c r="F11" s="10"/>
    </row>
    <row r="12" spans="1:8" ht="12.75" x14ac:dyDescent="0.2">
      <c r="A12" s="40"/>
      <c r="B12" s="16"/>
      <c r="C12" s="14"/>
      <c r="D12" s="15"/>
      <c r="E12" s="15"/>
      <c r="F12" s="10"/>
    </row>
    <row r="13" spans="1:8" ht="12.75" x14ac:dyDescent="0.2">
      <c r="A13" s="40" t="s">
        <v>30</v>
      </c>
      <c r="B13" s="14"/>
      <c r="C13" s="14"/>
      <c r="D13" s="15"/>
      <c r="E13" s="15"/>
      <c r="F13" s="10"/>
    </row>
    <row r="14" spans="1:8" ht="12.75" x14ac:dyDescent="0.2">
      <c r="A14" s="40" t="s">
        <v>31</v>
      </c>
      <c r="B14" s="16"/>
      <c r="C14" s="14"/>
      <c r="D14" s="15"/>
      <c r="E14" s="15"/>
      <c r="F14" s="10"/>
    </row>
    <row r="15" spans="1:8" ht="12.75" x14ac:dyDescent="0.2">
      <c r="A15" s="40"/>
      <c r="B15" s="16"/>
      <c r="C15" s="14"/>
      <c r="D15" s="15"/>
      <c r="E15" s="15"/>
      <c r="F15" s="10"/>
    </row>
    <row r="16" spans="1:8" ht="12.75" x14ac:dyDescent="0.2">
      <c r="A16" s="40" t="s">
        <v>32</v>
      </c>
      <c r="B16" s="14"/>
      <c r="C16" s="14"/>
      <c r="D16" s="15"/>
      <c r="E16" s="15"/>
      <c r="F16" s="10"/>
    </row>
    <row r="17" spans="1:6" ht="12.75" x14ac:dyDescent="0.2">
      <c r="A17" s="41" t="s">
        <v>33</v>
      </c>
      <c r="B17" s="16"/>
      <c r="C17" s="14"/>
      <c r="D17" s="15"/>
      <c r="E17" s="15"/>
      <c r="F17" s="10"/>
    </row>
    <row r="18" spans="1:6" ht="12.75" x14ac:dyDescent="0.2">
      <c r="A18" s="41"/>
      <c r="B18" s="17"/>
      <c r="C18" s="14"/>
      <c r="D18" s="15"/>
      <c r="E18" s="15"/>
      <c r="F18" s="10"/>
    </row>
    <row r="19" spans="1:6" ht="12.75" x14ac:dyDescent="0.2">
      <c r="A19" s="42" t="s">
        <v>34</v>
      </c>
      <c r="B19" s="16"/>
      <c r="C19" s="14"/>
      <c r="D19" s="15"/>
      <c r="E19" s="15"/>
      <c r="F19" s="10"/>
    </row>
    <row r="20" spans="1:6" ht="12.75" x14ac:dyDescent="0.2">
      <c r="A20" s="42"/>
      <c r="B20" s="16"/>
      <c r="C20" s="14"/>
      <c r="D20" s="15"/>
      <c r="E20" s="15"/>
      <c r="F20" s="10"/>
    </row>
    <row r="21" spans="1:6" ht="12.75" x14ac:dyDescent="0.2">
      <c r="A21" s="40" t="s">
        <v>17</v>
      </c>
      <c r="B21" s="16"/>
      <c r="C21" s="14"/>
      <c r="D21" s="15"/>
      <c r="E21" s="15"/>
      <c r="F21" s="10"/>
    </row>
    <row r="22" spans="1:6" ht="12.75" x14ac:dyDescent="0.2">
      <c r="A22" s="8"/>
      <c r="B22" s="8"/>
      <c r="C22" s="8"/>
      <c r="D22" s="8"/>
      <c r="E22" s="8"/>
      <c r="F22" s="9"/>
    </row>
    <row r="23" spans="1:6" ht="12.75" x14ac:dyDescent="0.2">
      <c r="A23" s="18"/>
      <c r="B23" s="19"/>
      <c r="C23" s="20"/>
      <c r="D23" s="22"/>
      <c r="E23" s="21"/>
      <c r="F23" s="23"/>
    </row>
    <row r="24" spans="1:6" ht="12.75" x14ac:dyDescent="0.2">
      <c r="A24" s="24" t="s">
        <v>0</v>
      </c>
      <c r="B24" s="19"/>
      <c r="C24" s="19"/>
      <c r="D24" s="19"/>
      <c r="E24" s="25"/>
      <c r="F24" s="23"/>
    </row>
    <row r="25" spans="1:6" ht="12.75" x14ac:dyDescent="0.2">
      <c r="A25" s="19"/>
      <c r="B25" s="19"/>
      <c r="C25" s="19"/>
      <c r="D25" s="19"/>
      <c r="E25" s="19"/>
      <c r="F25" s="23"/>
    </row>
    <row r="26" spans="1:6" ht="12.75" x14ac:dyDescent="0.2">
      <c r="A26" s="19"/>
      <c r="B26" s="19"/>
      <c r="C26" s="19"/>
      <c r="D26" s="19"/>
      <c r="E26" s="19"/>
      <c r="F26" s="23"/>
    </row>
    <row r="27" spans="1:6" ht="12.75" x14ac:dyDescent="0.2">
      <c r="A27" s="200" t="s">
        <v>2</v>
      </c>
      <c r="B27" s="201"/>
      <c r="C27" s="201"/>
      <c r="D27" s="202"/>
      <c r="E27" s="210" t="s">
        <v>11</v>
      </c>
      <c r="F27" s="211"/>
    </row>
    <row r="28" spans="1:6" ht="12.75" x14ac:dyDescent="0.2">
      <c r="A28" s="26"/>
      <c r="B28" s="212"/>
      <c r="C28" s="212"/>
      <c r="D28" s="38"/>
      <c r="E28" s="213"/>
      <c r="F28" s="214"/>
    </row>
    <row r="29" spans="1:6" ht="12.75" x14ac:dyDescent="0.2">
      <c r="A29" s="203" t="s">
        <v>65</v>
      </c>
      <c r="B29" s="204"/>
      <c r="C29" s="204"/>
      <c r="D29" s="205"/>
      <c r="E29" s="198">
        <f>'predračun NNP'!F132</f>
        <v>0</v>
      </c>
      <c r="F29" s="199"/>
    </row>
    <row r="30" spans="1:6" ht="12.75" x14ac:dyDescent="0.2">
      <c r="A30" s="27"/>
      <c r="B30" s="207"/>
      <c r="C30" s="207"/>
      <c r="D30" s="39"/>
      <c r="E30" s="208"/>
      <c r="F30" s="209"/>
    </row>
    <row r="31" spans="1:6" ht="15.75" x14ac:dyDescent="0.25">
      <c r="A31" s="19"/>
      <c r="B31" s="19"/>
      <c r="C31" s="19"/>
      <c r="D31" s="19"/>
      <c r="E31" s="19"/>
      <c r="F31" s="28"/>
    </row>
    <row r="32" spans="1:6" ht="12.75" x14ac:dyDescent="0.2">
      <c r="A32" s="19"/>
      <c r="B32" s="194" t="s">
        <v>9</v>
      </c>
      <c r="C32" s="195"/>
      <c r="D32" s="29"/>
      <c r="E32" s="196">
        <f>E29</f>
        <v>0</v>
      </c>
      <c r="F32" s="206"/>
    </row>
    <row r="33" spans="1:6" ht="12.75" x14ac:dyDescent="0.2">
      <c r="A33" s="19"/>
      <c r="B33" s="19"/>
      <c r="C33" s="19"/>
      <c r="D33" s="19"/>
      <c r="E33" s="193"/>
      <c r="F33" s="193"/>
    </row>
    <row r="34" spans="1:6" ht="12.75" x14ac:dyDescent="0.2">
      <c r="A34" s="19"/>
      <c r="B34" s="194" t="s">
        <v>14</v>
      </c>
      <c r="C34" s="195"/>
      <c r="D34" s="29"/>
      <c r="E34" s="196">
        <f>E32*0.22</f>
        <v>0</v>
      </c>
      <c r="F34" s="197"/>
    </row>
    <row r="35" spans="1:6" ht="12.75" x14ac:dyDescent="0.2">
      <c r="A35" s="19"/>
      <c r="B35" s="19"/>
      <c r="C35" s="19"/>
      <c r="D35" s="19"/>
      <c r="E35" s="193"/>
      <c r="F35" s="193"/>
    </row>
    <row r="36" spans="1:6" ht="12.75" x14ac:dyDescent="0.2">
      <c r="A36" s="19"/>
      <c r="B36" s="189" t="s">
        <v>10</v>
      </c>
      <c r="C36" s="190"/>
      <c r="D36" s="30"/>
      <c r="E36" s="191">
        <f>E32+E34</f>
        <v>0</v>
      </c>
      <c r="F36" s="192"/>
    </row>
    <row r="37" spans="1:6" ht="15.75" x14ac:dyDescent="0.25">
      <c r="A37" s="19"/>
      <c r="B37" s="19"/>
      <c r="C37" s="19"/>
      <c r="D37" s="19"/>
      <c r="E37" s="31"/>
      <c r="F37" s="28"/>
    </row>
    <row r="38" spans="1:6" ht="15.75" x14ac:dyDescent="0.25">
      <c r="A38" s="32"/>
      <c r="B38" s="19"/>
      <c r="C38" s="19"/>
      <c r="D38" s="19"/>
      <c r="E38" s="19"/>
      <c r="F38" s="33"/>
    </row>
    <row r="39" spans="1:6" ht="12.75" x14ac:dyDescent="0.2">
      <c r="A39" s="19"/>
      <c r="B39" s="34"/>
      <c r="C39" s="35"/>
      <c r="D39" s="36"/>
      <c r="E39" s="36"/>
      <c r="F39" s="36"/>
    </row>
    <row r="40" spans="1:6" ht="15" x14ac:dyDescent="0.25">
      <c r="A40" s="19"/>
      <c r="B40" s="19"/>
      <c r="C40" s="19"/>
      <c r="D40" s="19"/>
      <c r="E40" s="19"/>
      <c r="F40" s="37"/>
    </row>
    <row r="41" spans="1:6" ht="15" x14ac:dyDescent="0.25">
      <c r="A41" s="32" t="s">
        <v>38</v>
      </c>
      <c r="B41" s="19"/>
      <c r="C41" s="19"/>
      <c r="D41" s="19"/>
      <c r="E41" s="19"/>
      <c r="F41" s="37"/>
    </row>
    <row r="42" spans="1:6" x14ac:dyDescent="0.3">
      <c r="F42" s="4"/>
    </row>
    <row r="43" spans="1:6" x14ac:dyDescent="0.3">
      <c r="F43" s="4"/>
    </row>
    <row r="44" spans="1:6" x14ac:dyDescent="0.3">
      <c r="F44" s="4"/>
    </row>
    <row r="45" spans="1:6" x14ac:dyDescent="0.3">
      <c r="F45" s="4"/>
    </row>
    <row r="46" spans="1:6" x14ac:dyDescent="0.3">
      <c r="F46" s="4"/>
    </row>
    <row r="47" spans="1:6" x14ac:dyDescent="0.3">
      <c r="F47" s="4"/>
    </row>
    <row r="48" spans="1:6" x14ac:dyDescent="0.3">
      <c r="F48" s="4"/>
    </row>
    <row r="49" spans="1:6" x14ac:dyDescent="0.3">
      <c r="F49" s="4"/>
    </row>
    <row r="50" spans="1:6" x14ac:dyDescent="0.3">
      <c r="F50" s="4"/>
    </row>
    <row r="51" spans="1:6" x14ac:dyDescent="0.3">
      <c r="F51" s="4"/>
    </row>
    <row r="52" spans="1:6" x14ac:dyDescent="0.3">
      <c r="F52" s="4"/>
    </row>
    <row r="53" spans="1:6" x14ac:dyDescent="0.3">
      <c r="F53" s="4"/>
    </row>
    <row r="54" spans="1:6" x14ac:dyDescent="0.3">
      <c r="F54" s="4"/>
    </row>
    <row r="55" spans="1:6" x14ac:dyDescent="0.3">
      <c r="A55" s="3"/>
      <c r="F55" s="4"/>
    </row>
    <row r="56" spans="1:6" x14ac:dyDescent="0.3">
      <c r="A56" s="3"/>
      <c r="F56" s="4"/>
    </row>
    <row r="57" spans="1:6" x14ac:dyDescent="0.3">
      <c r="A57" s="3"/>
      <c r="F57" s="4"/>
    </row>
    <row r="58" spans="1:6" x14ac:dyDescent="0.3">
      <c r="A58" s="3"/>
      <c r="F58" s="4"/>
    </row>
    <row r="59" spans="1:6" x14ac:dyDescent="0.3">
      <c r="F59" s="4"/>
    </row>
    <row r="60" spans="1:6" x14ac:dyDescent="0.3">
      <c r="F60" s="4"/>
    </row>
    <row r="61" spans="1:6" x14ac:dyDescent="0.3">
      <c r="F61" s="4"/>
    </row>
    <row r="62" spans="1:6" x14ac:dyDescent="0.3">
      <c r="F62" s="4"/>
    </row>
    <row r="63" spans="1:6" x14ac:dyDescent="0.3">
      <c r="F63" s="4"/>
    </row>
    <row r="64" spans="1:6" x14ac:dyDescent="0.3">
      <c r="F64" s="4"/>
    </row>
    <row r="65" spans="6:6" x14ac:dyDescent="0.3">
      <c r="F65" s="4"/>
    </row>
    <row r="66" spans="6:6" x14ac:dyDescent="0.3">
      <c r="F66" s="4"/>
    </row>
    <row r="67" spans="6:6" x14ac:dyDescent="0.3">
      <c r="F67" s="4"/>
    </row>
    <row r="68" spans="6:6" x14ac:dyDescent="0.3">
      <c r="F68" s="4"/>
    </row>
    <row r="69" spans="6:6" x14ac:dyDescent="0.3">
      <c r="F69" s="4"/>
    </row>
    <row r="70" spans="6:6" x14ac:dyDescent="0.3">
      <c r="F70" s="4"/>
    </row>
    <row r="71" spans="6:6" x14ac:dyDescent="0.3">
      <c r="F71" s="4"/>
    </row>
    <row r="72" spans="6:6" x14ac:dyDescent="0.3">
      <c r="F72" s="4"/>
    </row>
    <row r="73" spans="6:6" x14ac:dyDescent="0.3">
      <c r="F73" s="4"/>
    </row>
    <row r="74" spans="6:6" x14ac:dyDescent="0.3">
      <c r="F74" s="4"/>
    </row>
    <row r="75" spans="6:6" x14ac:dyDescent="0.3">
      <c r="F75" s="4"/>
    </row>
    <row r="76" spans="6:6" x14ac:dyDescent="0.3">
      <c r="F76" s="4"/>
    </row>
    <row r="77" spans="6:6" x14ac:dyDescent="0.3">
      <c r="F77" s="4"/>
    </row>
    <row r="78" spans="6:6" x14ac:dyDescent="0.3">
      <c r="F78" s="4"/>
    </row>
    <row r="79" spans="6:6" x14ac:dyDescent="0.3">
      <c r="F79" s="4"/>
    </row>
    <row r="80" spans="6:6" x14ac:dyDescent="0.3">
      <c r="F80" s="4"/>
    </row>
    <row r="81" spans="6:6" x14ac:dyDescent="0.3">
      <c r="F81" s="4"/>
    </row>
    <row r="82" spans="6:6" x14ac:dyDescent="0.3">
      <c r="F82" s="4"/>
    </row>
    <row r="83" spans="6:6" x14ac:dyDescent="0.3">
      <c r="F83" s="4"/>
    </row>
    <row r="84" spans="6:6" x14ac:dyDescent="0.3">
      <c r="F84" s="4"/>
    </row>
    <row r="85" spans="6:6" x14ac:dyDescent="0.3">
      <c r="F85" s="4"/>
    </row>
    <row r="86" spans="6:6" x14ac:dyDescent="0.3">
      <c r="F86" s="4"/>
    </row>
    <row r="87" spans="6:6" x14ac:dyDescent="0.3">
      <c r="F87" s="4"/>
    </row>
    <row r="88" spans="6:6" x14ac:dyDescent="0.3">
      <c r="F88" s="4"/>
    </row>
    <row r="89" spans="6:6" x14ac:dyDescent="0.3">
      <c r="F89" s="4"/>
    </row>
    <row r="90" spans="6:6" x14ac:dyDescent="0.3">
      <c r="F90" s="4"/>
    </row>
    <row r="91" spans="6:6" x14ac:dyDescent="0.3">
      <c r="F91" s="4"/>
    </row>
    <row r="92" spans="6:6" x14ac:dyDescent="0.3">
      <c r="F92" s="4"/>
    </row>
    <row r="93" spans="6:6" x14ac:dyDescent="0.3">
      <c r="F93" s="4"/>
    </row>
    <row r="94" spans="6:6" x14ac:dyDescent="0.3">
      <c r="F94" s="4"/>
    </row>
    <row r="95" spans="6:6" x14ac:dyDescent="0.3">
      <c r="F95" s="4"/>
    </row>
    <row r="96" spans="6:6" x14ac:dyDescent="0.3">
      <c r="F96" s="4"/>
    </row>
    <row r="97" spans="6:6" x14ac:dyDescent="0.3">
      <c r="F97" s="4"/>
    </row>
    <row r="98" spans="6:6" x14ac:dyDescent="0.3">
      <c r="F98" s="4"/>
    </row>
    <row r="99" spans="6:6" x14ac:dyDescent="0.3">
      <c r="F99" s="4"/>
    </row>
    <row r="106" spans="6:6" x14ac:dyDescent="0.3">
      <c r="F106" s="4"/>
    </row>
    <row r="107" spans="6:6" x14ac:dyDescent="0.3">
      <c r="F107" s="4"/>
    </row>
    <row r="108" spans="6:6" x14ac:dyDescent="0.3">
      <c r="F108" s="5"/>
    </row>
    <row r="109" spans="6:6" x14ac:dyDescent="0.2">
      <c r="F109" s="6"/>
    </row>
  </sheetData>
  <mergeCells count="16">
    <mergeCell ref="E29:F29"/>
    <mergeCell ref="A27:D27"/>
    <mergeCell ref="A29:D29"/>
    <mergeCell ref="E35:F35"/>
    <mergeCell ref="B32:C32"/>
    <mergeCell ref="E32:F32"/>
    <mergeCell ref="B30:C30"/>
    <mergeCell ref="E30:F30"/>
    <mergeCell ref="E27:F27"/>
    <mergeCell ref="B28:C28"/>
    <mergeCell ref="E28:F28"/>
    <mergeCell ref="B36:C36"/>
    <mergeCell ref="E36:F36"/>
    <mergeCell ref="E33:F33"/>
    <mergeCell ref="B34:C34"/>
    <mergeCell ref="E34:F34"/>
  </mergeCells>
  <pageMargins left="0.70866141732283472" right="0.51181102362204722" top="0.78740157480314965" bottom="0.78740157480314965" header="0" footer="0.39370078740157483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00B0F0"/>
  </sheetPr>
  <dimension ref="A1:H134"/>
  <sheetViews>
    <sheetView topLeftCell="A130" zoomScale="115" zoomScaleNormal="115" zoomScaleSheetLayoutView="130" workbookViewId="0">
      <selection activeCell="H49" sqref="H1:I1048576"/>
    </sheetView>
  </sheetViews>
  <sheetFormatPr defaultColWidth="9.140625" defaultRowHeight="12.75" x14ac:dyDescent="0.2"/>
  <cols>
    <col min="1" max="1" width="8.7109375" style="54" customWidth="1"/>
    <col min="2" max="2" width="38" style="54" customWidth="1"/>
    <col min="3" max="3" width="9" style="73" customWidth="1"/>
    <col min="4" max="4" width="9" style="54" customWidth="1"/>
    <col min="5" max="5" width="13" style="75" customWidth="1"/>
    <col min="6" max="6" width="13.5703125" style="53" customWidth="1"/>
    <col min="7" max="7" width="12.5703125" style="74" customWidth="1"/>
    <col min="8" max="8" width="21.7109375" style="54" customWidth="1"/>
    <col min="9" max="9" width="75.7109375" style="54" customWidth="1"/>
    <col min="10" max="16384" width="9.140625" style="54"/>
  </cols>
  <sheetData>
    <row r="1" spans="1:7" x14ac:dyDescent="0.2">
      <c r="A1" s="106" t="s">
        <v>26</v>
      </c>
      <c r="B1" s="88"/>
      <c r="C1" s="88"/>
      <c r="D1" s="89"/>
      <c r="E1" s="89"/>
      <c r="F1" s="104" t="s">
        <v>37</v>
      </c>
      <c r="G1" s="54"/>
    </row>
    <row r="2" spans="1:7" x14ac:dyDescent="0.2">
      <c r="A2" s="107" t="s">
        <v>27</v>
      </c>
      <c r="B2" s="90"/>
      <c r="C2" s="90"/>
      <c r="D2" s="91"/>
      <c r="E2" s="91"/>
      <c r="F2" s="105" t="s">
        <v>64</v>
      </c>
      <c r="G2" s="54"/>
    </row>
    <row r="3" spans="1:7" x14ac:dyDescent="0.2">
      <c r="A3" s="107" t="s">
        <v>28</v>
      </c>
      <c r="B3" s="90"/>
      <c r="C3" s="90"/>
      <c r="D3" s="91"/>
      <c r="E3" s="92"/>
      <c r="F3" s="92"/>
      <c r="G3" s="61"/>
    </row>
    <row r="4" spans="1:7" x14ac:dyDescent="0.2">
      <c r="A4" s="44"/>
      <c r="B4" s="44"/>
      <c r="C4" s="93"/>
      <c r="D4" s="44"/>
      <c r="E4" s="45"/>
      <c r="F4" s="45"/>
    </row>
    <row r="5" spans="1:7" ht="12.75" customHeight="1" x14ac:dyDescent="0.2">
      <c r="A5" s="169" t="s">
        <v>66</v>
      </c>
      <c r="B5" s="117" t="s">
        <v>67</v>
      </c>
      <c r="C5" s="94"/>
      <c r="D5" s="94"/>
      <c r="E5" s="94"/>
      <c r="F5" s="95"/>
      <c r="G5" s="54"/>
    </row>
    <row r="6" spans="1:7" ht="12.75" customHeight="1" x14ac:dyDescent="0.2">
      <c r="A6" s="96"/>
      <c r="B6" s="150"/>
      <c r="C6" s="98"/>
      <c r="D6" s="97"/>
      <c r="E6" s="99"/>
      <c r="F6" s="99"/>
      <c r="G6" s="54"/>
    </row>
    <row r="7" spans="1:7" ht="25.5" x14ac:dyDescent="0.2">
      <c r="A7" s="100" t="s">
        <v>3</v>
      </c>
      <c r="B7" s="101" t="s">
        <v>4</v>
      </c>
      <c r="C7" s="102" t="s">
        <v>5</v>
      </c>
      <c r="D7" s="102" t="s">
        <v>6</v>
      </c>
      <c r="E7" s="103" t="s">
        <v>7</v>
      </c>
      <c r="F7" s="103" t="s">
        <v>8</v>
      </c>
      <c r="G7" s="54"/>
    </row>
    <row r="8" spans="1:7" x14ac:dyDescent="0.2">
      <c r="A8" s="44"/>
      <c r="B8" s="44"/>
      <c r="C8" s="93"/>
      <c r="D8" s="44"/>
      <c r="E8" s="45"/>
      <c r="F8" s="45"/>
    </row>
    <row r="9" spans="1:7" x14ac:dyDescent="0.2">
      <c r="A9" s="56" t="s">
        <v>39</v>
      </c>
      <c r="B9" s="57" t="s">
        <v>72</v>
      </c>
      <c r="C9" s="57"/>
      <c r="D9" s="57"/>
      <c r="E9" s="57"/>
      <c r="F9" s="58"/>
    </row>
    <row r="10" spans="1:7" x14ac:dyDescent="0.2">
      <c r="A10" s="132"/>
      <c r="B10" s="86"/>
      <c r="C10" s="50"/>
      <c r="D10" s="50"/>
      <c r="E10" s="60"/>
      <c r="F10" s="49"/>
    </row>
    <row r="11" spans="1:7" x14ac:dyDescent="0.2">
      <c r="A11" s="136" t="s">
        <v>18</v>
      </c>
      <c r="B11" s="144" t="s">
        <v>69</v>
      </c>
      <c r="C11" s="170" t="s">
        <v>1</v>
      </c>
      <c r="D11" s="171">
        <v>50</v>
      </c>
      <c r="E11" s="48"/>
      <c r="F11" s="48">
        <f>D11*E11</f>
        <v>0</v>
      </c>
    </row>
    <row r="12" spans="1:7" x14ac:dyDescent="0.2">
      <c r="A12" s="136"/>
      <c r="B12" s="144"/>
      <c r="C12" s="170"/>
      <c r="D12" s="171"/>
      <c r="E12" s="48"/>
      <c r="F12" s="172"/>
    </row>
    <row r="13" spans="1:7" x14ac:dyDescent="0.2">
      <c r="A13" s="136" t="s">
        <v>73</v>
      </c>
      <c r="B13" s="144" t="s">
        <v>71</v>
      </c>
      <c r="C13" s="170" t="s">
        <v>12</v>
      </c>
      <c r="D13" s="171">
        <v>3</v>
      </c>
      <c r="E13" s="48"/>
      <c r="F13" s="48">
        <f>D13*E13</f>
        <v>0</v>
      </c>
    </row>
    <row r="14" spans="1:7" x14ac:dyDescent="0.2">
      <c r="A14" s="136"/>
      <c r="B14" s="144"/>
      <c r="C14" s="170"/>
      <c r="D14" s="171"/>
      <c r="E14" s="48"/>
      <c r="F14" s="48"/>
    </row>
    <row r="15" spans="1:7" x14ac:dyDescent="0.2">
      <c r="A15" s="136" t="s">
        <v>74</v>
      </c>
      <c r="B15" s="173" t="s">
        <v>70</v>
      </c>
      <c r="C15" s="170" t="s">
        <v>1</v>
      </c>
      <c r="D15" s="171">
        <v>50</v>
      </c>
      <c r="E15" s="48"/>
      <c r="F15" s="48">
        <f>D15*E15</f>
        <v>0</v>
      </c>
    </row>
    <row r="16" spans="1:7" x14ac:dyDescent="0.2">
      <c r="A16" s="43"/>
      <c r="B16" s="43"/>
      <c r="C16" s="46"/>
      <c r="D16" s="43"/>
      <c r="E16" s="115"/>
      <c r="F16" s="116"/>
      <c r="G16" s="82"/>
    </row>
    <row r="17" spans="1:7" x14ac:dyDescent="0.2">
      <c r="A17" s="56" t="str">
        <f>A9</f>
        <v>4.1</v>
      </c>
      <c r="B17" s="57" t="str">
        <f>B9</f>
        <v>PRIPRAVLJALNA DELA</v>
      </c>
      <c r="C17" s="117"/>
      <c r="D17" s="117"/>
      <c r="E17" s="118"/>
      <c r="F17" s="119">
        <f>SUM(F11:F16)</f>
        <v>0</v>
      </c>
      <c r="G17" s="82"/>
    </row>
    <row r="18" spans="1:7" x14ac:dyDescent="0.2">
      <c r="A18" s="76"/>
      <c r="B18" s="76"/>
      <c r="C18" s="77"/>
      <c r="D18" s="76"/>
      <c r="E18" s="83"/>
      <c r="F18" s="84"/>
      <c r="G18" s="82"/>
    </row>
    <row r="19" spans="1:7" x14ac:dyDescent="0.2">
      <c r="A19" s="76"/>
      <c r="B19" s="76"/>
      <c r="C19" s="77"/>
      <c r="D19" s="76"/>
      <c r="E19" s="83"/>
      <c r="F19" s="84"/>
      <c r="G19" s="82"/>
    </row>
    <row r="20" spans="1:7" x14ac:dyDescent="0.2">
      <c r="A20" s="56" t="s">
        <v>40</v>
      </c>
      <c r="B20" s="57" t="s">
        <v>75</v>
      </c>
      <c r="C20" s="57"/>
      <c r="D20" s="57"/>
      <c r="E20" s="57"/>
      <c r="F20" s="58"/>
      <c r="G20" s="82"/>
    </row>
    <row r="21" spans="1:7" x14ac:dyDescent="0.2">
      <c r="A21" s="132"/>
      <c r="B21" s="86"/>
      <c r="C21" s="50"/>
      <c r="D21" s="50"/>
      <c r="E21" s="60"/>
      <c r="F21" s="49"/>
      <c r="G21" s="82"/>
    </row>
    <row r="22" spans="1:7" ht="60" customHeight="1" x14ac:dyDescent="0.2">
      <c r="A22" s="137" t="s">
        <v>19</v>
      </c>
      <c r="B22" s="185" t="s">
        <v>110</v>
      </c>
      <c r="C22" s="46" t="s">
        <v>46</v>
      </c>
      <c r="D22" s="186">
        <v>4</v>
      </c>
      <c r="E22" s="187"/>
      <c r="F22" s="48">
        <f>D22*E22</f>
        <v>0</v>
      </c>
      <c r="G22" s="82"/>
    </row>
    <row r="23" spans="1:7" x14ac:dyDescent="0.2">
      <c r="A23" s="183"/>
      <c r="B23" s="188"/>
      <c r="C23" s="46"/>
      <c r="D23" s="186"/>
      <c r="E23" s="187"/>
      <c r="F23" s="48"/>
      <c r="G23" s="82"/>
    </row>
    <row r="24" spans="1:7" ht="60" customHeight="1" x14ac:dyDescent="0.2">
      <c r="A24" s="137" t="s">
        <v>112</v>
      </c>
      <c r="B24" s="185" t="s">
        <v>109</v>
      </c>
      <c r="C24" s="46" t="s">
        <v>46</v>
      </c>
      <c r="D24" s="186">
        <v>18</v>
      </c>
      <c r="E24" s="187"/>
      <c r="F24" s="48">
        <f>D24*E24</f>
        <v>0</v>
      </c>
      <c r="G24" s="82"/>
    </row>
    <row r="25" spans="1:7" x14ac:dyDescent="0.2">
      <c r="A25" s="183"/>
      <c r="B25" s="188"/>
      <c r="C25" s="46"/>
      <c r="D25" s="186"/>
      <c r="E25" s="187"/>
      <c r="F25" s="48"/>
      <c r="G25" s="82"/>
    </row>
    <row r="26" spans="1:7" ht="36" x14ac:dyDescent="0.2">
      <c r="A26" s="137" t="s">
        <v>113</v>
      </c>
      <c r="B26" s="138" t="s">
        <v>117</v>
      </c>
      <c r="C26" s="139" t="s">
        <v>46</v>
      </c>
      <c r="D26" s="140">
        <v>1</v>
      </c>
      <c r="E26" s="141"/>
      <c r="F26" s="48">
        <f>D26*E26</f>
        <v>0</v>
      </c>
      <c r="G26" s="82"/>
    </row>
    <row r="27" spans="1:7" x14ac:dyDescent="0.2">
      <c r="A27" s="183"/>
      <c r="B27" s="188"/>
      <c r="C27" s="46"/>
      <c r="D27" s="186"/>
      <c r="E27" s="187"/>
      <c r="F27" s="48"/>
      <c r="G27" s="82"/>
    </row>
    <row r="28" spans="1:7" ht="36" x14ac:dyDescent="0.2">
      <c r="A28" s="137" t="s">
        <v>114</v>
      </c>
      <c r="B28" s="188" t="s">
        <v>111</v>
      </c>
      <c r="C28" s="46" t="s">
        <v>46</v>
      </c>
      <c r="D28" s="186">
        <v>6</v>
      </c>
      <c r="E28" s="187"/>
      <c r="F28" s="48">
        <f>D28*E28</f>
        <v>0</v>
      </c>
      <c r="G28" s="82"/>
    </row>
    <row r="29" spans="1:7" x14ac:dyDescent="0.2">
      <c r="A29" s="183"/>
      <c r="B29" s="188"/>
      <c r="C29" s="46"/>
      <c r="D29" s="186"/>
      <c r="E29" s="187"/>
      <c r="F29" s="48"/>
      <c r="G29" s="82"/>
    </row>
    <row r="30" spans="1:7" ht="48" x14ac:dyDescent="0.2">
      <c r="A30" s="137" t="s">
        <v>119</v>
      </c>
      <c r="B30" s="188" t="s">
        <v>115</v>
      </c>
      <c r="C30" s="46" t="s">
        <v>13</v>
      </c>
      <c r="D30" s="186">
        <v>1</v>
      </c>
      <c r="E30" s="187"/>
      <c r="F30" s="48">
        <f>D30*E30</f>
        <v>0</v>
      </c>
      <c r="G30" s="82"/>
    </row>
    <row r="31" spans="1:7" x14ac:dyDescent="0.2">
      <c r="A31" s="183"/>
      <c r="B31" s="188"/>
      <c r="C31" s="46"/>
      <c r="D31" s="186"/>
      <c r="E31" s="187"/>
      <c r="F31" s="48"/>
      <c r="G31" s="82"/>
    </row>
    <row r="32" spans="1:7" ht="24" x14ac:dyDescent="0.2">
      <c r="A32" s="137" t="s">
        <v>120</v>
      </c>
      <c r="B32" s="138" t="s">
        <v>118</v>
      </c>
      <c r="C32" s="139" t="s">
        <v>46</v>
      </c>
      <c r="D32" s="140">
        <v>0.5</v>
      </c>
      <c r="E32" s="141"/>
      <c r="F32" s="48">
        <f>D32*E32</f>
        <v>0</v>
      </c>
      <c r="G32" s="82"/>
    </row>
    <row r="33" spans="1:7" x14ac:dyDescent="0.2">
      <c r="A33" s="43"/>
      <c r="B33" s="43"/>
      <c r="C33" s="46"/>
      <c r="D33" s="43"/>
      <c r="E33" s="115"/>
      <c r="F33" s="116"/>
      <c r="G33" s="82"/>
    </row>
    <row r="34" spans="1:7" x14ac:dyDescent="0.2">
      <c r="A34" s="56" t="str">
        <f>A20</f>
        <v>4.2</v>
      </c>
      <c r="B34" s="57" t="str">
        <f>B20</f>
        <v>GRADBENA DELA</v>
      </c>
      <c r="C34" s="117"/>
      <c r="D34" s="117"/>
      <c r="E34" s="118"/>
      <c r="F34" s="119">
        <f>SUM(F22:F33)</f>
        <v>0</v>
      </c>
      <c r="G34" s="82"/>
    </row>
    <row r="35" spans="1:7" x14ac:dyDescent="0.2">
      <c r="A35" s="76"/>
      <c r="B35" s="76"/>
      <c r="C35" s="77"/>
      <c r="D35" s="76"/>
      <c r="E35" s="83"/>
      <c r="F35" s="84"/>
      <c r="G35" s="82"/>
    </row>
    <row r="36" spans="1:7" x14ac:dyDescent="0.2">
      <c r="A36" s="76"/>
      <c r="B36" s="76"/>
      <c r="C36" s="77"/>
      <c r="D36" s="76"/>
      <c r="E36" s="83"/>
      <c r="F36" s="84"/>
      <c r="G36" s="82"/>
    </row>
    <row r="37" spans="1:7" x14ac:dyDescent="0.2">
      <c r="A37" s="56" t="s">
        <v>43</v>
      </c>
      <c r="B37" s="57" t="s">
        <v>80</v>
      </c>
      <c r="C37" s="57"/>
      <c r="D37" s="57"/>
      <c r="E37" s="57"/>
      <c r="F37" s="58"/>
      <c r="G37" s="82"/>
    </row>
    <row r="38" spans="1:7" x14ac:dyDescent="0.2">
      <c r="A38" s="132"/>
      <c r="B38" s="86"/>
      <c r="C38" s="50"/>
      <c r="D38" s="50"/>
      <c r="E38" s="60"/>
      <c r="F38" s="49"/>
      <c r="G38" s="82"/>
    </row>
    <row r="39" spans="1:7" ht="48" x14ac:dyDescent="0.2">
      <c r="A39" s="87" t="s">
        <v>20</v>
      </c>
      <c r="B39" s="112" t="s">
        <v>121</v>
      </c>
      <c r="C39" s="46" t="s">
        <v>1</v>
      </c>
      <c r="D39" s="47">
        <v>60</v>
      </c>
      <c r="E39" s="59"/>
      <c r="F39" s="48">
        <f>D39*E39</f>
        <v>0</v>
      </c>
      <c r="G39" s="82"/>
    </row>
    <row r="40" spans="1:7" x14ac:dyDescent="0.2">
      <c r="A40" s="113"/>
      <c r="B40" s="43"/>
      <c r="C40" s="46"/>
      <c r="D40" s="47"/>
      <c r="E40" s="59"/>
      <c r="F40" s="48"/>
      <c r="G40" s="82"/>
    </row>
    <row r="41" spans="1:7" ht="36" x14ac:dyDescent="0.2">
      <c r="A41" s="87" t="s">
        <v>24</v>
      </c>
      <c r="B41" s="112" t="s">
        <v>92</v>
      </c>
      <c r="C41" s="46" t="s">
        <v>1</v>
      </c>
      <c r="D41" s="47">
        <v>50</v>
      </c>
      <c r="E41" s="59"/>
      <c r="F41" s="48">
        <f>D41*E41</f>
        <v>0</v>
      </c>
      <c r="G41" s="82"/>
    </row>
    <row r="42" spans="1:7" x14ac:dyDescent="0.2">
      <c r="A42" s="113"/>
      <c r="B42" s="86"/>
      <c r="C42" s="50"/>
      <c r="D42" s="50"/>
      <c r="E42" s="60"/>
      <c r="F42" s="49"/>
      <c r="G42" s="82"/>
    </row>
    <row r="43" spans="1:7" ht="36" x14ac:dyDescent="0.2">
      <c r="A43" s="87" t="s">
        <v>25</v>
      </c>
      <c r="B43" s="111" t="s">
        <v>93</v>
      </c>
      <c r="C43" s="46" t="s">
        <v>1</v>
      </c>
      <c r="D43" s="47">
        <v>70</v>
      </c>
      <c r="E43" s="59"/>
      <c r="F43" s="48">
        <f>D43*E43</f>
        <v>0</v>
      </c>
      <c r="G43" s="82"/>
    </row>
    <row r="44" spans="1:7" x14ac:dyDescent="0.2">
      <c r="A44" s="113"/>
      <c r="B44" s="176"/>
      <c r="C44" s="46"/>
      <c r="D44" s="47"/>
      <c r="E44" s="59"/>
      <c r="F44" s="48"/>
      <c r="G44" s="82"/>
    </row>
    <row r="45" spans="1:7" ht="36" customHeight="1" x14ac:dyDescent="0.2">
      <c r="A45" s="87" t="s">
        <v>96</v>
      </c>
      <c r="B45" s="174" t="s">
        <v>94</v>
      </c>
      <c r="C45" s="46" t="s">
        <v>12</v>
      </c>
      <c r="D45" s="47">
        <v>1</v>
      </c>
      <c r="E45" s="59"/>
      <c r="F45" s="48">
        <f>D45*E45</f>
        <v>0</v>
      </c>
      <c r="G45" s="82"/>
    </row>
    <row r="46" spans="1:7" x14ac:dyDescent="0.2">
      <c r="A46" s="113"/>
      <c r="B46" s="174"/>
      <c r="C46" s="46"/>
      <c r="D46" s="47"/>
      <c r="E46" s="59"/>
      <c r="F46" s="48"/>
      <c r="G46" s="82"/>
    </row>
    <row r="47" spans="1:7" ht="24" x14ac:dyDescent="0.2">
      <c r="A47" s="87" t="s">
        <v>97</v>
      </c>
      <c r="B47" s="174" t="s">
        <v>95</v>
      </c>
      <c r="C47" s="46" t="s">
        <v>12</v>
      </c>
      <c r="D47" s="47">
        <v>1</v>
      </c>
      <c r="E47" s="59"/>
      <c r="F47" s="48">
        <f>D47*E47</f>
        <v>0</v>
      </c>
      <c r="G47" s="82"/>
    </row>
    <row r="48" spans="1:7" x14ac:dyDescent="0.2">
      <c r="A48" s="43"/>
      <c r="B48" s="43"/>
      <c r="C48" s="46"/>
      <c r="D48" s="43"/>
      <c r="E48" s="115"/>
      <c r="F48" s="116"/>
      <c r="G48" s="82"/>
    </row>
    <row r="49" spans="1:7" x14ac:dyDescent="0.2">
      <c r="A49" s="56" t="str">
        <f>A37</f>
        <v>4.3</v>
      </c>
      <c r="B49" s="57" t="str">
        <f>B37</f>
        <v>MONTAŽNA DELA</v>
      </c>
      <c r="C49" s="117"/>
      <c r="D49" s="117"/>
      <c r="E49" s="118"/>
      <c r="F49" s="119">
        <f>SUM(F39:F48)</f>
        <v>0</v>
      </c>
      <c r="G49" s="82"/>
    </row>
    <row r="50" spans="1:7" x14ac:dyDescent="0.2">
      <c r="A50" s="76"/>
      <c r="B50" s="76"/>
      <c r="C50" s="77"/>
      <c r="D50" s="76"/>
      <c r="E50" s="83"/>
      <c r="F50" s="84"/>
      <c r="G50" s="82"/>
    </row>
    <row r="51" spans="1:7" x14ac:dyDescent="0.2">
      <c r="A51" s="76"/>
      <c r="B51" s="76"/>
      <c r="C51" s="77"/>
      <c r="D51" s="76"/>
      <c r="E51" s="83"/>
      <c r="F51" s="84"/>
      <c r="G51" s="82"/>
    </row>
    <row r="52" spans="1:7" x14ac:dyDescent="0.2">
      <c r="A52" s="56" t="s">
        <v>44</v>
      </c>
      <c r="B52" s="57" t="s">
        <v>68</v>
      </c>
      <c r="C52" s="57"/>
      <c r="D52" s="57"/>
      <c r="E52" s="57"/>
      <c r="F52" s="58"/>
    </row>
    <row r="53" spans="1:7" x14ac:dyDescent="0.2">
      <c r="A53" s="51"/>
      <c r="B53" s="121"/>
      <c r="C53" s="121"/>
      <c r="D53" s="121"/>
      <c r="E53" s="122"/>
      <c r="F53" s="123"/>
    </row>
    <row r="54" spans="1:7" x14ac:dyDescent="0.2">
      <c r="A54" s="128" t="s">
        <v>21</v>
      </c>
      <c r="B54" s="129" t="s">
        <v>76</v>
      </c>
      <c r="C54" s="124"/>
      <c r="D54" s="125"/>
      <c r="E54" s="126"/>
      <c r="F54" s="127"/>
    </row>
    <row r="55" spans="1:7" x14ac:dyDescent="0.2">
      <c r="A55" s="51"/>
      <c r="B55" s="121"/>
      <c r="C55" s="121"/>
      <c r="D55" s="121"/>
      <c r="E55" s="122"/>
      <c r="F55" s="123"/>
    </row>
    <row r="56" spans="1:7" ht="84" customHeight="1" x14ac:dyDescent="0.2">
      <c r="A56" s="130" t="s">
        <v>99</v>
      </c>
      <c r="B56" s="131" t="s">
        <v>125</v>
      </c>
      <c r="C56" s="46" t="s">
        <v>13</v>
      </c>
      <c r="D56" s="47">
        <v>1</v>
      </c>
      <c r="E56" s="59"/>
      <c r="F56" s="48">
        <f>D56*E56</f>
        <v>0</v>
      </c>
      <c r="G56" s="120"/>
    </row>
    <row r="57" spans="1:7" ht="48" x14ac:dyDescent="0.2">
      <c r="A57" s="132"/>
      <c r="B57" s="86" t="s">
        <v>126</v>
      </c>
      <c r="C57" s="46"/>
      <c r="D57" s="47"/>
      <c r="E57" s="59"/>
      <c r="F57" s="48"/>
      <c r="G57" s="120"/>
    </row>
    <row r="58" spans="1:7" ht="24" x14ac:dyDescent="0.2">
      <c r="A58" s="87"/>
      <c r="B58" s="86" t="s">
        <v>127</v>
      </c>
      <c r="C58" s="46"/>
      <c r="D58" s="47"/>
      <c r="E58" s="59"/>
      <c r="F58" s="48"/>
      <c r="G58" s="120"/>
    </row>
    <row r="59" spans="1:7" ht="24" x14ac:dyDescent="0.2">
      <c r="A59" s="81"/>
      <c r="B59" s="86" t="s">
        <v>128</v>
      </c>
      <c r="C59" s="46"/>
      <c r="D59" s="47"/>
      <c r="E59" s="59"/>
      <c r="F59" s="48"/>
      <c r="G59" s="120"/>
    </row>
    <row r="60" spans="1:7" ht="24" x14ac:dyDescent="0.2">
      <c r="A60" s="81"/>
      <c r="B60" s="86" t="s">
        <v>129</v>
      </c>
      <c r="C60" s="46"/>
      <c r="D60" s="47"/>
      <c r="E60" s="59"/>
      <c r="F60" s="48"/>
      <c r="G60" s="120"/>
    </row>
    <row r="61" spans="1:7" ht="24" x14ac:dyDescent="0.2">
      <c r="A61" s="81"/>
      <c r="B61" s="86" t="s">
        <v>130</v>
      </c>
      <c r="C61" s="46"/>
      <c r="D61" s="47"/>
      <c r="E61" s="59"/>
      <c r="F61" s="48"/>
      <c r="G61" s="120"/>
    </row>
    <row r="62" spans="1:7" ht="24" x14ac:dyDescent="0.2">
      <c r="A62" s="81"/>
      <c r="B62" s="86" t="s">
        <v>131</v>
      </c>
      <c r="C62" s="46"/>
      <c r="D62" s="47"/>
      <c r="E62" s="59"/>
      <c r="F62" s="48"/>
      <c r="G62" s="108"/>
    </row>
    <row r="63" spans="1:7" ht="24" x14ac:dyDescent="0.2">
      <c r="A63" s="81"/>
      <c r="B63" s="86" t="s">
        <v>132</v>
      </c>
      <c r="C63" s="46"/>
      <c r="D63" s="47"/>
      <c r="E63" s="59"/>
      <c r="F63" s="48"/>
      <c r="G63" s="108"/>
    </row>
    <row r="64" spans="1:7" ht="24" x14ac:dyDescent="0.2">
      <c r="A64" s="81"/>
      <c r="B64" s="86" t="s">
        <v>133</v>
      </c>
      <c r="C64" s="46"/>
      <c r="D64" s="47"/>
      <c r="E64" s="59"/>
      <c r="F64" s="48"/>
      <c r="G64" s="108"/>
    </row>
    <row r="65" spans="1:8" x14ac:dyDescent="0.2">
      <c r="A65" s="81"/>
      <c r="B65" s="109"/>
      <c r="C65" s="77"/>
      <c r="D65" s="78"/>
      <c r="E65" s="79"/>
      <c r="F65" s="80"/>
      <c r="G65" s="82"/>
      <c r="H65" s="110"/>
    </row>
    <row r="66" spans="1:8" ht="36" x14ac:dyDescent="0.2">
      <c r="A66" s="130" t="s">
        <v>83</v>
      </c>
      <c r="B66" s="133" t="s">
        <v>122</v>
      </c>
      <c r="C66" s="46" t="s">
        <v>12</v>
      </c>
      <c r="D66" s="47">
        <v>3</v>
      </c>
      <c r="E66" s="59"/>
      <c r="F66" s="48">
        <f>D66*E66</f>
        <v>0</v>
      </c>
      <c r="G66" s="82"/>
      <c r="H66" s="110"/>
    </row>
    <row r="67" spans="1:8" x14ac:dyDescent="0.2">
      <c r="A67" s="81"/>
      <c r="B67" s="109"/>
      <c r="C67" s="77"/>
      <c r="D67" s="78"/>
      <c r="E67" s="79"/>
      <c r="F67" s="80"/>
      <c r="G67" s="82"/>
      <c r="H67" s="110"/>
    </row>
    <row r="68" spans="1:8" ht="36" x14ac:dyDescent="0.2">
      <c r="A68" s="130" t="s">
        <v>84</v>
      </c>
      <c r="B68" s="133" t="s">
        <v>123</v>
      </c>
      <c r="C68" s="46" t="s">
        <v>12</v>
      </c>
      <c r="D68" s="47">
        <v>1</v>
      </c>
      <c r="E68" s="59"/>
      <c r="F68" s="48">
        <f>D68*E68</f>
        <v>0</v>
      </c>
      <c r="G68" s="82"/>
      <c r="H68" s="110"/>
    </row>
    <row r="69" spans="1:8" x14ac:dyDescent="0.2">
      <c r="A69" s="81"/>
      <c r="B69" s="109"/>
      <c r="C69" s="77"/>
      <c r="D69" s="78"/>
      <c r="E69" s="79"/>
      <c r="F69" s="80"/>
      <c r="G69" s="82"/>
      <c r="H69" s="110"/>
    </row>
    <row r="70" spans="1:8" x14ac:dyDescent="0.2">
      <c r="A70" s="130" t="s">
        <v>85</v>
      </c>
      <c r="B70" s="114" t="s">
        <v>77</v>
      </c>
      <c r="C70" s="46" t="s">
        <v>12</v>
      </c>
      <c r="D70" s="47">
        <v>3</v>
      </c>
      <c r="E70" s="59"/>
      <c r="F70" s="48">
        <f>D70*E70</f>
        <v>0</v>
      </c>
      <c r="G70" s="82"/>
    </row>
    <row r="71" spans="1:8" x14ac:dyDescent="0.2">
      <c r="A71" s="81"/>
      <c r="B71" s="175"/>
      <c r="C71" s="77"/>
      <c r="D71" s="78"/>
      <c r="E71" s="79"/>
      <c r="F71" s="80"/>
      <c r="G71" s="82"/>
    </row>
    <row r="72" spans="1:8" ht="24" x14ac:dyDescent="0.2">
      <c r="A72" s="130" t="s">
        <v>86</v>
      </c>
      <c r="B72" s="114" t="s">
        <v>124</v>
      </c>
      <c r="C72" s="46" t="s">
        <v>12</v>
      </c>
      <c r="D72" s="47">
        <v>5</v>
      </c>
      <c r="E72" s="59"/>
      <c r="F72" s="48">
        <f>D72*E72</f>
        <v>0</v>
      </c>
      <c r="G72" s="82"/>
    </row>
    <row r="73" spans="1:8" x14ac:dyDescent="0.2">
      <c r="A73" s="81"/>
      <c r="B73" s="109"/>
      <c r="C73" s="77"/>
      <c r="D73" s="78"/>
      <c r="E73" s="79"/>
      <c r="F73" s="80"/>
      <c r="G73" s="82"/>
      <c r="H73" s="110"/>
    </row>
    <row r="74" spans="1:8" ht="36" x14ac:dyDescent="0.2">
      <c r="A74" s="130" t="s">
        <v>87</v>
      </c>
      <c r="B74" s="86" t="s">
        <v>78</v>
      </c>
      <c r="C74" s="46" t="s">
        <v>12</v>
      </c>
      <c r="D74" s="47">
        <v>1</v>
      </c>
      <c r="E74" s="59"/>
      <c r="F74" s="48">
        <f>D74*E74</f>
        <v>0</v>
      </c>
      <c r="G74" s="82"/>
    </row>
    <row r="75" spans="1:8" x14ac:dyDescent="0.2">
      <c r="A75" s="81"/>
      <c r="B75" s="85"/>
      <c r="C75" s="77"/>
      <c r="D75" s="78"/>
      <c r="E75" s="79"/>
      <c r="F75" s="80"/>
      <c r="G75" s="82"/>
    </row>
    <row r="76" spans="1:8" ht="48" x14ac:dyDescent="0.2">
      <c r="A76" s="130" t="s">
        <v>88</v>
      </c>
      <c r="B76" s="114" t="s">
        <v>41</v>
      </c>
      <c r="C76" s="46" t="s">
        <v>12</v>
      </c>
      <c r="D76" s="47">
        <v>1</v>
      </c>
      <c r="E76" s="59"/>
      <c r="F76" s="48">
        <f>D76*E76</f>
        <v>0</v>
      </c>
      <c r="G76" s="82"/>
    </row>
    <row r="77" spans="1:8" x14ac:dyDescent="0.2">
      <c r="A77" s="81"/>
      <c r="B77" s="114"/>
      <c r="C77" s="46"/>
      <c r="D77" s="47"/>
      <c r="E77" s="59"/>
      <c r="F77" s="48"/>
      <c r="G77" s="82"/>
    </row>
    <row r="78" spans="1:8" ht="24" x14ac:dyDescent="0.2">
      <c r="A78" s="130" t="s">
        <v>89</v>
      </c>
      <c r="B78" s="134" t="s">
        <v>101</v>
      </c>
      <c r="C78" s="46" t="s">
        <v>12</v>
      </c>
      <c r="D78" s="47">
        <v>2</v>
      </c>
      <c r="E78" s="59"/>
      <c r="F78" s="48">
        <f>D78*E78</f>
        <v>0</v>
      </c>
      <c r="G78" s="82"/>
    </row>
    <row r="79" spans="1:8" x14ac:dyDescent="0.2">
      <c r="A79" s="81"/>
      <c r="B79" s="114"/>
      <c r="C79" s="46"/>
      <c r="D79" s="47"/>
      <c r="E79" s="59"/>
      <c r="F79" s="48"/>
      <c r="G79" s="82"/>
    </row>
    <row r="80" spans="1:8" ht="36" customHeight="1" x14ac:dyDescent="0.2">
      <c r="A80" s="130" t="s">
        <v>90</v>
      </c>
      <c r="B80" s="137" t="s">
        <v>82</v>
      </c>
      <c r="C80" s="46" t="s">
        <v>12</v>
      </c>
      <c r="D80" s="47">
        <v>1</v>
      </c>
      <c r="E80" s="59"/>
      <c r="F80" s="48">
        <f>D80*E80</f>
        <v>0</v>
      </c>
      <c r="G80" s="82"/>
    </row>
    <row r="81" spans="1:7" x14ac:dyDescent="0.2">
      <c r="A81" s="81"/>
      <c r="B81" s="137"/>
      <c r="C81" s="46"/>
      <c r="D81" s="47"/>
      <c r="E81" s="59"/>
      <c r="F81" s="48"/>
      <c r="G81" s="82"/>
    </row>
    <row r="82" spans="1:7" ht="36" customHeight="1" x14ac:dyDescent="0.2">
      <c r="A82" s="130" t="s">
        <v>91</v>
      </c>
      <c r="B82" s="137" t="s">
        <v>81</v>
      </c>
      <c r="C82" s="46" t="s">
        <v>12</v>
      </c>
      <c r="D82" s="47">
        <v>1</v>
      </c>
      <c r="E82" s="59"/>
      <c r="F82" s="48">
        <f>D82*E82</f>
        <v>0</v>
      </c>
      <c r="G82" s="82"/>
    </row>
    <row r="83" spans="1:7" x14ac:dyDescent="0.2">
      <c r="A83" s="81"/>
      <c r="B83" s="52"/>
      <c r="C83" s="77"/>
      <c r="D83" s="78"/>
      <c r="E83" s="79"/>
      <c r="F83" s="80"/>
      <c r="G83" s="82"/>
    </row>
    <row r="84" spans="1:7" ht="24" x14ac:dyDescent="0.2">
      <c r="A84" s="130" t="s">
        <v>102</v>
      </c>
      <c r="B84" s="134" t="s">
        <v>79</v>
      </c>
      <c r="C84" s="46" t="s">
        <v>42</v>
      </c>
      <c r="D84" s="47">
        <v>2</v>
      </c>
      <c r="E84" s="59"/>
      <c r="F84" s="48">
        <f>D84*E84</f>
        <v>0</v>
      </c>
      <c r="G84" s="82"/>
    </row>
    <row r="85" spans="1:7" x14ac:dyDescent="0.2">
      <c r="A85" s="76"/>
      <c r="B85" s="76"/>
      <c r="C85" s="77"/>
      <c r="D85" s="76"/>
      <c r="E85" s="83"/>
      <c r="F85" s="84"/>
      <c r="G85" s="82"/>
    </row>
    <row r="86" spans="1:7" x14ac:dyDescent="0.2">
      <c r="A86" s="135" t="s">
        <v>44</v>
      </c>
      <c r="B86" s="57" t="s">
        <v>68</v>
      </c>
      <c r="C86" s="117"/>
      <c r="D86" s="117"/>
      <c r="E86" s="118"/>
      <c r="F86" s="119">
        <f>SUM(F56:F85)</f>
        <v>0</v>
      </c>
      <c r="G86" s="82"/>
    </row>
    <row r="89" spans="1:7" x14ac:dyDescent="0.2">
      <c r="A89" s="56" t="s">
        <v>45</v>
      </c>
      <c r="B89" s="57" t="s">
        <v>100</v>
      </c>
      <c r="C89" s="57"/>
      <c r="D89" s="57"/>
      <c r="E89" s="57"/>
      <c r="F89" s="58"/>
    </row>
    <row r="90" spans="1:7" x14ac:dyDescent="0.2">
      <c r="A90" s="132"/>
      <c r="B90" s="86"/>
      <c r="C90" s="50"/>
      <c r="D90" s="50"/>
      <c r="E90" s="60"/>
      <c r="F90" s="49"/>
    </row>
    <row r="91" spans="1:7" ht="24" x14ac:dyDescent="0.2">
      <c r="A91" s="87" t="s">
        <v>22</v>
      </c>
      <c r="B91" s="177" t="s">
        <v>98</v>
      </c>
      <c r="C91" s="46" t="s">
        <v>1</v>
      </c>
      <c r="D91" s="47">
        <v>50</v>
      </c>
      <c r="E91" s="48"/>
      <c r="F91" s="48">
        <f>D91*E91</f>
        <v>0</v>
      </c>
    </row>
    <row r="92" spans="1:7" x14ac:dyDescent="0.2">
      <c r="A92" s="132"/>
      <c r="B92" s="177"/>
      <c r="C92" s="46"/>
      <c r="D92" s="47"/>
      <c r="E92" s="48"/>
      <c r="F92" s="48"/>
    </row>
    <row r="93" spans="1:7" ht="24" customHeight="1" x14ac:dyDescent="0.2">
      <c r="A93" s="87" t="s">
        <v>23</v>
      </c>
      <c r="B93" s="142" t="s">
        <v>105</v>
      </c>
      <c r="C93" s="139" t="s">
        <v>13</v>
      </c>
      <c r="D93" s="140">
        <v>1</v>
      </c>
      <c r="E93" s="184"/>
      <c r="F93" s="48">
        <f>D93*E93</f>
        <v>0</v>
      </c>
    </row>
    <row r="94" spans="1:7" x14ac:dyDescent="0.2">
      <c r="A94" s="132"/>
      <c r="B94" s="86"/>
      <c r="C94" s="50"/>
      <c r="D94" s="50"/>
      <c r="E94" s="60"/>
      <c r="F94" s="49"/>
    </row>
    <row r="95" spans="1:7" ht="48" customHeight="1" x14ac:dyDescent="0.2">
      <c r="A95" s="87" t="s">
        <v>47</v>
      </c>
      <c r="B95" s="134" t="s">
        <v>50</v>
      </c>
      <c r="C95" s="139" t="s">
        <v>13</v>
      </c>
      <c r="D95" s="140">
        <v>1</v>
      </c>
      <c r="E95" s="141"/>
      <c r="F95" s="48">
        <f>D95*E95</f>
        <v>0</v>
      </c>
    </row>
    <row r="96" spans="1:7" x14ac:dyDescent="0.2">
      <c r="A96" s="132"/>
      <c r="B96" s="134"/>
      <c r="C96" s="139"/>
      <c r="D96" s="140"/>
      <c r="E96" s="141"/>
      <c r="F96" s="48"/>
    </row>
    <row r="97" spans="1:6" ht="48" x14ac:dyDescent="0.2">
      <c r="A97" s="87" t="s">
        <v>48</v>
      </c>
      <c r="B97" s="114" t="s">
        <v>103</v>
      </c>
      <c r="C97" s="139" t="s">
        <v>13</v>
      </c>
      <c r="D97" s="140">
        <v>1</v>
      </c>
      <c r="E97" s="141"/>
      <c r="F97" s="48">
        <f>D97*E97</f>
        <v>0</v>
      </c>
    </row>
    <row r="98" spans="1:6" x14ac:dyDescent="0.2">
      <c r="A98" s="132"/>
      <c r="B98" s="114"/>
      <c r="C98" s="139"/>
      <c r="D98" s="140"/>
      <c r="E98" s="141"/>
      <c r="F98" s="48"/>
    </row>
    <row r="99" spans="1:6" ht="24" x14ac:dyDescent="0.2">
      <c r="A99" s="87" t="s">
        <v>49</v>
      </c>
      <c r="B99" s="182" t="s">
        <v>104</v>
      </c>
      <c r="C99" s="139" t="s">
        <v>13</v>
      </c>
      <c r="D99" s="140">
        <v>1</v>
      </c>
      <c r="E99" s="141"/>
      <c r="F99" s="48">
        <f>D99*E99</f>
        <v>0</v>
      </c>
    </row>
    <row r="100" spans="1:6" x14ac:dyDescent="0.2">
      <c r="A100" s="132"/>
      <c r="B100" s="182"/>
      <c r="C100" s="139"/>
      <c r="D100" s="140"/>
      <c r="E100" s="141"/>
      <c r="F100" s="48"/>
    </row>
    <row r="101" spans="1:6" ht="24" customHeight="1" x14ac:dyDescent="0.2">
      <c r="A101" s="87" t="s">
        <v>57</v>
      </c>
      <c r="B101" s="182" t="s">
        <v>106</v>
      </c>
      <c r="C101" s="139" t="s">
        <v>13</v>
      </c>
      <c r="D101" s="140">
        <v>1</v>
      </c>
      <c r="E101" s="141"/>
      <c r="F101" s="48">
        <f>D101*E101</f>
        <v>0</v>
      </c>
    </row>
    <row r="102" spans="1:6" x14ac:dyDescent="0.2">
      <c r="A102" s="132"/>
      <c r="B102" s="182"/>
      <c r="C102" s="139"/>
      <c r="D102" s="140"/>
      <c r="E102" s="141"/>
      <c r="F102" s="48"/>
    </row>
    <row r="103" spans="1:6" ht="36" x14ac:dyDescent="0.2">
      <c r="A103" s="87" t="s">
        <v>58</v>
      </c>
      <c r="B103" s="182" t="s">
        <v>116</v>
      </c>
      <c r="C103" s="139" t="s">
        <v>13</v>
      </c>
      <c r="D103" s="140">
        <v>1</v>
      </c>
      <c r="E103" s="141"/>
      <c r="F103" s="48">
        <f>D103*E103</f>
        <v>0</v>
      </c>
    </row>
    <row r="104" spans="1:6" x14ac:dyDescent="0.2">
      <c r="A104" s="132"/>
      <c r="B104" s="146"/>
      <c r="C104" s="143"/>
      <c r="D104" s="144"/>
      <c r="E104" s="145"/>
      <c r="F104" s="116"/>
    </row>
    <row r="105" spans="1:6" ht="36" x14ac:dyDescent="0.2">
      <c r="A105" s="87" t="s">
        <v>59</v>
      </c>
      <c r="B105" s="138" t="s">
        <v>51</v>
      </c>
      <c r="C105" s="46" t="s">
        <v>13</v>
      </c>
      <c r="D105" s="47">
        <v>1</v>
      </c>
      <c r="E105" s="59"/>
      <c r="F105" s="48">
        <f>D105*E105</f>
        <v>0</v>
      </c>
    </row>
    <row r="106" spans="1:6" x14ac:dyDescent="0.2">
      <c r="A106" s="132"/>
      <c r="B106" s="147"/>
      <c r="C106" s="43"/>
      <c r="D106" s="43"/>
      <c r="E106" s="115"/>
      <c r="F106" s="116"/>
    </row>
    <row r="107" spans="1:6" ht="48" x14ac:dyDescent="0.2">
      <c r="A107" s="87" t="s">
        <v>60</v>
      </c>
      <c r="B107" s="147" t="s">
        <v>55</v>
      </c>
      <c r="C107" s="46" t="s">
        <v>16</v>
      </c>
      <c r="D107" s="47">
        <v>4</v>
      </c>
      <c r="E107" s="59"/>
      <c r="F107" s="48">
        <f>D107*E107</f>
        <v>0</v>
      </c>
    </row>
    <row r="108" spans="1:6" x14ac:dyDescent="0.2">
      <c r="A108" s="132"/>
      <c r="B108" s="148"/>
      <c r="C108" s="43"/>
      <c r="D108" s="43"/>
      <c r="E108" s="115"/>
      <c r="F108" s="116"/>
    </row>
    <row r="109" spans="1:6" ht="24" x14ac:dyDescent="0.2">
      <c r="A109" s="87" t="s">
        <v>61</v>
      </c>
      <c r="B109" s="138" t="s">
        <v>52</v>
      </c>
      <c r="C109" s="46" t="s">
        <v>16</v>
      </c>
      <c r="D109" s="47">
        <v>4</v>
      </c>
      <c r="E109" s="59"/>
      <c r="F109" s="48">
        <f>D109*E109</f>
        <v>0</v>
      </c>
    </row>
    <row r="110" spans="1:6" x14ac:dyDescent="0.2">
      <c r="A110" s="132"/>
      <c r="B110" s="149"/>
      <c r="C110" s="46"/>
      <c r="D110" s="47"/>
      <c r="E110" s="59"/>
      <c r="F110" s="116"/>
    </row>
    <row r="111" spans="1:6" ht="24" x14ac:dyDescent="0.2">
      <c r="A111" s="87" t="s">
        <v>62</v>
      </c>
      <c r="B111" s="114" t="s">
        <v>53</v>
      </c>
      <c r="C111" s="46" t="s">
        <v>13</v>
      </c>
      <c r="D111" s="47">
        <v>1</v>
      </c>
      <c r="E111" s="59"/>
      <c r="F111" s="48">
        <f>D111*E111</f>
        <v>0</v>
      </c>
    </row>
    <row r="112" spans="1:6" x14ac:dyDescent="0.2">
      <c r="A112" s="132"/>
      <c r="B112" s="114"/>
      <c r="C112" s="46"/>
      <c r="D112" s="47"/>
      <c r="E112" s="59"/>
      <c r="F112" s="116"/>
    </row>
    <row r="113" spans="1:6" ht="24" x14ac:dyDescent="0.2">
      <c r="A113" s="87" t="s">
        <v>107</v>
      </c>
      <c r="B113" s="114" t="s">
        <v>54</v>
      </c>
      <c r="C113" s="46" t="s">
        <v>16</v>
      </c>
      <c r="D113" s="47">
        <v>4</v>
      </c>
      <c r="E113" s="59"/>
      <c r="F113" s="48">
        <f>D113*E113</f>
        <v>0</v>
      </c>
    </row>
    <row r="114" spans="1:6" x14ac:dyDescent="0.2">
      <c r="A114" s="132"/>
      <c r="B114" s="114"/>
      <c r="C114" s="46"/>
      <c r="D114" s="47"/>
      <c r="E114" s="59"/>
      <c r="F114" s="116"/>
    </row>
    <row r="115" spans="1:6" ht="48" customHeight="1" x14ac:dyDescent="0.2">
      <c r="A115" s="87" t="s">
        <v>108</v>
      </c>
      <c r="B115" s="114" t="s">
        <v>56</v>
      </c>
      <c r="C115" s="46" t="s">
        <v>13</v>
      </c>
      <c r="D115" s="47">
        <v>1</v>
      </c>
      <c r="E115" s="59"/>
      <c r="F115" s="48">
        <f>D115*E115</f>
        <v>0</v>
      </c>
    </row>
    <row r="116" spans="1:6" x14ac:dyDescent="0.2">
      <c r="A116" s="43"/>
      <c r="B116" s="43"/>
      <c r="C116" s="46"/>
      <c r="D116" s="43"/>
      <c r="E116" s="115"/>
      <c r="F116" s="116"/>
    </row>
    <row r="117" spans="1:6" x14ac:dyDescent="0.2">
      <c r="A117" s="56" t="str">
        <f>A89</f>
        <v>4.5</v>
      </c>
      <c r="B117" s="57" t="str">
        <f>B89</f>
        <v>OSTALA DELA</v>
      </c>
      <c r="C117" s="117"/>
      <c r="D117" s="117"/>
      <c r="E117" s="118"/>
      <c r="F117" s="119">
        <f>SUM(F91:F116)</f>
        <v>0</v>
      </c>
    </row>
    <row r="118" spans="1:6" x14ac:dyDescent="0.2">
      <c r="A118" s="178"/>
      <c r="B118" s="178"/>
      <c r="C118" s="179"/>
      <c r="D118" s="178"/>
      <c r="E118" s="180"/>
      <c r="F118" s="181"/>
    </row>
    <row r="120" spans="1:6" x14ac:dyDescent="0.2">
      <c r="A120" s="151" t="s">
        <v>0</v>
      </c>
      <c r="B120" s="117"/>
      <c r="C120" s="117"/>
      <c r="D120" s="117"/>
      <c r="E120" s="118"/>
      <c r="F120" s="119"/>
    </row>
    <row r="121" spans="1:6" x14ac:dyDescent="0.2">
      <c r="A121" s="152"/>
      <c r="B121" s="153"/>
      <c r="C121" s="154"/>
      <c r="D121" s="153"/>
      <c r="E121" s="155"/>
      <c r="F121" s="156"/>
    </row>
    <row r="122" spans="1:6" x14ac:dyDescent="0.2">
      <c r="A122" s="157" t="str">
        <f>A9</f>
        <v>4.1</v>
      </c>
      <c r="B122" s="158" t="str">
        <f>B17</f>
        <v>PRIPRAVLJALNA DELA</v>
      </c>
      <c r="C122" s="159"/>
      <c r="D122" s="160"/>
      <c r="E122" s="161"/>
      <c r="F122" s="162">
        <f>F17</f>
        <v>0</v>
      </c>
    </row>
    <row r="123" spans="1:6" x14ac:dyDescent="0.2">
      <c r="A123" s="163"/>
      <c r="B123" s="160"/>
      <c r="C123" s="159"/>
      <c r="D123" s="160"/>
      <c r="E123" s="161"/>
      <c r="F123" s="162"/>
    </row>
    <row r="124" spans="1:6" x14ac:dyDescent="0.2">
      <c r="A124" s="157" t="s">
        <v>40</v>
      </c>
      <c r="B124" s="158" t="s">
        <v>75</v>
      </c>
      <c r="C124" s="159"/>
      <c r="D124" s="160"/>
      <c r="E124" s="161"/>
      <c r="F124" s="162">
        <f>F34</f>
        <v>0</v>
      </c>
    </row>
    <row r="125" spans="1:6" x14ac:dyDescent="0.2">
      <c r="A125" s="163"/>
      <c r="B125" s="160"/>
      <c r="C125" s="159"/>
      <c r="D125" s="160"/>
      <c r="E125" s="161"/>
      <c r="F125" s="162"/>
    </row>
    <row r="126" spans="1:6" x14ac:dyDescent="0.2">
      <c r="A126" s="157" t="s">
        <v>43</v>
      </c>
      <c r="B126" s="158" t="s">
        <v>80</v>
      </c>
      <c r="C126" s="159"/>
      <c r="D126" s="160"/>
      <c r="E126" s="161"/>
      <c r="F126" s="162">
        <f>F49</f>
        <v>0</v>
      </c>
    </row>
    <row r="127" spans="1:6" x14ac:dyDescent="0.2">
      <c r="A127" s="163"/>
      <c r="B127" s="160"/>
      <c r="C127" s="159"/>
      <c r="D127" s="160"/>
      <c r="E127" s="161"/>
      <c r="F127" s="162"/>
    </row>
    <row r="128" spans="1:6" x14ac:dyDescent="0.2">
      <c r="A128" s="157" t="s">
        <v>44</v>
      </c>
      <c r="B128" s="158" t="s">
        <v>68</v>
      </c>
      <c r="C128" s="159"/>
      <c r="D128" s="160"/>
      <c r="E128" s="161"/>
      <c r="F128" s="162">
        <f>F86</f>
        <v>0</v>
      </c>
    </row>
    <row r="129" spans="1:6" x14ac:dyDescent="0.2">
      <c r="A129" s="163"/>
      <c r="B129" s="160"/>
      <c r="C129" s="159"/>
      <c r="D129" s="160"/>
      <c r="E129" s="161"/>
      <c r="F129" s="162"/>
    </row>
    <row r="130" spans="1:6" x14ac:dyDescent="0.2">
      <c r="A130" s="157" t="s">
        <v>45</v>
      </c>
      <c r="B130" s="158" t="s">
        <v>100</v>
      </c>
      <c r="C130" s="159"/>
      <c r="D130" s="160"/>
      <c r="E130" s="161"/>
      <c r="F130" s="162">
        <f>F117</f>
        <v>0</v>
      </c>
    </row>
    <row r="131" spans="1:6" x14ac:dyDescent="0.2">
      <c r="A131" s="164"/>
      <c r="B131" s="165"/>
      <c r="C131" s="166"/>
      <c r="D131" s="165"/>
      <c r="E131" s="167"/>
      <c r="F131" s="168"/>
    </row>
    <row r="132" spans="1:6" x14ac:dyDescent="0.2">
      <c r="A132" s="151" t="s">
        <v>63</v>
      </c>
      <c r="B132" s="117"/>
      <c r="C132" s="117"/>
      <c r="D132" s="117"/>
      <c r="E132" s="118"/>
      <c r="F132" s="119">
        <f>SUM(F121:F131)</f>
        <v>0</v>
      </c>
    </row>
    <row r="134" spans="1:6" ht="26.25" x14ac:dyDescent="0.2">
      <c r="A134" s="55"/>
    </row>
  </sheetData>
  <pageMargins left="0.70866141732283472" right="0.51181102362204722" top="0.39370078740157483" bottom="0.78740157480314965" header="0" footer="0.39370078740157483"/>
  <pageSetup paperSize="9" orientation="portrait" r:id="rId1"/>
  <headerFooter alignWithMargins="0">
    <oddFooter>&amp;L&amp;"Arial Narrow,Poševno"&amp;8April 2016&amp;C&amp;"Arial Narrow,Poševno"&amp;8 4/1 - NN ELEKTRIČNI PRIKLJUČEK&amp;R&amp;"Arial Narrow,Poševno"&amp;8Stran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3</vt:i4>
      </vt:variant>
    </vt:vector>
  </HeadingPairs>
  <TitlesOfParts>
    <vt:vector size="5" baseType="lpstr">
      <vt:lpstr>REKAPITULACIJA</vt:lpstr>
      <vt:lpstr>predračun NNP</vt:lpstr>
      <vt:lpstr>'predračun NNP'!Področje_tiskanja</vt:lpstr>
      <vt:lpstr>REKAPITULACIJA!Področje_tiskanja</vt:lpstr>
      <vt:lpstr>'predračun NNP'!Tiskanje_naslovov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ELTRIS</dc:creator>
  <cp:lastModifiedBy>uporabnik</cp:lastModifiedBy>
  <cp:lastPrinted>2016-04-22T07:06:17Z</cp:lastPrinted>
  <dcterms:created xsi:type="dcterms:W3CDTF">1998-11-02T20:14:28Z</dcterms:created>
  <dcterms:modified xsi:type="dcterms:W3CDTF">2016-05-20T08:21:34Z</dcterms:modified>
</cp:coreProperties>
</file>