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D:\2016\Zbiranja ponudb\cesta kanalizacija Gomile\za razpis\"/>
    </mc:Choice>
  </mc:AlternateContent>
  <bookViews>
    <workbookView xWindow="0" yWindow="0" windowWidth="19200" windowHeight="10995" tabRatio="895" activeTab="1"/>
  </bookViews>
  <sheets>
    <sheet name="REKAPITULACIJA" sheetId="21" r:id="rId1"/>
    <sheet name="predračun EIO" sheetId="17" r:id="rId2"/>
  </sheets>
  <definedNames>
    <definedName name="_xlnm.Print_Area" localSheetId="1">'predračun EIO'!$A$1:$F$264</definedName>
    <definedName name="_xlnm.Print_Area" localSheetId="0">REKAPITULACIJA!$A$1:$H$60</definedName>
    <definedName name="_xlnm.Print_Titles" localSheetId="1">'predračun EIO'!$5:$8</definedName>
    <definedName name="_xlnm.Print_Titles" localSheetId="0">REKAPITULACIJA!#REF!</definedName>
  </definedNames>
  <calcPr calcId="152511"/>
</workbook>
</file>

<file path=xl/calcChain.xml><?xml version="1.0" encoding="utf-8"?>
<calcChain xmlns="http://schemas.openxmlformats.org/spreadsheetml/2006/main">
  <c r="F241" i="17" l="1"/>
  <c r="B245" i="17" l="1"/>
  <c r="F243" i="17" l="1"/>
  <c r="F239" i="17"/>
  <c r="F237" i="17"/>
  <c r="F235" i="17"/>
  <c r="F233" i="17"/>
  <c r="F231" i="17"/>
  <c r="F229" i="17"/>
  <c r="F227" i="17"/>
  <c r="F220" i="17"/>
  <c r="F218" i="17"/>
  <c r="F216" i="17"/>
  <c r="F214" i="17"/>
  <c r="F207" i="17"/>
  <c r="F205" i="17"/>
  <c r="F203" i="17"/>
  <c r="F201" i="17"/>
  <c r="F199" i="17"/>
  <c r="F209" i="17" s="1"/>
  <c r="F258" i="17" s="1"/>
  <c r="F190" i="17"/>
  <c r="F177" i="17"/>
  <c r="F166" i="17"/>
  <c r="F159" i="17"/>
  <c r="F157" i="17"/>
  <c r="F155" i="17"/>
  <c r="F161" i="17" s="1"/>
  <c r="F254" i="17" s="1"/>
  <c r="F148" i="17"/>
  <c r="F146" i="17"/>
  <c r="F144" i="17"/>
  <c r="F142" i="17"/>
  <c r="F140" i="17"/>
  <c r="F138" i="17"/>
  <c r="F136" i="17"/>
  <c r="F134" i="17"/>
  <c r="F132" i="17"/>
  <c r="F101" i="17"/>
  <c r="F99" i="17"/>
  <c r="F97" i="17"/>
  <c r="F95" i="17"/>
  <c r="F93" i="17"/>
  <c r="F91" i="17"/>
  <c r="F89" i="17"/>
  <c r="F87" i="17"/>
  <c r="F85" i="17"/>
  <c r="F83" i="17"/>
  <c r="F81" i="17"/>
  <c r="F79" i="17"/>
  <c r="F77" i="17"/>
  <c r="F75" i="17"/>
  <c r="F73" i="17"/>
  <c r="F71" i="17"/>
  <c r="F69" i="17"/>
  <c r="F67" i="17"/>
  <c r="F65" i="17"/>
  <c r="F63" i="17"/>
  <c r="F61" i="17"/>
  <c r="F59" i="17"/>
  <c r="F57" i="17"/>
  <c r="F55" i="17"/>
  <c r="F53" i="17"/>
  <c r="F51" i="17"/>
  <c r="F49" i="17"/>
  <c r="F35" i="17"/>
  <c r="F26" i="17"/>
  <c r="F24" i="17"/>
  <c r="F22" i="17"/>
  <c r="F20" i="17"/>
  <c r="F18" i="17"/>
  <c r="F16" i="17"/>
  <c r="F28" i="17" l="1"/>
  <c r="F250" i="17" s="1"/>
  <c r="F150" i="17"/>
  <c r="F252" i="17" s="1"/>
  <c r="F192" i="17"/>
  <c r="F256" i="17" s="1"/>
  <c r="F222" i="17"/>
  <c r="F260" i="17" s="1"/>
  <c r="F245" i="17"/>
  <c r="F262" i="17" s="1"/>
  <c r="A254" i="17"/>
  <c r="A252" i="17"/>
  <c r="A245" i="17"/>
  <c r="A262" i="17" s="1"/>
  <c r="B222" i="17"/>
  <c r="B260" i="17" s="1"/>
  <c r="A222" i="17"/>
  <c r="A260" i="17" s="1"/>
  <c r="A209" i="17"/>
  <c r="A258" i="17" s="1"/>
  <c r="B209" i="17"/>
  <c r="B258" i="17" s="1"/>
  <c r="B192" i="17"/>
  <c r="B256" i="17" s="1"/>
  <c r="A192" i="17"/>
  <c r="A256" i="17" s="1"/>
  <c r="F264" i="17" l="1"/>
  <c r="E29" i="21" s="1"/>
  <c r="E32" i="21" s="1"/>
  <c r="E34" i="21" s="1"/>
  <c r="E36" i="21" s="1"/>
  <c r="B262" i="17"/>
  <c r="B254" i="17"/>
  <c r="B252" i="17"/>
  <c r="B28" i="17" l="1"/>
  <c r="B250" i="17" s="1"/>
  <c r="A28" i="17"/>
  <c r="A250" i="17" s="1"/>
</calcChain>
</file>

<file path=xl/sharedStrings.xml><?xml version="1.0" encoding="utf-8"?>
<sst xmlns="http://schemas.openxmlformats.org/spreadsheetml/2006/main" count="325" uniqueCount="247">
  <si>
    <t>REKAPITULACIJA</t>
  </si>
  <si>
    <t>m</t>
  </si>
  <si>
    <t>OPIS</t>
  </si>
  <si>
    <t>Številka postavke</t>
  </si>
  <si>
    <t>Opis</t>
  </si>
  <si>
    <t>Enota</t>
  </si>
  <si>
    <t>Količina</t>
  </si>
  <si>
    <t xml:space="preserve">Cena na enoto v € </t>
  </si>
  <si>
    <t xml:space="preserve">Znesek v € brez DDV </t>
  </si>
  <si>
    <t>ELEKTROINŠTALACIJE:</t>
  </si>
  <si>
    <t>SKUPAJ ELEKTRO INŠTLACIJE Z DDV</t>
  </si>
  <si>
    <t>ZNESEK V € BREZ DDV</t>
  </si>
  <si>
    <t>kom</t>
  </si>
  <si>
    <t>kpl.</t>
  </si>
  <si>
    <t>DDV 22%:</t>
  </si>
  <si>
    <t>SPLOŠNO:</t>
  </si>
  <si>
    <t>ur</t>
  </si>
  <si>
    <t>- NI kalkuliran in dopusten neracionalen način polaganja kablov</t>
  </si>
  <si>
    <t>4.1.1</t>
  </si>
  <si>
    <t>4.2.1</t>
  </si>
  <si>
    <t>4.3.1</t>
  </si>
  <si>
    <t>4.4.1</t>
  </si>
  <si>
    <t>4.5.1</t>
  </si>
  <si>
    <t>4.5.2</t>
  </si>
  <si>
    <t>4.4.2</t>
  </si>
  <si>
    <t>4.2.1.1</t>
  </si>
  <si>
    <t>4.3.2</t>
  </si>
  <si>
    <t>4.3.3</t>
  </si>
  <si>
    <t>ELTRIS, Janko Smolkovič s.p.</t>
  </si>
  <si>
    <t>Čentiba, Lendavska cesta 7</t>
  </si>
  <si>
    <t>E-mail: janko@eltris.si</t>
  </si>
  <si>
    <t>- V ceno po enoti mere je zajeta dobava in montaža materiala ter opreme  s pomožnimi deli in drobnim materialom.</t>
  </si>
  <si>
    <t>- Pri opremi in materialu je potrebno upoštevati stroške meritev, preizkusa E20 in zagona, vključno s pridobitvijo ustreznih certifikatov</t>
  </si>
  <si>
    <t xml:space="preserve">  in potrdil s  strani pooblaščenih institucij.</t>
  </si>
  <si>
    <t>- Pri izvedbi je potrebno upoštevati stroške vseh pripravljalnih in zaključnih del, vključno z usklajevanjem z ostalimi izvajalci na objektu,</t>
  </si>
  <si>
    <t xml:space="preserve">   ter vse transportne, skladiščne, zavarovalne in ostale splošne stroške.</t>
  </si>
  <si>
    <t>- Evidentiranje odstopanj z vrisom sprememb ter grafičnim in tekstualnim prikazom,  s sprotno predajo nadzorniku v pisni obliki.</t>
  </si>
  <si>
    <t>- Vsa oprema in material se mora dobaviti z vsemi ustreznimi certifikati, atesti, garancijami, navodili za obratovanje, vzdrževanje, posluževanje</t>
  </si>
  <si>
    <t xml:space="preserve">  in servisiranje (v skladu z veljavno zakonodajo in zahtevami naročnika).</t>
  </si>
  <si>
    <t xml:space="preserve">št.projekta: PR - 08/2015
</t>
  </si>
  <si>
    <t>št.načrta: ES-19/16-E</t>
  </si>
  <si>
    <t>Lendava, april 2016</t>
  </si>
  <si>
    <t>Dobava, vgradnja, obojestranski priklop in označitev na obeh koncih!</t>
  </si>
  <si>
    <t>Kabli in zaščitne cevi</t>
  </si>
  <si>
    <t>Kabel 5x10mm2, energetski, UV odporen
tip: NYY-J 5x10</t>
  </si>
  <si>
    <t>Opozorilni trak rdeče barve in napisom "POZOR ELEKTRIKA"</t>
  </si>
  <si>
    <t>Opomba:
Kabli za vgrajeno opremo (črpalke, plovna stikala in nivojska sonda so v dobavi opreme)</t>
  </si>
  <si>
    <t>vezni, spojni in ostali drobni, instalacijski in pritrdilni material</t>
  </si>
  <si>
    <t>4.1</t>
  </si>
  <si>
    <t>INŠTALACIJSKI MATERIAL IN OPREMA</t>
  </si>
  <si>
    <t>4.2</t>
  </si>
  <si>
    <t>RAZDELILNIK R-ČR-S3</t>
  </si>
  <si>
    <t>Razdelilnik R-ČR-S3</t>
  </si>
  <si>
    <t>4.2.1.2</t>
  </si>
  <si>
    <t>4.2.1.3</t>
  </si>
  <si>
    <t>4.2.1.4</t>
  </si>
  <si>
    <t>4.2.1.5</t>
  </si>
  <si>
    <t>4.2.1.6</t>
  </si>
  <si>
    <t>4.2.1.7</t>
  </si>
  <si>
    <t>4.2.1.8</t>
  </si>
  <si>
    <t>4.2.1.9</t>
  </si>
  <si>
    <t>4.2.1.10</t>
  </si>
  <si>
    <t>4.2.1.11</t>
  </si>
  <si>
    <t>4.2.1.12</t>
  </si>
  <si>
    <t>4.2.1.13</t>
  </si>
  <si>
    <t>4.2.1.14</t>
  </si>
  <si>
    <t>4.2.1.15</t>
  </si>
  <si>
    <t>4.2.1.16</t>
  </si>
  <si>
    <t>4.2.1.17</t>
  </si>
  <si>
    <t>4.2.1.18</t>
  </si>
  <si>
    <t>4.2.1.19</t>
  </si>
  <si>
    <t>4.2.1.20</t>
  </si>
  <si>
    <t>4.2.1.21</t>
  </si>
  <si>
    <t>4.2.1.22</t>
  </si>
  <si>
    <t>4.2.1.23</t>
  </si>
  <si>
    <t>4.2.1.24</t>
  </si>
  <si>
    <t>4.2.1.25</t>
  </si>
  <si>
    <t>4.2.1.26</t>
  </si>
  <si>
    <t>4.2.1.27</t>
  </si>
  <si>
    <t>4.2.1.28</t>
  </si>
  <si>
    <t>4.2.1.29</t>
  </si>
  <si>
    <t>• programiranje krmilnika mora biti po standardu IEC61131-3</t>
  </si>
  <si>
    <t>• podpora večim protokolom. Obvezno : TCOMM, TMA, DNP3.0, Modbus (prenos podatkov med napravami)</t>
  </si>
  <si>
    <t>• vgrajen Web server za direkten dostop do stanja objekta brez uporabe nadzornega programa. Podpirati mora tehnologijo AJAX in SVG grafiko</t>
  </si>
  <si>
    <t>• vgrajen alarmni sistem (alarm management). Ob nastanku alarma mora krmilnik sam poslati SMS in/ali mail (push mail) uporabnikom in prenesti alarm v nadzorni program s časom nastanka alarma</t>
  </si>
  <si>
    <t>• vgrajen datalogger za minimalno 30 dni podatkov. Shranjevati se morajo procesni podatki in alarmi (čas, vrsta alarma, prejemniki alarma)</t>
  </si>
  <si>
    <t>• minimalno : 1x Ethernet port, 1x RS-232 port, 1x RS-485 port</t>
  </si>
  <si>
    <t>• vgrajena ura realnega časa z možnostjo sistemske sinhronizacije</t>
  </si>
  <si>
    <t>• daljinski « upload/download » programa</t>
  </si>
  <si>
    <t>• testno poročilo proizvajalca o ustreznosti in varnosti naprave (CE in EMC)</t>
  </si>
  <si>
    <t>• dobavljivost krmilnika v kompaktni in modularni izvedbi (v celotnem sistemu hoče naročnik zagotoviti tehnično in cenovno najboljšo rešitev ne glede na velikost objekta)</t>
  </si>
  <si>
    <t>• priklop IP kamere (tehnična zaščita objekta) z možnostjo IP forwardinga</t>
  </si>
  <si>
    <t>• vgrajen GPRS/3G modul, ki je sistemsko podprt s strani krmilnika</t>
  </si>
  <si>
    <t>• napajanje 10VDC – 30VDC (rezervno napajanje mora biti izvedeno z akumulatorjem in zagotavljati minimalno 24 urno avtonomijo). Krmilnik kontrolira stanje akumulatorja in javi alarm pri padcu napetosti pod določeno alarmno mejo.</t>
  </si>
  <si>
    <t>• krmilnik mora biti dobavljiv v izvedbi z nizko porabo energije za uporabo v objektih brez dovoda električne energije. Maksimalna povprečna poraba 10mA (12VDC) za objekte s sončnim napajanjem in maksimalna povprečna poraba 0.1 mA (3,6VDC) za objekte z baterijskim napajanjem (avtonomija &gt; 5 let)</t>
  </si>
  <si>
    <t xml:space="preserve">Lastnosti telemetrijskega krmilnika </t>
  </si>
  <si>
    <t xml:space="preserve">Lastnosti sistema </t>
  </si>
  <si>
    <t>• prenos podatkov z uporabo GPRS standarda (min. Class 10, tri-band 900/1800/1900) z uporabo varnega privatnega omrežja (VPN)</t>
  </si>
  <si>
    <t>• mesečna uporaba GPRS prenosa podatkov na postajo ne sme presegati 100 MB</t>
  </si>
  <si>
    <t>• prenos podatkov direktno med objekti brez posredovanja centralnega krmilnika za zagotavljanje avtomatskega delovanja</t>
  </si>
  <si>
    <t>• avtomatski prenos manjkajočih podatkov v primeru izpada GPRS ali nadzornega serverja</t>
  </si>
  <si>
    <t>• prenos podatkov ob dogodku, periodično in na zahtevo operaterja</t>
  </si>
  <si>
    <t xml:space="preserve">• pregled in nadzor (upravljanje) omogoča uporabniku: </t>
  </si>
  <si>
    <t>• uporabnik na terenu mora imeti direkten dostop do krmilnika brez uporabe nadzornega programa za zagotavljanje večje zanesljivosti</t>
  </si>
  <si>
    <t>• zaščita dostopa do podatkov z uporabo gesla. Določi se lahko nivo dostopa za vsakega uporabnika</t>
  </si>
  <si>
    <t>• pošiljanje alarmnih SMS sporočil direktno iz krmilnika</t>
  </si>
  <si>
    <t>• tehnična zaščita objektov z uporabo naprave za identifikacijo</t>
  </si>
  <si>
    <t>• pošiljanje alarmnih mail sporočil direktno iz krmilnika na PC računalnik vodje vodovoda</t>
  </si>
  <si>
    <t xml:space="preserve">- na objektu (operaterska konzola), </t>
  </si>
  <si>
    <t>- na terenu (pametni telefon, tablica, PDA, prenosni PC), c. pisarna, dom itd     (PC računalnik)</t>
  </si>
  <si>
    <t>• zajem in obdelava podatkov</t>
  </si>
  <si>
    <t xml:space="preserve">• vklopno/izklopne procedure                                 </t>
  </si>
  <si>
    <t>• preklop prioritete črpalke</t>
  </si>
  <si>
    <t xml:space="preserve">• obratovalne ure                                                  </t>
  </si>
  <si>
    <t>• testiranje signalov</t>
  </si>
  <si>
    <t>• zagon sistema</t>
  </si>
  <si>
    <t>• poučevanje uporabnika</t>
  </si>
  <si>
    <t>• izdelava dokumentacije</t>
  </si>
  <si>
    <t>• vzpostavitev GPRS komunikacije in prenos podatkov ter testiranje prenosa podatkov ter njihova implementacija</t>
  </si>
  <si>
    <t>Izdelava aplikativne programske opreme za prostoprogramabilni krmilnik, za tehnologijo črpališča z dvema črpalkama:</t>
  </si>
  <si>
    <t>Izdelava aplikativne programske opreme za nadzorni sistem SCADA v obsegu:</t>
  </si>
  <si>
    <t>• tlorisni grafični vmesnik</t>
  </si>
  <si>
    <t>• shematski grafični vmesnik vseh naprav s prikazom trenutnih vrednosti in stanj</t>
  </si>
  <si>
    <t>• arhiviranje s prikazi trendov za vse merjene, referenčne in izhodne veličine</t>
  </si>
  <si>
    <t>• alarmi</t>
  </si>
  <si>
    <t>• prikaz prioritete črpalk</t>
  </si>
  <si>
    <t>• večnivojska kontrola dostopa</t>
  </si>
  <si>
    <t>• testiranje povezav</t>
  </si>
  <si>
    <t>• in v obsegu signalov: podatki iz krmilnika črpališča</t>
  </si>
  <si>
    <t>Montaža elementov, izvedba ožičenja, preiskus, sodelovanje pri zagonu el. elementov naprav in opreme v črpališču, nastavitve nivojnih stikal in potopne sonde, nastavitvi smeri vrtenja črpalk, montaži, priklopu, nastavitvah, zagonu krmilnišle naprave</t>
  </si>
  <si>
    <t>Drobni vezni material, material za ožičenje, napisne ploščice, kabelski kanali, napisne tablice, opozorilni napisi, oznake za sponke, montaža in ožičenje, preiskus, montaža, zagon</t>
  </si>
  <si>
    <t>4.2.1.30</t>
  </si>
  <si>
    <t>4.2.1.31</t>
  </si>
  <si>
    <t>4.2.1.32</t>
  </si>
  <si>
    <t>4.2.1.33</t>
  </si>
  <si>
    <t>4.2.1.34</t>
  </si>
  <si>
    <t>hidroskopično polnilo - nasutje v podstavek po končanju del</t>
  </si>
  <si>
    <t>kg</t>
  </si>
  <si>
    <t>4.3</t>
  </si>
  <si>
    <t>PERIFERNE NAPRAVE</t>
  </si>
  <si>
    <t>4.1.1.1</t>
  </si>
  <si>
    <t>4.1.1.2</t>
  </si>
  <si>
    <t>4.1.1.3</t>
  </si>
  <si>
    <t>4.1.1.4</t>
  </si>
  <si>
    <t>Priklop tehnološke opreme ( merilniki, sonde, črpalke...), vključno s kabelskimi končniki, povitji in namestitvijo tehnološke oznake</t>
  </si>
  <si>
    <t>4.4</t>
  </si>
  <si>
    <t>OZEMLJITVE</t>
  </si>
  <si>
    <t>Dobava in vgradnja</t>
  </si>
  <si>
    <t>4.4.3</t>
  </si>
  <si>
    <t>Izdelava galvanskih povezav kovinske opreme z RF pletenico prereza 6 mm2</t>
  </si>
  <si>
    <t>Izdelava trajnega spoja z varjenjem, vijačenjem z antikorozijsko zaščito spoja</t>
  </si>
  <si>
    <t>4.5</t>
  </si>
  <si>
    <t>SPLOŠNA DELA</t>
  </si>
  <si>
    <t>m3</t>
  </si>
  <si>
    <t xml:space="preserve">Izkop vezljive zemljine/zrnate kamnine – 3. kategorije za potrebe postavitve podstavka razdelilnika, širina izkopa 0,4, globina 1,0m </t>
  </si>
  <si>
    <t>Dobava in vgradnja podložnega betona za potrebe postavitve podstavka razdelilnika</t>
  </si>
  <si>
    <t>Tesnenje kabelske kanalizacije po izvedbi inštalacij z kislinsko odporno tesnilno maso</t>
  </si>
  <si>
    <t>4.5.3</t>
  </si>
  <si>
    <t>4.5.4</t>
  </si>
  <si>
    <t>4.5.5</t>
  </si>
  <si>
    <t xml:space="preserve">Pregled , meritve in preizkus funkcionalnosti električnih instalacij in galvanskih povezav s strani pooblaščenega preglednika po Pravilniku o zahtevah za NN inštalacije, vključno z izdajo poročila </t>
  </si>
  <si>
    <t>Priprava dokumantacije za potrebe izdelave PID vključno z vsemi vrisanimi shemami, spremembami, seznama z opisom sprememb</t>
  </si>
  <si>
    <t>Sodelovanje elektro inštalaterja z gradbeniki in strojniki, usklajevanje in priklop</t>
  </si>
  <si>
    <t>Izdelava projekta izvedenih del za elektroinstalacijska dela</t>
  </si>
  <si>
    <t>Sodelovanje projektanta pri izvedbi del- projektantski nadzor</t>
  </si>
  <si>
    <t>Izdelava manjših sprememb projektnih rešitev ali kontrolnih izračunov in preverjanj predlaganih sprememb na predlog izvajalca, nadzornika ali investitorja projekta</t>
  </si>
  <si>
    <t>Priprava tehnične dokumentacije (izjava o zanesljivosti objekta, cerifikati  vgrajenega materiala, navodila za obratovanje in vzdrževanje naprav...), sodelovanje na tehničnem pregledu</t>
  </si>
  <si>
    <t>ELEKTRIČNE INŠTALACIJE IN OPREMA</t>
  </si>
  <si>
    <t>4/2</t>
  </si>
  <si>
    <t>VREDNOST DEL - 4/2 ELEKTRIČNE INŠTALACIJE IN OPREMA</t>
  </si>
  <si>
    <t>Stoški sodelovanja upravljalca kanalizacijksega omrežja (nadzor in preizkusi )</t>
  </si>
  <si>
    <t>Nivojsko plovno stikalo, primerno za agresivne medije, komplet z priključnim kablom dolžine 15m, v zaščiti IP68</t>
  </si>
  <si>
    <t>4.1.1.5</t>
  </si>
  <si>
    <t>4.1.1.6</t>
  </si>
  <si>
    <t>Kabel 3x1,5mm2, finožični, kislinsko odporen
tip: HO7RN9-F 3x1,5</t>
  </si>
  <si>
    <t>Kabel 7x1,5mm2, finožični, kislinsko odporen
tip: HO7RN9-F 7x1,5</t>
  </si>
  <si>
    <t>PROGRAMERSKA DELA</t>
  </si>
  <si>
    <t>Uskladitev oznak na nadzornem sistemu, krmilniškem nivoju, na vezalnih shemah, na aktuatorjih in merilni tehniki.</t>
  </si>
  <si>
    <t>Izdelava tokovnih shem po izvedbi del</t>
  </si>
  <si>
    <t>4.6</t>
  </si>
  <si>
    <t>GRADBENA DELA</t>
  </si>
  <si>
    <t>Izkop vezljive zemljine/zrnate kamnine – 3. kategorije za temelje in kanalske rove, širine do 1,0 m in globine do 1,0 m – strojno, planiranje dna ročno. Odlaganje na rob jarka in zasutje z nabijanjem po plasteh.  Predvidena širina izkopa 0,4m, globina 1,0m</t>
  </si>
  <si>
    <t>4.6.1</t>
  </si>
  <si>
    <t>4.6.2</t>
  </si>
  <si>
    <t>4.6.3</t>
  </si>
  <si>
    <t>4.6.4</t>
  </si>
  <si>
    <t>4.7</t>
  </si>
  <si>
    <t>4.7.1</t>
  </si>
  <si>
    <t>4.7.2</t>
  </si>
  <si>
    <t>4.7.3</t>
  </si>
  <si>
    <t>4.7.4</t>
  </si>
  <si>
    <t>4.7.5</t>
  </si>
  <si>
    <t>4.7.6</t>
  </si>
  <si>
    <t>4.7.7</t>
  </si>
  <si>
    <t>4.7.8</t>
  </si>
  <si>
    <t>Dvoplaščne gibljiva energetska cev z gladko notranjostjo, rdeče barve kot npr. 
tip: STIGMAFLEX 110mm ali enakovredno</t>
  </si>
  <si>
    <t>• Ročica za razdelilnik
tip: Schneider NSYEBMPLA ali enakovredno</t>
  </si>
  <si>
    <t>• Adapter za DIN vložek
tip: Schneider NSYINDIN2 ali enakovredno</t>
  </si>
  <si>
    <t>• Pol-cilindrični DIN vložek + ključ
tip: Schneider NSYINKR2 ali enakovredno</t>
  </si>
  <si>
    <t>• Svetilka 11W, 220V, 50/60Hz 
tip: Schneider NSYLAMC ali enakovredno</t>
  </si>
  <si>
    <t>• Vtičnica za DIN letev 230V/16A, 2P+PE, z
indikacijo napetosti
tip: Schneider A9A15035 ali enakovredno</t>
  </si>
  <si>
    <t>• Grelec 45W, 220V, 50/60Hz - 2 kosa
tip: Schneider NSYCR50WU2C ali enakovredno</t>
  </si>
  <si>
    <t>• Termostat za gretje, 1NC, 0
tip: Schneider NSYLAMC ali enakovredno</t>
  </si>
  <si>
    <t>• DIN letev dolžine 750mm - 4 kosi
tip: Schneider NSYSDR80A ali enakovredno</t>
  </si>
  <si>
    <t>• Predal za dokumentacijo A4, globina 22mm
tip: Schneider NSYDPA4 ali enakovredno</t>
  </si>
  <si>
    <t>Priključna N zbiralka za do 16 odvodov, komplet z montažnim nosilcem - 2 kosa
tip: Schneider 13577 ali enakovredno</t>
  </si>
  <si>
    <t>Priključna PE zbiralka za do 16 odvodov, komplet z montažnim nosilcem - 2 kosa
tip: Schneider 13577 ali enakovredno</t>
  </si>
  <si>
    <t>Štiripolno glavno stikalo 1-0-2 (mreža-agregat), stikalna moč 11kW, In=32A
tip: Schrack KG32A K950 VE21 ali enakovredno</t>
  </si>
  <si>
    <t>Štiripolni odvodnik prenapetosti, razred 2 (Typ 2), Imax=40kA, In=20kA, Uc=320/420V
tip: Protec CR 160/320 ali enakovredno</t>
  </si>
  <si>
    <t>Enopolni odvodnik prenapetosti, razred 3 (Typ 3), Uoc=10kV, Uc=320/420V
tip: Protec DR 10/320 ali enakovredno</t>
  </si>
  <si>
    <t>Štiripolno zaščitno stikalo na diferenčni tok z avtomatskim ponovnim vklopom 40/300mA
tip: Schneider 18267 ali enakovredno</t>
  </si>
  <si>
    <t>Kontrolnik zaporedja faz z asimetrijo, 1 menjalni kontakt, vgradnja na letev
tip: Schrack UR5P3011 ali enakovredno</t>
  </si>
  <si>
    <t>Agregatska vtičnica 400V/32A, 3P+N+PE, IP67, montaža na ohišje razdelilnika
tip: Gewiss GW 60442  ali enakovredno+ pokrov GW60267</t>
  </si>
  <si>
    <t>Instalacijski odklopnik, C, 2A, 3p, 10kA
tip: Schrack BM017302 ali enakovredno</t>
  </si>
  <si>
    <t>Instalacijski odklopnik, C, 6A, 1p, 10kA
tip: Schrack BM017106 ali enakovredno</t>
  </si>
  <si>
    <t>Instalacijski odklopnik, C, 16A, 1p, 10kA
tip: Schrack BM017116 ali enakovredno</t>
  </si>
  <si>
    <t>DC instalacijski odklopnik, C, 1A, 1p+N
tip: Schrack BM015202 ali enakovredno</t>
  </si>
  <si>
    <t>Cilindrični taljivi vložek T0.2A, komplet z podnožjem
tip: Schrack ali enakovredno</t>
  </si>
  <si>
    <t>Cilindrični taljivi vložek T0.4A, komplet z podnožjem
tip: Schrack ali enakovredno</t>
  </si>
  <si>
    <t>Cilindrični taljivi vložek T0.8A, komplet z podnožjem
tip: Schrack ali enakovredno</t>
  </si>
  <si>
    <t>Usmernik 230 VAC / 24 VDC, 1,5A     
tip: Schrack ali enakovredno</t>
  </si>
  <si>
    <t>Akumulator za brezprekinitveno napajanje 12VDC,7Ah
tip: Schrack  ali enakovredno</t>
  </si>
  <si>
    <t>Tripolno motorsko zaščitno stikalo, In=7-10A, kratkostična vzdržljivost 100kA
tip: Schrack BES01000 ali enakovredno</t>
  </si>
  <si>
    <t>Izbirno stikalo štiripoložajno (1,2,0,3) s štirimi kontakti montaža na DIN letev
tip: Schrack ali enakovredno</t>
  </si>
  <si>
    <t>Tripolni kontaktor, 4 kW AC3 s pomožnim kontaktom NO+NC , 24VAC
tip: Schrack ali enakovredno</t>
  </si>
  <si>
    <t>Krmilni rele 3xNO + 1xNC, 24VDC, komplet s podnožjem in objemno sponko
tip: Schrack ali enakovredno</t>
  </si>
  <si>
    <t>Krmilni rele 1xNO + 1xNC, 24VDC, komplet s podnožjem in objemno sponko
tip: Schrack ali enakovredno</t>
  </si>
  <si>
    <t>Krmilni rele 1xNC, 24VDC, komplet s podnožjem in objemno sponko
tip: Schrack ali enakovredno</t>
  </si>
  <si>
    <t>Krmilni rele 1xNO, 24VDC, komplet s podnožjem in objemno sponko
tip: Schrack ali enakovredno</t>
  </si>
  <si>
    <t>Tipkalo svetleče, rdeče barve, primerno za montažo na letev, komplet z nosilcem
tip: Schrack ali enakovredno</t>
  </si>
  <si>
    <t>Signalna lučka, dvojna, 12-24V AC/DC, rdeča/zelena, primerna za montažo na letev
tip: Schrack ali enakovredno</t>
  </si>
  <si>
    <t>Kmilna enota, 16 digitalnih vhodi/izhodi  in 8 analognih vhodov (4–20 mA or 0–10 Vdc), z integriranim GSM komunikatorjem in pripadajočo anteno za komunikacijo z nadzornim sistemom, napajanje 24 VDC
tip: TBOX LTA 530-3 ali enakovredno</t>
  </si>
  <si>
    <t>Vrstna sponka, 10mm2, vijačna, bež
tip: Schrack ali enakovredno</t>
  </si>
  <si>
    <t>Vrstna sponka, 10mm2, vijačna, modra
tip: Schrack ali enakovredno</t>
  </si>
  <si>
    <t>Vrstna sponka, 10mm2, vijačna, mRu/Ze
tip: Schrack ali enakovredno</t>
  </si>
  <si>
    <t>Vrstna sponka, 2,5mm2, vijačna, bež
tip: Schrack ali enakovredno</t>
  </si>
  <si>
    <t>Vrstna sponka, 2,5mm2, vijačna, mRu/Ze
tip: Schrack ali enakovredno</t>
  </si>
  <si>
    <t>Ploščati vodnik iz nerjavečega jekla RF 30x3,5mm, položitev v izkopan kanal
tip: HERMI RH1 ali enakovredno</t>
  </si>
  <si>
    <t>Križna sponka iz nerjaveče pločevine, sestavljena iz 3 ploščic dimenzij 58 mm x 58 mm in 4 vijakov ter matic M8, namenjena izvedbi spojev med ploščatimi vodniki do širine 30 mm v zemlji in nad njo
tip: HERMI KON01 ali enakovredno</t>
  </si>
  <si>
    <t>Križna sponka iz nerjaveče pločevine, sestavljena iz 3 ploščic dimenzij 58 mm x 58 mm in 4 vijakov ter matic M8, namenjena izvedbi spojev med okroglimi in ploščatimi vodniki do širine 30 mm v zemlji in nad njo
tip: HERMI KON02 ali enakovredno</t>
  </si>
  <si>
    <t xml:space="preserve">Upravljavski nadzor s strani Javnega podjetja Prlekija po uradnem ceniku. Ponudnik mora pridobiti  uradno ponudbo s strani upravljalca - Javno podjetje Prlekija. </t>
  </si>
  <si>
    <t>Prosto stoječ razdelilnikk za napajajne električnih inštalacij črpališča dimenzij 750x1000x320mm (ŠxVxG), nazivna napetost 400V, 50Hz, nazivni tok zbiralnic 63A, IP65, notranja delitev 1, dovod in odvodi spodaj z enokrilnimi vrati, bočnimi stenami, opremljen po specifikaciji, ožičen in preskušen.
Dobava, vgradnja in priklop</t>
  </si>
  <si>
    <t>• Kovinska montažna plošča
kot npr.: Schneider ali enakovredno</t>
  </si>
  <si>
    <t>• Letev za pritrditev kablov
kot npr.: Schneider ali enakovredno</t>
  </si>
  <si>
    <t>• Ohišje iz nerjaveče pločevinei, prostostoječe, z zaprtim dnom, dimenzij (ŠxVxG)750x1000x320mm, zaščita IP65,
kot npr.: Schneider ali enakovredno</t>
  </si>
  <si>
    <t>Zvezni merilnik nivoja, območje meritev 0 - 2,5m z izhodom 4-20mA, komplet z priključnim kablom dolžine 15m, v zaščiti IP68
tip: ELTRATEC PPI101 ali anakovredno</t>
  </si>
  <si>
    <t>4.7.9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</si>
</sst>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SIT&quot;_-;\-* #,##0.00\ &quot;SIT&quot;_-;_-* &quot;-&quot;??\ &quot;SIT&quot;_-;_-@_-"/>
    <numFmt numFmtId="165" formatCode="#,##0.00\ &quot;€&quot;"/>
  </numFmts>
  <fonts count="25" x14ac:knownFonts="1">
    <font>
      <sz val="10"/>
      <name val="Arial CE"/>
    </font>
    <font>
      <sz val="10"/>
      <name val="Arial"/>
      <family val="2"/>
      <charset val="238"/>
    </font>
    <font>
      <sz val="10"/>
      <name val="Arial CE"/>
      <charset val="238"/>
    </font>
    <font>
      <sz val="8"/>
      <color indexed="8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0"/>
      <name val="Arial CE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</font>
    <font>
      <i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" borderId="0">
      <alignment horizontal="right" vertical="top"/>
    </xf>
    <xf numFmtId="0" fontId="3" fillId="2" borderId="0">
      <alignment horizontal="left" vertical="top"/>
    </xf>
    <xf numFmtId="0" fontId="2" fillId="0" borderId="0"/>
    <xf numFmtId="164" fontId="4" fillId="0" borderId="0" applyFont="0" applyFill="0" applyBorder="0" applyAlignment="0" applyProtection="0"/>
    <xf numFmtId="0" fontId="6" fillId="0" borderId="0"/>
    <xf numFmtId="0" fontId="6" fillId="0" borderId="0"/>
  </cellStyleXfs>
  <cellXfs count="221">
    <xf numFmtId="0" fontId="0" fillId="0" borderId="0" xfId="0"/>
    <xf numFmtId="0" fontId="5" fillId="0" borderId="0" xfId="0" applyFont="1" applyFill="1" applyAlignment="1">
      <alignment horizontal="left" vertical="top"/>
    </xf>
    <xf numFmtId="0" fontId="5" fillId="0" borderId="0" xfId="0" applyFont="1" applyAlignment="1">
      <alignment vertical="top"/>
    </xf>
    <xf numFmtId="49" fontId="5" fillId="0" borderId="0" xfId="0" applyNumberFormat="1" applyFont="1" applyFill="1" applyBorder="1" applyAlignment="1" applyProtection="1">
      <alignment vertical="top" readingOrder="1"/>
    </xf>
    <xf numFmtId="0" fontId="7" fillId="0" borderId="0" xfId="0" applyFont="1" applyBorder="1"/>
    <xf numFmtId="0" fontId="8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0" xfId="0" applyFont="1"/>
    <xf numFmtId="0" fontId="10" fillId="0" borderId="0" xfId="0" applyFont="1" applyBorder="1" applyAlignment="1">
      <alignment wrapText="1"/>
    </xf>
    <xf numFmtId="0" fontId="9" fillId="0" borderId="0" xfId="0" applyFont="1"/>
    <xf numFmtId="0" fontId="11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center" vertical="top"/>
    </xf>
    <xf numFmtId="4" fontId="10" fillId="0" borderId="0" xfId="0" applyNumberFormat="1" applyFont="1" applyFill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4" fontId="9" fillId="0" borderId="0" xfId="0" applyNumberFormat="1" applyFont="1" applyFill="1" applyAlignment="1">
      <alignment horizontal="left" vertical="top"/>
    </xf>
    <xf numFmtId="49" fontId="9" fillId="0" borderId="0" xfId="0" quotePrefix="1" applyNumberFormat="1" applyFont="1" applyFill="1" applyBorder="1" applyAlignment="1" applyProtection="1">
      <alignment horizontal="left" vertical="top"/>
      <protection hidden="1"/>
    </xf>
    <xf numFmtId="49" fontId="9" fillId="0" borderId="0" xfId="0" applyNumberFormat="1" applyFont="1" applyFill="1" applyBorder="1" applyAlignment="1" applyProtection="1">
      <alignment vertical="top"/>
      <protection hidden="1"/>
    </xf>
    <xf numFmtId="0" fontId="11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1" fillId="0" borderId="0" xfId="0" applyFont="1" applyBorder="1" applyAlignment="1">
      <alignment horizontal="center" vertical="top"/>
    </xf>
    <xf numFmtId="4" fontId="11" fillId="0" borderId="0" xfId="0" applyNumberFormat="1" applyFont="1" applyBorder="1" applyAlignment="1">
      <alignment vertical="top"/>
    </xf>
    <xf numFmtId="4" fontId="11" fillId="0" borderId="0" xfId="0" applyNumberFormat="1" applyFont="1" applyFill="1" applyBorder="1" applyAlignment="1">
      <alignment vertical="top"/>
    </xf>
    <xf numFmtId="0" fontId="10" fillId="0" borderId="0" xfId="0" applyFont="1"/>
    <xf numFmtId="0" fontId="11" fillId="0" borderId="0" xfId="0" applyFont="1" applyAlignment="1">
      <alignment vertical="top"/>
    </xf>
    <xf numFmtId="4" fontId="10" fillId="0" borderId="0" xfId="0" applyNumberFormat="1" applyFont="1" applyAlignment="1">
      <alignment vertical="top"/>
    </xf>
    <xf numFmtId="0" fontId="10" fillId="0" borderId="11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2" fillId="0" borderId="0" xfId="0" applyFont="1"/>
    <xf numFmtId="0" fontId="10" fillId="0" borderId="10" xfId="0" applyFont="1" applyBorder="1" applyAlignment="1">
      <alignment vertical="top"/>
    </xf>
    <xf numFmtId="0" fontId="11" fillId="0" borderId="10" xfId="0" applyFont="1" applyBorder="1" applyAlignment="1">
      <alignment vertical="top"/>
    </xf>
    <xf numFmtId="0" fontId="10" fillId="0" borderId="5" xfId="0" applyFont="1" applyBorder="1" applyAlignment="1">
      <alignment vertical="top"/>
    </xf>
    <xf numFmtId="49" fontId="10" fillId="0" borderId="0" xfId="0" applyNumberFormat="1" applyFont="1" applyFill="1" applyBorder="1" applyAlignment="1" applyProtection="1">
      <alignment vertical="top" readingOrder="1"/>
    </xf>
    <xf numFmtId="0" fontId="13" fillId="0" borderId="0" xfId="0" applyFont="1" applyBorder="1"/>
    <xf numFmtId="0" fontId="10" fillId="0" borderId="0" xfId="0" applyFont="1" applyBorder="1" applyAlignment="1">
      <alignment horizontal="center" vertical="top" readingOrder="1"/>
    </xf>
    <xf numFmtId="0" fontId="10" fillId="0" borderId="0" xfId="0" applyFont="1" applyFill="1" applyBorder="1" applyAlignment="1">
      <alignment vertical="top" wrapText="1" readingOrder="1"/>
    </xf>
    <xf numFmtId="0" fontId="11" fillId="0" borderId="0" xfId="0" applyFont="1"/>
    <xf numFmtId="0" fontId="14" fillId="0" borderId="0" xfId="0" applyFont="1" applyBorder="1"/>
    <xf numFmtId="0" fontId="10" fillId="0" borderId="6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49" fontId="15" fillId="0" borderId="0" xfId="0" quotePrefix="1" applyNumberFormat="1" applyFont="1" applyFill="1" applyBorder="1" applyAlignment="1" applyProtection="1">
      <alignment horizontal="left" vertical="top"/>
      <protection hidden="1"/>
    </xf>
    <xf numFmtId="49" fontId="15" fillId="0" borderId="0" xfId="0" applyNumberFormat="1" applyFont="1" applyFill="1" applyBorder="1" applyAlignment="1" applyProtection="1">
      <alignment vertical="top"/>
      <protection hidden="1"/>
    </xf>
    <xf numFmtId="49" fontId="15" fillId="0" borderId="0" xfId="0" applyNumberFormat="1" applyFont="1" applyFill="1" applyBorder="1" applyAlignment="1" applyProtection="1">
      <alignment horizontal="left" vertical="top"/>
      <protection hidden="1"/>
    </xf>
    <xf numFmtId="0" fontId="15" fillId="0" borderId="0" xfId="0" applyFont="1" applyFill="1" applyBorder="1" applyAlignment="1" applyProtection="1">
      <alignment horizontal="left" vertical="top"/>
    </xf>
    <xf numFmtId="0" fontId="10" fillId="0" borderId="0" xfId="0" applyFont="1" applyFill="1" applyAlignment="1" applyProtection="1">
      <alignment horizontal="left" vertical="top"/>
    </xf>
    <xf numFmtId="4" fontId="10" fillId="0" borderId="0" xfId="0" applyNumberFormat="1" applyFont="1" applyFill="1" applyAlignment="1" applyProtection="1">
      <alignment horizontal="left" vertical="top"/>
    </xf>
    <xf numFmtId="0" fontId="15" fillId="0" borderId="0" xfId="0" applyFont="1" applyFill="1" applyBorder="1" applyAlignment="1" applyProtection="1">
      <alignment horizontal="center" vertical="top"/>
    </xf>
    <xf numFmtId="0" fontId="15" fillId="0" borderId="0" xfId="0" applyFont="1" applyFill="1" applyBorder="1" applyAlignment="1" applyProtection="1">
      <alignment horizontal="right" vertical="top"/>
    </xf>
    <xf numFmtId="4" fontId="15" fillId="0" borderId="0" xfId="0" applyNumberFormat="1" applyFont="1" applyFill="1" applyBorder="1" applyAlignment="1" applyProtection="1">
      <alignment horizontal="right" vertical="top"/>
    </xf>
    <xf numFmtId="49" fontId="13" fillId="0" borderId="0" xfId="0" applyNumberFormat="1" applyFont="1" applyFill="1" applyBorder="1" applyAlignment="1" applyProtection="1">
      <alignment vertical="top" wrapText="1"/>
    </xf>
    <xf numFmtId="4" fontId="16" fillId="0" borderId="0" xfId="0" applyNumberFormat="1" applyFont="1" applyFill="1" applyBorder="1" applyAlignment="1" applyProtection="1">
      <alignment horizontal="left" vertical="top"/>
    </xf>
    <xf numFmtId="49" fontId="15" fillId="0" borderId="0" xfId="0" applyNumberFormat="1" applyFont="1" applyFill="1" applyBorder="1" applyAlignment="1" applyProtection="1">
      <alignment vertical="top"/>
    </xf>
    <xf numFmtId="0" fontId="9" fillId="0" borderId="0" xfId="0" applyFont="1" applyFill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top"/>
    </xf>
    <xf numFmtId="49" fontId="17" fillId="0" borderId="0" xfId="0" applyNumberFormat="1" applyFont="1" applyFill="1" applyBorder="1" applyAlignment="1" applyProtection="1">
      <alignment vertical="top"/>
    </xf>
    <xf numFmtId="0" fontId="17" fillId="0" borderId="0" xfId="0" applyFont="1" applyFill="1" applyBorder="1" applyAlignment="1" applyProtection="1">
      <alignment horizontal="left" vertical="top" wrapText="1"/>
    </xf>
    <xf numFmtId="4" fontId="18" fillId="0" borderId="0" xfId="0" applyNumberFormat="1" applyFont="1" applyFill="1" applyAlignment="1" applyProtection="1">
      <alignment horizontal="left" vertical="top"/>
    </xf>
    <xf numFmtId="0" fontId="18" fillId="0" borderId="0" xfId="0" applyFont="1" applyFill="1" applyAlignment="1" applyProtection="1">
      <alignment horizontal="left" vertical="top"/>
    </xf>
    <xf numFmtId="0" fontId="19" fillId="0" borderId="0" xfId="0" applyFont="1" applyFill="1" applyAlignment="1" applyProtection="1">
      <alignment horizontal="left" vertical="top"/>
    </xf>
    <xf numFmtId="49" fontId="11" fillId="0" borderId="9" xfId="0" applyNumberFormat="1" applyFont="1" applyFill="1" applyBorder="1" applyAlignment="1" applyProtection="1">
      <alignment vertical="top"/>
    </xf>
    <xf numFmtId="49" fontId="11" fillId="0" borderId="10" xfId="0" applyNumberFormat="1" applyFont="1" applyFill="1" applyBorder="1" applyAlignment="1" applyProtection="1">
      <alignment vertical="top"/>
    </xf>
    <xf numFmtId="49" fontId="11" fillId="0" borderId="12" xfId="0" applyNumberFormat="1" applyFont="1" applyFill="1" applyBorder="1" applyAlignment="1" applyProtection="1">
      <alignment vertical="top"/>
    </xf>
    <xf numFmtId="4" fontId="10" fillId="0" borderId="0" xfId="0" applyNumberFormat="1" applyFont="1" applyFill="1" applyAlignment="1" applyProtection="1">
      <alignment horizontal="left" vertical="top"/>
      <protection locked="0"/>
    </xf>
    <xf numFmtId="4" fontId="15" fillId="0" borderId="0" xfId="0" applyNumberFormat="1" applyFont="1" applyFill="1" applyBorder="1" applyAlignment="1" applyProtection="1">
      <alignment horizontal="right" vertical="top"/>
      <protection locked="0"/>
    </xf>
    <xf numFmtId="4" fontId="16" fillId="0" borderId="0" xfId="0" applyNumberFormat="1" applyFont="1" applyFill="1" applyBorder="1" applyAlignment="1" applyProtection="1">
      <alignment horizontal="left" vertical="top"/>
      <protection locked="0"/>
    </xf>
    <xf numFmtId="0" fontId="18" fillId="0" borderId="0" xfId="0" applyNumberFormat="1" applyFont="1" applyFill="1" applyAlignment="1" applyProtection="1">
      <alignment vertical="top"/>
    </xf>
    <xf numFmtId="0" fontId="15" fillId="0" borderId="1" xfId="0" applyNumberFormat="1" applyFont="1" applyFill="1" applyBorder="1" applyAlignment="1" applyProtection="1">
      <alignment horizontal="justify" vertical="top"/>
    </xf>
    <xf numFmtId="0" fontId="15" fillId="0" borderId="1" xfId="0" applyNumberFormat="1" applyFont="1" applyFill="1" applyBorder="1" applyAlignment="1" applyProtection="1">
      <alignment horizontal="right" vertical="top"/>
    </xf>
    <xf numFmtId="0" fontId="15" fillId="0" borderId="0" xfId="0" applyNumberFormat="1" applyFont="1" applyFill="1" applyAlignment="1" applyProtection="1">
      <alignment horizontal="justify" vertical="top"/>
    </xf>
    <xf numFmtId="0" fontId="15" fillId="0" borderId="0" xfId="0" applyNumberFormat="1" applyFont="1" applyFill="1" applyAlignment="1" applyProtection="1">
      <alignment horizontal="right" vertical="top"/>
    </xf>
    <xf numFmtId="0" fontId="15" fillId="0" borderId="0" xfId="0" applyNumberFormat="1" applyFont="1" applyFill="1" applyAlignment="1" applyProtection="1">
      <alignment vertical="top"/>
    </xf>
    <xf numFmtId="0" fontId="15" fillId="0" borderId="1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Alignment="1" applyProtection="1">
      <alignment horizontal="left" vertical="center"/>
    </xf>
    <xf numFmtId="0" fontId="15" fillId="0" borderId="1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Alignment="1" applyProtection="1">
      <alignment horizontal="right" vertical="center"/>
    </xf>
    <xf numFmtId="0" fontId="7" fillId="0" borderId="1" xfId="0" applyFont="1" applyBorder="1"/>
    <xf numFmtId="0" fontId="5" fillId="0" borderId="1" xfId="0" applyFont="1" applyFill="1" applyBorder="1" applyAlignment="1">
      <alignment horizontal="left" vertical="top"/>
    </xf>
    <xf numFmtId="0" fontId="18" fillId="0" borderId="0" xfId="0" applyFont="1" applyFill="1" applyAlignment="1" applyProtection="1">
      <alignment horizontal="center" vertical="top"/>
    </xf>
    <xf numFmtId="0" fontId="21" fillId="0" borderId="0" xfId="0" applyFont="1" applyFill="1" applyAlignment="1" applyProtection="1">
      <alignment horizontal="left" vertical="top"/>
    </xf>
    <xf numFmtId="0" fontId="20" fillId="0" borderId="0" xfId="0" applyFont="1" applyFill="1" applyAlignment="1" applyProtection="1">
      <alignment horizontal="left" vertical="top"/>
    </xf>
    <xf numFmtId="4" fontId="18" fillId="0" borderId="0" xfId="0" applyNumberFormat="1" applyFont="1" applyFill="1" applyAlignment="1" applyProtection="1">
      <alignment horizontal="left" vertical="top"/>
      <protection locked="0"/>
    </xf>
    <xf numFmtId="0" fontId="17" fillId="0" borderId="0" xfId="0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/>
    </xf>
    <xf numFmtId="4" fontId="17" fillId="0" borderId="0" xfId="0" applyNumberFormat="1" applyFont="1" applyFill="1" applyBorder="1" applyAlignment="1" applyProtection="1">
      <alignment horizontal="right" vertical="top"/>
      <protection locked="0"/>
    </xf>
    <xf numFmtId="4" fontId="17" fillId="0" borderId="0" xfId="0" applyNumberFormat="1" applyFont="1" applyFill="1" applyBorder="1" applyAlignment="1" applyProtection="1">
      <alignment horizontal="right" vertical="top"/>
    </xf>
    <xf numFmtId="16" fontId="17" fillId="0" borderId="0" xfId="0" quotePrefix="1" applyNumberFormat="1" applyFont="1" applyFill="1" applyBorder="1" applyAlignment="1" applyProtection="1">
      <alignment horizontal="left" vertical="top"/>
    </xf>
    <xf numFmtId="0" fontId="21" fillId="0" borderId="0" xfId="0" applyFont="1" applyFill="1" applyBorder="1" applyAlignment="1" applyProtection="1">
      <alignment horizontal="left" vertical="top"/>
    </xf>
    <xf numFmtId="4" fontId="17" fillId="0" borderId="0" xfId="0" applyNumberFormat="1" applyFont="1" applyFill="1" applyBorder="1" applyAlignment="1" applyProtection="1">
      <alignment horizontal="left" vertical="top"/>
      <protection locked="0"/>
    </xf>
    <xf numFmtId="4" fontId="17" fillId="0" borderId="0" xfId="0" applyNumberFormat="1" applyFont="1" applyFill="1" applyBorder="1" applyAlignment="1" applyProtection="1">
      <alignment horizontal="left" vertical="top"/>
    </xf>
    <xf numFmtId="4" fontId="21" fillId="0" borderId="0" xfId="0" applyNumberFormat="1" applyFont="1" applyFill="1" applyBorder="1" applyAlignment="1" applyProtection="1">
      <alignment horizontal="left" vertical="top"/>
    </xf>
    <xf numFmtId="0" fontId="17" fillId="0" borderId="0" xfId="0" applyNumberFormat="1" applyFont="1" applyFill="1" applyBorder="1" applyAlignment="1" applyProtection="1">
      <alignment horizontal="justify" vertical="top" wrapText="1"/>
    </xf>
    <xf numFmtId="0" fontId="18" fillId="0" borderId="0" xfId="0" applyFont="1" applyProtection="1"/>
    <xf numFmtId="0" fontId="21" fillId="0" borderId="0" xfId="0" applyFont="1" applyProtection="1"/>
    <xf numFmtId="0" fontId="11" fillId="0" borderId="0" xfId="0" applyFont="1" applyFill="1" applyAlignment="1" applyProtection="1">
      <alignment horizontal="left" vertical="top"/>
    </xf>
    <xf numFmtId="0" fontId="15" fillId="0" borderId="0" xfId="0" quotePrefix="1" applyFont="1" applyAlignment="1" applyProtection="1">
      <alignment vertical="top" wrapText="1"/>
    </xf>
    <xf numFmtId="16" fontId="15" fillId="0" borderId="0" xfId="0" quotePrefix="1" applyNumberFormat="1" applyFont="1" applyFill="1" applyBorder="1" applyAlignment="1" applyProtection="1">
      <alignment horizontal="left" vertical="top"/>
    </xf>
    <xf numFmtId="0" fontId="9" fillId="0" borderId="1" xfId="0" applyNumberFormat="1" applyFont="1" applyFill="1" applyBorder="1" applyAlignment="1" applyProtection="1">
      <alignment horizontal="justify" vertical="top"/>
    </xf>
    <xf numFmtId="0" fontId="9" fillId="0" borderId="1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Alignment="1" applyProtection="1">
      <alignment horizontal="justify" vertical="top"/>
    </xf>
    <xf numFmtId="0" fontId="9" fillId="0" borderId="0" xfId="0" applyNumberFormat="1" applyFont="1" applyFill="1" applyAlignment="1" applyProtection="1">
      <alignment horizontal="right" vertical="top"/>
    </xf>
    <xf numFmtId="0" fontId="9" fillId="0" borderId="0" xfId="0" applyNumberFormat="1" applyFont="1" applyFill="1" applyAlignment="1" applyProtection="1">
      <alignment vertical="top"/>
    </xf>
    <xf numFmtId="0" fontId="10" fillId="0" borderId="0" xfId="0" applyFont="1" applyFill="1" applyAlignment="1" applyProtection="1">
      <alignment horizontal="center" vertical="top"/>
    </xf>
    <xf numFmtId="0" fontId="11" fillId="0" borderId="10" xfId="0" applyFont="1" applyFill="1" applyBorder="1" applyAlignment="1" applyProtection="1">
      <alignment vertical="top" wrapText="1"/>
    </xf>
    <xf numFmtId="0" fontId="11" fillId="0" borderId="12" xfId="0" applyFont="1" applyFill="1" applyBorder="1" applyAlignment="1" applyProtection="1">
      <alignment vertical="top" wrapText="1"/>
    </xf>
    <xf numFmtId="49" fontId="11" fillId="0" borderId="0" xfId="0" applyNumberFormat="1" applyFont="1" applyFill="1" applyBorder="1" applyAlignment="1" applyProtection="1">
      <alignment horizontal="left" vertical="top"/>
    </xf>
    <xf numFmtId="0" fontId="11" fillId="0" borderId="0" xfId="0" applyFont="1" applyFill="1" applyBorder="1" applyAlignment="1" applyProtection="1">
      <alignment horizontal="left" vertical="top" wrapText="1"/>
    </xf>
    <xf numFmtId="0" fontId="11" fillId="0" borderId="0" xfId="0" applyFont="1" applyFill="1" applyBorder="1" applyAlignment="1" applyProtection="1">
      <alignment horizontal="center" vertical="top" wrapText="1"/>
    </xf>
    <xf numFmtId="4" fontId="11" fillId="0" borderId="0" xfId="0" applyNumberFormat="1" applyFont="1" applyFill="1" applyBorder="1" applyAlignment="1" applyProtection="1">
      <alignment horizontal="left" vertical="top" wrapText="1"/>
    </xf>
    <xf numFmtId="0" fontId="11" fillId="0" borderId="8" xfId="0" applyNumberFormat="1" applyFont="1" applyFill="1" applyBorder="1" applyAlignment="1" applyProtection="1">
      <alignment horizontal="left" vertical="top" wrapText="1"/>
    </xf>
    <xf numFmtId="0" fontId="11" fillId="0" borderId="8" xfId="0" applyNumberFormat="1" applyFont="1" applyFill="1" applyBorder="1" applyAlignment="1" applyProtection="1">
      <alignment horizontal="left" vertical="top"/>
    </xf>
    <xf numFmtId="0" fontId="11" fillId="0" borderId="8" xfId="0" applyNumberFormat="1" applyFont="1" applyFill="1" applyBorder="1" applyAlignment="1" applyProtection="1">
      <alignment horizontal="center" vertical="top"/>
    </xf>
    <xf numFmtId="4" fontId="11" fillId="0" borderId="8" xfId="0" applyNumberFormat="1" applyFont="1" applyFill="1" applyBorder="1" applyAlignment="1" applyProtection="1">
      <alignment horizontal="center" vertical="top" wrapText="1"/>
    </xf>
    <xf numFmtId="49" fontId="11" fillId="0" borderId="0" xfId="0" applyNumberFormat="1" applyFont="1" applyFill="1" applyBorder="1" applyAlignment="1" applyProtection="1">
      <alignment vertical="top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Alignment="1" applyProtection="1">
      <alignment horizontal="left" vertical="center"/>
    </xf>
    <xf numFmtId="0" fontId="22" fillId="0" borderId="0" xfId="0" applyFont="1" applyFill="1" applyBorder="1" applyAlignment="1" applyProtection="1">
      <alignment horizontal="left" vertical="top"/>
    </xf>
    <xf numFmtId="4" fontId="22" fillId="0" borderId="0" xfId="0" applyNumberFormat="1" applyFont="1" applyFill="1" applyBorder="1" applyAlignment="1" applyProtection="1">
      <alignment horizontal="left" vertical="top"/>
      <protection locked="0"/>
    </xf>
    <xf numFmtId="4" fontId="22" fillId="0" borderId="0" xfId="0" applyNumberFormat="1" applyFont="1" applyFill="1" applyBorder="1" applyAlignment="1" applyProtection="1">
      <alignment horizontal="left" vertical="top"/>
    </xf>
    <xf numFmtId="0" fontId="17" fillId="0" borderId="0" xfId="0" quotePrefix="1" applyFont="1" applyFill="1" applyBorder="1" applyAlignment="1" applyProtection="1">
      <alignment horizontal="left" vertical="top" wrapText="1"/>
    </xf>
    <xf numFmtId="0" fontId="22" fillId="0" borderId="0" xfId="0" applyFont="1" applyFill="1" applyBorder="1" applyAlignment="1" applyProtection="1">
      <alignment horizontal="center" vertical="top"/>
    </xf>
    <xf numFmtId="0" fontId="22" fillId="0" borderId="0" xfId="0" applyFont="1" applyFill="1" applyBorder="1" applyAlignment="1" applyProtection="1">
      <alignment horizontal="right" vertical="top"/>
    </xf>
    <xf numFmtId="0" fontId="17" fillId="0" borderId="0" xfId="0" applyNumberFormat="1" applyFont="1" applyFill="1" applyBorder="1" applyAlignment="1" applyProtection="1">
      <alignment horizontal="left" vertical="top" wrapText="1"/>
    </xf>
    <xf numFmtId="0" fontId="21" fillId="0" borderId="0" xfId="0" applyFont="1" applyFill="1" applyAlignment="1" applyProtection="1">
      <alignment horizontal="left" vertical="top" wrapText="1"/>
    </xf>
    <xf numFmtId="0" fontId="15" fillId="0" borderId="0" xfId="0" applyFont="1" applyFill="1" applyBorder="1" applyAlignment="1">
      <alignment horizontal="justify" vertical="top" wrapText="1" readingOrder="1"/>
    </xf>
    <xf numFmtId="0" fontId="15" fillId="0" borderId="0" xfId="0" applyFont="1" applyFill="1" applyBorder="1" applyAlignment="1">
      <alignment horizontal="left" vertical="top" wrapText="1" readingOrder="1"/>
    </xf>
    <xf numFmtId="49" fontId="15" fillId="0" borderId="0" xfId="0" applyNumberFormat="1" applyFont="1" applyFill="1" applyBorder="1" applyAlignment="1" applyProtection="1">
      <alignment horizontal="left" vertical="top"/>
    </xf>
    <xf numFmtId="0" fontId="15" fillId="0" borderId="0" xfId="0" applyFont="1" applyFill="1" applyBorder="1" applyAlignment="1" applyProtection="1">
      <alignment horizontal="left" vertical="top" wrapText="1"/>
    </xf>
    <xf numFmtId="4" fontId="15" fillId="0" borderId="0" xfId="0" applyNumberFormat="1" applyFont="1" applyFill="1" applyBorder="1" applyAlignment="1" applyProtection="1">
      <alignment horizontal="left" vertical="top"/>
      <protection locked="0"/>
    </xf>
    <xf numFmtId="4" fontId="15" fillId="0" borderId="0" xfId="0" applyNumberFormat="1" applyFont="1" applyFill="1" applyBorder="1" applyAlignment="1" applyProtection="1">
      <alignment horizontal="left" vertical="top"/>
    </xf>
    <xf numFmtId="0" fontId="11" fillId="0" borderId="10" xfId="0" applyFont="1" applyFill="1" applyBorder="1" applyAlignment="1" applyProtection="1">
      <alignment vertical="top"/>
    </xf>
    <xf numFmtId="0" fontId="11" fillId="0" borderId="10" xfId="0" applyFont="1" applyFill="1" applyBorder="1" applyAlignment="1" applyProtection="1">
      <alignment vertical="top"/>
      <protection locked="0"/>
    </xf>
    <xf numFmtId="4" fontId="11" fillId="0" borderId="12" xfId="0" applyNumberFormat="1" applyFont="1" applyFill="1" applyBorder="1" applyAlignment="1" applyProtection="1">
      <alignment horizontal="right" vertical="top"/>
    </xf>
    <xf numFmtId="0" fontId="22" fillId="0" borderId="0" xfId="0" applyFont="1" applyFill="1" applyAlignment="1" applyProtection="1">
      <alignment horizontal="left" vertical="top"/>
    </xf>
    <xf numFmtId="0" fontId="17" fillId="0" borderId="0" xfId="0" applyFont="1" applyFill="1" applyAlignment="1" applyProtection="1">
      <alignment horizontal="left" vertical="top"/>
    </xf>
    <xf numFmtId="4" fontId="17" fillId="0" borderId="0" xfId="0" applyNumberFormat="1" applyFont="1" applyFill="1" applyAlignment="1" applyProtection="1">
      <alignment horizontal="left" vertical="top"/>
      <protection locked="0"/>
    </xf>
    <xf numFmtId="4" fontId="17" fillId="0" borderId="0" xfId="0" applyNumberFormat="1" applyFont="1" applyFill="1" applyAlignment="1" applyProtection="1">
      <alignment horizontal="left" vertical="top"/>
    </xf>
    <xf numFmtId="49" fontId="22" fillId="0" borderId="0" xfId="0" applyNumberFormat="1" applyFont="1" applyFill="1" applyBorder="1" applyAlignment="1" applyProtection="1">
      <alignment vertical="top" wrapText="1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right" vertical="top"/>
    </xf>
    <xf numFmtId="4" fontId="16" fillId="0" borderId="0" xfId="0" applyNumberFormat="1" applyFont="1" applyFill="1" applyBorder="1" applyAlignment="1" applyProtection="1">
      <alignment horizontal="right" vertical="top"/>
      <protection locked="0"/>
    </xf>
    <xf numFmtId="4" fontId="16" fillId="0" borderId="0" xfId="0" applyNumberFormat="1" applyFont="1" applyFill="1" applyBorder="1" applyAlignment="1" applyProtection="1">
      <alignment horizontal="right" vertical="top"/>
    </xf>
    <xf numFmtId="49" fontId="16" fillId="0" borderId="0" xfId="0" applyNumberFormat="1" applyFont="1" applyFill="1" applyBorder="1" applyAlignment="1" applyProtection="1">
      <alignment vertical="top"/>
    </xf>
    <xf numFmtId="0" fontId="16" fillId="0" borderId="0" xfId="0" applyFont="1" applyFill="1" applyAlignment="1" applyProtection="1">
      <alignment horizontal="left" vertical="top"/>
    </xf>
    <xf numFmtId="49" fontId="15" fillId="0" borderId="0" xfId="0" quotePrefix="1" applyNumberFormat="1" applyFont="1" applyFill="1" applyBorder="1" applyAlignment="1" applyProtection="1">
      <alignment vertical="top"/>
    </xf>
    <xf numFmtId="0" fontId="15" fillId="0" borderId="0" xfId="0" applyFont="1" applyFill="1" applyAlignment="1" applyProtection="1">
      <alignment horizontal="left" vertical="top" wrapText="1"/>
    </xf>
    <xf numFmtId="0" fontId="15" fillId="0" borderId="0" xfId="0" applyFont="1" applyFill="1" applyAlignment="1" applyProtection="1">
      <alignment horizontal="left" vertical="top"/>
    </xf>
    <xf numFmtId="49" fontId="16" fillId="0" borderId="0" xfId="0" applyNumberFormat="1" applyFont="1" applyFill="1" applyBorder="1" applyAlignment="1" applyProtection="1">
      <alignment vertical="top" wrapText="1"/>
    </xf>
    <xf numFmtId="0" fontId="15" fillId="0" borderId="0" xfId="0" quotePrefix="1" applyFont="1" applyFill="1" applyAlignment="1" applyProtection="1">
      <alignment vertical="top" wrapText="1"/>
    </xf>
    <xf numFmtId="0" fontId="23" fillId="0" borderId="0" xfId="0" quotePrefix="1" applyFont="1" applyAlignment="1">
      <alignment horizontal="justify" vertical="center"/>
    </xf>
    <xf numFmtId="0" fontId="23" fillId="0" borderId="0" xfId="0" quotePrefix="1" applyFont="1" applyAlignment="1">
      <alignment horizontal="justify" vertical="top"/>
    </xf>
    <xf numFmtId="0" fontId="23" fillId="0" borderId="0" xfId="0" quotePrefix="1" applyFont="1" applyAlignment="1">
      <alignment horizontal="left" vertical="center" wrapText="1"/>
    </xf>
    <xf numFmtId="0" fontId="23" fillId="0" borderId="0" xfId="0" quotePrefix="1" applyFont="1" applyAlignment="1">
      <alignment vertical="center"/>
    </xf>
    <xf numFmtId="0" fontId="23" fillId="0" borderId="0" xfId="0" quotePrefix="1" applyFont="1" applyAlignment="1">
      <alignment vertical="center" wrapText="1"/>
    </xf>
    <xf numFmtId="0" fontId="15" fillId="0" borderId="0" xfId="0" quotePrefix="1" applyFont="1" applyFill="1" applyBorder="1" applyAlignment="1" applyProtection="1">
      <alignment horizontal="left" vertical="top" wrapText="1"/>
    </xf>
    <xf numFmtId="49" fontId="11" fillId="0" borderId="10" xfId="0" applyNumberFormat="1" applyFont="1" applyFill="1" applyBorder="1" applyAlignment="1" applyProtection="1">
      <alignment vertical="top"/>
      <protection locked="0"/>
    </xf>
    <xf numFmtId="49" fontId="11" fillId="0" borderId="9" xfId="0" quotePrefix="1" applyNumberFormat="1" applyFont="1" applyFill="1" applyBorder="1" applyAlignment="1" applyProtection="1">
      <alignment vertical="top"/>
    </xf>
    <xf numFmtId="49" fontId="15" fillId="0" borderId="0" xfId="0" quotePrefix="1" applyNumberFormat="1" applyFont="1" applyFill="1" applyBorder="1" applyAlignment="1" applyProtection="1">
      <alignment horizontal="left" vertical="top"/>
    </xf>
    <xf numFmtId="0" fontId="15" fillId="0" borderId="0" xfId="0" quotePrefix="1" applyFont="1" applyFill="1" applyAlignment="1" applyProtection="1">
      <alignment horizontal="left" vertical="top" wrapText="1"/>
    </xf>
    <xf numFmtId="49" fontId="15" fillId="0" borderId="0" xfId="0" quotePrefix="1" applyNumberFormat="1" applyFont="1" applyFill="1" applyBorder="1" applyAlignment="1" applyProtection="1">
      <alignment vertical="top" wrapText="1"/>
    </xf>
    <xf numFmtId="0" fontId="15" fillId="0" borderId="0" xfId="13" quotePrefix="1" applyNumberFormat="1" applyFont="1" applyFill="1" applyBorder="1" applyAlignment="1" applyProtection="1">
      <alignment horizontal="left" vertical="top" wrapText="1"/>
    </xf>
    <xf numFmtId="0" fontId="15" fillId="0" borderId="0" xfId="0" applyFont="1" applyBorder="1" applyAlignment="1" applyProtection="1">
      <alignment horizontal="center" vertical="top" wrapText="1"/>
    </xf>
    <xf numFmtId="0" fontId="15" fillId="0" borderId="0" xfId="0" applyFont="1" applyBorder="1" applyAlignment="1" applyProtection="1">
      <alignment horizontal="right" vertical="top" wrapText="1"/>
    </xf>
    <xf numFmtId="4" fontId="15" fillId="0" borderId="0" xfId="0" applyNumberFormat="1" applyFont="1" applyBorder="1" applyAlignment="1" applyProtection="1">
      <alignment horizontal="right" vertical="top" wrapText="1"/>
      <protection locked="0"/>
    </xf>
    <xf numFmtId="49" fontId="24" fillId="0" borderId="0" xfId="0" applyNumberFormat="1" applyFont="1" applyFill="1" applyBorder="1" applyAlignment="1" applyProtection="1">
      <alignment vertical="top"/>
    </xf>
    <xf numFmtId="49" fontId="15" fillId="0" borderId="0" xfId="0" quotePrefix="1" applyNumberFormat="1" applyFont="1" applyFill="1" applyBorder="1" applyAlignment="1" applyProtection="1">
      <alignment horizontal="left" vertical="top" wrapText="1"/>
    </xf>
    <xf numFmtId="0" fontId="15" fillId="0" borderId="0" xfId="0" applyFont="1" applyBorder="1" applyAlignment="1" applyProtection="1">
      <alignment horizontal="center" vertical="top"/>
    </xf>
    <xf numFmtId="0" fontId="15" fillId="0" borderId="0" xfId="0" applyFont="1" applyBorder="1" applyAlignment="1" applyProtection="1">
      <alignment vertical="top"/>
    </xf>
    <xf numFmtId="4" fontId="15" fillId="0" borderId="0" xfId="0" applyNumberFormat="1" applyFont="1" applyBorder="1" applyAlignment="1" applyProtection="1">
      <alignment horizontal="right" vertical="top"/>
      <protection locked="0"/>
    </xf>
    <xf numFmtId="49" fontId="15" fillId="0" borderId="0" xfId="14" quotePrefix="1" applyNumberFormat="1" applyFont="1" applyFill="1" applyBorder="1" applyAlignment="1" applyProtection="1">
      <alignment horizontal="left" vertical="top" wrapText="1"/>
    </xf>
    <xf numFmtId="0" fontId="15" fillId="0" borderId="0" xfId="0" quotePrefix="1" applyNumberFormat="1" applyFont="1" applyFill="1" applyAlignment="1" applyProtection="1">
      <alignment vertical="top" wrapText="1"/>
    </xf>
    <xf numFmtId="0" fontId="15" fillId="0" borderId="0" xfId="0" quotePrefix="1" applyNumberFormat="1" applyFont="1" applyFill="1" applyBorder="1" applyAlignment="1" applyProtection="1">
      <alignment horizontal="left" vertical="top" wrapText="1"/>
    </xf>
    <xf numFmtId="0" fontId="24" fillId="0" borderId="0" xfId="0" quotePrefix="1" applyFont="1" applyFill="1" applyBorder="1" applyAlignment="1" applyProtection="1">
      <alignment horizontal="left" vertical="top" wrapText="1"/>
    </xf>
    <xf numFmtId="0" fontId="11" fillId="0" borderId="0" xfId="0" applyFont="1" applyFill="1" applyBorder="1" applyAlignment="1" applyProtection="1">
      <alignment horizontal="left" vertical="top"/>
    </xf>
    <xf numFmtId="0" fontId="11" fillId="0" borderId="9" xfId="0" applyFont="1" applyFill="1" applyBorder="1" applyAlignment="1" applyProtection="1">
      <alignment vertical="top"/>
    </xf>
    <xf numFmtId="0" fontId="10" fillId="0" borderId="11" xfId="0" applyFont="1" applyFill="1" applyBorder="1" applyAlignment="1" applyProtection="1">
      <alignment horizontal="left" vertical="top"/>
    </xf>
    <xf numFmtId="0" fontId="10" fillId="0" borderId="5" xfId="0" applyFont="1" applyFill="1" applyBorder="1" applyAlignment="1" applyProtection="1">
      <alignment horizontal="left" vertical="top"/>
    </xf>
    <xf numFmtId="0" fontId="10" fillId="0" borderId="5" xfId="0" applyFont="1" applyFill="1" applyBorder="1" applyAlignment="1" applyProtection="1">
      <alignment horizontal="center" vertical="top"/>
    </xf>
    <xf numFmtId="4" fontId="10" fillId="0" borderId="5" xfId="0" applyNumberFormat="1" applyFont="1" applyFill="1" applyBorder="1" applyAlignment="1" applyProtection="1">
      <alignment horizontal="left" vertical="top"/>
      <protection locked="0"/>
    </xf>
    <xf numFmtId="4" fontId="10" fillId="0" borderId="6" xfId="0" applyNumberFormat="1" applyFont="1" applyFill="1" applyBorder="1" applyAlignment="1" applyProtection="1">
      <alignment horizontal="left" vertical="top"/>
    </xf>
    <xf numFmtId="49" fontId="10" fillId="0" borderId="3" xfId="0" applyNumberFormat="1" applyFont="1" applyFill="1" applyBorder="1" applyAlignment="1" applyProtection="1">
      <alignment horizontal="left" vertical="top"/>
    </xf>
    <xf numFmtId="49" fontId="10" fillId="0" borderId="0" xfId="0" applyNumberFormat="1" applyFont="1" applyFill="1" applyBorder="1" applyAlignment="1" applyProtection="1">
      <alignment horizontal="left" vertical="top"/>
    </xf>
    <xf numFmtId="0" fontId="10" fillId="0" borderId="0" xfId="0" applyFont="1" applyFill="1" applyBorder="1" applyAlignment="1" applyProtection="1">
      <alignment horizontal="center" vertical="top"/>
    </xf>
    <xf numFmtId="0" fontId="10" fillId="0" borderId="0" xfId="0" applyFont="1" applyFill="1" applyBorder="1" applyAlignment="1" applyProtection="1">
      <alignment horizontal="left" vertical="top"/>
    </xf>
    <xf numFmtId="4" fontId="10" fillId="0" borderId="0" xfId="0" applyNumberFormat="1" applyFont="1" applyFill="1" applyBorder="1" applyAlignment="1" applyProtection="1">
      <alignment horizontal="left" vertical="top"/>
      <protection locked="0"/>
    </xf>
    <xf numFmtId="4" fontId="10" fillId="0" borderId="4" xfId="0" applyNumberFormat="1" applyFont="1" applyFill="1" applyBorder="1" applyAlignment="1" applyProtection="1">
      <alignment horizontal="right" vertical="top"/>
    </xf>
    <xf numFmtId="0" fontId="10" fillId="0" borderId="3" xfId="0" applyFont="1" applyFill="1" applyBorder="1" applyAlignment="1" applyProtection="1">
      <alignment horizontal="left" vertical="top"/>
    </xf>
    <xf numFmtId="0" fontId="10" fillId="0" borderId="2" xfId="0" applyFont="1" applyFill="1" applyBorder="1" applyAlignment="1" applyProtection="1">
      <alignment horizontal="left" vertical="top"/>
    </xf>
    <xf numFmtId="0" fontId="10" fillId="0" borderId="1" xfId="0" applyFont="1" applyFill="1" applyBorder="1" applyAlignment="1" applyProtection="1">
      <alignment horizontal="left" vertical="top"/>
    </xf>
    <xf numFmtId="0" fontId="10" fillId="0" borderId="1" xfId="0" applyFont="1" applyFill="1" applyBorder="1" applyAlignment="1" applyProtection="1">
      <alignment horizontal="center" vertical="top"/>
    </xf>
    <xf numFmtId="4" fontId="10" fillId="0" borderId="1" xfId="0" applyNumberFormat="1" applyFont="1" applyFill="1" applyBorder="1" applyAlignment="1" applyProtection="1">
      <alignment horizontal="left" vertical="top"/>
      <protection locked="0"/>
    </xf>
    <xf numFmtId="4" fontId="10" fillId="0" borderId="7" xfId="0" applyNumberFormat="1" applyFont="1" applyFill="1" applyBorder="1" applyAlignment="1" applyProtection="1">
      <alignment horizontal="left" vertical="top"/>
    </xf>
    <xf numFmtId="49" fontId="11" fillId="0" borderId="9" xfId="0" quotePrefix="1" applyNumberFormat="1" applyFont="1" applyFill="1" applyBorder="1" applyAlignment="1" applyProtection="1">
      <alignment horizontal="left" vertical="top"/>
    </xf>
    <xf numFmtId="4" fontId="10" fillId="0" borderId="3" xfId="0" applyNumberFormat="1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1" fillId="0" borderId="9" xfId="0" applyNumberFormat="1" applyFont="1" applyFill="1" applyBorder="1" applyAlignment="1" applyProtection="1">
      <alignment horizontal="left" vertical="top"/>
    </xf>
    <xf numFmtId="0" fontId="11" fillId="0" borderId="10" xfId="0" applyNumberFormat="1" applyFont="1" applyFill="1" applyBorder="1" applyAlignment="1" applyProtection="1">
      <alignment horizontal="left" vertical="top"/>
    </xf>
    <xf numFmtId="0" fontId="11" fillId="0" borderId="12" xfId="0" applyNumberFormat="1" applyFont="1" applyFill="1" applyBorder="1" applyAlignment="1" applyProtection="1">
      <alignment horizontal="left" vertical="top"/>
    </xf>
    <xf numFmtId="49" fontId="10" fillId="0" borderId="3" xfId="0" quotePrefix="1" applyNumberFormat="1" applyFont="1" applyBorder="1" applyAlignment="1">
      <alignment horizontal="left" vertical="top"/>
    </xf>
    <xf numFmtId="16" fontId="10" fillId="0" borderId="0" xfId="0" quotePrefix="1" applyNumberFormat="1" applyFont="1" applyBorder="1" applyAlignment="1">
      <alignment horizontal="left" vertical="top"/>
    </xf>
    <xf numFmtId="16" fontId="10" fillId="0" borderId="4" xfId="0" quotePrefix="1" applyNumberFormat="1" applyFont="1" applyBorder="1" applyAlignment="1">
      <alignment horizontal="left" vertical="top"/>
    </xf>
    <xf numFmtId="0" fontId="10" fillId="0" borderId="0" xfId="0" applyFont="1" applyAlignment="1">
      <alignment horizontal="right" vertical="top"/>
    </xf>
    <xf numFmtId="0" fontId="10" fillId="0" borderId="9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4" fontId="10" fillId="0" borderId="9" xfId="0" applyNumberFormat="1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1" fillId="0" borderId="9" xfId="0" applyNumberFormat="1" applyFont="1" applyFill="1" applyBorder="1" applyAlignment="1" applyProtection="1">
      <alignment horizontal="center" vertical="top" wrapText="1"/>
    </xf>
    <xf numFmtId="0" fontId="11" fillId="0" borderId="12" xfId="0" applyNumberFormat="1" applyFont="1" applyFill="1" applyBorder="1" applyAlignment="1" applyProtection="1">
      <alignment horizontal="center" vertical="top" wrapText="1"/>
    </xf>
    <xf numFmtId="0" fontId="10" fillId="0" borderId="5" xfId="0" applyFont="1" applyBorder="1" applyAlignment="1">
      <alignment horizontal="left" vertical="top"/>
    </xf>
    <xf numFmtId="0" fontId="10" fillId="0" borderId="11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1" fillId="0" borderId="9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/>
    </xf>
    <xf numFmtId="4" fontId="11" fillId="0" borderId="9" xfId="0" applyNumberFormat="1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/>
    </xf>
    <xf numFmtId="4" fontId="10" fillId="0" borderId="12" xfId="0" applyNumberFormat="1" applyFont="1" applyBorder="1" applyAlignment="1">
      <alignment horizontal="center" vertical="top"/>
    </xf>
  </cellXfs>
  <cellStyles count="15">
    <cellStyle name="Euro" xfId="1"/>
    <cellStyle name="Navadno" xfId="0" builtinId="0"/>
    <cellStyle name="Navadno 2" xfId="2"/>
    <cellStyle name="Navadno 2 2" xfId="3"/>
    <cellStyle name="Navadno 3 2 2" xfId="4"/>
    <cellStyle name="Navadno 4" xfId="5"/>
    <cellStyle name="Navadno 4 2" xfId="6"/>
    <cellStyle name="Navadno 5" xfId="7"/>
    <cellStyle name="Navadno_04165-20-PZR-41-MP_Bistricai_popis_obj" xfId="13"/>
    <cellStyle name="Normale_CCTV Price List Jan-Jun 2005" xfId="8"/>
    <cellStyle name="S18" xfId="9"/>
    <cellStyle name="S3" xfId="10"/>
    <cellStyle name="Slog 1" xfId="14"/>
    <cellStyle name="Standard_Tabelle1" xfId="11"/>
    <cellStyle name="Valuta 2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1038226</xdr:colOff>
      <xdr:row>30</xdr:row>
      <xdr:rowOff>0</xdr:rowOff>
    </xdr:from>
    <xdr:to>
      <xdr:col>1</xdr:col>
      <xdr:colOff>1038226</xdr:colOff>
      <xdr:row>30</xdr:row>
      <xdr:rowOff>2931</xdr:rowOff>
    </xdr:to>
    <xdr:pic>
      <xdr:nvPicPr>
        <xdr:cNvPr id="42" name="Slika 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1" y="24879300"/>
          <a:ext cx="1181100" cy="1145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1038226</xdr:colOff>
      <xdr:row>152</xdr:row>
      <xdr:rowOff>0</xdr:rowOff>
    </xdr:from>
    <xdr:ext cx="0" cy="2931"/>
    <xdr:pic>
      <xdr:nvPicPr>
        <xdr:cNvPr id="3" name="Slika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8009" y="6228522"/>
          <a:ext cx="0" cy="2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1038226</xdr:colOff>
      <xdr:row>194</xdr:row>
      <xdr:rowOff>0</xdr:rowOff>
    </xdr:from>
    <xdr:ext cx="0" cy="2931"/>
    <xdr:pic>
      <xdr:nvPicPr>
        <xdr:cNvPr id="6" name="Slika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8009" y="50118065"/>
          <a:ext cx="0" cy="2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1038226</xdr:colOff>
      <xdr:row>208</xdr:row>
      <xdr:rowOff>0</xdr:rowOff>
    </xdr:from>
    <xdr:ext cx="0" cy="2931"/>
    <xdr:pic>
      <xdr:nvPicPr>
        <xdr:cNvPr id="7" name="Slika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8009" y="52818196"/>
          <a:ext cx="0" cy="2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1038226</xdr:colOff>
      <xdr:row>224</xdr:row>
      <xdr:rowOff>0</xdr:rowOff>
    </xdr:from>
    <xdr:ext cx="0" cy="2931"/>
    <xdr:pic>
      <xdr:nvPicPr>
        <xdr:cNvPr id="8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8009" y="52818196"/>
          <a:ext cx="0" cy="2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1038226</xdr:colOff>
      <xdr:row>244</xdr:row>
      <xdr:rowOff>0</xdr:rowOff>
    </xdr:from>
    <xdr:ext cx="0" cy="2931"/>
    <xdr:pic>
      <xdr:nvPicPr>
        <xdr:cNvPr id="9" name="Slika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8009" y="57398478"/>
          <a:ext cx="0" cy="2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1038226</xdr:colOff>
      <xdr:row>163</xdr:row>
      <xdr:rowOff>0</xdr:rowOff>
    </xdr:from>
    <xdr:ext cx="0" cy="2931"/>
    <xdr:pic>
      <xdr:nvPicPr>
        <xdr:cNvPr id="10" name="Slika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8009" y="50581891"/>
          <a:ext cx="0" cy="2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1038226</xdr:colOff>
      <xdr:row>211</xdr:row>
      <xdr:rowOff>0</xdr:rowOff>
    </xdr:from>
    <xdr:ext cx="0" cy="2931"/>
    <xdr:pic>
      <xdr:nvPicPr>
        <xdr:cNvPr id="12" name="Slika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8009" y="55211870"/>
          <a:ext cx="0" cy="2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1038226</xdr:colOff>
      <xdr:row>221</xdr:row>
      <xdr:rowOff>0</xdr:rowOff>
    </xdr:from>
    <xdr:ext cx="0" cy="2931"/>
    <xdr:pic>
      <xdr:nvPicPr>
        <xdr:cNvPr id="13" name="Slika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8009" y="59295196"/>
          <a:ext cx="0" cy="2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7030A0"/>
  </sheetPr>
  <dimension ref="A1:H109"/>
  <sheetViews>
    <sheetView view="pageBreakPreview" topLeftCell="A10" zoomScale="130" zoomScaleNormal="100" zoomScaleSheetLayoutView="130" workbookViewId="0">
      <selection activeCell="E37" sqref="E37"/>
    </sheetView>
  </sheetViews>
  <sheetFormatPr defaultColWidth="9.140625" defaultRowHeight="16.5" x14ac:dyDescent="0.3"/>
  <cols>
    <col min="1" max="1" width="10.42578125" style="2" customWidth="1"/>
    <col min="2" max="2" width="33.140625" style="2" customWidth="1"/>
    <col min="3" max="3" width="13.140625" style="2" customWidth="1"/>
    <col min="4" max="4" width="9.140625" style="2" customWidth="1"/>
    <col min="5" max="5" width="10.7109375" style="2" customWidth="1"/>
    <col min="6" max="6" width="11.42578125" style="7" customWidth="1"/>
    <col min="7" max="7" width="9.140625" style="1"/>
    <col min="8" max="8" width="6.28515625" style="1" customWidth="1"/>
    <col min="9" max="16384" width="9.140625" style="1"/>
  </cols>
  <sheetData>
    <row r="1" spans="1:8" ht="15" customHeight="1" x14ac:dyDescent="0.3">
      <c r="A1" s="71" t="s">
        <v>28</v>
      </c>
      <c r="B1" s="66"/>
      <c r="C1" s="66"/>
      <c r="D1" s="67"/>
      <c r="E1" s="67"/>
      <c r="F1" s="75"/>
      <c r="G1" s="76"/>
      <c r="H1" s="73" t="s">
        <v>39</v>
      </c>
    </row>
    <row r="2" spans="1:8" ht="15" customHeight="1" x14ac:dyDescent="0.3">
      <c r="A2" s="72" t="s">
        <v>29</v>
      </c>
      <c r="B2" s="68"/>
      <c r="C2" s="68"/>
      <c r="D2" s="69"/>
      <c r="E2" s="69"/>
      <c r="H2" s="74" t="s">
        <v>40</v>
      </c>
    </row>
    <row r="3" spans="1:8" ht="15" customHeight="1" x14ac:dyDescent="0.2">
      <c r="A3" s="72" t="s">
        <v>30</v>
      </c>
      <c r="B3" s="68"/>
      <c r="C3" s="68"/>
      <c r="D3" s="69"/>
      <c r="E3" s="70"/>
      <c r="F3" s="70"/>
    </row>
    <row r="5" spans="1:8" ht="12.75" x14ac:dyDescent="0.2">
      <c r="A5" s="8"/>
      <c r="B5" s="8"/>
      <c r="C5" s="8"/>
      <c r="D5" s="8"/>
      <c r="E5" s="8"/>
      <c r="F5" s="9"/>
    </row>
    <row r="6" spans="1:8" ht="12.75" x14ac:dyDescent="0.2">
      <c r="A6" s="10" t="s">
        <v>15</v>
      </c>
      <c r="B6" s="11"/>
      <c r="C6" s="12"/>
      <c r="D6" s="13"/>
      <c r="E6" s="13"/>
      <c r="F6" s="10"/>
    </row>
    <row r="7" spans="1:8" ht="12.75" customHeight="1" x14ac:dyDescent="0.2">
      <c r="A7" s="11"/>
      <c r="B7" s="11"/>
      <c r="C7" s="12"/>
      <c r="D7" s="13"/>
      <c r="E7" s="13"/>
      <c r="F7" s="10"/>
    </row>
    <row r="8" spans="1:8" ht="12.75" x14ac:dyDescent="0.2">
      <c r="A8" s="40" t="s">
        <v>31</v>
      </c>
      <c r="B8" s="14"/>
      <c r="C8" s="14"/>
      <c r="D8" s="15"/>
      <c r="E8" s="15"/>
      <c r="F8" s="10"/>
    </row>
    <row r="9" spans="1:8" ht="12.75" x14ac:dyDescent="0.2">
      <c r="A9" s="40"/>
      <c r="B9" s="16"/>
      <c r="C9" s="14"/>
      <c r="D9" s="15"/>
      <c r="E9" s="15"/>
      <c r="F9" s="10"/>
    </row>
    <row r="10" spans="1:8" ht="12.75" x14ac:dyDescent="0.2">
      <c r="A10" s="40" t="s">
        <v>37</v>
      </c>
      <c r="B10" s="16"/>
      <c r="C10" s="14"/>
      <c r="D10" s="15"/>
      <c r="E10" s="15"/>
      <c r="F10" s="10"/>
    </row>
    <row r="11" spans="1:8" ht="12.75" x14ac:dyDescent="0.2">
      <c r="A11" s="40" t="s">
        <v>38</v>
      </c>
      <c r="B11" s="14"/>
      <c r="C11" s="14"/>
      <c r="D11" s="15"/>
      <c r="E11" s="15"/>
      <c r="F11" s="10"/>
    </row>
    <row r="12" spans="1:8" ht="12.75" x14ac:dyDescent="0.2">
      <c r="A12" s="40"/>
      <c r="B12" s="16"/>
      <c r="C12" s="14"/>
      <c r="D12" s="15"/>
      <c r="E12" s="15"/>
      <c r="F12" s="10"/>
    </row>
    <row r="13" spans="1:8" ht="12.75" x14ac:dyDescent="0.2">
      <c r="A13" s="40" t="s">
        <v>32</v>
      </c>
      <c r="B13" s="14"/>
      <c r="C13" s="14"/>
      <c r="D13" s="15"/>
      <c r="E13" s="15"/>
      <c r="F13" s="10"/>
    </row>
    <row r="14" spans="1:8" ht="12.75" x14ac:dyDescent="0.2">
      <c r="A14" s="40" t="s">
        <v>33</v>
      </c>
      <c r="B14" s="16"/>
      <c r="C14" s="14"/>
      <c r="D14" s="15"/>
      <c r="E14" s="15"/>
      <c r="F14" s="10"/>
    </row>
    <row r="15" spans="1:8" ht="12.75" x14ac:dyDescent="0.2">
      <c r="A15" s="40"/>
      <c r="B15" s="16"/>
      <c r="C15" s="14"/>
      <c r="D15" s="15"/>
      <c r="E15" s="15"/>
      <c r="F15" s="10"/>
    </row>
    <row r="16" spans="1:8" ht="12.75" x14ac:dyDescent="0.2">
      <c r="A16" s="40" t="s">
        <v>34</v>
      </c>
      <c r="B16" s="14"/>
      <c r="C16" s="14"/>
      <c r="D16" s="15"/>
      <c r="E16" s="15"/>
      <c r="F16" s="10"/>
    </row>
    <row r="17" spans="1:6" ht="12.75" x14ac:dyDescent="0.2">
      <c r="A17" s="41" t="s">
        <v>35</v>
      </c>
      <c r="B17" s="16"/>
      <c r="C17" s="14"/>
      <c r="D17" s="15"/>
      <c r="E17" s="15"/>
      <c r="F17" s="10"/>
    </row>
    <row r="18" spans="1:6" ht="12.75" x14ac:dyDescent="0.2">
      <c r="A18" s="41"/>
      <c r="B18" s="17"/>
      <c r="C18" s="14"/>
      <c r="D18" s="15"/>
      <c r="E18" s="15"/>
      <c r="F18" s="10"/>
    </row>
    <row r="19" spans="1:6" ht="12.75" x14ac:dyDescent="0.2">
      <c r="A19" s="42" t="s">
        <v>36</v>
      </c>
      <c r="B19" s="16"/>
      <c r="C19" s="14"/>
      <c r="D19" s="15"/>
      <c r="E19" s="15"/>
      <c r="F19" s="10"/>
    </row>
    <row r="20" spans="1:6" ht="12.75" x14ac:dyDescent="0.2">
      <c r="A20" s="42"/>
      <c r="B20" s="16"/>
      <c r="C20" s="14"/>
      <c r="D20" s="15"/>
      <c r="E20" s="15"/>
      <c r="F20" s="10"/>
    </row>
    <row r="21" spans="1:6" ht="12.75" x14ac:dyDescent="0.2">
      <c r="A21" s="40" t="s">
        <v>17</v>
      </c>
      <c r="B21" s="16"/>
      <c r="C21" s="14"/>
      <c r="D21" s="15"/>
      <c r="E21" s="15"/>
      <c r="F21" s="10"/>
    </row>
    <row r="22" spans="1:6" ht="12.75" x14ac:dyDescent="0.2">
      <c r="A22" s="8"/>
      <c r="B22" s="8"/>
      <c r="C22" s="8"/>
      <c r="D22" s="8"/>
      <c r="E22" s="8"/>
      <c r="F22" s="9"/>
    </row>
    <row r="23" spans="1:6" ht="12.75" x14ac:dyDescent="0.2">
      <c r="A23" s="18"/>
      <c r="B23" s="19"/>
      <c r="C23" s="20"/>
      <c r="D23" s="22"/>
      <c r="E23" s="21"/>
      <c r="F23" s="23"/>
    </row>
    <row r="24" spans="1:6" ht="12.75" x14ac:dyDescent="0.2">
      <c r="A24" s="24" t="s">
        <v>0</v>
      </c>
      <c r="B24" s="19"/>
      <c r="C24" s="19"/>
      <c r="D24" s="19"/>
      <c r="E24" s="25"/>
      <c r="F24" s="23"/>
    </row>
    <row r="25" spans="1:6" ht="12.75" x14ac:dyDescent="0.2">
      <c r="A25" s="19"/>
      <c r="B25" s="19"/>
      <c r="C25" s="19"/>
      <c r="D25" s="19"/>
      <c r="E25" s="19"/>
      <c r="F25" s="23"/>
    </row>
    <row r="26" spans="1:6" ht="12.75" x14ac:dyDescent="0.2">
      <c r="A26" s="19"/>
      <c r="B26" s="19"/>
      <c r="C26" s="19"/>
      <c r="D26" s="19"/>
      <c r="E26" s="19"/>
      <c r="F26" s="23"/>
    </row>
    <row r="27" spans="1:6" ht="12.75" x14ac:dyDescent="0.2">
      <c r="A27" s="197" t="s">
        <v>2</v>
      </c>
      <c r="B27" s="198"/>
      <c r="C27" s="198"/>
      <c r="D27" s="199"/>
      <c r="E27" s="211" t="s">
        <v>11</v>
      </c>
      <c r="F27" s="212"/>
    </row>
    <row r="28" spans="1:6" ht="12.75" x14ac:dyDescent="0.2">
      <c r="A28" s="26"/>
      <c r="B28" s="213"/>
      <c r="C28" s="213"/>
      <c r="D28" s="38"/>
      <c r="E28" s="214"/>
      <c r="F28" s="215"/>
    </row>
    <row r="29" spans="1:6" ht="12.75" x14ac:dyDescent="0.2">
      <c r="A29" s="200" t="s">
        <v>169</v>
      </c>
      <c r="B29" s="201"/>
      <c r="C29" s="201"/>
      <c r="D29" s="202"/>
      <c r="E29" s="195">
        <f>'predračun EIO'!F264</f>
        <v>0</v>
      </c>
      <c r="F29" s="196"/>
    </row>
    <row r="30" spans="1:6" ht="12.75" x14ac:dyDescent="0.2">
      <c r="A30" s="27"/>
      <c r="B30" s="208"/>
      <c r="C30" s="208"/>
      <c r="D30" s="39"/>
      <c r="E30" s="209"/>
      <c r="F30" s="210"/>
    </row>
    <row r="31" spans="1:6" ht="15.75" x14ac:dyDescent="0.25">
      <c r="A31" s="19"/>
      <c r="B31" s="19"/>
      <c r="C31" s="19"/>
      <c r="D31" s="19"/>
      <c r="E31" s="19"/>
      <c r="F31" s="28"/>
    </row>
    <row r="32" spans="1:6" ht="12.75" x14ac:dyDescent="0.2">
      <c r="A32" s="19"/>
      <c r="B32" s="204" t="s">
        <v>9</v>
      </c>
      <c r="C32" s="205"/>
      <c r="D32" s="29"/>
      <c r="E32" s="206">
        <f>E29</f>
        <v>0</v>
      </c>
      <c r="F32" s="207"/>
    </row>
    <row r="33" spans="1:6" ht="12.75" x14ac:dyDescent="0.2">
      <c r="A33" s="19"/>
      <c r="B33" s="19"/>
      <c r="C33" s="19"/>
      <c r="D33" s="19"/>
      <c r="E33" s="203"/>
      <c r="F33" s="203"/>
    </row>
    <row r="34" spans="1:6" ht="12.75" x14ac:dyDescent="0.2">
      <c r="A34" s="19"/>
      <c r="B34" s="204" t="s">
        <v>14</v>
      </c>
      <c r="C34" s="205"/>
      <c r="D34" s="29"/>
      <c r="E34" s="206">
        <f>E32*0.22</f>
        <v>0</v>
      </c>
      <c r="F34" s="220"/>
    </row>
    <row r="35" spans="1:6" ht="12.75" x14ac:dyDescent="0.2">
      <c r="A35" s="19"/>
      <c r="B35" s="19"/>
      <c r="C35" s="19"/>
      <c r="D35" s="19"/>
      <c r="E35" s="203"/>
      <c r="F35" s="203"/>
    </row>
    <row r="36" spans="1:6" ht="12.75" x14ac:dyDescent="0.2">
      <c r="A36" s="19"/>
      <c r="B36" s="216" t="s">
        <v>10</v>
      </c>
      <c r="C36" s="217"/>
      <c r="D36" s="30"/>
      <c r="E36" s="218">
        <f>E32+E34</f>
        <v>0</v>
      </c>
      <c r="F36" s="219"/>
    </row>
    <row r="37" spans="1:6" ht="15.75" x14ac:dyDescent="0.25">
      <c r="A37" s="19"/>
      <c r="B37" s="19"/>
      <c r="C37" s="19"/>
      <c r="D37" s="19"/>
      <c r="E37" s="31"/>
      <c r="F37" s="28"/>
    </row>
    <row r="38" spans="1:6" ht="15.75" x14ac:dyDescent="0.25">
      <c r="A38" s="32"/>
      <c r="B38" s="19"/>
      <c r="C38" s="19"/>
      <c r="D38" s="19"/>
      <c r="E38" s="19"/>
      <c r="F38" s="33"/>
    </row>
    <row r="39" spans="1:6" ht="12.75" x14ac:dyDescent="0.2">
      <c r="A39" s="19"/>
      <c r="B39" s="34"/>
      <c r="C39" s="35"/>
      <c r="D39" s="36"/>
      <c r="E39" s="36"/>
      <c r="F39" s="36"/>
    </row>
    <row r="40" spans="1:6" ht="15" x14ac:dyDescent="0.25">
      <c r="A40" s="19"/>
      <c r="B40" s="19"/>
      <c r="C40" s="19"/>
      <c r="D40" s="19"/>
      <c r="E40" s="19"/>
      <c r="F40" s="37"/>
    </row>
    <row r="41" spans="1:6" ht="15" x14ac:dyDescent="0.25">
      <c r="A41" s="32" t="s">
        <v>41</v>
      </c>
      <c r="B41" s="19"/>
      <c r="C41" s="19"/>
      <c r="D41" s="19"/>
      <c r="E41" s="19"/>
      <c r="F41" s="37"/>
    </row>
    <row r="42" spans="1:6" x14ac:dyDescent="0.3">
      <c r="F42" s="4"/>
    </row>
    <row r="43" spans="1:6" x14ac:dyDescent="0.3">
      <c r="F43" s="4"/>
    </row>
    <row r="44" spans="1:6" x14ac:dyDescent="0.3">
      <c r="F44" s="4"/>
    </row>
    <row r="45" spans="1:6" x14ac:dyDescent="0.3">
      <c r="F45" s="4"/>
    </row>
    <row r="46" spans="1:6" x14ac:dyDescent="0.3">
      <c r="F46" s="4"/>
    </row>
    <row r="47" spans="1:6" x14ac:dyDescent="0.3">
      <c r="F47" s="4"/>
    </row>
    <row r="48" spans="1:6" x14ac:dyDescent="0.3">
      <c r="F48" s="4"/>
    </row>
    <row r="49" spans="1:6" x14ac:dyDescent="0.3">
      <c r="F49" s="4"/>
    </row>
    <row r="50" spans="1:6" x14ac:dyDescent="0.3">
      <c r="F50" s="4"/>
    </row>
    <row r="51" spans="1:6" x14ac:dyDescent="0.3">
      <c r="F51" s="4"/>
    </row>
    <row r="52" spans="1:6" x14ac:dyDescent="0.3">
      <c r="F52" s="4"/>
    </row>
    <row r="53" spans="1:6" x14ac:dyDescent="0.3">
      <c r="F53" s="4"/>
    </row>
    <row r="54" spans="1:6" x14ac:dyDescent="0.3">
      <c r="F54" s="4"/>
    </row>
    <row r="55" spans="1:6" x14ac:dyDescent="0.3">
      <c r="A55" s="3"/>
      <c r="F55" s="4"/>
    </row>
    <row r="56" spans="1:6" x14ac:dyDescent="0.3">
      <c r="A56" s="3"/>
      <c r="F56" s="4"/>
    </row>
    <row r="57" spans="1:6" x14ac:dyDescent="0.3">
      <c r="A57" s="3"/>
      <c r="F57" s="4"/>
    </row>
    <row r="58" spans="1:6" x14ac:dyDescent="0.3">
      <c r="A58" s="3"/>
      <c r="F58" s="4"/>
    </row>
    <row r="59" spans="1:6" x14ac:dyDescent="0.3">
      <c r="F59" s="4"/>
    </row>
    <row r="60" spans="1:6" x14ac:dyDescent="0.3">
      <c r="F60" s="4"/>
    </row>
    <row r="61" spans="1:6" x14ac:dyDescent="0.3">
      <c r="F61" s="4"/>
    </row>
    <row r="62" spans="1:6" x14ac:dyDescent="0.3">
      <c r="F62" s="4"/>
    </row>
    <row r="63" spans="1:6" x14ac:dyDescent="0.3">
      <c r="F63" s="4"/>
    </row>
    <row r="64" spans="1:6" x14ac:dyDescent="0.3">
      <c r="F64" s="4"/>
    </row>
    <row r="65" spans="6:6" x14ac:dyDescent="0.3">
      <c r="F65" s="4"/>
    </row>
    <row r="66" spans="6:6" x14ac:dyDescent="0.3">
      <c r="F66" s="4"/>
    </row>
    <row r="67" spans="6:6" x14ac:dyDescent="0.3">
      <c r="F67" s="4"/>
    </row>
    <row r="68" spans="6:6" x14ac:dyDescent="0.3">
      <c r="F68" s="4"/>
    </row>
    <row r="69" spans="6:6" x14ac:dyDescent="0.3">
      <c r="F69" s="4"/>
    </row>
    <row r="70" spans="6:6" x14ac:dyDescent="0.3">
      <c r="F70" s="4"/>
    </row>
    <row r="71" spans="6:6" x14ac:dyDescent="0.3">
      <c r="F71" s="4"/>
    </row>
    <row r="72" spans="6:6" x14ac:dyDescent="0.3">
      <c r="F72" s="4"/>
    </row>
    <row r="73" spans="6:6" x14ac:dyDescent="0.3">
      <c r="F73" s="4"/>
    </row>
    <row r="74" spans="6:6" x14ac:dyDescent="0.3">
      <c r="F74" s="4"/>
    </row>
    <row r="75" spans="6:6" x14ac:dyDescent="0.3">
      <c r="F75" s="4"/>
    </row>
    <row r="76" spans="6:6" x14ac:dyDescent="0.3">
      <c r="F76" s="4"/>
    </row>
    <row r="77" spans="6:6" x14ac:dyDescent="0.3">
      <c r="F77" s="4"/>
    </row>
    <row r="78" spans="6:6" x14ac:dyDescent="0.3">
      <c r="F78" s="4"/>
    </row>
    <row r="79" spans="6:6" x14ac:dyDescent="0.3">
      <c r="F79" s="4"/>
    </row>
    <row r="80" spans="6:6" x14ac:dyDescent="0.3">
      <c r="F80" s="4"/>
    </row>
    <row r="81" spans="6:6" x14ac:dyDescent="0.3">
      <c r="F81" s="4"/>
    </row>
    <row r="82" spans="6:6" x14ac:dyDescent="0.3">
      <c r="F82" s="4"/>
    </row>
    <row r="83" spans="6:6" x14ac:dyDescent="0.3">
      <c r="F83" s="4"/>
    </row>
    <row r="84" spans="6:6" x14ac:dyDescent="0.3">
      <c r="F84" s="4"/>
    </row>
    <row r="85" spans="6:6" x14ac:dyDescent="0.3">
      <c r="F85" s="4"/>
    </row>
    <row r="86" spans="6:6" x14ac:dyDescent="0.3">
      <c r="F86" s="4"/>
    </row>
    <row r="87" spans="6:6" x14ac:dyDescent="0.3">
      <c r="F87" s="4"/>
    </row>
    <row r="88" spans="6:6" x14ac:dyDescent="0.3">
      <c r="F88" s="4"/>
    </row>
    <row r="89" spans="6:6" x14ac:dyDescent="0.3">
      <c r="F89" s="4"/>
    </row>
    <row r="90" spans="6:6" x14ac:dyDescent="0.3">
      <c r="F90" s="4"/>
    </row>
    <row r="91" spans="6:6" x14ac:dyDescent="0.3">
      <c r="F91" s="4"/>
    </row>
    <row r="92" spans="6:6" x14ac:dyDescent="0.3">
      <c r="F92" s="4"/>
    </row>
    <row r="93" spans="6:6" x14ac:dyDescent="0.3">
      <c r="F93" s="4"/>
    </row>
    <row r="94" spans="6:6" x14ac:dyDescent="0.3">
      <c r="F94" s="4"/>
    </row>
    <row r="95" spans="6:6" x14ac:dyDescent="0.3">
      <c r="F95" s="4"/>
    </row>
    <row r="96" spans="6:6" x14ac:dyDescent="0.3">
      <c r="F96" s="4"/>
    </row>
    <row r="97" spans="6:6" x14ac:dyDescent="0.3">
      <c r="F97" s="4"/>
    </row>
    <row r="98" spans="6:6" x14ac:dyDescent="0.3">
      <c r="F98" s="4"/>
    </row>
    <row r="99" spans="6:6" x14ac:dyDescent="0.3">
      <c r="F99" s="4"/>
    </row>
    <row r="106" spans="6:6" x14ac:dyDescent="0.3">
      <c r="F106" s="4"/>
    </row>
    <row r="107" spans="6:6" x14ac:dyDescent="0.3">
      <c r="F107" s="4"/>
    </row>
    <row r="108" spans="6:6" x14ac:dyDescent="0.3">
      <c r="F108" s="5"/>
    </row>
    <row r="109" spans="6:6" x14ac:dyDescent="0.2">
      <c r="F109" s="6"/>
    </row>
  </sheetData>
  <mergeCells count="16">
    <mergeCell ref="B36:C36"/>
    <mergeCell ref="E36:F36"/>
    <mergeCell ref="E33:F33"/>
    <mergeCell ref="B34:C34"/>
    <mergeCell ref="E34:F34"/>
    <mergeCell ref="E29:F29"/>
    <mergeCell ref="A27:D27"/>
    <mergeCell ref="A29:D29"/>
    <mergeCell ref="E35:F35"/>
    <mergeCell ref="B32:C32"/>
    <mergeCell ref="E32:F32"/>
    <mergeCell ref="B30:C30"/>
    <mergeCell ref="E30:F30"/>
    <mergeCell ref="E27:F27"/>
    <mergeCell ref="B28:C28"/>
    <mergeCell ref="E28:F28"/>
  </mergeCells>
  <pageMargins left="0.70866141732283472" right="0.51181102362204722" top="0.78740157480314965" bottom="0.78740157480314965" header="0" footer="0.39370078740157483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00B0F0"/>
  </sheetPr>
  <dimension ref="A1:I266"/>
  <sheetViews>
    <sheetView tabSelected="1" topLeftCell="A250" zoomScale="115" zoomScaleNormal="115" zoomScaleSheetLayoutView="130" workbookViewId="0">
      <selection activeCell="B276" sqref="B276"/>
    </sheetView>
  </sheetViews>
  <sheetFormatPr defaultColWidth="9.140625" defaultRowHeight="12.75" x14ac:dyDescent="0.2"/>
  <cols>
    <col min="1" max="1" width="8.7109375" style="57" customWidth="1"/>
    <col min="2" max="2" width="38" style="57" customWidth="1"/>
    <col min="3" max="3" width="9" style="77" customWidth="1"/>
    <col min="4" max="4" width="9" style="57" customWidth="1"/>
    <col min="5" max="5" width="13" style="80" customWidth="1"/>
    <col min="6" max="6" width="13.5703125" style="56" customWidth="1"/>
    <col min="7" max="7" width="12.5703125" style="78" customWidth="1"/>
    <col min="8" max="8" width="21.7109375" style="57" customWidth="1"/>
    <col min="9" max="9" width="75.7109375" style="57" customWidth="1"/>
    <col min="10" max="16384" width="9.140625" style="57"/>
  </cols>
  <sheetData>
    <row r="1" spans="1:7" x14ac:dyDescent="0.2">
      <c r="A1" s="116" t="s">
        <v>28</v>
      </c>
      <c r="B1" s="97"/>
      <c r="C1" s="97"/>
      <c r="D1" s="98"/>
      <c r="E1" s="98"/>
      <c r="F1" s="114" t="s">
        <v>39</v>
      </c>
      <c r="G1" s="57"/>
    </row>
    <row r="2" spans="1:7" x14ac:dyDescent="0.2">
      <c r="A2" s="117" t="s">
        <v>29</v>
      </c>
      <c r="B2" s="99"/>
      <c r="C2" s="99"/>
      <c r="D2" s="100"/>
      <c r="E2" s="100"/>
      <c r="F2" s="115" t="s">
        <v>40</v>
      </c>
      <c r="G2" s="57"/>
    </row>
    <row r="3" spans="1:7" x14ac:dyDescent="0.2">
      <c r="A3" s="117" t="s">
        <v>30</v>
      </c>
      <c r="B3" s="99"/>
      <c r="C3" s="99"/>
      <c r="D3" s="100"/>
      <c r="E3" s="101"/>
      <c r="F3" s="101"/>
      <c r="G3" s="65"/>
    </row>
    <row r="4" spans="1:7" x14ac:dyDescent="0.2">
      <c r="A4" s="44"/>
      <c r="B4" s="44"/>
      <c r="C4" s="102"/>
      <c r="D4" s="44"/>
      <c r="E4" s="45"/>
      <c r="F4" s="45"/>
    </row>
    <row r="5" spans="1:7" ht="12.75" customHeight="1" x14ac:dyDescent="0.2">
      <c r="A5" s="194" t="s">
        <v>168</v>
      </c>
      <c r="B5" s="132" t="s">
        <v>167</v>
      </c>
      <c r="C5" s="103"/>
      <c r="D5" s="103"/>
      <c r="E5" s="103"/>
      <c r="F5" s="104"/>
      <c r="G5" s="57"/>
    </row>
    <row r="6" spans="1:7" ht="12.75" customHeight="1" x14ac:dyDescent="0.2">
      <c r="A6" s="105"/>
      <c r="B6" s="175"/>
      <c r="C6" s="107"/>
      <c r="D6" s="106"/>
      <c r="E6" s="108"/>
      <c r="F6" s="108"/>
      <c r="G6" s="57"/>
    </row>
    <row r="7" spans="1:7" ht="25.5" x14ac:dyDescent="0.2">
      <c r="A7" s="109" t="s">
        <v>3</v>
      </c>
      <c r="B7" s="110" t="s">
        <v>4</v>
      </c>
      <c r="C7" s="111" t="s">
        <v>5</v>
      </c>
      <c r="D7" s="111" t="s">
        <v>6</v>
      </c>
      <c r="E7" s="112" t="s">
        <v>7</v>
      </c>
      <c r="F7" s="112" t="s">
        <v>8</v>
      </c>
      <c r="G7" s="57"/>
    </row>
    <row r="8" spans="1:7" x14ac:dyDescent="0.2">
      <c r="A8" s="44"/>
      <c r="B8" s="44"/>
      <c r="C8" s="102"/>
      <c r="D8" s="44"/>
      <c r="E8" s="45"/>
      <c r="F8" s="45"/>
    </row>
    <row r="9" spans="1:7" x14ac:dyDescent="0.2">
      <c r="A9" s="59" t="s">
        <v>48</v>
      </c>
      <c r="B9" s="60" t="s">
        <v>49</v>
      </c>
      <c r="C9" s="60"/>
      <c r="D9" s="60"/>
      <c r="E9" s="60"/>
      <c r="F9" s="61"/>
    </row>
    <row r="10" spans="1:7" x14ac:dyDescent="0.2">
      <c r="A10" s="51"/>
      <c r="B10" s="44"/>
      <c r="C10" s="52"/>
      <c r="D10" s="52"/>
      <c r="E10" s="62"/>
      <c r="F10" s="45"/>
    </row>
    <row r="11" spans="1:7" x14ac:dyDescent="0.2">
      <c r="A11" s="113" t="s">
        <v>18</v>
      </c>
      <c r="B11" s="94" t="s">
        <v>43</v>
      </c>
      <c r="C11" s="44"/>
      <c r="D11" s="44"/>
      <c r="E11" s="62"/>
      <c r="F11" s="45"/>
    </row>
    <row r="12" spans="1:7" ht="24" x14ac:dyDescent="0.2">
      <c r="A12" s="49"/>
      <c r="B12" s="95" t="s">
        <v>42</v>
      </c>
      <c r="C12" s="53"/>
      <c r="D12" s="53"/>
      <c r="E12" s="64"/>
      <c r="F12" s="50"/>
    </row>
    <row r="13" spans="1:7" x14ac:dyDescent="0.2">
      <c r="A13" s="128"/>
      <c r="B13" s="43"/>
      <c r="C13" s="46"/>
      <c r="D13" s="47"/>
      <c r="E13" s="63"/>
      <c r="F13" s="48"/>
    </row>
    <row r="14" spans="1:7" ht="36" x14ac:dyDescent="0.2">
      <c r="A14" s="96"/>
      <c r="B14" s="126" t="s">
        <v>46</v>
      </c>
      <c r="C14" s="46"/>
      <c r="D14" s="47"/>
      <c r="E14" s="63"/>
      <c r="F14" s="48"/>
    </row>
    <row r="15" spans="1:7" x14ac:dyDescent="0.2">
      <c r="A15" s="96"/>
      <c r="B15" s="126"/>
      <c r="C15" s="46"/>
      <c r="D15" s="47"/>
      <c r="E15" s="63"/>
      <c r="F15" s="48"/>
    </row>
    <row r="16" spans="1:7" ht="24" x14ac:dyDescent="0.2">
      <c r="A16" s="96" t="s">
        <v>140</v>
      </c>
      <c r="B16" s="126" t="s">
        <v>174</v>
      </c>
      <c r="C16" s="46" t="s">
        <v>1</v>
      </c>
      <c r="D16" s="47">
        <v>20</v>
      </c>
      <c r="E16" s="63"/>
      <c r="F16" s="48">
        <f>D16*E16</f>
        <v>0</v>
      </c>
    </row>
    <row r="17" spans="1:7" x14ac:dyDescent="0.2">
      <c r="A17" s="96"/>
      <c r="B17" s="126"/>
      <c r="C17" s="46"/>
      <c r="D17" s="47"/>
      <c r="E17" s="63"/>
      <c r="F17" s="48"/>
    </row>
    <row r="18" spans="1:7" ht="24" x14ac:dyDescent="0.2">
      <c r="A18" s="96" t="s">
        <v>141</v>
      </c>
      <c r="B18" s="126" t="s">
        <v>175</v>
      </c>
      <c r="C18" s="46" t="s">
        <v>1</v>
      </c>
      <c r="D18" s="47">
        <v>20</v>
      </c>
      <c r="E18" s="63"/>
      <c r="F18" s="48">
        <f>D18*E18</f>
        <v>0</v>
      </c>
    </row>
    <row r="19" spans="1:7" x14ac:dyDescent="0.2">
      <c r="A19" s="96"/>
      <c r="B19" s="43"/>
      <c r="C19" s="46"/>
      <c r="D19" s="47"/>
      <c r="E19" s="63"/>
      <c r="F19" s="48"/>
    </row>
    <row r="20" spans="1:7" ht="24" x14ac:dyDescent="0.2">
      <c r="A20" s="96" t="s">
        <v>142</v>
      </c>
      <c r="B20" s="126" t="s">
        <v>44</v>
      </c>
      <c r="C20" s="46" t="s">
        <v>1</v>
      </c>
      <c r="D20" s="47">
        <v>6</v>
      </c>
      <c r="E20" s="63"/>
      <c r="F20" s="48">
        <f>D20*E20</f>
        <v>0</v>
      </c>
    </row>
    <row r="21" spans="1:7" x14ac:dyDescent="0.2">
      <c r="A21" s="96"/>
      <c r="B21" s="43"/>
      <c r="C21" s="46"/>
      <c r="D21" s="47"/>
      <c r="E21" s="63"/>
      <c r="F21" s="48"/>
    </row>
    <row r="22" spans="1:7" ht="36" x14ac:dyDescent="0.2">
      <c r="A22" s="96" t="s">
        <v>143</v>
      </c>
      <c r="B22" s="127" t="s">
        <v>195</v>
      </c>
      <c r="C22" s="46" t="s">
        <v>1</v>
      </c>
      <c r="D22" s="47">
        <v>10</v>
      </c>
      <c r="E22" s="63"/>
      <c r="F22" s="48">
        <f>D22*E22</f>
        <v>0</v>
      </c>
    </row>
    <row r="23" spans="1:7" x14ac:dyDescent="0.2">
      <c r="A23" s="96"/>
      <c r="B23" s="43"/>
      <c r="C23" s="46"/>
      <c r="D23" s="47"/>
      <c r="E23" s="63"/>
      <c r="F23" s="48"/>
    </row>
    <row r="24" spans="1:7" ht="24" x14ac:dyDescent="0.2">
      <c r="A24" s="96" t="s">
        <v>172</v>
      </c>
      <c r="B24" s="127" t="s">
        <v>45</v>
      </c>
      <c r="C24" s="46" t="s">
        <v>1</v>
      </c>
      <c r="D24" s="47">
        <v>5</v>
      </c>
      <c r="E24" s="63"/>
      <c r="F24" s="48">
        <f>D24*E24</f>
        <v>0</v>
      </c>
    </row>
    <row r="25" spans="1:7" x14ac:dyDescent="0.2">
      <c r="A25" s="96"/>
      <c r="B25" s="43"/>
      <c r="C25" s="46"/>
      <c r="D25" s="47"/>
      <c r="E25" s="63"/>
      <c r="F25" s="48"/>
    </row>
    <row r="26" spans="1:7" ht="24" x14ac:dyDescent="0.2">
      <c r="A26" s="96" t="s">
        <v>173</v>
      </c>
      <c r="B26" s="129" t="s">
        <v>47</v>
      </c>
      <c r="C26" s="46" t="s">
        <v>13</v>
      </c>
      <c r="D26" s="47">
        <v>1</v>
      </c>
      <c r="E26" s="63"/>
      <c r="F26" s="48">
        <f>D26*E26</f>
        <v>0</v>
      </c>
      <c r="G26" s="87"/>
    </row>
    <row r="27" spans="1:7" x14ac:dyDescent="0.2">
      <c r="A27" s="43"/>
      <c r="B27" s="43"/>
      <c r="C27" s="46"/>
      <c r="D27" s="43"/>
      <c r="E27" s="130"/>
      <c r="F27" s="131"/>
      <c r="G27" s="87"/>
    </row>
    <row r="28" spans="1:7" x14ac:dyDescent="0.2">
      <c r="A28" s="59" t="str">
        <f>A9</f>
        <v>4.1</v>
      </c>
      <c r="B28" s="60" t="str">
        <f>B9</f>
        <v>INŠTALACIJSKI MATERIAL IN OPREMA</v>
      </c>
      <c r="C28" s="132"/>
      <c r="D28" s="132"/>
      <c r="E28" s="133"/>
      <c r="F28" s="134">
        <f>SUM(F16:F27)</f>
        <v>0</v>
      </c>
      <c r="G28" s="87"/>
    </row>
    <row r="29" spans="1:7" x14ac:dyDescent="0.2">
      <c r="A29" s="81"/>
      <c r="B29" s="81"/>
      <c r="C29" s="82"/>
      <c r="D29" s="81"/>
      <c r="E29" s="88"/>
      <c r="F29" s="89"/>
      <c r="G29" s="87"/>
    </row>
    <row r="30" spans="1:7" x14ac:dyDescent="0.2">
      <c r="A30" s="81"/>
      <c r="B30" s="81"/>
      <c r="C30" s="82"/>
      <c r="D30" s="81"/>
      <c r="E30" s="88"/>
      <c r="F30" s="89"/>
      <c r="G30" s="87"/>
    </row>
    <row r="31" spans="1:7" x14ac:dyDescent="0.2">
      <c r="A31" s="59" t="s">
        <v>50</v>
      </c>
      <c r="B31" s="60" t="s">
        <v>51</v>
      </c>
      <c r="C31" s="60"/>
      <c r="D31" s="60"/>
      <c r="E31" s="60"/>
      <c r="F31" s="61"/>
    </row>
    <row r="32" spans="1:7" x14ac:dyDescent="0.2">
      <c r="A32" s="54"/>
      <c r="B32" s="136"/>
      <c r="C32" s="136"/>
      <c r="D32" s="136"/>
      <c r="E32" s="137"/>
      <c r="F32" s="138"/>
    </row>
    <row r="33" spans="1:7" x14ac:dyDescent="0.2">
      <c r="A33" s="144" t="s">
        <v>19</v>
      </c>
      <c r="B33" s="145" t="s">
        <v>52</v>
      </c>
      <c r="C33" s="140"/>
      <c r="D33" s="141"/>
      <c r="E33" s="142"/>
      <c r="F33" s="143"/>
    </row>
    <row r="34" spans="1:7" x14ac:dyDescent="0.2">
      <c r="A34" s="54"/>
      <c r="B34" s="136"/>
      <c r="C34" s="136"/>
      <c r="D34" s="136"/>
      <c r="E34" s="137"/>
      <c r="F34" s="138"/>
    </row>
    <row r="35" spans="1:7" ht="84" customHeight="1" x14ac:dyDescent="0.2">
      <c r="A35" s="146" t="s">
        <v>25</v>
      </c>
      <c r="B35" s="147" t="s">
        <v>241</v>
      </c>
      <c r="C35" s="46" t="s">
        <v>13</v>
      </c>
      <c r="D35" s="47">
        <v>1</v>
      </c>
      <c r="E35" s="63"/>
      <c r="F35" s="48">
        <f>D35*E35</f>
        <v>0</v>
      </c>
      <c r="G35" s="135"/>
    </row>
    <row r="36" spans="1:7" ht="48" x14ac:dyDescent="0.2">
      <c r="A36" s="149"/>
      <c r="B36" s="95" t="s">
        <v>244</v>
      </c>
      <c r="C36" s="46"/>
      <c r="D36" s="47"/>
      <c r="E36" s="63"/>
      <c r="F36" s="48"/>
      <c r="G36" s="135"/>
    </row>
    <row r="37" spans="1:7" ht="24" x14ac:dyDescent="0.2">
      <c r="A37" s="96"/>
      <c r="B37" s="95" t="s">
        <v>242</v>
      </c>
      <c r="C37" s="46"/>
      <c r="D37" s="47"/>
      <c r="E37" s="63"/>
      <c r="F37" s="48"/>
      <c r="G37" s="135"/>
    </row>
    <row r="38" spans="1:7" ht="24" x14ac:dyDescent="0.2">
      <c r="A38" s="86"/>
      <c r="B38" s="95" t="s">
        <v>243</v>
      </c>
      <c r="C38" s="46"/>
      <c r="D38" s="47"/>
      <c r="E38" s="63"/>
      <c r="F38" s="48"/>
      <c r="G38" s="135"/>
    </row>
    <row r="39" spans="1:7" ht="24" x14ac:dyDescent="0.2">
      <c r="A39" s="86"/>
      <c r="B39" s="95" t="s">
        <v>196</v>
      </c>
      <c r="C39" s="46"/>
      <c r="D39" s="47"/>
      <c r="E39" s="63"/>
      <c r="F39" s="48"/>
      <c r="G39" s="135"/>
    </row>
    <row r="40" spans="1:7" ht="24" x14ac:dyDescent="0.2">
      <c r="A40" s="86"/>
      <c r="B40" s="95" t="s">
        <v>197</v>
      </c>
      <c r="C40" s="46"/>
      <c r="D40" s="47"/>
      <c r="E40" s="63"/>
      <c r="F40" s="48"/>
      <c r="G40" s="118"/>
    </row>
    <row r="41" spans="1:7" ht="24" x14ac:dyDescent="0.2">
      <c r="A41" s="86"/>
      <c r="B41" s="95" t="s">
        <v>198</v>
      </c>
      <c r="C41" s="46"/>
      <c r="D41" s="47"/>
      <c r="E41" s="63"/>
      <c r="F41" s="48"/>
      <c r="G41" s="118"/>
    </row>
    <row r="42" spans="1:7" ht="24" x14ac:dyDescent="0.2">
      <c r="A42" s="86"/>
      <c r="B42" s="95" t="s">
        <v>199</v>
      </c>
      <c r="C42" s="46"/>
      <c r="D42" s="47"/>
      <c r="E42" s="63"/>
      <c r="F42" s="48"/>
      <c r="G42" s="118"/>
    </row>
    <row r="43" spans="1:7" ht="36" x14ac:dyDescent="0.2">
      <c r="A43" s="86"/>
      <c r="B43" s="95" t="s">
        <v>200</v>
      </c>
      <c r="C43" s="46"/>
      <c r="D43" s="47"/>
      <c r="E43" s="63"/>
      <c r="F43" s="48"/>
      <c r="G43" s="118"/>
    </row>
    <row r="44" spans="1:7" ht="24" x14ac:dyDescent="0.2">
      <c r="A44" s="86"/>
      <c r="B44" s="95" t="s">
        <v>201</v>
      </c>
      <c r="C44" s="46"/>
      <c r="D44" s="47"/>
      <c r="E44" s="63"/>
      <c r="F44" s="48"/>
      <c r="G44" s="118"/>
    </row>
    <row r="45" spans="1:7" ht="24" x14ac:dyDescent="0.2">
      <c r="A45" s="86"/>
      <c r="B45" s="95" t="s">
        <v>202</v>
      </c>
      <c r="C45" s="46"/>
      <c r="D45" s="47"/>
      <c r="E45" s="63"/>
      <c r="F45" s="48"/>
      <c r="G45" s="118"/>
    </row>
    <row r="46" spans="1:7" ht="24" x14ac:dyDescent="0.2">
      <c r="A46" s="86"/>
      <c r="B46" s="95" t="s">
        <v>203</v>
      </c>
      <c r="C46" s="46"/>
      <c r="D46" s="47"/>
      <c r="E46" s="63"/>
      <c r="F46" s="48"/>
      <c r="G46" s="118"/>
    </row>
    <row r="47" spans="1:7" ht="24" x14ac:dyDescent="0.2">
      <c r="A47" s="86"/>
      <c r="B47" s="95" t="s">
        <v>204</v>
      </c>
      <c r="C47" s="46"/>
      <c r="D47" s="47"/>
      <c r="E47" s="63"/>
      <c r="F47" s="48"/>
      <c r="G47" s="118"/>
    </row>
    <row r="48" spans="1:7" x14ac:dyDescent="0.2">
      <c r="A48" s="86"/>
      <c r="B48" s="55"/>
      <c r="C48" s="82"/>
      <c r="D48" s="83"/>
      <c r="E48" s="84"/>
      <c r="F48" s="85"/>
      <c r="G48" s="118"/>
    </row>
    <row r="49" spans="1:8" ht="36" x14ac:dyDescent="0.2">
      <c r="A49" s="146" t="s">
        <v>53</v>
      </c>
      <c r="B49" s="95" t="s">
        <v>205</v>
      </c>
      <c r="C49" s="46" t="s">
        <v>12</v>
      </c>
      <c r="D49" s="47">
        <v>1</v>
      </c>
      <c r="E49" s="63"/>
      <c r="F49" s="48">
        <f>D49*E49</f>
        <v>0</v>
      </c>
      <c r="G49" s="118"/>
    </row>
    <row r="50" spans="1:8" x14ac:dyDescent="0.2">
      <c r="A50" s="86"/>
      <c r="B50" s="81"/>
      <c r="C50" s="82"/>
      <c r="D50" s="81"/>
      <c r="E50" s="88"/>
      <c r="F50" s="89"/>
      <c r="G50" s="118"/>
    </row>
    <row r="51" spans="1:8" ht="36" x14ac:dyDescent="0.2">
      <c r="A51" s="146" t="s">
        <v>54</v>
      </c>
      <c r="B51" s="95" t="s">
        <v>206</v>
      </c>
      <c r="C51" s="46" t="s">
        <v>12</v>
      </c>
      <c r="D51" s="47">
        <v>1</v>
      </c>
      <c r="E51" s="63"/>
      <c r="F51" s="48">
        <f>D51*E51</f>
        <v>0</v>
      </c>
      <c r="G51" s="118"/>
    </row>
    <row r="52" spans="1:8" x14ac:dyDescent="0.2">
      <c r="A52" s="86"/>
      <c r="B52" s="121"/>
      <c r="C52" s="122"/>
      <c r="D52" s="123"/>
      <c r="E52" s="119"/>
      <c r="F52" s="120"/>
      <c r="G52" s="90"/>
    </row>
    <row r="53" spans="1:8" ht="36" x14ac:dyDescent="0.2">
      <c r="A53" s="146" t="s">
        <v>55</v>
      </c>
      <c r="B53" s="95" t="s">
        <v>207</v>
      </c>
      <c r="C53" s="46" t="s">
        <v>12</v>
      </c>
      <c r="D53" s="47">
        <v>1</v>
      </c>
      <c r="E53" s="63"/>
      <c r="F53" s="48">
        <f>D53*E53</f>
        <v>0</v>
      </c>
      <c r="G53" s="87"/>
    </row>
    <row r="54" spans="1:8" x14ac:dyDescent="0.2">
      <c r="A54" s="86"/>
      <c r="B54" s="124"/>
      <c r="C54" s="82"/>
      <c r="D54" s="83"/>
      <c r="E54" s="84"/>
      <c r="F54" s="85"/>
      <c r="G54" s="87"/>
      <c r="H54" s="125"/>
    </row>
    <row r="55" spans="1:8" ht="36" x14ac:dyDescent="0.2">
      <c r="A55" s="146" t="s">
        <v>56</v>
      </c>
      <c r="B55" s="150" t="s">
        <v>208</v>
      </c>
      <c r="C55" s="46" t="s">
        <v>12</v>
      </c>
      <c r="D55" s="47">
        <v>1</v>
      </c>
      <c r="E55" s="63"/>
      <c r="F55" s="48">
        <f>D55*E55</f>
        <v>0</v>
      </c>
      <c r="G55" s="87"/>
      <c r="H55" s="125"/>
    </row>
    <row r="56" spans="1:8" x14ac:dyDescent="0.2">
      <c r="A56" s="86"/>
      <c r="B56" s="124"/>
      <c r="C56" s="82"/>
      <c r="D56" s="83"/>
      <c r="E56" s="84"/>
      <c r="F56" s="85"/>
      <c r="G56" s="87"/>
      <c r="H56" s="125"/>
    </row>
    <row r="57" spans="1:8" ht="36" x14ac:dyDescent="0.2">
      <c r="A57" s="146" t="s">
        <v>57</v>
      </c>
      <c r="B57" s="150" t="s">
        <v>209</v>
      </c>
      <c r="C57" s="46" t="s">
        <v>12</v>
      </c>
      <c r="D57" s="47">
        <v>1</v>
      </c>
      <c r="E57" s="63"/>
      <c r="F57" s="48">
        <f>D57*E57</f>
        <v>0</v>
      </c>
      <c r="G57" s="87"/>
      <c r="H57" s="125"/>
    </row>
    <row r="58" spans="1:8" x14ac:dyDescent="0.2">
      <c r="A58" s="86"/>
      <c r="B58" s="124"/>
      <c r="C58" s="82"/>
      <c r="D58" s="83"/>
      <c r="E58" s="84"/>
      <c r="F58" s="85"/>
      <c r="G58" s="87"/>
      <c r="H58" s="125"/>
    </row>
    <row r="59" spans="1:8" ht="36" x14ac:dyDescent="0.2">
      <c r="A59" s="146" t="s">
        <v>58</v>
      </c>
      <c r="B59" s="95" t="s">
        <v>210</v>
      </c>
      <c r="C59" s="46" t="s">
        <v>12</v>
      </c>
      <c r="D59" s="47">
        <v>1</v>
      </c>
      <c r="E59" s="63"/>
      <c r="F59" s="48">
        <f>D59*E59</f>
        <v>0</v>
      </c>
      <c r="G59" s="87"/>
    </row>
    <row r="60" spans="1:8" x14ac:dyDescent="0.2">
      <c r="A60" s="86"/>
      <c r="B60" s="91"/>
      <c r="C60" s="82"/>
      <c r="D60" s="83"/>
      <c r="E60" s="84"/>
      <c r="F60" s="85"/>
      <c r="G60" s="87"/>
    </row>
    <row r="61" spans="1:8" ht="36" x14ac:dyDescent="0.2">
      <c r="A61" s="146" t="s">
        <v>59</v>
      </c>
      <c r="B61" s="95" t="s">
        <v>211</v>
      </c>
      <c r="C61" s="46" t="s">
        <v>12</v>
      </c>
      <c r="D61" s="47">
        <v>1</v>
      </c>
      <c r="E61" s="63"/>
      <c r="F61" s="48">
        <f>D61*E61</f>
        <v>0</v>
      </c>
      <c r="G61" s="87"/>
    </row>
    <row r="62" spans="1:8" x14ac:dyDescent="0.2">
      <c r="A62" s="86"/>
      <c r="B62" s="124"/>
      <c r="C62" s="82"/>
      <c r="D62" s="83"/>
      <c r="E62" s="84"/>
      <c r="F62" s="85"/>
      <c r="G62" s="87"/>
      <c r="H62" s="125"/>
    </row>
    <row r="63" spans="1:8" ht="48" x14ac:dyDescent="0.2">
      <c r="A63" s="146" t="s">
        <v>60</v>
      </c>
      <c r="B63" s="95" t="s">
        <v>212</v>
      </c>
      <c r="C63" s="46" t="s">
        <v>12</v>
      </c>
      <c r="D63" s="47">
        <v>1</v>
      </c>
      <c r="E63" s="63"/>
      <c r="F63" s="48">
        <f>D63*E63</f>
        <v>0</v>
      </c>
      <c r="G63" s="87"/>
    </row>
    <row r="64" spans="1:8" x14ac:dyDescent="0.2">
      <c r="A64" s="86"/>
      <c r="B64" s="91"/>
      <c r="C64" s="82"/>
      <c r="D64" s="83"/>
      <c r="E64" s="84"/>
      <c r="F64" s="85"/>
      <c r="G64" s="87"/>
    </row>
    <row r="65" spans="1:8" ht="24" x14ac:dyDescent="0.2">
      <c r="A65" s="146" t="s">
        <v>61</v>
      </c>
      <c r="B65" s="95" t="s">
        <v>213</v>
      </c>
      <c r="C65" s="46" t="s">
        <v>12</v>
      </c>
      <c r="D65" s="47">
        <v>1</v>
      </c>
      <c r="E65" s="63"/>
      <c r="F65" s="48">
        <f>D65*E65</f>
        <v>0</v>
      </c>
      <c r="G65" s="87"/>
    </row>
    <row r="66" spans="1:8" x14ac:dyDescent="0.2">
      <c r="A66" s="86"/>
      <c r="B66" s="124"/>
      <c r="C66" s="82"/>
      <c r="D66" s="83"/>
      <c r="E66" s="84"/>
      <c r="F66" s="85"/>
      <c r="G66" s="87"/>
      <c r="H66" s="125"/>
    </row>
    <row r="67" spans="1:8" ht="24" x14ac:dyDescent="0.2">
      <c r="A67" s="146" t="s">
        <v>62</v>
      </c>
      <c r="B67" s="95" t="s">
        <v>214</v>
      </c>
      <c r="C67" s="46" t="s">
        <v>12</v>
      </c>
      <c r="D67" s="47">
        <v>2</v>
      </c>
      <c r="E67" s="63"/>
      <c r="F67" s="48">
        <f>D67*E67</f>
        <v>0</v>
      </c>
      <c r="G67" s="87"/>
    </row>
    <row r="68" spans="1:8" x14ac:dyDescent="0.2">
      <c r="A68" s="86"/>
      <c r="B68" s="124"/>
      <c r="C68" s="82"/>
      <c r="D68" s="83"/>
      <c r="E68" s="84"/>
      <c r="F68" s="85"/>
      <c r="G68" s="87"/>
      <c r="H68" s="125"/>
    </row>
    <row r="69" spans="1:8" ht="24" x14ac:dyDescent="0.2">
      <c r="A69" s="146" t="s">
        <v>63</v>
      </c>
      <c r="B69" s="95" t="s">
        <v>215</v>
      </c>
      <c r="C69" s="46" t="s">
        <v>12</v>
      </c>
      <c r="D69" s="47">
        <v>1</v>
      </c>
      <c r="E69" s="63"/>
      <c r="F69" s="48">
        <f>D69*E69</f>
        <v>0</v>
      </c>
      <c r="G69" s="87"/>
    </row>
    <row r="70" spans="1:8" x14ac:dyDescent="0.2">
      <c r="A70" s="86"/>
      <c r="B70" s="91"/>
      <c r="C70" s="82"/>
      <c r="D70" s="83"/>
      <c r="E70" s="84"/>
      <c r="F70" s="48"/>
      <c r="G70" s="87"/>
    </row>
    <row r="71" spans="1:8" ht="24" x14ac:dyDescent="0.2">
      <c r="A71" s="146" t="s">
        <v>64</v>
      </c>
      <c r="B71" s="95" t="s">
        <v>216</v>
      </c>
      <c r="C71" s="46" t="s">
        <v>12</v>
      </c>
      <c r="D71" s="47">
        <v>1</v>
      </c>
      <c r="E71" s="63"/>
      <c r="F71" s="48">
        <f>D71*E71</f>
        <v>0</v>
      </c>
      <c r="G71" s="87"/>
    </row>
    <row r="72" spans="1:8" x14ac:dyDescent="0.2">
      <c r="A72" s="86"/>
      <c r="B72" s="124"/>
      <c r="C72" s="82"/>
      <c r="D72" s="83"/>
      <c r="E72" s="84"/>
      <c r="F72" s="85"/>
      <c r="G72" s="87"/>
      <c r="H72" s="125"/>
    </row>
    <row r="73" spans="1:8" ht="24" customHeight="1" x14ac:dyDescent="0.2">
      <c r="A73" s="146" t="s">
        <v>64</v>
      </c>
      <c r="B73" s="95" t="s">
        <v>217</v>
      </c>
      <c r="C73" s="46" t="s">
        <v>12</v>
      </c>
      <c r="D73" s="47">
        <v>2</v>
      </c>
      <c r="E73" s="63"/>
      <c r="F73" s="48">
        <f>D73*E73</f>
        <v>0</v>
      </c>
      <c r="G73" s="87"/>
      <c r="H73" s="125"/>
    </row>
    <row r="74" spans="1:8" x14ac:dyDescent="0.2">
      <c r="A74" s="86"/>
      <c r="B74" s="124"/>
      <c r="C74" s="82"/>
      <c r="D74" s="83"/>
      <c r="E74" s="84"/>
      <c r="F74" s="85"/>
      <c r="G74" s="87"/>
      <c r="H74" s="125"/>
    </row>
    <row r="75" spans="1:8" ht="24" customHeight="1" x14ac:dyDescent="0.2">
      <c r="A75" s="146" t="s">
        <v>64</v>
      </c>
      <c r="B75" s="95" t="s">
        <v>218</v>
      </c>
      <c r="C75" s="46" t="s">
        <v>12</v>
      </c>
      <c r="D75" s="47">
        <v>2</v>
      </c>
      <c r="E75" s="63"/>
      <c r="F75" s="48">
        <f>D75*E75</f>
        <v>0</v>
      </c>
      <c r="G75" s="87"/>
      <c r="H75" s="125"/>
    </row>
    <row r="76" spans="1:8" x14ac:dyDescent="0.2">
      <c r="A76" s="146"/>
      <c r="B76" s="95"/>
      <c r="C76" s="46"/>
      <c r="D76" s="47"/>
      <c r="E76" s="63"/>
      <c r="F76" s="48"/>
      <c r="G76" s="87"/>
      <c r="H76" s="125"/>
    </row>
    <row r="77" spans="1:8" ht="24" customHeight="1" x14ac:dyDescent="0.2">
      <c r="A77" s="146" t="s">
        <v>64</v>
      </c>
      <c r="B77" s="95" t="s">
        <v>219</v>
      </c>
      <c r="C77" s="46" t="s">
        <v>12</v>
      </c>
      <c r="D77" s="47">
        <v>2</v>
      </c>
      <c r="E77" s="63"/>
      <c r="F77" s="48">
        <f>D77*E77</f>
        <v>0</v>
      </c>
      <c r="G77" s="87"/>
      <c r="H77" s="125"/>
    </row>
    <row r="78" spans="1:8" x14ac:dyDescent="0.2">
      <c r="A78" s="86"/>
      <c r="B78" s="124"/>
      <c r="C78" s="82"/>
      <c r="D78" s="83"/>
      <c r="E78" s="84"/>
      <c r="F78" s="85"/>
      <c r="G78" s="87"/>
      <c r="H78" s="125"/>
    </row>
    <row r="79" spans="1:8" ht="24" x14ac:dyDescent="0.2">
      <c r="A79" s="146" t="s">
        <v>65</v>
      </c>
      <c r="B79" s="95" t="s">
        <v>220</v>
      </c>
      <c r="C79" s="46" t="s">
        <v>12</v>
      </c>
      <c r="D79" s="47">
        <v>1</v>
      </c>
      <c r="E79" s="63"/>
      <c r="F79" s="48">
        <f>D79*E79</f>
        <v>0</v>
      </c>
      <c r="G79" s="87"/>
    </row>
    <row r="80" spans="1:8" x14ac:dyDescent="0.2">
      <c r="A80" s="86"/>
      <c r="B80" s="124"/>
      <c r="C80" s="82"/>
      <c r="D80" s="83"/>
      <c r="E80" s="84"/>
      <c r="F80" s="85"/>
      <c r="G80" s="87"/>
      <c r="H80" s="125"/>
    </row>
    <row r="81" spans="1:7" ht="36" x14ac:dyDescent="0.2">
      <c r="A81" s="146" t="s">
        <v>66</v>
      </c>
      <c r="B81" s="95" t="s">
        <v>221</v>
      </c>
      <c r="C81" s="46" t="s">
        <v>12</v>
      </c>
      <c r="D81" s="47">
        <v>1</v>
      </c>
      <c r="E81" s="63"/>
      <c r="F81" s="48">
        <f>D81*E81</f>
        <v>0</v>
      </c>
      <c r="G81" s="87"/>
    </row>
    <row r="82" spans="1:7" x14ac:dyDescent="0.2">
      <c r="A82" s="86"/>
      <c r="B82" s="124"/>
      <c r="C82" s="82"/>
      <c r="D82" s="81"/>
      <c r="E82" s="88"/>
      <c r="F82" s="89"/>
      <c r="G82" s="87"/>
    </row>
    <row r="83" spans="1:7" ht="36" x14ac:dyDescent="0.2">
      <c r="A83" s="146" t="s">
        <v>67</v>
      </c>
      <c r="B83" s="95" t="s">
        <v>222</v>
      </c>
      <c r="C83" s="46" t="s">
        <v>12</v>
      </c>
      <c r="D83" s="47">
        <v>2</v>
      </c>
      <c r="E83" s="63"/>
      <c r="F83" s="48">
        <f>D83*E83</f>
        <v>0</v>
      </c>
      <c r="G83" s="87"/>
    </row>
    <row r="84" spans="1:7" x14ac:dyDescent="0.2">
      <c r="A84" s="86"/>
      <c r="B84" s="124"/>
      <c r="C84" s="122"/>
      <c r="D84" s="123"/>
      <c r="E84" s="119"/>
      <c r="F84" s="120"/>
      <c r="G84" s="87"/>
    </row>
    <row r="85" spans="1:7" ht="36" x14ac:dyDescent="0.2">
      <c r="A85" s="146" t="s">
        <v>68</v>
      </c>
      <c r="B85" s="95" t="s">
        <v>223</v>
      </c>
      <c r="C85" s="46" t="s">
        <v>12</v>
      </c>
      <c r="D85" s="47">
        <v>2</v>
      </c>
      <c r="E85" s="63"/>
      <c r="F85" s="48">
        <f>D85*E85</f>
        <v>0</v>
      </c>
      <c r="G85" s="87"/>
    </row>
    <row r="86" spans="1:7" x14ac:dyDescent="0.2">
      <c r="A86" s="86"/>
      <c r="B86" s="124"/>
      <c r="C86" s="122"/>
      <c r="D86" s="123"/>
      <c r="E86" s="119"/>
      <c r="F86" s="120"/>
      <c r="G86" s="87"/>
    </row>
    <row r="87" spans="1:7" ht="36" x14ac:dyDescent="0.2">
      <c r="A87" s="146" t="s">
        <v>69</v>
      </c>
      <c r="B87" s="95" t="s">
        <v>224</v>
      </c>
      <c r="C87" s="46" t="s">
        <v>12</v>
      </c>
      <c r="D87" s="47">
        <v>2</v>
      </c>
      <c r="E87" s="63"/>
      <c r="F87" s="48">
        <f>D87*E87</f>
        <v>0</v>
      </c>
      <c r="G87" s="87"/>
    </row>
    <row r="88" spans="1:7" x14ac:dyDescent="0.2">
      <c r="A88" s="86"/>
      <c r="B88" s="124"/>
      <c r="C88" s="122"/>
      <c r="D88" s="123"/>
      <c r="E88" s="119"/>
      <c r="F88" s="120"/>
      <c r="G88" s="87"/>
    </row>
    <row r="89" spans="1:7" ht="36" customHeight="1" x14ac:dyDescent="0.2">
      <c r="A89" s="146" t="s">
        <v>70</v>
      </c>
      <c r="B89" s="95" t="s">
        <v>225</v>
      </c>
      <c r="C89" s="46" t="s">
        <v>12</v>
      </c>
      <c r="D89" s="47">
        <v>4</v>
      </c>
      <c r="E89" s="63"/>
      <c r="F89" s="48">
        <f>D89*E89</f>
        <v>0</v>
      </c>
      <c r="G89" s="87"/>
    </row>
    <row r="90" spans="1:7" x14ac:dyDescent="0.2">
      <c r="A90" s="86"/>
      <c r="B90" s="121"/>
      <c r="C90" s="122"/>
      <c r="D90" s="123"/>
      <c r="E90" s="119"/>
      <c r="F90" s="120"/>
      <c r="G90" s="87"/>
    </row>
    <row r="91" spans="1:7" ht="36" x14ac:dyDescent="0.2">
      <c r="A91" s="146" t="s">
        <v>71</v>
      </c>
      <c r="B91" s="95" t="s">
        <v>226</v>
      </c>
      <c r="C91" s="46" t="s">
        <v>12</v>
      </c>
      <c r="D91" s="47">
        <v>2</v>
      </c>
      <c r="E91" s="63"/>
      <c r="F91" s="48">
        <f>D91*E91</f>
        <v>0</v>
      </c>
      <c r="G91" s="87"/>
    </row>
    <row r="92" spans="1:7" x14ac:dyDescent="0.2">
      <c r="A92" s="86"/>
      <c r="B92" s="121"/>
      <c r="C92" s="122"/>
      <c r="D92" s="123"/>
      <c r="E92" s="119"/>
      <c r="F92" s="120"/>
      <c r="G92" s="87"/>
    </row>
    <row r="93" spans="1:7" ht="36" x14ac:dyDescent="0.2">
      <c r="A93" s="146" t="s">
        <v>72</v>
      </c>
      <c r="B93" s="95" t="s">
        <v>227</v>
      </c>
      <c r="C93" s="46" t="s">
        <v>12</v>
      </c>
      <c r="D93" s="47">
        <v>6</v>
      </c>
      <c r="E93" s="63"/>
      <c r="F93" s="48">
        <f>D93*E93</f>
        <v>0</v>
      </c>
      <c r="G93" s="87"/>
    </row>
    <row r="94" spans="1:7" x14ac:dyDescent="0.2">
      <c r="A94" s="86"/>
      <c r="B94" s="121"/>
      <c r="C94" s="122"/>
      <c r="D94" s="123"/>
      <c r="E94" s="119"/>
      <c r="F94" s="120"/>
      <c r="G94" s="87"/>
    </row>
    <row r="95" spans="1:7" ht="36" x14ac:dyDescent="0.2">
      <c r="A95" s="146" t="s">
        <v>73</v>
      </c>
      <c r="B95" s="95" t="s">
        <v>228</v>
      </c>
      <c r="C95" s="46" t="s">
        <v>12</v>
      </c>
      <c r="D95" s="47">
        <v>4</v>
      </c>
      <c r="E95" s="63"/>
      <c r="F95" s="48">
        <f>D95*E95</f>
        <v>0</v>
      </c>
      <c r="G95" s="87"/>
    </row>
    <row r="96" spans="1:7" x14ac:dyDescent="0.2">
      <c r="A96" s="86"/>
      <c r="B96" s="121"/>
      <c r="C96" s="122"/>
      <c r="D96" s="123"/>
      <c r="E96" s="119"/>
      <c r="F96" s="120"/>
      <c r="G96" s="87"/>
    </row>
    <row r="97" spans="1:7" ht="36" x14ac:dyDescent="0.2">
      <c r="A97" s="146" t="s">
        <v>74</v>
      </c>
      <c r="B97" s="95" t="s">
        <v>229</v>
      </c>
      <c r="C97" s="46" t="s">
        <v>12</v>
      </c>
      <c r="D97" s="47">
        <v>1</v>
      </c>
      <c r="E97" s="63"/>
      <c r="F97" s="48">
        <f>D97*E97</f>
        <v>0</v>
      </c>
      <c r="G97" s="87"/>
    </row>
    <row r="98" spans="1:7" x14ac:dyDescent="0.2">
      <c r="A98" s="86"/>
      <c r="B98" s="121"/>
      <c r="C98" s="122"/>
      <c r="D98" s="123"/>
      <c r="E98" s="119"/>
      <c r="F98" s="120"/>
      <c r="G98" s="87"/>
    </row>
    <row r="99" spans="1:7" ht="36" x14ac:dyDescent="0.2">
      <c r="A99" s="146" t="s">
        <v>75</v>
      </c>
      <c r="B99" s="95" t="s">
        <v>230</v>
      </c>
      <c r="C99" s="46" t="s">
        <v>12</v>
      </c>
      <c r="D99" s="47">
        <v>2</v>
      </c>
      <c r="E99" s="63"/>
      <c r="F99" s="48">
        <f>D99*E99</f>
        <v>0</v>
      </c>
      <c r="G99" s="87"/>
    </row>
    <row r="100" spans="1:7" x14ac:dyDescent="0.2">
      <c r="A100" s="86"/>
      <c r="B100" s="121"/>
      <c r="C100" s="122"/>
      <c r="D100" s="123"/>
      <c r="E100" s="119"/>
      <c r="F100" s="120"/>
      <c r="G100" s="87"/>
    </row>
    <row r="101" spans="1:7" ht="72" x14ac:dyDescent="0.2">
      <c r="A101" s="146" t="s">
        <v>76</v>
      </c>
      <c r="B101" s="95" t="s">
        <v>231</v>
      </c>
      <c r="C101" s="46" t="s">
        <v>12</v>
      </c>
      <c r="D101" s="47">
        <v>1</v>
      </c>
      <c r="E101" s="63"/>
      <c r="F101" s="48">
        <f>D101*E101</f>
        <v>0</v>
      </c>
      <c r="G101" s="87"/>
    </row>
    <row r="102" spans="1:7" x14ac:dyDescent="0.2">
      <c r="A102" s="86"/>
      <c r="B102" s="156" t="s">
        <v>95</v>
      </c>
      <c r="C102" s="122"/>
      <c r="D102" s="123"/>
      <c r="E102" s="119"/>
      <c r="F102" s="120"/>
      <c r="G102" s="87"/>
    </row>
    <row r="103" spans="1:7" ht="24" x14ac:dyDescent="0.2">
      <c r="A103" s="86"/>
      <c r="B103" s="152" t="s">
        <v>81</v>
      </c>
      <c r="C103" s="122"/>
      <c r="D103" s="123"/>
      <c r="E103" s="119"/>
      <c r="F103" s="120"/>
      <c r="G103" s="87"/>
    </row>
    <row r="104" spans="1:7" ht="36" x14ac:dyDescent="0.2">
      <c r="A104" s="86"/>
      <c r="B104" s="152" t="s">
        <v>82</v>
      </c>
      <c r="C104" s="122"/>
      <c r="D104" s="123"/>
      <c r="E104" s="119"/>
      <c r="F104" s="120"/>
      <c r="G104" s="87"/>
    </row>
    <row r="105" spans="1:7" ht="36" customHeight="1" x14ac:dyDescent="0.2">
      <c r="A105" s="86"/>
      <c r="B105" s="152" t="s">
        <v>83</v>
      </c>
      <c r="C105" s="122"/>
      <c r="D105" s="123"/>
      <c r="E105" s="119"/>
      <c r="F105" s="120"/>
      <c r="G105" s="87"/>
    </row>
    <row r="106" spans="1:7" ht="48" customHeight="1" x14ac:dyDescent="0.2">
      <c r="A106" s="86"/>
      <c r="B106" s="152" t="s">
        <v>84</v>
      </c>
      <c r="C106" s="122"/>
      <c r="D106" s="123"/>
      <c r="E106" s="119"/>
      <c r="F106" s="120"/>
      <c r="G106" s="87"/>
    </row>
    <row r="107" spans="1:7" ht="36" customHeight="1" x14ac:dyDescent="0.2">
      <c r="A107" s="86"/>
      <c r="B107" s="152" t="s">
        <v>85</v>
      </c>
      <c r="C107" s="122"/>
      <c r="D107" s="123"/>
      <c r="E107" s="119"/>
      <c r="F107" s="120"/>
      <c r="G107" s="87"/>
    </row>
    <row r="108" spans="1:7" ht="24" x14ac:dyDescent="0.2">
      <c r="A108" s="86"/>
      <c r="B108" s="152" t="s">
        <v>86</v>
      </c>
      <c r="C108" s="122"/>
      <c r="D108" s="123"/>
      <c r="E108" s="119"/>
      <c r="F108" s="120"/>
      <c r="G108" s="87"/>
    </row>
    <row r="109" spans="1:7" ht="24" x14ac:dyDescent="0.2">
      <c r="A109" s="86"/>
      <c r="B109" s="152" t="s">
        <v>87</v>
      </c>
      <c r="C109" s="122"/>
      <c r="D109" s="123"/>
      <c r="E109" s="119"/>
      <c r="F109" s="120"/>
      <c r="G109" s="87"/>
    </row>
    <row r="110" spans="1:7" x14ac:dyDescent="0.2">
      <c r="A110" s="86"/>
      <c r="B110" s="152" t="s">
        <v>88</v>
      </c>
      <c r="C110" s="122"/>
      <c r="D110" s="123"/>
      <c r="E110" s="119"/>
      <c r="F110" s="120"/>
      <c r="G110" s="87"/>
    </row>
    <row r="111" spans="1:7" ht="24" x14ac:dyDescent="0.2">
      <c r="A111" s="86"/>
      <c r="B111" s="152" t="s">
        <v>89</v>
      </c>
      <c r="C111" s="122"/>
      <c r="D111" s="123"/>
      <c r="E111" s="119"/>
      <c r="F111" s="120"/>
      <c r="G111" s="87"/>
    </row>
    <row r="112" spans="1:7" ht="48" x14ac:dyDescent="0.2">
      <c r="A112" s="86"/>
      <c r="B112" s="152" t="s">
        <v>90</v>
      </c>
      <c r="C112" s="122"/>
      <c r="D112" s="123"/>
      <c r="E112" s="119"/>
      <c r="F112" s="120"/>
      <c r="G112" s="87"/>
    </row>
    <row r="113" spans="1:7" ht="24" x14ac:dyDescent="0.2">
      <c r="A113" s="86"/>
      <c r="B113" s="152" t="s">
        <v>91</v>
      </c>
      <c r="C113" s="122"/>
      <c r="D113" s="123"/>
      <c r="E113" s="119"/>
      <c r="F113" s="120"/>
      <c r="G113" s="87"/>
    </row>
    <row r="114" spans="1:7" ht="24" x14ac:dyDescent="0.2">
      <c r="A114" s="146"/>
      <c r="B114" s="152" t="s">
        <v>92</v>
      </c>
      <c r="C114" s="46"/>
      <c r="D114" s="47"/>
      <c r="E114" s="63"/>
      <c r="F114" s="48"/>
      <c r="G114" s="87"/>
    </row>
    <row r="115" spans="1:7" ht="60" customHeight="1" x14ac:dyDescent="0.2">
      <c r="A115" s="86"/>
      <c r="B115" s="152" t="s">
        <v>93</v>
      </c>
      <c r="C115" s="122"/>
      <c r="D115" s="123"/>
      <c r="E115" s="119"/>
      <c r="F115" s="120"/>
      <c r="G115" s="87"/>
    </row>
    <row r="116" spans="1:7" ht="72" customHeight="1" x14ac:dyDescent="0.2">
      <c r="A116" s="86"/>
      <c r="B116" s="152" t="s">
        <v>94</v>
      </c>
      <c r="C116" s="122"/>
      <c r="D116" s="123"/>
      <c r="E116" s="119"/>
      <c r="F116" s="120"/>
      <c r="G116" s="87"/>
    </row>
    <row r="117" spans="1:7" x14ac:dyDescent="0.2">
      <c r="A117" s="86"/>
      <c r="B117" s="156" t="s">
        <v>96</v>
      </c>
      <c r="C117" s="122"/>
      <c r="D117" s="123"/>
      <c r="E117" s="119"/>
      <c r="F117" s="120"/>
      <c r="G117" s="87"/>
    </row>
    <row r="118" spans="1:7" ht="36" x14ac:dyDescent="0.2">
      <c r="A118" s="86"/>
      <c r="B118" s="151" t="s">
        <v>97</v>
      </c>
      <c r="C118" s="122"/>
      <c r="D118" s="123"/>
      <c r="E118" s="119"/>
      <c r="F118" s="120"/>
      <c r="G118" s="87"/>
    </row>
    <row r="119" spans="1:7" ht="24" x14ac:dyDescent="0.2">
      <c r="A119" s="86"/>
      <c r="B119" s="151" t="s">
        <v>98</v>
      </c>
      <c r="C119" s="122"/>
      <c r="D119" s="123"/>
      <c r="E119" s="119"/>
      <c r="F119" s="120"/>
      <c r="G119" s="87"/>
    </row>
    <row r="120" spans="1:7" ht="36" x14ac:dyDescent="0.2">
      <c r="A120" s="86"/>
      <c r="B120" s="151" t="s">
        <v>99</v>
      </c>
      <c r="C120" s="122"/>
      <c r="D120" s="123"/>
      <c r="E120" s="119"/>
      <c r="F120" s="120"/>
      <c r="G120" s="87"/>
    </row>
    <row r="121" spans="1:7" ht="24" x14ac:dyDescent="0.2">
      <c r="A121" s="146"/>
      <c r="B121" s="151" t="s">
        <v>100</v>
      </c>
      <c r="C121" s="46"/>
      <c r="D121" s="47"/>
      <c r="E121" s="63"/>
      <c r="F121" s="48"/>
      <c r="G121" s="87"/>
    </row>
    <row r="122" spans="1:7" ht="24" x14ac:dyDescent="0.2">
      <c r="A122" s="86"/>
      <c r="B122" s="151" t="s">
        <v>101</v>
      </c>
      <c r="C122" s="82"/>
      <c r="D122" s="83"/>
      <c r="E122" s="84"/>
      <c r="F122" s="85"/>
      <c r="G122" s="87"/>
    </row>
    <row r="123" spans="1:7" ht="24" x14ac:dyDescent="0.2">
      <c r="A123" s="146"/>
      <c r="B123" s="153" t="s">
        <v>102</v>
      </c>
      <c r="C123" s="46"/>
      <c r="D123" s="47"/>
      <c r="E123" s="63"/>
      <c r="F123" s="48"/>
      <c r="G123" s="87"/>
    </row>
    <row r="124" spans="1:7" x14ac:dyDescent="0.2">
      <c r="A124" s="86"/>
      <c r="B124" s="151" t="s">
        <v>108</v>
      </c>
      <c r="C124" s="122"/>
      <c r="D124" s="123"/>
      <c r="E124" s="119"/>
      <c r="F124" s="120"/>
      <c r="G124" s="87"/>
    </row>
    <row r="125" spans="1:7" ht="24" customHeight="1" x14ac:dyDescent="0.2">
      <c r="A125" s="146"/>
      <c r="B125" s="152" t="s">
        <v>109</v>
      </c>
      <c r="C125" s="46"/>
      <c r="D125" s="47"/>
      <c r="E125" s="63"/>
      <c r="F125" s="48"/>
      <c r="G125" s="87"/>
    </row>
    <row r="126" spans="1:7" ht="36" x14ac:dyDescent="0.2">
      <c r="A126" s="86"/>
      <c r="B126" s="152" t="s">
        <v>103</v>
      </c>
      <c r="C126" s="82"/>
      <c r="D126" s="83"/>
      <c r="E126" s="84"/>
      <c r="F126" s="85"/>
      <c r="G126" s="87"/>
    </row>
    <row r="127" spans="1:7" ht="24" customHeight="1" x14ac:dyDescent="0.2">
      <c r="A127" s="146"/>
      <c r="B127" s="152" t="s">
        <v>104</v>
      </c>
      <c r="C127" s="46"/>
      <c r="D127" s="47"/>
      <c r="E127" s="63"/>
      <c r="F127" s="48"/>
      <c r="G127" s="87"/>
    </row>
    <row r="128" spans="1:7" ht="24" x14ac:dyDescent="0.2">
      <c r="A128" s="86"/>
      <c r="B128" s="152" t="s">
        <v>105</v>
      </c>
      <c r="C128" s="122"/>
      <c r="D128" s="123"/>
      <c r="E128" s="119"/>
      <c r="F128" s="120"/>
      <c r="G128" s="87"/>
    </row>
    <row r="129" spans="1:7" ht="24" x14ac:dyDescent="0.2">
      <c r="A129" s="146"/>
      <c r="B129" s="152" t="s">
        <v>106</v>
      </c>
      <c r="C129" s="46"/>
      <c r="D129" s="47"/>
      <c r="E129" s="63"/>
      <c r="F129" s="48"/>
      <c r="G129" s="87"/>
    </row>
    <row r="130" spans="1:7" ht="24" x14ac:dyDescent="0.2">
      <c r="A130" s="139"/>
      <c r="B130" s="152" t="s">
        <v>107</v>
      </c>
      <c r="C130" s="82"/>
      <c r="D130" s="83"/>
      <c r="E130" s="84"/>
      <c r="F130" s="85"/>
      <c r="G130" s="87"/>
    </row>
    <row r="131" spans="1:7" x14ac:dyDescent="0.2">
      <c r="A131" s="139"/>
      <c r="B131" s="55"/>
      <c r="C131" s="82"/>
      <c r="D131" s="83"/>
      <c r="E131" s="84"/>
      <c r="F131" s="85"/>
      <c r="G131" s="87"/>
    </row>
    <row r="132" spans="1:7" ht="72" customHeight="1" x14ac:dyDescent="0.2">
      <c r="A132" s="146" t="s">
        <v>77</v>
      </c>
      <c r="B132" s="129" t="s">
        <v>129</v>
      </c>
      <c r="C132" s="46" t="s">
        <v>12</v>
      </c>
      <c r="D132" s="47">
        <v>1</v>
      </c>
      <c r="E132" s="63"/>
      <c r="F132" s="48">
        <f>D132*E132</f>
        <v>0</v>
      </c>
      <c r="G132" s="87"/>
    </row>
    <row r="133" spans="1:7" x14ac:dyDescent="0.2">
      <c r="A133" s="139"/>
      <c r="B133" s="129"/>
      <c r="C133" s="46"/>
      <c r="D133" s="47"/>
      <c r="E133" s="63"/>
      <c r="F133" s="48"/>
      <c r="G133" s="87"/>
    </row>
    <row r="134" spans="1:7" ht="48" x14ac:dyDescent="0.2">
      <c r="A134" s="146" t="s">
        <v>78</v>
      </c>
      <c r="B134" s="129" t="s">
        <v>130</v>
      </c>
      <c r="C134" s="46" t="s">
        <v>12</v>
      </c>
      <c r="D134" s="47">
        <v>1</v>
      </c>
      <c r="E134" s="63"/>
      <c r="F134" s="48">
        <f>D134*E134</f>
        <v>0</v>
      </c>
      <c r="G134" s="87"/>
    </row>
    <row r="135" spans="1:7" x14ac:dyDescent="0.2">
      <c r="A135" s="139"/>
      <c r="B135" s="55"/>
      <c r="C135" s="82"/>
      <c r="D135" s="83"/>
      <c r="E135" s="84"/>
      <c r="F135" s="85"/>
      <c r="G135" s="87"/>
    </row>
    <row r="136" spans="1:7" ht="24" x14ac:dyDescent="0.2">
      <c r="A136" s="146" t="s">
        <v>79</v>
      </c>
      <c r="B136" s="129" t="s">
        <v>232</v>
      </c>
      <c r="C136" s="46" t="s">
        <v>12</v>
      </c>
      <c r="D136" s="47">
        <v>3</v>
      </c>
      <c r="E136" s="63"/>
      <c r="F136" s="48">
        <f>D136*E136</f>
        <v>0</v>
      </c>
      <c r="G136" s="87"/>
    </row>
    <row r="137" spans="1:7" x14ac:dyDescent="0.2">
      <c r="A137" s="139"/>
      <c r="B137" s="55"/>
      <c r="C137" s="82"/>
      <c r="D137" s="83"/>
      <c r="E137" s="84"/>
      <c r="F137" s="85"/>
      <c r="G137" s="87"/>
    </row>
    <row r="138" spans="1:7" ht="24" x14ac:dyDescent="0.2">
      <c r="A138" s="146" t="s">
        <v>80</v>
      </c>
      <c r="B138" s="129" t="s">
        <v>233</v>
      </c>
      <c r="C138" s="46" t="s">
        <v>12</v>
      </c>
      <c r="D138" s="47">
        <v>1</v>
      </c>
      <c r="E138" s="63"/>
      <c r="F138" s="48">
        <f>D138*E138</f>
        <v>0</v>
      </c>
      <c r="G138" s="87"/>
    </row>
    <row r="139" spans="1:7" x14ac:dyDescent="0.2">
      <c r="A139" s="139"/>
      <c r="B139" s="121"/>
      <c r="C139" s="122"/>
      <c r="D139" s="123"/>
      <c r="E139" s="119"/>
      <c r="F139" s="120"/>
      <c r="G139" s="87"/>
    </row>
    <row r="140" spans="1:7" ht="24" x14ac:dyDescent="0.2">
      <c r="A140" s="146" t="s">
        <v>131</v>
      </c>
      <c r="B140" s="129" t="s">
        <v>234</v>
      </c>
      <c r="C140" s="46" t="s">
        <v>12</v>
      </c>
      <c r="D140" s="47">
        <v>1</v>
      </c>
      <c r="E140" s="63"/>
      <c r="F140" s="48">
        <f>D140*E140</f>
        <v>0</v>
      </c>
      <c r="G140" s="87"/>
    </row>
    <row r="141" spans="1:7" x14ac:dyDescent="0.2">
      <c r="A141" s="139"/>
      <c r="B141" s="55"/>
      <c r="C141" s="82"/>
      <c r="D141" s="83"/>
      <c r="E141" s="84"/>
      <c r="F141" s="85"/>
      <c r="G141" s="87"/>
    </row>
    <row r="142" spans="1:7" ht="24" x14ac:dyDescent="0.2">
      <c r="A142" s="146" t="s">
        <v>132</v>
      </c>
      <c r="B142" s="129" t="s">
        <v>235</v>
      </c>
      <c r="C142" s="46" t="s">
        <v>12</v>
      </c>
      <c r="D142" s="47">
        <v>20</v>
      </c>
      <c r="E142" s="63"/>
      <c r="F142" s="48">
        <f>D142*E142</f>
        <v>0</v>
      </c>
      <c r="G142" s="87"/>
    </row>
    <row r="143" spans="1:7" x14ac:dyDescent="0.2">
      <c r="A143" s="139"/>
      <c r="B143" s="121"/>
      <c r="C143" s="122"/>
      <c r="D143" s="123"/>
      <c r="E143" s="119"/>
      <c r="F143" s="120"/>
      <c r="G143" s="87"/>
    </row>
    <row r="144" spans="1:7" ht="24" x14ac:dyDescent="0.2">
      <c r="A144" s="146" t="s">
        <v>133</v>
      </c>
      <c r="B144" s="129" t="s">
        <v>236</v>
      </c>
      <c r="C144" s="46" t="s">
        <v>12</v>
      </c>
      <c r="D144" s="47">
        <v>3</v>
      </c>
      <c r="E144" s="63"/>
      <c r="F144" s="48">
        <f>D144*E144</f>
        <v>0</v>
      </c>
      <c r="G144" s="87"/>
    </row>
    <row r="145" spans="1:7" x14ac:dyDescent="0.2">
      <c r="A145" s="139"/>
      <c r="B145" s="55"/>
      <c r="C145" s="82"/>
      <c r="D145" s="83"/>
      <c r="E145" s="84"/>
      <c r="F145" s="85"/>
      <c r="G145" s="87"/>
    </row>
    <row r="146" spans="1:7" ht="24" x14ac:dyDescent="0.2">
      <c r="A146" s="146" t="s">
        <v>134</v>
      </c>
      <c r="B146" s="156" t="s">
        <v>136</v>
      </c>
      <c r="C146" s="46" t="s">
        <v>137</v>
      </c>
      <c r="D146" s="47">
        <v>5</v>
      </c>
      <c r="E146" s="63"/>
      <c r="F146" s="48">
        <f>D146*E146</f>
        <v>0</v>
      </c>
      <c r="G146" s="87"/>
    </row>
    <row r="147" spans="1:7" x14ac:dyDescent="0.2">
      <c r="A147" s="139"/>
      <c r="B147" s="156"/>
      <c r="C147" s="46"/>
      <c r="D147" s="47"/>
      <c r="E147" s="63"/>
      <c r="F147" s="48"/>
      <c r="G147" s="87"/>
    </row>
    <row r="148" spans="1:7" x14ac:dyDescent="0.2">
      <c r="A148" s="146" t="s">
        <v>135</v>
      </c>
      <c r="B148" s="129" t="s">
        <v>178</v>
      </c>
      <c r="C148" s="46" t="s">
        <v>12</v>
      </c>
      <c r="D148" s="47">
        <v>1</v>
      </c>
      <c r="E148" s="63"/>
      <c r="F148" s="48">
        <f>D148*E148</f>
        <v>0</v>
      </c>
      <c r="G148" s="87"/>
    </row>
    <row r="149" spans="1:7" x14ac:dyDescent="0.2">
      <c r="A149" s="81"/>
      <c r="B149" s="81"/>
      <c r="C149" s="82"/>
      <c r="D149" s="81"/>
      <c r="E149" s="88"/>
      <c r="F149" s="89"/>
      <c r="G149" s="87"/>
    </row>
    <row r="150" spans="1:7" x14ac:dyDescent="0.2">
      <c r="A150" s="158" t="s">
        <v>50</v>
      </c>
      <c r="B150" s="60" t="s">
        <v>51</v>
      </c>
      <c r="C150" s="132"/>
      <c r="D150" s="132"/>
      <c r="E150" s="133"/>
      <c r="F150" s="134">
        <f>SUM(F35:F149)</f>
        <v>0</v>
      </c>
      <c r="G150" s="87"/>
    </row>
    <row r="153" spans="1:7" x14ac:dyDescent="0.2">
      <c r="A153" s="59" t="s">
        <v>138</v>
      </c>
      <c r="B153" s="60" t="s">
        <v>139</v>
      </c>
      <c r="C153" s="60"/>
      <c r="D153" s="60"/>
      <c r="E153" s="60"/>
      <c r="F153" s="61"/>
    </row>
    <row r="154" spans="1:7" x14ac:dyDescent="0.2">
      <c r="A154" s="54"/>
      <c r="C154" s="79"/>
      <c r="D154" s="79"/>
    </row>
    <row r="155" spans="1:7" ht="48" x14ac:dyDescent="0.2">
      <c r="A155" s="159" t="s">
        <v>20</v>
      </c>
      <c r="B155" s="129" t="s">
        <v>245</v>
      </c>
      <c r="C155" s="46" t="s">
        <v>12</v>
      </c>
      <c r="D155" s="47">
        <v>1</v>
      </c>
      <c r="E155" s="63"/>
      <c r="F155" s="48">
        <f>D155*E155</f>
        <v>0</v>
      </c>
    </row>
    <row r="156" spans="1:7" x14ac:dyDescent="0.2">
      <c r="A156" s="54"/>
      <c r="C156" s="79"/>
      <c r="D156" s="79"/>
    </row>
    <row r="157" spans="1:7" ht="36" x14ac:dyDescent="0.2">
      <c r="A157" s="159" t="s">
        <v>26</v>
      </c>
      <c r="B157" s="147" t="s">
        <v>171</v>
      </c>
      <c r="C157" s="46" t="s">
        <v>12</v>
      </c>
      <c r="D157" s="47">
        <v>2</v>
      </c>
      <c r="E157" s="63"/>
      <c r="F157" s="48">
        <f>D157*E157</f>
        <v>0</v>
      </c>
    </row>
    <row r="158" spans="1:7" x14ac:dyDescent="0.2">
      <c r="A158" s="54"/>
      <c r="C158" s="79"/>
      <c r="D158" s="79"/>
    </row>
    <row r="159" spans="1:7" ht="36" x14ac:dyDescent="0.2">
      <c r="A159" s="159" t="s">
        <v>27</v>
      </c>
      <c r="B159" s="160" t="s">
        <v>144</v>
      </c>
      <c r="C159" s="46" t="s">
        <v>12</v>
      </c>
      <c r="D159" s="47">
        <v>5</v>
      </c>
      <c r="E159" s="63"/>
      <c r="F159" s="48">
        <f>D159*E159</f>
        <v>0</v>
      </c>
    </row>
    <row r="160" spans="1:7" x14ac:dyDescent="0.2">
      <c r="A160" s="159"/>
      <c r="B160" s="160"/>
      <c r="C160" s="46"/>
      <c r="D160" s="47"/>
      <c r="E160" s="63"/>
      <c r="F160" s="48"/>
    </row>
    <row r="161" spans="1:6" x14ac:dyDescent="0.2">
      <c r="A161" s="158" t="s">
        <v>138</v>
      </c>
      <c r="B161" s="60" t="s">
        <v>139</v>
      </c>
      <c r="C161" s="132"/>
      <c r="D161" s="132"/>
      <c r="E161" s="133"/>
      <c r="F161" s="134">
        <f>SUM(F155:F160)</f>
        <v>0</v>
      </c>
    </row>
    <row r="164" spans="1:6" x14ac:dyDescent="0.2">
      <c r="A164" s="59" t="s">
        <v>145</v>
      </c>
      <c r="B164" s="60" t="s">
        <v>176</v>
      </c>
      <c r="C164" s="60"/>
      <c r="D164" s="60"/>
      <c r="E164" s="60"/>
      <c r="F164" s="61"/>
    </row>
    <row r="166" spans="1:6" ht="36" x14ac:dyDescent="0.2">
      <c r="A166" s="146" t="s">
        <v>21</v>
      </c>
      <c r="B166" s="129" t="s">
        <v>119</v>
      </c>
      <c r="C166" s="46" t="s">
        <v>12</v>
      </c>
      <c r="D166" s="47">
        <v>1</v>
      </c>
      <c r="E166" s="63"/>
      <c r="F166" s="48">
        <f>D166*E166</f>
        <v>0</v>
      </c>
    </row>
    <row r="167" spans="1:6" x14ac:dyDescent="0.2">
      <c r="A167" s="139"/>
      <c r="B167" s="154" t="s">
        <v>110</v>
      </c>
      <c r="C167" s="82"/>
      <c r="D167" s="83"/>
      <c r="E167" s="84"/>
      <c r="F167" s="85"/>
    </row>
    <row r="168" spans="1:6" x14ac:dyDescent="0.2">
      <c r="A168" s="139"/>
      <c r="B168" s="154" t="s">
        <v>111</v>
      </c>
      <c r="C168" s="82"/>
      <c r="D168" s="83"/>
      <c r="E168" s="84"/>
      <c r="F168" s="85"/>
    </row>
    <row r="169" spans="1:6" x14ac:dyDescent="0.2">
      <c r="A169" s="139"/>
      <c r="B169" s="154" t="s">
        <v>112</v>
      </c>
      <c r="C169" s="82"/>
      <c r="D169" s="83"/>
      <c r="E169" s="84"/>
      <c r="F169" s="85"/>
    </row>
    <row r="170" spans="1:6" x14ac:dyDescent="0.2">
      <c r="A170" s="139"/>
      <c r="B170" s="154" t="s">
        <v>113</v>
      </c>
      <c r="C170" s="82"/>
      <c r="D170" s="83"/>
      <c r="E170" s="84"/>
      <c r="F170" s="85"/>
    </row>
    <row r="171" spans="1:6" x14ac:dyDescent="0.2">
      <c r="A171" s="139"/>
      <c r="B171" s="154" t="s">
        <v>114</v>
      </c>
      <c r="C171" s="82"/>
      <c r="D171" s="83"/>
      <c r="E171" s="84"/>
      <c r="F171" s="85"/>
    </row>
    <row r="172" spans="1:6" x14ac:dyDescent="0.2">
      <c r="A172" s="139"/>
      <c r="B172" s="154" t="s">
        <v>115</v>
      </c>
      <c r="C172" s="82"/>
      <c r="D172" s="83"/>
      <c r="E172" s="84"/>
      <c r="F172" s="85"/>
    </row>
    <row r="173" spans="1:6" x14ac:dyDescent="0.2">
      <c r="A173" s="139"/>
      <c r="B173" s="154" t="s">
        <v>116</v>
      </c>
      <c r="C173" s="82"/>
      <c r="D173" s="83"/>
      <c r="E173" s="84"/>
      <c r="F173" s="85"/>
    </row>
    <row r="174" spans="1:6" x14ac:dyDescent="0.2">
      <c r="A174" s="139"/>
      <c r="B174" s="154" t="s">
        <v>117</v>
      </c>
      <c r="C174" s="82"/>
      <c r="D174" s="83"/>
      <c r="E174" s="84"/>
      <c r="F174" s="85"/>
    </row>
    <row r="175" spans="1:6" ht="36" x14ac:dyDescent="0.2">
      <c r="A175" s="139"/>
      <c r="B175" s="155" t="s">
        <v>118</v>
      </c>
      <c r="C175" s="82"/>
      <c r="D175" s="83"/>
      <c r="E175" s="84"/>
      <c r="F175" s="85"/>
    </row>
    <row r="176" spans="1:6" x14ac:dyDescent="0.2">
      <c r="A176" s="139"/>
      <c r="B176" s="55"/>
      <c r="C176" s="82"/>
      <c r="D176" s="83"/>
      <c r="E176" s="84"/>
      <c r="F176" s="85"/>
    </row>
    <row r="177" spans="1:6" ht="24" x14ac:dyDescent="0.2">
      <c r="A177" s="146" t="s">
        <v>24</v>
      </c>
      <c r="B177" s="129" t="s">
        <v>120</v>
      </c>
      <c r="C177" s="46" t="s">
        <v>12</v>
      </c>
      <c r="D177" s="47">
        <v>1</v>
      </c>
      <c r="E177" s="63"/>
      <c r="F177" s="48">
        <f>D177*E177</f>
        <v>0</v>
      </c>
    </row>
    <row r="178" spans="1:6" x14ac:dyDescent="0.2">
      <c r="A178" s="146"/>
      <c r="B178" s="155" t="s">
        <v>121</v>
      </c>
      <c r="C178" s="46"/>
      <c r="D178" s="47"/>
      <c r="E178" s="63"/>
      <c r="F178" s="48"/>
    </row>
    <row r="179" spans="1:6" ht="24" x14ac:dyDescent="0.2">
      <c r="A179" s="146"/>
      <c r="B179" s="155" t="s">
        <v>122</v>
      </c>
      <c r="C179" s="46"/>
      <c r="D179" s="47"/>
      <c r="E179" s="63"/>
      <c r="F179" s="48"/>
    </row>
    <row r="180" spans="1:6" ht="24" x14ac:dyDescent="0.2">
      <c r="A180" s="146"/>
      <c r="B180" s="155" t="s">
        <v>123</v>
      </c>
      <c r="C180" s="46"/>
      <c r="D180" s="47"/>
      <c r="E180" s="63"/>
      <c r="F180" s="48"/>
    </row>
    <row r="181" spans="1:6" x14ac:dyDescent="0.2">
      <c r="A181" s="146"/>
      <c r="B181" s="155" t="s">
        <v>124</v>
      </c>
      <c r="C181" s="46"/>
      <c r="D181" s="47"/>
      <c r="E181" s="63"/>
      <c r="F181" s="48"/>
    </row>
    <row r="182" spans="1:6" x14ac:dyDescent="0.2">
      <c r="A182" s="146"/>
      <c r="B182" s="155" t="s">
        <v>125</v>
      </c>
      <c r="C182" s="46"/>
      <c r="D182" s="47"/>
      <c r="E182" s="63"/>
      <c r="F182" s="48"/>
    </row>
    <row r="183" spans="1:6" x14ac:dyDescent="0.2">
      <c r="A183" s="146"/>
      <c r="B183" s="155" t="s">
        <v>126</v>
      </c>
      <c r="C183" s="46"/>
      <c r="D183" s="47"/>
      <c r="E183" s="63"/>
      <c r="F183" s="48"/>
    </row>
    <row r="184" spans="1:6" x14ac:dyDescent="0.2">
      <c r="A184" s="146"/>
      <c r="B184" s="155" t="s">
        <v>127</v>
      </c>
      <c r="C184" s="46"/>
      <c r="D184" s="47"/>
      <c r="E184" s="63"/>
      <c r="F184" s="48"/>
    </row>
    <row r="185" spans="1:6" x14ac:dyDescent="0.2">
      <c r="A185" s="146"/>
      <c r="B185" s="155" t="s">
        <v>115</v>
      </c>
      <c r="C185" s="46"/>
      <c r="D185" s="47"/>
      <c r="E185" s="63"/>
      <c r="F185" s="48"/>
    </row>
    <row r="186" spans="1:6" x14ac:dyDescent="0.2">
      <c r="A186" s="146"/>
      <c r="B186" s="155" t="s">
        <v>116</v>
      </c>
      <c r="C186" s="46"/>
      <c r="D186" s="47"/>
      <c r="E186" s="63"/>
      <c r="F186" s="48"/>
    </row>
    <row r="187" spans="1:6" x14ac:dyDescent="0.2">
      <c r="A187" s="146"/>
      <c r="B187" s="155" t="s">
        <v>117</v>
      </c>
      <c r="C187" s="46"/>
      <c r="D187" s="47"/>
      <c r="E187" s="63"/>
      <c r="F187" s="48"/>
    </row>
    <row r="188" spans="1:6" x14ac:dyDescent="0.2">
      <c r="A188" s="146"/>
      <c r="B188" s="154" t="s">
        <v>128</v>
      </c>
      <c r="C188" s="46"/>
      <c r="D188" s="47"/>
      <c r="E188" s="63"/>
      <c r="F188" s="48"/>
    </row>
    <row r="190" spans="1:6" ht="36" x14ac:dyDescent="0.2">
      <c r="A190" s="146" t="s">
        <v>148</v>
      </c>
      <c r="B190" s="129" t="s">
        <v>177</v>
      </c>
      <c r="C190" s="46" t="s">
        <v>12</v>
      </c>
      <c r="D190" s="47">
        <v>1</v>
      </c>
      <c r="E190" s="63"/>
      <c r="F190" s="48">
        <f>D190*E190</f>
        <v>0</v>
      </c>
    </row>
    <row r="192" spans="1:6" x14ac:dyDescent="0.2">
      <c r="A192" s="59" t="str">
        <f>A164</f>
        <v>4.4</v>
      </c>
      <c r="B192" s="60" t="str">
        <f>B164</f>
        <v>PROGRAMERSKA DELA</v>
      </c>
      <c r="C192" s="132"/>
      <c r="D192" s="132"/>
      <c r="E192" s="133"/>
      <c r="F192" s="134">
        <f>SUM(F166:F191)</f>
        <v>0</v>
      </c>
    </row>
    <row r="195" spans="1:9" s="92" customFormat="1" x14ac:dyDescent="0.2">
      <c r="A195" s="158" t="s">
        <v>151</v>
      </c>
      <c r="B195" s="60" t="s">
        <v>146</v>
      </c>
      <c r="C195" s="60"/>
      <c r="D195" s="60"/>
      <c r="E195" s="157"/>
      <c r="F195" s="61"/>
    </row>
    <row r="196" spans="1:9" s="92" customFormat="1" ht="12.75" customHeight="1" x14ac:dyDescent="0.2">
      <c r="A196" s="54"/>
      <c r="B196" s="57"/>
      <c r="C196" s="79"/>
      <c r="D196" s="79"/>
      <c r="E196" s="80"/>
      <c r="F196" s="56"/>
    </row>
    <row r="197" spans="1:9" s="92" customFormat="1" ht="12.75" customHeight="1" x14ac:dyDescent="0.2">
      <c r="A197" s="51"/>
      <c r="B197" s="148" t="s">
        <v>147</v>
      </c>
      <c r="C197" s="52"/>
      <c r="D197" s="52"/>
      <c r="E197" s="62"/>
      <c r="F197" s="45"/>
    </row>
    <row r="198" spans="1:9" s="92" customFormat="1" ht="12.75" customHeight="1" x14ac:dyDescent="0.2">
      <c r="A198" s="51"/>
      <c r="B198" s="148"/>
      <c r="C198" s="52"/>
      <c r="D198" s="52"/>
      <c r="E198" s="62"/>
      <c r="F198" s="45"/>
    </row>
    <row r="199" spans="1:9" s="92" customFormat="1" ht="36" x14ac:dyDescent="0.2">
      <c r="A199" s="146" t="s">
        <v>22</v>
      </c>
      <c r="B199" s="129" t="s">
        <v>237</v>
      </c>
      <c r="C199" s="46" t="s">
        <v>1</v>
      </c>
      <c r="D199" s="47">
        <v>30</v>
      </c>
      <c r="E199" s="63"/>
      <c r="F199" s="48">
        <f>D199*E199</f>
        <v>0</v>
      </c>
    </row>
    <row r="200" spans="1:9" s="92" customFormat="1" ht="12.75" customHeight="1" x14ac:dyDescent="0.2">
      <c r="A200" s="51"/>
      <c r="B200" s="129"/>
      <c r="C200" s="46"/>
      <c r="D200" s="47"/>
      <c r="E200" s="63"/>
      <c r="F200" s="131"/>
    </row>
    <row r="201" spans="1:9" s="92" customFormat="1" ht="60" customHeight="1" x14ac:dyDescent="0.2">
      <c r="A201" s="146" t="s">
        <v>23</v>
      </c>
      <c r="B201" s="129" t="s">
        <v>238</v>
      </c>
      <c r="C201" s="46" t="s">
        <v>12</v>
      </c>
      <c r="D201" s="47">
        <v>4</v>
      </c>
      <c r="E201" s="63"/>
      <c r="F201" s="48">
        <f>D201*E201</f>
        <v>0</v>
      </c>
      <c r="I201" s="55"/>
    </row>
    <row r="202" spans="1:9" s="92" customFormat="1" x14ac:dyDescent="0.2">
      <c r="A202" s="51"/>
      <c r="B202" s="129"/>
      <c r="C202" s="46"/>
      <c r="D202" s="47"/>
      <c r="E202" s="63"/>
      <c r="F202" s="131"/>
    </row>
    <row r="203" spans="1:9" s="92" customFormat="1" ht="60" customHeight="1" x14ac:dyDescent="0.2">
      <c r="A203" s="146" t="s">
        <v>157</v>
      </c>
      <c r="B203" s="129" t="s">
        <v>239</v>
      </c>
      <c r="C203" s="46" t="s">
        <v>12</v>
      </c>
      <c r="D203" s="47">
        <v>8</v>
      </c>
      <c r="E203" s="63"/>
      <c r="F203" s="48">
        <f>D203*E203</f>
        <v>0</v>
      </c>
    </row>
    <row r="204" spans="1:9" s="92" customFormat="1" x14ac:dyDescent="0.2">
      <c r="A204" s="51"/>
      <c r="B204" s="161"/>
      <c r="C204" s="46"/>
      <c r="D204" s="47"/>
      <c r="E204" s="63"/>
      <c r="F204" s="131"/>
    </row>
    <row r="205" spans="1:9" s="92" customFormat="1" ht="24" x14ac:dyDescent="0.2">
      <c r="A205" s="146" t="s">
        <v>158</v>
      </c>
      <c r="B205" s="161" t="s">
        <v>149</v>
      </c>
      <c r="C205" s="46" t="s">
        <v>12</v>
      </c>
      <c r="D205" s="47">
        <v>10</v>
      </c>
      <c r="E205" s="63"/>
      <c r="F205" s="48">
        <f>D205*E205</f>
        <v>0</v>
      </c>
    </row>
    <row r="206" spans="1:9" s="92" customFormat="1" x14ac:dyDescent="0.2">
      <c r="A206" s="51"/>
      <c r="B206" s="161"/>
      <c r="C206" s="46"/>
      <c r="D206" s="47"/>
      <c r="E206" s="63"/>
      <c r="F206" s="48"/>
    </row>
    <row r="207" spans="1:9" s="92" customFormat="1" ht="24" x14ac:dyDescent="0.2">
      <c r="A207" s="146" t="s">
        <v>159</v>
      </c>
      <c r="B207" s="161" t="s">
        <v>150</v>
      </c>
      <c r="C207" s="46" t="s">
        <v>12</v>
      </c>
      <c r="D207" s="47">
        <v>5</v>
      </c>
      <c r="E207" s="48"/>
      <c r="F207" s="48">
        <f>D207*E207</f>
        <v>0</v>
      </c>
    </row>
    <row r="208" spans="1:9" s="92" customFormat="1" ht="12.75" customHeight="1" x14ac:dyDescent="0.2">
      <c r="A208" s="43"/>
      <c r="B208" s="43"/>
      <c r="C208" s="46"/>
      <c r="D208" s="43"/>
      <c r="E208" s="130"/>
      <c r="F208" s="131"/>
    </row>
    <row r="209" spans="1:6" s="92" customFormat="1" x14ac:dyDescent="0.2">
      <c r="A209" s="158" t="str">
        <f>A195</f>
        <v>4.5</v>
      </c>
      <c r="B209" s="60" t="str">
        <f>B195</f>
        <v>OZEMLJITVE</v>
      </c>
      <c r="C209" s="132"/>
      <c r="D209" s="132"/>
      <c r="E209" s="133"/>
      <c r="F209" s="134">
        <f>SUM(F199:F208)</f>
        <v>0</v>
      </c>
    </row>
    <row r="212" spans="1:6" x14ac:dyDescent="0.2">
      <c r="A212" s="158" t="s">
        <v>179</v>
      </c>
      <c r="B212" s="60" t="s">
        <v>180</v>
      </c>
      <c r="C212" s="60"/>
      <c r="D212" s="60"/>
      <c r="E212" s="157"/>
      <c r="F212" s="61"/>
    </row>
    <row r="213" spans="1:6" x14ac:dyDescent="0.2">
      <c r="A213" s="51"/>
      <c r="B213" s="148"/>
      <c r="C213" s="52"/>
      <c r="D213" s="52"/>
      <c r="E213" s="62"/>
      <c r="F213" s="45"/>
    </row>
    <row r="214" spans="1:6" ht="60" customHeight="1" x14ac:dyDescent="0.2">
      <c r="A214" s="161" t="s">
        <v>182</v>
      </c>
      <c r="B214" s="162" t="s">
        <v>181</v>
      </c>
      <c r="C214" s="163" t="s">
        <v>153</v>
      </c>
      <c r="D214" s="164">
        <v>3</v>
      </c>
      <c r="E214" s="165"/>
      <c r="F214" s="48">
        <f>D214*E214</f>
        <v>0</v>
      </c>
    </row>
    <row r="215" spans="1:6" x14ac:dyDescent="0.2">
      <c r="A215" s="166"/>
      <c r="B215" s="167"/>
      <c r="C215" s="163"/>
      <c r="D215" s="164"/>
      <c r="E215" s="165"/>
      <c r="F215" s="131"/>
    </row>
    <row r="216" spans="1:6" ht="36" x14ac:dyDescent="0.2">
      <c r="A216" s="161" t="s">
        <v>183</v>
      </c>
      <c r="B216" s="162" t="s">
        <v>154</v>
      </c>
      <c r="C216" s="163" t="s">
        <v>153</v>
      </c>
      <c r="D216" s="164">
        <v>1</v>
      </c>
      <c r="E216" s="165"/>
      <c r="F216" s="48">
        <f>D216*E216</f>
        <v>0</v>
      </c>
    </row>
    <row r="217" spans="1:6" x14ac:dyDescent="0.2">
      <c r="A217" s="166"/>
      <c r="B217" s="162"/>
      <c r="C217" s="163"/>
      <c r="D217" s="164"/>
      <c r="E217" s="165"/>
      <c r="F217" s="48"/>
    </row>
    <row r="218" spans="1:6" ht="24" x14ac:dyDescent="0.2">
      <c r="A218" s="161" t="s">
        <v>184</v>
      </c>
      <c r="B218" s="162" t="s">
        <v>155</v>
      </c>
      <c r="C218" s="163" t="s">
        <v>153</v>
      </c>
      <c r="D218" s="164">
        <v>0.5</v>
      </c>
      <c r="E218" s="165"/>
      <c r="F218" s="48">
        <f>D218*E218</f>
        <v>0</v>
      </c>
    </row>
    <row r="219" spans="1:6" x14ac:dyDescent="0.2">
      <c r="A219" s="166"/>
      <c r="B219" s="167"/>
      <c r="C219" s="168"/>
      <c r="D219" s="169"/>
      <c r="E219" s="170"/>
      <c r="F219" s="131"/>
    </row>
    <row r="220" spans="1:6" ht="24" x14ac:dyDescent="0.2">
      <c r="A220" s="161" t="s">
        <v>185</v>
      </c>
      <c r="B220" s="167" t="s">
        <v>156</v>
      </c>
      <c r="C220" s="163" t="s">
        <v>13</v>
      </c>
      <c r="D220" s="164">
        <v>1</v>
      </c>
      <c r="E220" s="165"/>
      <c r="F220" s="48">
        <f>D220*E220</f>
        <v>0</v>
      </c>
    </row>
    <row r="221" spans="1:6" x14ac:dyDescent="0.2">
      <c r="A221" s="43"/>
      <c r="B221" s="43"/>
      <c r="C221" s="46"/>
      <c r="D221" s="43"/>
      <c r="E221" s="130"/>
      <c r="F221" s="131"/>
    </row>
    <row r="222" spans="1:6" x14ac:dyDescent="0.2">
      <c r="A222" s="158" t="str">
        <f>A212</f>
        <v>4.6</v>
      </c>
      <c r="B222" s="60" t="str">
        <f>B212</f>
        <v>GRADBENA DELA</v>
      </c>
      <c r="C222" s="132"/>
      <c r="D222" s="132"/>
      <c r="E222" s="133"/>
      <c r="F222" s="134">
        <f>SUM(F214:F221)</f>
        <v>0</v>
      </c>
    </row>
    <row r="225" spans="1:8" s="92" customFormat="1" x14ac:dyDescent="0.2">
      <c r="A225" s="158" t="s">
        <v>186</v>
      </c>
      <c r="B225" s="60" t="s">
        <v>152</v>
      </c>
      <c r="C225" s="60"/>
      <c r="D225" s="60"/>
      <c r="E225" s="157"/>
      <c r="F225" s="61"/>
    </row>
    <row r="226" spans="1:8" s="92" customFormat="1" ht="12.75" customHeight="1" x14ac:dyDescent="0.2">
      <c r="A226" s="51"/>
      <c r="B226" s="44"/>
      <c r="C226" s="52"/>
      <c r="D226" s="52"/>
      <c r="E226" s="62"/>
      <c r="F226" s="45"/>
    </row>
    <row r="227" spans="1:8" s="92" customFormat="1" ht="48" customHeight="1" x14ac:dyDescent="0.2">
      <c r="A227" s="161" t="s">
        <v>187</v>
      </c>
      <c r="B227" s="156" t="s">
        <v>160</v>
      </c>
      <c r="C227" s="163" t="s">
        <v>13</v>
      </c>
      <c r="D227" s="164">
        <v>1</v>
      </c>
      <c r="E227" s="165"/>
      <c r="F227" s="48">
        <f>D227*E227</f>
        <v>0</v>
      </c>
      <c r="H227" s="93"/>
    </row>
    <row r="228" spans="1:8" s="92" customFormat="1" x14ac:dyDescent="0.2">
      <c r="A228" s="51"/>
      <c r="B228" s="171"/>
      <c r="C228" s="168"/>
      <c r="D228" s="169"/>
      <c r="E228" s="170"/>
      <c r="F228" s="131"/>
      <c r="H228" s="93"/>
    </row>
    <row r="229" spans="1:8" s="92" customFormat="1" ht="36" x14ac:dyDescent="0.2">
      <c r="A229" s="161" t="s">
        <v>188</v>
      </c>
      <c r="B229" s="162" t="s">
        <v>161</v>
      </c>
      <c r="C229" s="46" t="s">
        <v>13</v>
      </c>
      <c r="D229" s="47">
        <v>1</v>
      </c>
      <c r="E229" s="63"/>
      <c r="F229" s="48">
        <f>D229*E229</f>
        <v>0</v>
      </c>
      <c r="H229" s="93"/>
    </row>
    <row r="230" spans="1:8" s="92" customFormat="1" x14ac:dyDescent="0.2">
      <c r="A230" s="51"/>
      <c r="B230" s="172"/>
      <c r="C230" s="43"/>
      <c r="D230" s="43"/>
      <c r="E230" s="130"/>
      <c r="F230" s="131"/>
      <c r="H230" s="93"/>
    </row>
    <row r="231" spans="1:8" s="92" customFormat="1" ht="48" x14ac:dyDescent="0.2">
      <c r="A231" s="161" t="s">
        <v>189</v>
      </c>
      <c r="B231" s="172" t="s">
        <v>165</v>
      </c>
      <c r="C231" s="46" t="s">
        <v>16</v>
      </c>
      <c r="D231" s="47">
        <v>4</v>
      </c>
      <c r="E231" s="63"/>
      <c r="F231" s="48">
        <f>D231*E231</f>
        <v>0</v>
      </c>
      <c r="H231" s="93"/>
    </row>
    <row r="232" spans="1:8" s="92" customFormat="1" x14ac:dyDescent="0.2">
      <c r="A232" s="51"/>
      <c r="B232" s="173"/>
      <c r="C232" s="43"/>
      <c r="D232" s="43"/>
      <c r="E232" s="130"/>
      <c r="F232" s="131"/>
      <c r="H232" s="93"/>
    </row>
    <row r="233" spans="1:8" s="92" customFormat="1" ht="24" x14ac:dyDescent="0.2">
      <c r="A233" s="161" t="s">
        <v>190</v>
      </c>
      <c r="B233" s="162" t="s">
        <v>162</v>
      </c>
      <c r="C233" s="46" t="s">
        <v>16</v>
      </c>
      <c r="D233" s="47">
        <v>4</v>
      </c>
      <c r="E233" s="63"/>
      <c r="F233" s="48">
        <f>D233*E233</f>
        <v>0</v>
      </c>
      <c r="H233" s="93"/>
    </row>
    <row r="234" spans="1:8" s="92" customFormat="1" x14ac:dyDescent="0.2">
      <c r="A234" s="51"/>
      <c r="B234" s="174"/>
      <c r="C234" s="46"/>
      <c r="D234" s="47"/>
      <c r="E234" s="63"/>
      <c r="F234" s="131"/>
      <c r="H234" s="93"/>
    </row>
    <row r="235" spans="1:8" s="92" customFormat="1" ht="24" x14ac:dyDescent="0.2">
      <c r="A235" s="161" t="s">
        <v>191</v>
      </c>
      <c r="B235" s="129" t="s">
        <v>163</v>
      </c>
      <c r="C235" s="46" t="s">
        <v>13</v>
      </c>
      <c r="D235" s="47">
        <v>1</v>
      </c>
      <c r="E235" s="63"/>
      <c r="F235" s="48">
        <f>D235*E235</f>
        <v>0</v>
      </c>
      <c r="H235" s="93"/>
    </row>
    <row r="236" spans="1:8" s="92" customFormat="1" x14ac:dyDescent="0.2">
      <c r="A236" s="51"/>
      <c r="B236" s="129"/>
      <c r="C236" s="46"/>
      <c r="D236" s="47"/>
      <c r="E236" s="63"/>
      <c r="F236" s="131"/>
      <c r="H236" s="93"/>
    </row>
    <row r="237" spans="1:8" s="92" customFormat="1" ht="24" x14ac:dyDescent="0.2">
      <c r="A237" s="161" t="s">
        <v>192</v>
      </c>
      <c r="B237" s="129" t="s">
        <v>164</v>
      </c>
      <c r="C237" s="46" t="s">
        <v>16</v>
      </c>
      <c r="D237" s="47">
        <v>6</v>
      </c>
      <c r="E237" s="63"/>
      <c r="F237" s="48">
        <f>D237*E237</f>
        <v>0</v>
      </c>
      <c r="H237" s="93"/>
    </row>
    <row r="238" spans="1:8" s="92" customFormat="1" x14ac:dyDescent="0.2">
      <c r="A238" s="51"/>
      <c r="B238" s="129"/>
      <c r="C238" s="46"/>
      <c r="D238" s="47"/>
      <c r="E238" s="63"/>
      <c r="F238" s="48"/>
      <c r="H238" s="93"/>
    </row>
    <row r="239" spans="1:8" s="92" customFormat="1" ht="24" customHeight="1" x14ac:dyDescent="0.2">
      <c r="A239" s="161" t="s">
        <v>193</v>
      </c>
      <c r="B239" s="129" t="s">
        <v>170</v>
      </c>
      <c r="C239" s="46" t="s">
        <v>16</v>
      </c>
      <c r="D239" s="47">
        <v>6</v>
      </c>
      <c r="E239" s="63"/>
      <c r="F239" s="48">
        <f>D239*E239</f>
        <v>0</v>
      </c>
      <c r="H239" s="93"/>
    </row>
    <row r="240" spans="1:8" s="92" customFormat="1" x14ac:dyDescent="0.2">
      <c r="A240" s="51"/>
      <c r="B240" s="129"/>
      <c r="C240" s="46"/>
      <c r="D240" s="47"/>
      <c r="E240" s="63"/>
      <c r="F240" s="48"/>
      <c r="H240" s="93"/>
    </row>
    <row r="241" spans="1:8" s="92" customFormat="1" ht="36" customHeight="1" x14ac:dyDescent="0.2">
      <c r="A241" s="161" t="s">
        <v>194</v>
      </c>
      <c r="B241" s="129" t="s">
        <v>240</v>
      </c>
      <c r="C241" s="46" t="s">
        <v>13</v>
      </c>
      <c r="D241" s="47">
        <v>1</v>
      </c>
      <c r="E241" s="63"/>
      <c r="F241" s="48">
        <f>D241*E241</f>
        <v>0</v>
      </c>
      <c r="H241" s="93"/>
    </row>
    <row r="242" spans="1:8" s="92" customFormat="1" x14ac:dyDescent="0.2">
      <c r="A242" s="51"/>
      <c r="B242" s="55"/>
      <c r="C242" s="46"/>
      <c r="D242" s="47"/>
      <c r="E242" s="63"/>
      <c r="F242" s="131"/>
      <c r="H242" s="93"/>
    </row>
    <row r="243" spans="1:8" s="92" customFormat="1" ht="48" customHeight="1" x14ac:dyDescent="0.2">
      <c r="A243" s="161" t="s">
        <v>246</v>
      </c>
      <c r="B243" s="129" t="s">
        <v>166</v>
      </c>
      <c r="C243" s="46" t="s">
        <v>13</v>
      </c>
      <c r="D243" s="47">
        <v>1</v>
      </c>
      <c r="E243" s="63"/>
      <c r="F243" s="48">
        <f>D243*E243</f>
        <v>0</v>
      </c>
      <c r="H243" s="93"/>
    </row>
    <row r="244" spans="1:8" s="92" customFormat="1" ht="12.75" customHeight="1" x14ac:dyDescent="0.2">
      <c r="A244" s="43"/>
      <c r="B244" s="43"/>
      <c r="C244" s="46"/>
      <c r="D244" s="43"/>
      <c r="E244" s="130"/>
      <c r="F244" s="131"/>
    </row>
    <row r="245" spans="1:8" s="92" customFormat="1" x14ac:dyDescent="0.2">
      <c r="A245" s="158" t="str">
        <f>A225</f>
        <v>4.7</v>
      </c>
      <c r="B245" s="60" t="str">
        <f>B225</f>
        <v>SPLOŠNA DELA</v>
      </c>
      <c r="C245" s="132"/>
      <c r="D245" s="132"/>
      <c r="E245" s="133"/>
      <c r="F245" s="134">
        <f>SUM(F227:F244)</f>
        <v>0</v>
      </c>
    </row>
    <row r="248" spans="1:8" x14ac:dyDescent="0.2">
      <c r="A248" s="176" t="s">
        <v>0</v>
      </c>
      <c r="B248" s="132"/>
      <c r="C248" s="132"/>
      <c r="D248" s="132"/>
      <c r="E248" s="133"/>
      <c r="F248" s="134"/>
    </row>
    <row r="249" spans="1:8" x14ac:dyDescent="0.2">
      <c r="A249" s="177"/>
      <c r="B249" s="178"/>
      <c r="C249" s="179"/>
      <c r="D249" s="178"/>
      <c r="E249" s="180"/>
      <c r="F249" s="181"/>
    </row>
    <row r="250" spans="1:8" x14ac:dyDescent="0.2">
      <c r="A250" s="182" t="str">
        <f>A28</f>
        <v>4.1</v>
      </c>
      <c r="B250" s="183" t="str">
        <f>B28</f>
        <v>INŠTALACIJSKI MATERIAL IN OPREMA</v>
      </c>
      <c r="C250" s="184"/>
      <c r="D250" s="185"/>
      <c r="E250" s="186"/>
      <c r="F250" s="187">
        <f>F28</f>
        <v>0</v>
      </c>
    </row>
    <row r="251" spans="1:8" x14ac:dyDescent="0.2">
      <c r="A251" s="188"/>
      <c r="B251" s="185"/>
      <c r="C251" s="184"/>
      <c r="D251" s="185"/>
      <c r="E251" s="186"/>
      <c r="F251" s="187"/>
    </row>
    <row r="252" spans="1:8" x14ac:dyDescent="0.2">
      <c r="A252" s="182" t="str">
        <f>A150</f>
        <v>4.2</v>
      </c>
      <c r="B252" s="183" t="str">
        <f>B150</f>
        <v>RAZDELILNIK R-ČR-S3</v>
      </c>
      <c r="C252" s="184"/>
      <c r="D252" s="185"/>
      <c r="E252" s="186"/>
      <c r="F252" s="187">
        <f>F150</f>
        <v>0</v>
      </c>
    </row>
    <row r="253" spans="1:8" x14ac:dyDescent="0.2">
      <c r="A253" s="188"/>
      <c r="B253" s="185"/>
      <c r="C253" s="184"/>
      <c r="D253" s="185"/>
      <c r="E253" s="186"/>
      <c r="F253" s="187"/>
    </row>
    <row r="254" spans="1:8" x14ac:dyDescent="0.2">
      <c r="A254" s="182" t="str">
        <f>A161</f>
        <v>4.3</v>
      </c>
      <c r="B254" s="183" t="str">
        <f>B161</f>
        <v>PERIFERNE NAPRAVE</v>
      </c>
      <c r="C254" s="184"/>
      <c r="D254" s="185"/>
      <c r="E254" s="186"/>
      <c r="F254" s="187">
        <f>F161</f>
        <v>0</v>
      </c>
    </row>
    <row r="255" spans="1:8" x14ac:dyDescent="0.2">
      <c r="A255" s="188"/>
      <c r="B255" s="183"/>
      <c r="C255" s="184"/>
      <c r="D255" s="185"/>
      <c r="E255" s="186"/>
      <c r="F255" s="187"/>
    </row>
    <row r="256" spans="1:8" x14ac:dyDescent="0.2">
      <c r="A256" s="182" t="str">
        <f>A192</f>
        <v>4.4</v>
      </c>
      <c r="B256" s="183" t="str">
        <f>B192</f>
        <v>PROGRAMERSKA DELA</v>
      </c>
      <c r="C256" s="184"/>
      <c r="D256" s="185"/>
      <c r="E256" s="186"/>
      <c r="F256" s="187">
        <f>F192</f>
        <v>0</v>
      </c>
    </row>
    <row r="257" spans="1:6" x14ac:dyDescent="0.2">
      <c r="A257" s="188"/>
      <c r="B257" s="185"/>
      <c r="C257" s="184"/>
      <c r="D257" s="185"/>
      <c r="E257" s="186"/>
      <c r="F257" s="187"/>
    </row>
    <row r="258" spans="1:6" x14ac:dyDescent="0.2">
      <c r="A258" s="182" t="str">
        <f>A209</f>
        <v>4.5</v>
      </c>
      <c r="B258" s="183" t="str">
        <f>B209</f>
        <v>OZEMLJITVE</v>
      </c>
      <c r="C258" s="184"/>
      <c r="D258" s="185"/>
      <c r="E258" s="186"/>
      <c r="F258" s="187">
        <f>F209</f>
        <v>0</v>
      </c>
    </row>
    <row r="259" spans="1:6" x14ac:dyDescent="0.2">
      <c r="A259" s="188"/>
      <c r="B259" s="185"/>
      <c r="C259" s="184"/>
      <c r="D259" s="185"/>
      <c r="E259" s="186"/>
      <c r="F259" s="187"/>
    </row>
    <row r="260" spans="1:6" x14ac:dyDescent="0.2">
      <c r="A260" s="182" t="str">
        <f>A222</f>
        <v>4.6</v>
      </c>
      <c r="B260" s="183" t="str">
        <f>B222</f>
        <v>GRADBENA DELA</v>
      </c>
      <c r="C260" s="184"/>
      <c r="D260" s="185"/>
      <c r="E260" s="186"/>
      <c r="F260" s="187">
        <f>F222</f>
        <v>0</v>
      </c>
    </row>
    <row r="261" spans="1:6" x14ac:dyDescent="0.2">
      <c r="A261" s="188"/>
      <c r="B261" s="185"/>
      <c r="C261" s="184"/>
      <c r="D261" s="185"/>
      <c r="E261" s="186"/>
      <c r="F261" s="187"/>
    </row>
    <row r="262" spans="1:6" x14ac:dyDescent="0.2">
      <c r="A262" s="182" t="str">
        <f>A245</f>
        <v>4.7</v>
      </c>
      <c r="B262" s="183" t="str">
        <f>B245</f>
        <v>SPLOŠNA DELA</v>
      </c>
      <c r="C262" s="184"/>
      <c r="D262" s="185"/>
      <c r="E262" s="186"/>
      <c r="F262" s="187">
        <f>F245</f>
        <v>0</v>
      </c>
    </row>
    <row r="263" spans="1:6" x14ac:dyDescent="0.2">
      <c r="A263" s="189"/>
      <c r="B263" s="190"/>
      <c r="C263" s="191"/>
      <c r="D263" s="190"/>
      <c r="E263" s="192"/>
      <c r="F263" s="193"/>
    </row>
    <row r="264" spans="1:6" x14ac:dyDescent="0.2">
      <c r="A264" s="176" t="s">
        <v>169</v>
      </c>
      <c r="B264" s="132"/>
      <c r="C264" s="132"/>
      <c r="D264" s="132"/>
      <c r="E264" s="133"/>
      <c r="F264" s="134">
        <f>SUM(F250:F263)</f>
        <v>0</v>
      </c>
    </row>
    <row r="266" spans="1:6" ht="26.25" x14ac:dyDescent="0.2">
      <c r="A266" s="58"/>
    </row>
  </sheetData>
  <pageMargins left="0.70866141732283472" right="0.51181102362204722" top="0.39370078740157483" bottom="0.78740157480314965" header="0" footer="0.39370078740157483"/>
  <pageSetup paperSize="9" orientation="portrait" r:id="rId1"/>
  <headerFooter alignWithMargins="0">
    <oddFooter>&amp;L&amp;"Arial Narrow,Poševno"&amp;8April 2016&amp;C&amp;"Arial Narrow,Poševno"&amp;8 4/2 - ELEKTRIČNE INŠTALACIJE IN OPREMA&amp;R&amp;"Arial Narrow,Poševno"&amp;8Stran 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3</vt:i4>
      </vt:variant>
    </vt:vector>
  </HeadingPairs>
  <TitlesOfParts>
    <vt:vector size="5" baseType="lpstr">
      <vt:lpstr>REKAPITULACIJA</vt:lpstr>
      <vt:lpstr>predračun EIO</vt:lpstr>
      <vt:lpstr>'predračun EIO'!Področje_tiskanja</vt:lpstr>
      <vt:lpstr>REKAPITULACIJA!Področje_tiskanja</vt:lpstr>
      <vt:lpstr>'predračun EIO'!Tiskanje_naslovov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ELTRIS</dc:creator>
  <cp:lastModifiedBy>uporabnik</cp:lastModifiedBy>
  <cp:lastPrinted>2016-04-22T07:07:27Z</cp:lastPrinted>
  <dcterms:created xsi:type="dcterms:W3CDTF">1998-11-02T20:14:28Z</dcterms:created>
  <dcterms:modified xsi:type="dcterms:W3CDTF">2016-05-20T08:22:11Z</dcterms:modified>
</cp:coreProperties>
</file>