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erbertGlavic.OKIDRICEVO\Documents\javni razpisi\2022\izvedba vrtin\"/>
    </mc:Choice>
  </mc:AlternateContent>
  <bookViews>
    <workbookView xWindow="0" yWindow="0" windowWidth="14850" windowHeight="1183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9" i="1" l="1"/>
  <c r="I39" i="1" s="1"/>
  <c r="G34" i="1"/>
  <c r="H34" i="1" s="1"/>
  <c r="G32" i="1"/>
  <c r="I32" i="1" s="1"/>
  <c r="G29" i="1"/>
  <c r="I29" i="1" s="1"/>
  <c r="G26" i="1"/>
  <c r="I26" i="1" s="1"/>
  <c r="G25" i="1"/>
  <c r="I25" i="1" s="1"/>
  <c r="G24" i="1"/>
  <c r="H24" i="1" s="1"/>
  <c r="G23" i="1"/>
  <c r="I23" i="1" s="1"/>
  <c r="G22" i="1"/>
  <c r="H22" i="1" s="1"/>
  <c r="G19" i="1"/>
  <c r="I19" i="1" s="1"/>
  <c r="G18" i="1"/>
  <c r="I18" i="1" s="1"/>
  <c r="G14" i="1"/>
  <c r="I14" i="1" s="1"/>
  <c r="G12" i="1"/>
  <c r="I12" i="1" s="1"/>
  <c r="G9" i="1"/>
  <c r="I9" i="1" s="1"/>
  <c r="H39" i="1" l="1"/>
  <c r="I34" i="1"/>
  <c r="I40" i="1" s="1"/>
  <c r="I24" i="1"/>
  <c r="H23" i="1"/>
  <c r="H19" i="1"/>
  <c r="H14" i="1"/>
  <c r="H29" i="1"/>
  <c r="H9" i="1"/>
  <c r="I22" i="1"/>
  <c r="H25" i="1"/>
  <c r="H18" i="1"/>
  <c r="H32" i="1"/>
  <c r="H12" i="1"/>
  <c r="H26" i="1"/>
  <c r="I27" i="1" l="1"/>
  <c r="I41" i="1" s="1"/>
  <c r="I42" i="1" s="1"/>
  <c r="I43" i="1" s="1"/>
</calcChain>
</file>

<file path=xl/sharedStrings.xml><?xml version="1.0" encoding="utf-8"?>
<sst xmlns="http://schemas.openxmlformats.org/spreadsheetml/2006/main" count="72" uniqueCount="61">
  <si>
    <t>Zap.</t>
  </si>
  <si>
    <t>Vsebina</t>
  </si>
  <si>
    <t xml:space="preserve">Merska </t>
  </si>
  <si>
    <t>Količina</t>
  </si>
  <si>
    <t xml:space="preserve">Stopnja </t>
  </si>
  <si>
    <t>Cena</t>
  </si>
  <si>
    <t xml:space="preserve">Vrednost </t>
  </si>
  <si>
    <t xml:space="preserve">Znesek </t>
  </si>
  <si>
    <t>Za</t>
  </si>
  <si>
    <t>št.</t>
  </si>
  <si>
    <t>enota</t>
  </si>
  <si>
    <t>DDV%</t>
  </si>
  <si>
    <t>brez DDV</t>
  </si>
  <si>
    <t>DDV</t>
  </si>
  <si>
    <t>plačilo</t>
  </si>
  <si>
    <t>I.</t>
  </si>
  <si>
    <t>VRTALNA DELA</t>
  </si>
  <si>
    <t>Pripravljalna dela</t>
  </si>
  <si>
    <t>Transport vrtalne garniture in opreme</t>
  </si>
  <si>
    <t>pav</t>
  </si>
  <si>
    <t>Vrtalna dela</t>
  </si>
  <si>
    <t>Vrtanje vodnjaka Ø 300mm v prodih</t>
  </si>
  <si>
    <t>m</t>
  </si>
  <si>
    <t>Vgradnja polnih in filtrskih cevi DN200</t>
  </si>
  <si>
    <t>Materiali</t>
  </si>
  <si>
    <t>zunanji premer 225mm debelina stene 10,0mm</t>
  </si>
  <si>
    <t>Vodnjaške cevi PVC, DN 200-filtri</t>
  </si>
  <si>
    <r>
      <t>Dobava in vgradnja filtrskega zasipa (</t>
    </r>
    <r>
      <rPr>
        <sz val="6"/>
        <color theme="1"/>
        <rFont val="Tahoma"/>
        <family val="2"/>
        <charset val="238"/>
      </rPr>
      <t>3,0-5,6mm</t>
    </r>
    <r>
      <rPr>
        <sz val="8"/>
        <color theme="1"/>
        <rFont val="Tahoma"/>
        <family val="2"/>
        <charset val="238"/>
      </rPr>
      <t>)</t>
    </r>
  </si>
  <si>
    <t>kg</t>
  </si>
  <si>
    <t>Dno vodnjaka</t>
  </si>
  <si>
    <t>kom</t>
  </si>
  <si>
    <t>Distančniki</t>
  </si>
  <si>
    <t>ur</t>
  </si>
  <si>
    <t>SKUPAJ VRTALNA DELA</t>
  </si>
  <si>
    <t>II.</t>
  </si>
  <si>
    <t>ČRPALNI TESTI</t>
  </si>
  <si>
    <t>Prevoz opreme</t>
  </si>
  <si>
    <r>
      <t xml:space="preserve">Izdelava  črpalnega poizkusa tipa </t>
    </r>
    <r>
      <rPr>
        <b/>
        <sz val="8"/>
        <color theme="1"/>
        <rFont val="Tahoma"/>
        <family val="2"/>
        <charset val="238"/>
      </rPr>
      <t>B( 5l/s)</t>
    </r>
    <r>
      <rPr>
        <sz val="8"/>
        <color theme="1"/>
        <rFont val="Tahoma"/>
        <family val="2"/>
        <charset val="238"/>
      </rPr>
      <t xml:space="preserve"> s tremi</t>
    </r>
  </si>
  <si>
    <t>črpalnimi količinami meritev dviga podzemne</t>
  </si>
  <si>
    <t>Poročilo izvedenih del vodnjaka z geološkim</t>
  </si>
  <si>
    <t>SKUPAJ ČRPALNI TESTI</t>
  </si>
  <si>
    <t>DDV22%</t>
  </si>
  <si>
    <r>
      <rPr>
        <b/>
        <u/>
        <sz val="14"/>
        <color rgb="FF333333"/>
        <rFont val="Calibri"/>
        <family val="2"/>
        <charset val="238"/>
      </rPr>
      <t xml:space="preserve"> Popis del za izvedbo vrtanja 10 vrtin do globine 30m </t>
    </r>
    <r>
      <rPr>
        <b/>
        <sz val="11"/>
        <color indexed="63"/>
        <rFont val="Calibri"/>
        <family val="2"/>
        <charset val="238"/>
      </rPr>
      <t xml:space="preserve">
na parcelnih št.:
V1 - p.š. 652, k.o. 434 Pongrce, V2 - p.š. 665, k.o. 434 Pongrce, 
V3 - p.š. 970, k.o 432 Sp. Jablane, V4 - p.š. 964, k.o. Sp. Jablane, 
V5 - p.š. 408, k.o. 484 Zg. Jablane, V6 - p.š. 1282, k.o. 434 Pongrce
V7 - p.š. 372/1, k.o. 484 Zg. Jablane, V8 - p.š. 379, k.o. 484 Zg. Jablane, 
V9 - p.š. 916, k.o. 432 Sp. Jablane, V10 - p.š. 908/1, k.o. 432 Sp. Jablane</t>
    </r>
  </si>
  <si>
    <t xml:space="preserve">Vodnjaške cevi PVC, DN 200 - polne </t>
  </si>
  <si>
    <t>profilom in ocenjenim črpalnim preizkusom za vse vrtine</t>
  </si>
  <si>
    <t>vode do stabilizacije</t>
  </si>
  <si>
    <t xml:space="preserve">Izdelava istočasnega črpalnega poizkusa iz vseh vrtin s </t>
  </si>
  <si>
    <t>tremi črpalnimi količinami meritev dviga podzemne</t>
  </si>
  <si>
    <t xml:space="preserve">vode do stabilizacije za določitev  maks. možne </t>
  </si>
  <si>
    <t xml:space="preserve">skupne izdatnosti vseh vrtin ob istočasnem črpanju </t>
  </si>
  <si>
    <t>z izdelavo poročila</t>
  </si>
  <si>
    <t xml:space="preserve">meljni, peskih, prodih (10 x 30m) </t>
  </si>
  <si>
    <t xml:space="preserve"> in zasipa ( zunanji premer 225mm - 10 x 30m)</t>
  </si>
  <si>
    <t>10 x (5 kos x L=3m)</t>
  </si>
  <si>
    <t>10 x (3 kos x L=1m)</t>
  </si>
  <si>
    <t>10 x (4kos x l=3m), reža filtra 2mm</t>
  </si>
  <si>
    <t>Naročnik zagotovi: zakoličbo vrtin,dostopne poti in vsa soglasja za izvedbo del.</t>
  </si>
  <si>
    <t>SKUPAJ I. + II.</t>
  </si>
  <si>
    <t>Čiščenje vodnjaka air-lift ( na vodnjak 8ur)</t>
  </si>
  <si>
    <t>Opomba: obračun vseh postavk se izvede po dejansko opravljenih količinah</t>
  </si>
  <si>
    <t>S K U P A 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</si>
</sst>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0\ [$€-1]"/>
    <numFmt numFmtId="166" formatCode="_-* #,##0.00\ [$€-1]_-;\-* #,##0.00\ [$€-1]_-;_-* &quot;-&quot;??\ [$€-1]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indexed="63"/>
      <name val="Calibri"/>
      <family val="2"/>
      <charset val="238"/>
    </font>
    <font>
      <b/>
      <sz val="12"/>
      <color indexed="63"/>
      <name val="Calibri"/>
      <family val="2"/>
      <charset val="238"/>
    </font>
    <font>
      <b/>
      <sz val="10"/>
      <color indexed="63"/>
      <name val="Calibri"/>
      <family val="2"/>
      <charset val="238"/>
    </font>
    <font>
      <b/>
      <sz val="10"/>
      <color indexed="63"/>
      <name val="Arial Narrow"/>
      <family val="2"/>
      <charset val="238"/>
    </font>
    <font>
      <sz val="10"/>
      <color indexed="63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63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sz val="10"/>
      <color rgb="FFFF0000"/>
      <name val="Arial Narrow"/>
      <family val="2"/>
      <charset val="238"/>
    </font>
    <font>
      <sz val="6"/>
      <color theme="1"/>
      <name val="Tahoma"/>
      <family val="2"/>
      <charset val="238"/>
    </font>
    <font>
      <b/>
      <u/>
      <sz val="14"/>
      <color rgb="FF33333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gray125">
        <fgColor indexed="55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2" borderId="4" xfId="0" applyFont="1" applyFill="1" applyBorder="1"/>
    <xf numFmtId="0" fontId="4" fillId="2" borderId="5" xfId="0" applyFont="1" applyFill="1" applyBorder="1"/>
    <xf numFmtId="0" fontId="5" fillId="2" borderId="6" xfId="0" applyFont="1" applyFill="1" applyBorder="1"/>
    <xf numFmtId="0" fontId="6" fillId="2" borderId="7" xfId="0" applyFont="1" applyFill="1" applyBorder="1"/>
    <xf numFmtId="0" fontId="5" fillId="2" borderId="7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8" fillId="0" borderId="0" xfId="0" applyFont="1"/>
    <xf numFmtId="0" fontId="8" fillId="3" borderId="9" xfId="0" applyFont="1" applyFill="1" applyBorder="1"/>
    <xf numFmtId="0" fontId="8" fillId="3" borderId="10" xfId="0" applyFont="1" applyFill="1" applyBorder="1"/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164" fontId="8" fillId="3" borderId="13" xfId="0" applyNumberFormat="1" applyFont="1" applyFill="1" applyBorder="1" applyAlignment="1">
      <alignment horizontal="left"/>
    </xf>
    <xf numFmtId="0" fontId="8" fillId="3" borderId="14" xfId="0" applyFont="1" applyFill="1" applyBorder="1"/>
    <xf numFmtId="0" fontId="8" fillId="3" borderId="15" xfId="0" applyFont="1" applyFill="1" applyBorder="1" applyAlignment="1">
      <alignment horizontal="center"/>
    </xf>
    <xf numFmtId="165" fontId="8" fillId="3" borderId="16" xfId="0" applyNumberFormat="1" applyFont="1" applyFill="1" applyBorder="1" applyAlignment="1">
      <alignment horizontal="center"/>
    </xf>
    <xf numFmtId="164" fontId="8" fillId="3" borderId="0" xfId="0" applyNumberFormat="1" applyFont="1" applyFill="1" applyAlignment="1">
      <alignment horizontal="left"/>
    </xf>
    <xf numFmtId="0" fontId="9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165" fontId="8" fillId="3" borderId="0" xfId="0" applyNumberFormat="1" applyFont="1" applyFill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0" fontId="11" fillId="0" borderId="0" xfId="0" applyFont="1"/>
    <xf numFmtId="164" fontId="8" fillId="0" borderId="0" xfId="0" applyNumberFormat="1" applyFont="1"/>
    <xf numFmtId="9" fontId="8" fillId="0" borderId="0" xfId="0" applyNumberFormat="1" applyFont="1"/>
    <xf numFmtId="2" fontId="8" fillId="0" borderId="0" xfId="0" applyNumberFormat="1" applyFont="1"/>
    <xf numFmtId="4" fontId="8" fillId="0" borderId="0" xfId="0" applyNumberFormat="1" applyFont="1"/>
    <xf numFmtId="49" fontId="8" fillId="0" borderId="0" xfId="0" applyNumberFormat="1" applyFont="1"/>
    <xf numFmtId="49" fontId="8" fillId="0" borderId="0" xfId="0" applyNumberFormat="1" applyFont="1" applyAlignment="1">
      <alignment horizontal="center"/>
    </xf>
    <xf numFmtId="4" fontId="12" fillId="0" borderId="0" xfId="0" applyNumberFormat="1" applyFont="1"/>
    <xf numFmtId="164" fontId="8" fillId="0" borderId="0" xfId="0" applyNumberFormat="1" applyFont="1" applyAlignment="1">
      <alignment horizontal="right"/>
    </xf>
    <xf numFmtId="164" fontId="9" fillId="0" borderId="17" xfId="0" applyNumberFormat="1" applyFont="1" applyBorder="1" applyAlignment="1">
      <alignment horizontal="left"/>
    </xf>
    <xf numFmtId="49" fontId="9" fillId="0" borderId="18" xfId="0" applyNumberFormat="1" applyFont="1" applyBorder="1"/>
    <xf numFmtId="0" fontId="9" fillId="0" borderId="18" xfId="0" applyFont="1" applyBorder="1" applyAlignment="1">
      <alignment horizontal="center"/>
    </xf>
    <xf numFmtId="4" fontId="9" fillId="0" borderId="18" xfId="0" applyNumberFormat="1" applyFont="1" applyBorder="1"/>
    <xf numFmtId="9" fontId="9" fillId="0" borderId="18" xfId="0" applyNumberFormat="1" applyFont="1" applyBorder="1"/>
    <xf numFmtId="2" fontId="9" fillId="0" borderId="18" xfId="0" applyNumberFormat="1" applyFont="1" applyBorder="1"/>
    <xf numFmtId="164" fontId="8" fillId="4" borderId="0" xfId="0" applyNumberFormat="1" applyFont="1" applyFill="1" applyAlignment="1">
      <alignment horizontal="left"/>
    </xf>
    <xf numFmtId="49" fontId="9" fillId="4" borderId="0" xfId="0" applyNumberFormat="1" applyFont="1" applyFill="1"/>
    <xf numFmtId="0" fontId="8" fillId="4" borderId="0" xfId="0" applyFont="1" applyFill="1" applyAlignment="1">
      <alignment horizontal="center"/>
    </xf>
    <xf numFmtId="4" fontId="8" fillId="4" borderId="0" xfId="0" applyNumberFormat="1" applyFont="1" applyFill="1"/>
    <xf numFmtId="9" fontId="8" fillId="4" borderId="0" xfId="0" applyNumberFormat="1" applyFont="1" applyFill="1"/>
    <xf numFmtId="0" fontId="9" fillId="3" borderId="17" xfId="0" applyFont="1" applyFill="1" applyBorder="1"/>
    <xf numFmtId="0" fontId="9" fillId="3" borderId="18" xfId="0" applyFont="1" applyFill="1" applyBorder="1"/>
    <xf numFmtId="0" fontId="9" fillId="0" borderId="0" xfId="0" applyFont="1" applyFill="1" applyBorder="1"/>
    <xf numFmtId="166" fontId="9" fillId="0" borderId="0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9" fillId="0" borderId="19" xfId="0" applyNumberFormat="1" applyFont="1" applyBorder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9" fillId="3" borderId="19" xfId="0" applyNumberFormat="1" applyFont="1" applyFill="1" applyBorder="1" applyAlignment="1">
      <alignment horizontal="righ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L43" sqref="L43"/>
    </sheetView>
  </sheetViews>
  <sheetFormatPr defaultRowHeight="15" x14ac:dyDescent="0.25"/>
  <cols>
    <col min="1" max="1" width="4.140625" bestFit="1" customWidth="1"/>
    <col min="2" max="2" width="39.5703125" bestFit="1" customWidth="1"/>
    <col min="3" max="8" width="7.7109375" customWidth="1"/>
    <col min="9" max="9" width="12" customWidth="1"/>
  </cols>
  <sheetData>
    <row r="1" spans="1:9" ht="16.5" thickTop="1" x14ac:dyDescent="0.25">
      <c r="A1" s="1"/>
      <c r="B1" s="2"/>
      <c r="C1" s="3"/>
      <c r="D1" s="3"/>
      <c r="E1" s="3"/>
      <c r="F1" s="3"/>
      <c r="G1" s="3"/>
      <c r="H1" s="4"/>
      <c r="I1" s="5"/>
    </row>
    <row r="2" spans="1:9" ht="124.5" customHeight="1" x14ac:dyDescent="0.25">
      <c r="A2" s="6"/>
      <c r="B2" s="55" t="s">
        <v>42</v>
      </c>
      <c r="C2" s="56"/>
      <c r="D2" s="56"/>
      <c r="E2" s="56"/>
      <c r="F2" s="56"/>
      <c r="G2" s="56"/>
      <c r="H2" s="56"/>
      <c r="I2" s="7"/>
    </row>
    <row r="3" spans="1:9" ht="15.75" thickBot="1" x14ac:dyDescent="0.3">
      <c r="A3" s="8"/>
      <c r="B3" s="9"/>
      <c r="C3" s="10"/>
      <c r="D3" s="10"/>
      <c r="E3" s="10"/>
      <c r="F3" s="10"/>
      <c r="G3" s="10"/>
      <c r="H3" s="11"/>
      <c r="I3" s="12"/>
    </row>
    <row r="4" spans="1:9" ht="16.5" thickTop="1" thickBot="1" x14ac:dyDescent="0.3">
      <c r="A4" s="13"/>
      <c r="B4" s="13"/>
      <c r="C4" s="13"/>
      <c r="D4" s="13"/>
      <c r="E4" s="13"/>
      <c r="F4" s="13"/>
      <c r="G4" s="13"/>
      <c r="H4" s="13"/>
      <c r="I4" s="13"/>
    </row>
    <row r="5" spans="1:9" ht="15.75" thickTop="1" x14ac:dyDescent="0.25">
      <c r="A5" s="14" t="s">
        <v>0</v>
      </c>
      <c r="B5" s="15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7" t="s">
        <v>8</v>
      </c>
    </row>
    <row r="6" spans="1:9" ht="15.75" thickBot="1" x14ac:dyDescent="0.3">
      <c r="A6" s="18" t="s">
        <v>9</v>
      </c>
      <c r="B6" s="19"/>
      <c r="C6" s="20" t="s">
        <v>10</v>
      </c>
      <c r="D6" s="20"/>
      <c r="E6" s="20" t="s">
        <v>11</v>
      </c>
      <c r="F6" s="20" t="s">
        <v>12</v>
      </c>
      <c r="G6" s="20" t="s">
        <v>12</v>
      </c>
      <c r="H6" s="20" t="s">
        <v>13</v>
      </c>
      <c r="I6" s="21" t="s">
        <v>14</v>
      </c>
    </row>
    <row r="7" spans="1:9" ht="15.75" thickTop="1" x14ac:dyDescent="0.25">
      <c r="A7" s="22" t="s">
        <v>15</v>
      </c>
      <c r="B7" s="23" t="s">
        <v>16</v>
      </c>
      <c r="C7" s="24"/>
      <c r="D7" s="24"/>
      <c r="E7" s="25"/>
      <c r="F7" s="24"/>
      <c r="G7" s="25"/>
      <c r="H7" s="25"/>
      <c r="I7" s="26"/>
    </row>
    <row r="8" spans="1:9" x14ac:dyDescent="0.25">
      <c r="A8" s="13"/>
      <c r="B8" s="27" t="s">
        <v>17</v>
      </c>
      <c r="C8" s="13"/>
      <c r="D8" s="13"/>
      <c r="E8" s="28"/>
      <c r="F8" s="13"/>
      <c r="G8" s="28"/>
      <c r="H8" s="28"/>
      <c r="I8" s="29"/>
    </row>
    <row r="9" spans="1:9" x14ac:dyDescent="0.25">
      <c r="A9" s="30">
        <v>1</v>
      </c>
      <c r="B9" s="31" t="s">
        <v>18</v>
      </c>
      <c r="C9" s="28" t="s">
        <v>19</v>
      </c>
      <c r="D9" s="32">
        <v>1</v>
      </c>
      <c r="E9" s="33">
        <v>0.22</v>
      </c>
      <c r="F9" s="35">
        <v>0</v>
      </c>
      <c r="G9" s="35">
        <f>F9*D9</f>
        <v>0</v>
      </c>
      <c r="H9" s="35">
        <f>G9*0.22</f>
        <v>0</v>
      </c>
      <c r="I9" s="35">
        <f>G9</f>
        <v>0</v>
      </c>
    </row>
    <row r="10" spans="1:9" x14ac:dyDescent="0.25">
      <c r="A10" s="30"/>
      <c r="B10" s="27" t="s">
        <v>20</v>
      </c>
      <c r="C10" s="28"/>
      <c r="D10" s="32"/>
      <c r="E10" s="33"/>
      <c r="F10" s="35"/>
      <c r="G10" s="35"/>
      <c r="H10" s="35"/>
      <c r="I10" s="35"/>
    </row>
    <row r="11" spans="1:9" x14ac:dyDescent="0.25">
      <c r="A11" s="30">
        <v>2</v>
      </c>
      <c r="B11" s="31" t="s">
        <v>21</v>
      </c>
      <c r="C11" s="37"/>
      <c r="D11" s="35"/>
      <c r="E11" s="33"/>
      <c r="F11" s="35"/>
      <c r="G11" s="35"/>
      <c r="H11" s="35"/>
      <c r="I11" s="35"/>
    </row>
    <row r="12" spans="1:9" x14ac:dyDescent="0.25">
      <c r="A12" s="30"/>
      <c r="B12" s="31" t="s">
        <v>51</v>
      </c>
      <c r="C12" s="37" t="s">
        <v>22</v>
      </c>
      <c r="D12" s="35">
        <v>300</v>
      </c>
      <c r="E12" s="33">
        <v>0.22</v>
      </c>
      <c r="F12" s="35">
        <v>0</v>
      </c>
      <c r="G12" s="35">
        <f>F12*D12</f>
        <v>0</v>
      </c>
      <c r="H12" s="35">
        <f t="shared" ref="H12:H26" si="0">G12*0.22</f>
        <v>0</v>
      </c>
      <c r="I12" s="35">
        <f t="shared" ref="I12:I26" si="1">G12</f>
        <v>0</v>
      </c>
    </row>
    <row r="13" spans="1:9" x14ac:dyDescent="0.25">
      <c r="A13" s="30">
        <v>3</v>
      </c>
      <c r="B13" s="31" t="s">
        <v>23</v>
      </c>
      <c r="C13" s="28"/>
      <c r="D13" s="35"/>
      <c r="E13" s="33"/>
      <c r="F13" s="35"/>
      <c r="G13" s="35"/>
      <c r="H13" s="35"/>
      <c r="I13" s="35"/>
    </row>
    <row r="14" spans="1:9" x14ac:dyDescent="0.25">
      <c r="A14" s="30"/>
      <c r="B14" s="31" t="s">
        <v>52</v>
      </c>
      <c r="C14" s="28" t="s">
        <v>22</v>
      </c>
      <c r="D14" s="35">
        <v>300</v>
      </c>
      <c r="E14" s="33">
        <v>0.22</v>
      </c>
      <c r="F14" s="35">
        <v>0</v>
      </c>
      <c r="G14" s="35">
        <f>F14*D14</f>
        <v>0</v>
      </c>
      <c r="H14" s="35">
        <f t="shared" si="0"/>
        <v>0</v>
      </c>
      <c r="I14" s="35">
        <f t="shared" si="1"/>
        <v>0</v>
      </c>
    </row>
    <row r="15" spans="1:9" x14ac:dyDescent="0.25">
      <c r="A15" s="30"/>
      <c r="B15" s="27" t="s">
        <v>24</v>
      </c>
      <c r="C15" s="28"/>
      <c r="D15" s="35"/>
      <c r="E15" s="33"/>
      <c r="F15" s="35"/>
      <c r="G15" s="35"/>
      <c r="H15" s="35"/>
      <c r="I15" s="35"/>
    </row>
    <row r="16" spans="1:9" x14ac:dyDescent="0.25">
      <c r="A16" s="30">
        <v>4</v>
      </c>
      <c r="B16" s="31" t="s">
        <v>43</v>
      </c>
      <c r="C16" s="37"/>
      <c r="D16" s="35"/>
      <c r="E16" s="33"/>
      <c r="F16" s="35"/>
      <c r="G16" s="35"/>
      <c r="H16" s="35"/>
      <c r="I16" s="35"/>
    </row>
    <row r="17" spans="1:9" x14ac:dyDescent="0.25">
      <c r="A17" s="30"/>
      <c r="B17" s="31" t="s">
        <v>25</v>
      </c>
      <c r="C17" s="37"/>
      <c r="D17" s="35"/>
      <c r="E17" s="33"/>
      <c r="F17" s="38"/>
      <c r="G17" s="35"/>
      <c r="H17" s="35"/>
      <c r="I17" s="35"/>
    </row>
    <row r="18" spans="1:9" x14ac:dyDescent="0.25">
      <c r="A18" s="30">
        <v>4.0999999999999996</v>
      </c>
      <c r="B18" s="31" t="s">
        <v>53</v>
      </c>
      <c r="C18" s="37" t="s">
        <v>22</v>
      </c>
      <c r="D18" s="35">
        <v>150</v>
      </c>
      <c r="E18" s="33">
        <v>0.22</v>
      </c>
      <c r="F18" s="35">
        <v>0</v>
      </c>
      <c r="G18" s="35">
        <f>F18*D18</f>
        <v>0</v>
      </c>
      <c r="H18" s="35">
        <f t="shared" si="0"/>
        <v>0</v>
      </c>
      <c r="I18" s="35">
        <f t="shared" si="1"/>
        <v>0</v>
      </c>
    </row>
    <row r="19" spans="1:9" x14ac:dyDescent="0.25">
      <c r="A19" s="30">
        <v>4.2</v>
      </c>
      <c r="B19" s="31" t="s">
        <v>54</v>
      </c>
      <c r="C19" s="37" t="s">
        <v>22</v>
      </c>
      <c r="D19" s="35">
        <v>30</v>
      </c>
      <c r="E19" s="33">
        <v>0.22</v>
      </c>
      <c r="F19" s="35">
        <v>0</v>
      </c>
      <c r="G19" s="35">
        <f>F19*D19</f>
        <v>0</v>
      </c>
      <c r="H19" s="35">
        <f t="shared" si="0"/>
        <v>0</v>
      </c>
      <c r="I19" s="35">
        <f t="shared" si="1"/>
        <v>0</v>
      </c>
    </row>
    <row r="20" spans="1:9" x14ac:dyDescent="0.25">
      <c r="A20" s="30">
        <v>5</v>
      </c>
      <c r="B20" s="31" t="s">
        <v>26</v>
      </c>
      <c r="C20" s="37"/>
      <c r="D20" s="35"/>
      <c r="E20" s="33"/>
      <c r="F20" s="38"/>
      <c r="G20" s="35"/>
      <c r="H20" s="35"/>
      <c r="I20" s="35"/>
    </row>
    <row r="21" spans="1:9" x14ac:dyDescent="0.25">
      <c r="A21" s="30"/>
      <c r="B21" s="31" t="s">
        <v>25</v>
      </c>
      <c r="C21" s="37"/>
      <c r="D21" s="35"/>
      <c r="E21" s="33"/>
      <c r="F21" s="35"/>
      <c r="G21" s="35"/>
      <c r="H21" s="35"/>
      <c r="I21" s="35"/>
    </row>
    <row r="22" spans="1:9" x14ac:dyDescent="0.25">
      <c r="A22" s="30">
        <v>5.0999999999999996</v>
      </c>
      <c r="B22" s="31" t="s">
        <v>55</v>
      </c>
      <c r="C22" s="37" t="s">
        <v>22</v>
      </c>
      <c r="D22" s="35">
        <v>120</v>
      </c>
      <c r="E22" s="33">
        <v>0.22</v>
      </c>
      <c r="F22" s="35">
        <v>0</v>
      </c>
      <c r="G22" s="35">
        <f>F22*D22</f>
        <v>0</v>
      </c>
      <c r="H22" s="35">
        <f t="shared" si="0"/>
        <v>0</v>
      </c>
      <c r="I22" s="35">
        <f t="shared" si="1"/>
        <v>0</v>
      </c>
    </row>
    <row r="23" spans="1:9" x14ac:dyDescent="0.25">
      <c r="A23" s="30">
        <v>6</v>
      </c>
      <c r="B23" s="31" t="s">
        <v>27</v>
      </c>
      <c r="C23" s="37" t="s">
        <v>28</v>
      </c>
      <c r="D23" s="35">
        <v>3500</v>
      </c>
      <c r="E23" s="33">
        <v>0.22</v>
      </c>
      <c r="F23" s="35">
        <v>0</v>
      </c>
      <c r="G23" s="35">
        <f>F23*D23</f>
        <v>0</v>
      </c>
      <c r="H23" s="35">
        <f t="shared" si="0"/>
        <v>0</v>
      </c>
      <c r="I23" s="35">
        <f t="shared" si="1"/>
        <v>0</v>
      </c>
    </row>
    <row r="24" spans="1:9" x14ac:dyDescent="0.25">
      <c r="A24" s="30">
        <v>7</v>
      </c>
      <c r="B24" s="31" t="s">
        <v>29</v>
      </c>
      <c r="C24" s="28" t="s">
        <v>30</v>
      </c>
      <c r="D24" s="32">
        <v>10</v>
      </c>
      <c r="E24" s="33">
        <v>0.22</v>
      </c>
      <c r="F24" s="35">
        <v>0</v>
      </c>
      <c r="G24" s="35">
        <f>F24*D24</f>
        <v>0</v>
      </c>
      <c r="H24" s="35">
        <f t="shared" si="0"/>
        <v>0</v>
      </c>
      <c r="I24" s="35">
        <f t="shared" si="1"/>
        <v>0</v>
      </c>
    </row>
    <row r="25" spans="1:9" x14ac:dyDescent="0.25">
      <c r="A25" s="30">
        <v>8</v>
      </c>
      <c r="B25" s="31" t="s">
        <v>31</v>
      </c>
      <c r="C25" s="28" t="s">
        <v>30</v>
      </c>
      <c r="D25" s="39">
        <v>30</v>
      </c>
      <c r="E25" s="33">
        <v>0.22</v>
      </c>
      <c r="F25" s="35">
        <v>0</v>
      </c>
      <c r="G25" s="35">
        <f>F25*D25</f>
        <v>0</v>
      </c>
      <c r="H25" s="35">
        <f t="shared" si="0"/>
        <v>0</v>
      </c>
      <c r="I25" s="35">
        <f t="shared" si="1"/>
        <v>0</v>
      </c>
    </row>
    <row r="26" spans="1:9" x14ac:dyDescent="0.25">
      <c r="A26" s="30">
        <v>9</v>
      </c>
      <c r="B26" s="31" t="s">
        <v>58</v>
      </c>
      <c r="C26" s="28" t="s">
        <v>32</v>
      </c>
      <c r="D26" s="39">
        <v>80</v>
      </c>
      <c r="E26" s="33">
        <v>0.22</v>
      </c>
      <c r="F26" s="35">
        <v>0</v>
      </c>
      <c r="G26" s="35">
        <f>F26*D26</f>
        <v>0</v>
      </c>
      <c r="H26" s="35">
        <f t="shared" si="0"/>
        <v>0</v>
      </c>
      <c r="I26" s="35">
        <f t="shared" si="1"/>
        <v>0</v>
      </c>
    </row>
    <row r="27" spans="1:9" x14ac:dyDescent="0.25">
      <c r="A27" s="40"/>
      <c r="B27" s="41" t="s">
        <v>33</v>
      </c>
      <c r="C27" s="42"/>
      <c r="D27" s="43"/>
      <c r="E27" s="44"/>
      <c r="F27" s="43"/>
      <c r="G27" s="43"/>
      <c r="H27" s="43"/>
      <c r="I27" s="57">
        <f>SUM(I9:I26)</f>
        <v>0</v>
      </c>
    </row>
    <row r="28" spans="1:9" x14ac:dyDescent="0.25">
      <c r="A28" s="46" t="s">
        <v>34</v>
      </c>
      <c r="B28" s="47" t="s">
        <v>35</v>
      </c>
      <c r="C28" s="48"/>
      <c r="D28" s="49"/>
      <c r="E28" s="50"/>
      <c r="F28" s="49"/>
      <c r="G28" s="49"/>
      <c r="H28" s="49"/>
      <c r="I28" s="49"/>
    </row>
    <row r="29" spans="1:9" x14ac:dyDescent="0.25">
      <c r="A29" s="30">
        <v>1</v>
      </c>
      <c r="B29" s="31" t="s">
        <v>36</v>
      </c>
      <c r="C29" s="28" t="s">
        <v>19</v>
      </c>
      <c r="D29" s="32">
        <v>1</v>
      </c>
      <c r="E29" s="33">
        <v>0.22</v>
      </c>
      <c r="F29" s="35">
        <v>0</v>
      </c>
      <c r="G29" s="35">
        <f>F29*D29</f>
        <v>0</v>
      </c>
      <c r="H29" s="35">
        <f>G29*0.22</f>
        <v>0</v>
      </c>
      <c r="I29" s="35">
        <f>SUM(G29)</f>
        <v>0</v>
      </c>
    </row>
    <row r="30" spans="1:9" x14ac:dyDescent="0.25">
      <c r="A30" s="30">
        <v>2</v>
      </c>
      <c r="B30" s="31" t="s">
        <v>37</v>
      </c>
      <c r="C30" s="28"/>
      <c r="D30" s="35"/>
      <c r="E30" s="33"/>
      <c r="F30" s="35"/>
      <c r="G30" s="35"/>
      <c r="H30" s="35"/>
      <c r="I30" s="35"/>
    </row>
    <row r="31" spans="1:9" x14ac:dyDescent="0.25">
      <c r="A31" s="30"/>
      <c r="B31" s="31" t="s">
        <v>38</v>
      </c>
      <c r="C31" s="28"/>
      <c r="D31" s="35"/>
      <c r="E31" s="33"/>
      <c r="F31" s="35"/>
      <c r="G31" s="35"/>
      <c r="H31" s="35"/>
      <c r="I31" s="35"/>
    </row>
    <row r="32" spans="1:9" x14ac:dyDescent="0.25">
      <c r="A32" s="30"/>
      <c r="B32" s="31" t="s">
        <v>45</v>
      </c>
      <c r="C32" s="28" t="s">
        <v>30</v>
      </c>
      <c r="D32" s="35">
        <v>10</v>
      </c>
      <c r="E32" s="33">
        <v>0.22</v>
      </c>
      <c r="F32" s="35">
        <v>0</v>
      </c>
      <c r="G32" s="35">
        <f>F32*D32</f>
        <v>0</v>
      </c>
      <c r="H32" s="35">
        <f t="shared" ref="H32" si="2">G32*0.22</f>
        <v>0</v>
      </c>
      <c r="I32" s="35">
        <f t="shared" ref="I32" si="3">G32</f>
        <v>0</v>
      </c>
    </row>
    <row r="33" spans="1:9" x14ac:dyDescent="0.25">
      <c r="A33" s="30">
        <v>3</v>
      </c>
      <c r="B33" s="31" t="s">
        <v>39</v>
      </c>
      <c r="C33" s="28"/>
      <c r="D33" s="35"/>
      <c r="E33" s="33"/>
      <c r="F33" s="35"/>
      <c r="G33" s="35"/>
      <c r="H33" s="35"/>
      <c r="I33" s="35"/>
    </row>
    <row r="34" spans="1:9" x14ac:dyDescent="0.25">
      <c r="A34" s="30"/>
      <c r="B34" s="31" t="s">
        <v>44</v>
      </c>
      <c r="C34" s="28" t="s">
        <v>30</v>
      </c>
      <c r="D34" s="35">
        <v>10</v>
      </c>
      <c r="E34" s="33">
        <v>0.22</v>
      </c>
      <c r="F34" s="35">
        <v>0</v>
      </c>
      <c r="G34" s="35">
        <f>F34*D34</f>
        <v>0</v>
      </c>
      <c r="H34" s="35">
        <f t="shared" ref="H34" si="4">G34*0.22</f>
        <v>0</v>
      </c>
      <c r="I34" s="35">
        <f>G34</f>
        <v>0</v>
      </c>
    </row>
    <row r="35" spans="1:9" x14ac:dyDescent="0.25">
      <c r="A35" s="30">
        <v>4</v>
      </c>
      <c r="B35" s="31" t="s">
        <v>46</v>
      </c>
      <c r="C35" s="28"/>
      <c r="D35" s="35"/>
      <c r="E35" s="33"/>
      <c r="F35" s="35"/>
      <c r="G35" s="35"/>
      <c r="H35" s="35"/>
      <c r="I35" s="35"/>
    </row>
    <row r="36" spans="1:9" x14ac:dyDescent="0.25">
      <c r="A36" s="30"/>
      <c r="B36" s="31" t="s">
        <v>47</v>
      </c>
      <c r="C36" s="28"/>
      <c r="D36" s="35"/>
      <c r="E36" s="33"/>
      <c r="F36" s="35"/>
      <c r="G36" s="35"/>
      <c r="H36" s="35"/>
      <c r="I36" s="35"/>
    </row>
    <row r="37" spans="1:9" x14ac:dyDescent="0.25">
      <c r="A37" s="30"/>
      <c r="B37" s="31" t="s">
        <v>48</v>
      </c>
      <c r="F37" s="58"/>
      <c r="G37" s="58"/>
      <c r="H37" s="58"/>
      <c r="I37" s="58"/>
    </row>
    <row r="38" spans="1:9" x14ac:dyDescent="0.25">
      <c r="A38" s="30"/>
      <c r="B38" s="31" t="s">
        <v>49</v>
      </c>
      <c r="F38" s="58"/>
      <c r="G38" s="58"/>
      <c r="H38" s="58"/>
      <c r="I38" s="58"/>
    </row>
    <row r="39" spans="1:9" x14ac:dyDescent="0.25">
      <c r="A39" s="30"/>
      <c r="B39" s="31" t="s">
        <v>50</v>
      </c>
      <c r="C39" s="28" t="s">
        <v>19</v>
      </c>
      <c r="D39" s="35">
        <v>1</v>
      </c>
      <c r="E39" s="33">
        <v>0.22</v>
      </c>
      <c r="F39" s="35">
        <v>0</v>
      </c>
      <c r="G39" s="35">
        <f>F39*D39</f>
        <v>0</v>
      </c>
      <c r="H39" s="35">
        <f t="shared" ref="H39" si="5">G39*0.22</f>
        <v>0</v>
      </c>
      <c r="I39" s="35">
        <f t="shared" ref="I39" si="6">G39</f>
        <v>0</v>
      </c>
    </row>
    <row r="40" spans="1:9" x14ac:dyDescent="0.25">
      <c r="A40" s="40"/>
      <c r="B40" s="41" t="s">
        <v>40</v>
      </c>
      <c r="C40" s="42"/>
      <c r="D40" s="43"/>
      <c r="E40" s="44"/>
      <c r="F40" s="43"/>
      <c r="G40" s="45"/>
      <c r="H40" s="45"/>
      <c r="I40" s="57">
        <f>SUM(I29:I39)</f>
        <v>0</v>
      </c>
    </row>
    <row r="41" spans="1:9" x14ac:dyDescent="0.25">
      <c r="A41" s="30"/>
      <c r="B41" s="36"/>
      <c r="C41" s="28"/>
      <c r="D41" s="35"/>
      <c r="E41" s="33"/>
      <c r="F41" s="35"/>
      <c r="G41" s="34" t="s">
        <v>57</v>
      </c>
      <c r="H41" s="34"/>
      <c r="I41" s="35">
        <f>SUM(I27+I40)</f>
        <v>0</v>
      </c>
    </row>
    <row r="42" spans="1:9" x14ac:dyDescent="0.25">
      <c r="A42" s="36"/>
      <c r="B42" s="36"/>
      <c r="C42" s="36"/>
      <c r="D42" s="36"/>
      <c r="E42" s="36"/>
      <c r="F42" s="13"/>
      <c r="G42" s="13" t="s">
        <v>41</v>
      </c>
      <c r="H42" s="13"/>
      <c r="I42" s="59">
        <f>I41*0.22</f>
        <v>0</v>
      </c>
    </row>
    <row r="43" spans="1:9" x14ac:dyDescent="0.25">
      <c r="A43" s="36"/>
      <c r="B43" s="13"/>
      <c r="C43" s="13"/>
      <c r="D43" s="13"/>
      <c r="E43" s="51" t="s">
        <v>60</v>
      </c>
      <c r="F43" s="52"/>
      <c r="G43" s="52"/>
      <c r="H43" s="52"/>
      <c r="I43" s="60">
        <f>SUM(I41+I42)</f>
        <v>0</v>
      </c>
    </row>
    <row r="44" spans="1:9" x14ac:dyDescent="0.25">
      <c r="A44" s="36"/>
      <c r="B44" s="13"/>
      <c r="C44" s="13"/>
      <c r="D44" s="13"/>
      <c r="E44" s="53"/>
      <c r="F44" s="53"/>
      <c r="G44" s="53"/>
      <c r="H44" s="53"/>
      <c r="I44" s="54"/>
    </row>
    <row r="45" spans="1:9" x14ac:dyDescent="0.25">
      <c r="A45" s="36"/>
      <c r="B45" s="13"/>
      <c r="C45" s="13"/>
      <c r="D45" s="13"/>
      <c r="E45" s="53"/>
      <c r="F45" s="53"/>
      <c r="G45" s="53"/>
      <c r="H45" s="53"/>
      <c r="I45" s="54"/>
    </row>
    <row r="46" spans="1:9" x14ac:dyDescent="0.25">
      <c r="A46" s="36"/>
      <c r="C46" s="13"/>
      <c r="D46" s="13"/>
      <c r="E46" s="13"/>
      <c r="F46" s="13"/>
      <c r="G46" s="13"/>
      <c r="H46" s="13"/>
      <c r="I46" s="13"/>
    </row>
    <row r="47" spans="1:9" x14ac:dyDescent="0.25">
      <c r="A47" s="36"/>
      <c r="B47" s="36" t="s">
        <v>59</v>
      </c>
      <c r="C47" s="13"/>
      <c r="D47" s="13"/>
      <c r="E47" s="13"/>
      <c r="F47" s="13"/>
      <c r="G47" s="13"/>
      <c r="H47" s="13"/>
      <c r="I47" s="13"/>
    </row>
    <row r="48" spans="1:9" x14ac:dyDescent="0.25">
      <c r="A48" s="36"/>
      <c r="B48" s="36"/>
      <c r="C48" s="13"/>
      <c r="D48" s="13"/>
      <c r="E48" s="13"/>
      <c r="F48" s="13"/>
      <c r="G48" s="13"/>
      <c r="H48" s="13"/>
      <c r="I48" s="13"/>
    </row>
    <row r="49" spans="1:9" x14ac:dyDescent="0.25">
      <c r="A49" s="36"/>
      <c r="B49" s="13" t="s">
        <v>56</v>
      </c>
      <c r="C49" s="13"/>
      <c r="D49" s="13"/>
      <c r="E49" s="13"/>
      <c r="F49" s="13"/>
      <c r="G49" s="13"/>
      <c r="H49" s="13"/>
      <c r="I49" s="13"/>
    </row>
  </sheetData>
  <mergeCells count="1">
    <mergeCell ref="B2:H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Voršič</dc:creator>
  <cp:lastModifiedBy>Herbert Glavic</cp:lastModifiedBy>
  <cp:lastPrinted>2022-05-30T06:25:59Z</cp:lastPrinted>
  <dcterms:created xsi:type="dcterms:W3CDTF">2022-05-18T08:49:03Z</dcterms:created>
  <dcterms:modified xsi:type="dcterms:W3CDTF">2022-05-31T04:49:05Z</dcterms:modified>
</cp:coreProperties>
</file>