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1720" windowHeight="12660"/>
  </bookViews>
  <sheets>
    <sheet name="POPIS_STR-TEH" sheetId="1" r:id="rId1"/>
  </sheets>
  <definedNames>
    <definedName name="_xlnm.Print_Area" localSheetId="0">'POPIS_STR-TEH'!$A$3:$K$249</definedName>
  </definedNames>
  <calcPr calcId="125725"/>
</workbook>
</file>

<file path=xl/calcChain.xml><?xml version="1.0" encoding="utf-8"?>
<calcChain xmlns="http://schemas.openxmlformats.org/spreadsheetml/2006/main">
  <c r="F117" i="1"/>
  <c r="F136"/>
  <c r="F237" l="1"/>
  <c r="F234"/>
  <c r="F231"/>
  <c r="F228"/>
  <c r="F225"/>
  <c r="F222"/>
  <c r="F219"/>
  <c r="F215"/>
  <c r="F247" s="1"/>
  <c r="F160"/>
  <c r="F156"/>
  <c r="F188"/>
  <c r="F189"/>
  <c r="F123"/>
  <c r="F190"/>
  <c r="F168"/>
  <c r="F129"/>
  <c r="F128"/>
  <c r="F14" l="1"/>
  <c r="F15"/>
  <c r="F16"/>
  <c r="F17"/>
  <c r="F13"/>
  <c r="F187"/>
  <c r="F135"/>
  <c r="F133"/>
  <c r="F209"/>
  <c r="F205"/>
  <c r="F183"/>
  <c r="F177"/>
  <c r="F152"/>
  <c r="F148"/>
  <c r="F140"/>
  <c r="F108"/>
  <c r="F77"/>
  <c r="F67"/>
  <c r="F51"/>
  <c r="F33"/>
  <c r="F21"/>
  <c r="F196"/>
  <c r="F197"/>
  <c r="F191"/>
  <c r="F192"/>
  <c r="F186"/>
  <c r="F176"/>
  <c r="F174"/>
  <c r="F175"/>
  <c r="F178"/>
  <c r="F121"/>
  <c r="F122"/>
  <c r="F124"/>
  <c r="F125"/>
  <c r="F126"/>
  <c r="F127"/>
  <c r="F130"/>
  <c r="F131"/>
  <c r="F132"/>
  <c r="F134"/>
  <c r="F137"/>
  <c r="F138"/>
  <c r="F139"/>
  <c r="F141"/>
  <c r="F142"/>
  <c r="F143"/>
  <c r="F120"/>
  <c r="F246" l="1"/>
  <c r="F18"/>
  <c r="F144"/>
  <c r="F244" s="1"/>
  <c r="F179"/>
  <c r="F193"/>
  <c r="F198"/>
  <c r="F30"/>
  <c r="F31"/>
  <c r="F32"/>
  <c r="F34"/>
  <c r="F35"/>
  <c r="F22"/>
  <c r="F23"/>
  <c r="F24"/>
  <c r="F25"/>
  <c r="F26"/>
  <c r="F245" l="1"/>
  <c r="F27"/>
  <c r="F36"/>
  <c r="F243" l="1"/>
  <c r="F249" s="1"/>
</calcChain>
</file>

<file path=xl/sharedStrings.xml><?xml version="1.0" encoding="utf-8"?>
<sst xmlns="http://schemas.openxmlformats.org/spreadsheetml/2006/main" count="320" uniqueCount="219">
  <si>
    <t>poz.</t>
  </si>
  <si>
    <t>Opis materiala oz. storitve</t>
  </si>
  <si>
    <t>enota</t>
  </si>
  <si>
    <t>količina</t>
  </si>
  <si>
    <t>cena/enoto</t>
  </si>
  <si>
    <t>skupaj EUR</t>
  </si>
  <si>
    <t>Dobava in montaža ploščatega talnega sifona iz ABS-a, z odtokom Ø 50 mm, z demontažno smradno zaporo in nastavljivim vtočnim lijakom, zaščitnim pokrovom, vgradno višino ohišja 8,7 cm.</t>
  </si>
  <si>
    <t>kos</t>
  </si>
  <si>
    <t>- dozirno črpalko</t>
  </si>
  <si>
    <t>- opremo na sesalni in tlačni strani</t>
  </si>
  <si>
    <t>- nivojskim stikalom min</t>
  </si>
  <si>
    <t>- montažo</t>
  </si>
  <si>
    <t>- spuščanjem v obratovanje</t>
  </si>
  <si>
    <t>- material PVC-U</t>
  </si>
  <si>
    <t>LINIJSKA ČRPALKA ZA DVIG TLAKA s/z:</t>
  </si>
  <si>
    <t>- montažo na temelj</t>
  </si>
  <si>
    <t xml:space="preserve">- frekvenčnim regulatorjem motorja CUE </t>
  </si>
  <si>
    <t>- tlačnim tipalom, zaščito pred suhim tekom Liquitec</t>
  </si>
  <si>
    <t xml:space="preserve">- večpotnim krmilnim ventilom </t>
  </si>
  <si>
    <t xml:space="preserve">- armaturo na vstopu in izstopu naprave: PVC PN10 </t>
  </si>
  <si>
    <t>- nosilno plastjo kremenčevega peska</t>
  </si>
  <si>
    <t>- filterno plastjo kremenčevega peska</t>
  </si>
  <si>
    <t>- vrhnjo plastjo antracita</t>
  </si>
  <si>
    <t>- vzorčevalnikom z manometroma in vzorčevalnima pipicama na</t>
  </si>
  <si>
    <t xml:space="preserve">  vstopu/izstopu </t>
  </si>
  <si>
    <t>- tlačno sondo na vstopu in izstopu</t>
  </si>
  <si>
    <t>- električnim kontaktom za signalizacijo stanja naprave</t>
  </si>
  <si>
    <t>- tripotnim ventilom za povratno pranje</t>
  </si>
  <si>
    <t>- krmilno enoto za upravljanje povratnega pranja</t>
  </si>
  <si>
    <t>- kompresorjem za krmilni zrak</t>
  </si>
  <si>
    <r>
      <t>Pretok/Tlak: 30/2 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/bar</t>
    </r>
  </si>
  <si>
    <t>El. priključki: 3x400/50/3 V/Hz/kW</t>
  </si>
  <si>
    <t>Material ohišja / tekača: 1.4401 DIN W.-nr.</t>
  </si>
  <si>
    <t>komplet</t>
  </si>
  <si>
    <t>Priključkek: prirobnični DN 65</t>
  </si>
  <si>
    <t>PROPORCIONALNA DOZIRNA NAPRAVA ZA DOZIRANJE KOAGULANTA s/z:</t>
  </si>
  <si>
    <r>
      <t>Hidravlična kapaciteta: 30 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/h</t>
    </r>
  </si>
  <si>
    <t>Dozirni ventil: DN 25</t>
  </si>
  <si>
    <t>Priključkek za vodo: prirobnični DN 65</t>
  </si>
  <si>
    <t>Priključek za koagulant: DN 25</t>
  </si>
  <si>
    <t>Delovni tlak: do 10 bar</t>
  </si>
  <si>
    <r>
      <t xml:space="preserve">Delovna temperatura: do 40 </t>
    </r>
    <r>
      <rPr>
        <vertAlign val="superscript"/>
        <sz val="10"/>
        <color theme="1"/>
        <rFont val="Arial"/>
        <family val="2"/>
        <charset val="238"/>
      </rPr>
      <t>o</t>
    </r>
    <r>
      <rPr>
        <sz val="10"/>
        <color theme="1"/>
        <rFont val="Arial"/>
        <family val="2"/>
        <charset val="238"/>
      </rPr>
      <t>C</t>
    </r>
  </si>
  <si>
    <t>STATIČNO CEVNO MEŠALO s/z:</t>
  </si>
  <si>
    <t>AVTOMATSKI DVOPLASTNI FILTER ZA FILTRACIJO VODE s/z:</t>
  </si>
  <si>
    <t>Dimenzije naprave: 1100x1780x2900 mm</t>
  </si>
  <si>
    <t>Premer filtra: 1074 mm</t>
  </si>
  <si>
    <r>
      <t>Površina filtriranja:0,85 m</t>
    </r>
    <r>
      <rPr>
        <vertAlign val="superscript"/>
        <sz val="10"/>
        <color theme="1"/>
        <rFont val="Arial"/>
        <family val="2"/>
        <charset val="238"/>
      </rPr>
      <t>2</t>
    </r>
  </si>
  <si>
    <r>
      <t>Pretok: 9,6 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/h</t>
    </r>
  </si>
  <si>
    <t>Hitrost filtracije: 11,3 m/h</t>
  </si>
  <si>
    <t>Priključki vstop/izstop: DN 50</t>
  </si>
  <si>
    <t>Delovni tlak: 1,5-6 bar</t>
  </si>
  <si>
    <r>
      <t xml:space="preserve">Delovna temperatura: do 40 </t>
    </r>
    <r>
      <rPr>
        <strike/>
        <vertAlign val="superscript"/>
        <sz val="10"/>
        <color theme="1"/>
        <rFont val="Arial"/>
        <family val="2"/>
        <charset val="238"/>
      </rPr>
      <t>o</t>
    </r>
    <r>
      <rPr>
        <sz val="10"/>
        <color theme="1"/>
        <rFont val="Arial"/>
        <family val="2"/>
        <charset val="238"/>
      </rPr>
      <t>C</t>
    </r>
  </si>
  <si>
    <t>Volumen tlačne posode: 1360 l</t>
  </si>
  <si>
    <t>- prirobničnim priključkom DN 80</t>
  </si>
  <si>
    <r>
      <t>- nazivnim pretokom 40 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/h</t>
    </r>
  </si>
  <si>
    <t>IMPULZNI VODOMER ZA MERJENJE PRETOKA VODE ZA PRANJE FILTROV s/z:</t>
  </si>
  <si>
    <t>- delovnim tlakom do 16 bar</t>
  </si>
  <si>
    <r>
      <t xml:space="preserve">- delovno temperaturo do 50 </t>
    </r>
    <r>
      <rPr>
        <vertAlign val="superscript"/>
        <sz val="10"/>
        <color theme="1"/>
        <rFont val="Arial"/>
        <family val="2"/>
        <charset val="238"/>
      </rPr>
      <t>o</t>
    </r>
    <r>
      <rPr>
        <sz val="10"/>
        <color theme="1"/>
        <rFont val="Arial"/>
        <family val="2"/>
        <charset val="238"/>
      </rPr>
      <t>C</t>
    </r>
  </si>
  <si>
    <t>- dajalnikom impulzov PR7 1/10 L</t>
  </si>
  <si>
    <t>m</t>
  </si>
  <si>
    <t>Prirobnica PP-V PN16 d90</t>
  </si>
  <si>
    <t>Končnik LS PE100 d90</t>
  </si>
  <si>
    <t>Tesnilo ploščato EPDM  PN16 d90</t>
  </si>
  <si>
    <t>Objemka cevna ISO/DIN, BS,ASTM d90, 3"</t>
  </si>
  <si>
    <t>Cev PE100 d90</t>
  </si>
  <si>
    <r>
      <t>Lok 90</t>
    </r>
    <r>
      <rPr>
        <vertAlign val="superscript"/>
        <sz val="10"/>
        <color theme="1"/>
        <rFont val="Arial"/>
        <family val="2"/>
        <charset val="238"/>
      </rPr>
      <t>o</t>
    </r>
    <r>
      <rPr>
        <sz val="10"/>
        <color theme="1"/>
        <rFont val="Arial"/>
        <family val="2"/>
        <charset val="238"/>
      </rPr>
      <t xml:space="preserve"> PE100 d 90</t>
    </r>
  </si>
  <si>
    <t>montaža cevovoda, montažni, tesnilni in pritrdilni material</t>
  </si>
  <si>
    <t>ODVOD SUROVE VODE NA FILTRE IN DOVOD FILTRIRANE VODE - POLIETILEN</t>
  </si>
  <si>
    <t>DOVOD VODE ZA PRANJE FILTROV - POLIETILEN</t>
  </si>
  <si>
    <t>CEVNE POVEZAVE V STROJNICI PVC-U</t>
  </si>
  <si>
    <t>Prirobnica  PVC-U  PN10 d90</t>
  </si>
  <si>
    <t>Končnik PVC-U d90</t>
  </si>
  <si>
    <t>Tesnilo ploščato EPDM PN16 d90</t>
  </si>
  <si>
    <t>Prirobnica PVC-U d75</t>
  </si>
  <si>
    <t>Končnik PVC-U PN16 d75</t>
  </si>
  <si>
    <t>Tesnilo ploščato EPDM PN16 d75</t>
  </si>
  <si>
    <r>
      <t>Koleno 90</t>
    </r>
    <r>
      <rPr>
        <vertAlign val="superscript"/>
        <sz val="10"/>
        <color theme="1"/>
        <rFont val="Arial"/>
        <family val="2"/>
        <charset val="238"/>
      </rPr>
      <t>o</t>
    </r>
    <r>
      <rPr>
        <sz val="10"/>
        <color theme="1"/>
        <rFont val="Arial"/>
        <family val="2"/>
        <charset val="238"/>
      </rPr>
      <t xml:space="preserve"> PVC-U PN16 d110</t>
    </r>
  </si>
  <si>
    <r>
      <t>Koleno 90</t>
    </r>
    <r>
      <rPr>
        <vertAlign val="superscript"/>
        <sz val="10"/>
        <color theme="1"/>
        <rFont val="Arial"/>
        <family val="2"/>
        <charset val="238"/>
      </rPr>
      <t>o</t>
    </r>
    <r>
      <rPr>
        <sz val="10"/>
        <color theme="1"/>
        <rFont val="Arial"/>
        <family val="2"/>
        <charset val="238"/>
      </rPr>
      <t xml:space="preserve"> PVC-U PN16 d90</t>
    </r>
  </si>
  <si>
    <r>
      <t>Koleno 90</t>
    </r>
    <r>
      <rPr>
        <vertAlign val="superscript"/>
        <sz val="10"/>
        <color theme="1"/>
        <rFont val="Arial"/>
        <family val="2"/>
        <charset val="238"/>
      </rPr>
      <t>o</t>
    </r>
    <r>
      <rPr>
        <sz val="10"/>
        <color theme="1"/>
        <rFont val="Arial"/>
        <family val="2"/>
        <charset val="238"/>
      </rPr>
      <t xml:space="preserve"> PVC-U PN16 d75</t>
    </r>
  </si>
  <si>
    <t>Ventil krogelni PVC-U/EPDM  d75</t>
  </si>
  <si>
    <t>Objemka cevna PP d110</t>
  </si>
  <si>
    <t>Objemka cevna PP d75</t>
  </si>
  <si>
    <t>Cev PVC-U PN10 110x5,3 mm</t>
  </si>
  <si>
    <t>Cev PVC-U PN10 90x4,3 mm</t>
  </si>
  <si>
    <t>Cev PVC-U PN10 75x3,6 mm</t>
  </si>
  <si>
    <t>ODVOD VODE V PONIKALNICO</t>
  </si>
  <si>
    <t>TALNI ODTOK V STROJNICI</t>
  </si>
  <si>
    <t>ODVOD VODE ZA PRANJE FILTROV V PONIKALNICO - POLIETILEN</t>
  </si>
  <si>
    <t>Cev kanalizacijska PVC d63</t>
  </si>
  <si>
    <r>
      <t>Koleno 45</t>
    </r>
    <r>
      <rPr>
        <vertAlign val="superscript"/>
        <sz val="10"/>
        <color theme="1"/>
        <rFont val="Arial"/>
        <family val="2"/>
        <charset val="238"/>
      </rPr>
      <t>o</t>
    </r>
    <r>
      <rPr>
        <sz val="10"/>
        <color theme="1"/>
        <rFont val="Arial"/>
        <family val="2"/>
        <charset val="238"/>
      </rPr>
      <t xml:space="preserve"> PVC d63</t>
    </r>
  </si>
  <si>
    <t>Cev kanalizacijska PVC d110</t>
  </si>
  <si>
    <t>PREZRAČEVANJE</t>
  </si>
  <si>
    <t>ODVOD METEORNE VODE V PONIKALNICO</t>
  </si>
  <si>
    <t>MERILNIK MOTNOSTI NA VSTOPU V FILTRE</t>
  </si>
  <si>
    <t xml:space="preserve">ustreza proizvod: HACH 1720 E </t>
  </si>
  <si>
    <t>MERILNIK MOTNOSTI NA IZSTOPU IZ FILTROV</t>
  </si>
  <si>
    <t>ZIDNI VENTILATOR Z IZSTOPNO REŠETKO</t>
  </si>
  <si>
    <t>DOVODNIK SVEŽEGA ZRAKA</t>
  </si>
  <si>
    <t>Dobava, montaža in spuščanje v obratovanje on-line merilnika motnosti z merilnim območjem 0,0001 – 100 NTU ter priključnim kablom 2 m, vključno z montažnim materialom in spuščanjem v obratovanje.</t>
  </si>
  <si>
    <t>Ventil krogelni PVC-U/EPDM  d20</t>
  </si>
  <si>
    <r>
      <t>T-kos 90</t>
    </r>
    <r>
      <rPr>
        <vertAlign val="superscript"/>
        <sz val="10"/>
        <color theme="1"/>
        <rFont val="Arial"/>
        <family val="2"/>
        <charset val="238"/>
      </rPr>
      <t>o</t>
    </r>
    <r>
      <rPr>
        <sz val="10"/>
        <color theme="1"/>
        <rFont val="Arial"/>
        <family val="2"/>
        <charset val="238"/>
      </rPr>
      <t xml:space="preserve"> PVC-U PN16 d90</t>
    </r>
  </si>
  <si>
    <r>
      <t>Koleno 45</t>
    </r>
    <r>
      <rPr>
        <vertAlign val="superscript"/>
        <sz val="10"/>
        <color theme="1"/>
        <rFont val="Arial"/>
        <family val="2"/>
        <charset val="238"/>
      </rPr>
      <t>o</t>
    </r>
    <r>
      <rPr>
        <sz val="10"/>
        <color theme="1"/>
        <rFont val="Arial"/>
        <family val="2"/>
        <charset val="238"/>
      </rPr>
      <t xml:space="preserve"> PVC d50</t>
    </r>
  </si>
  <si>
    <t>Cev kanalizacijska PVC d50</t>
  </si>
  <si>
    <t>T-kos DN80/80</t>
  </si>
  <si>
    <t>FF-kos DN80, L = 400 mm</t>
  </si>
  <si>
    <t>Zasun DN80, L = 180 mm z ročnim kolesom</t>
  </si>
  <si>
    <t>Redukcija kratka PVC-U d90-50</t>
  </si>
  <si>
    <t>Redukcija kratka PVC-U d90-75</t>
  </si>
  <si>
    <t>Redukcija kratka PVC-U d50-20</t>
  </si>
  <si>
    <t>KOMPLETEN UMIVALNIK s/z:</t>
  </si>
  <si>
    <t>- umivalnikom iz nerjaveče pločevine,</t>
  </si>
  <si>
    <t>- nerjavečim sifonom DN32</t>
  </si>
  <si>
    <t>- nerjavečim odtočnim ventilom DN32</t>
  </si>
  <si>
    <t>- kromirano enoročno baterijo</t>
  </si>
  <si>
    <t>- montažo, montažnim, tesnilnim in pritrdilnim materialom</t>
  </si>
  <si>
    <t>Tesnilo ploščato EPDM PN16 d110</t>
  </si>
  <si>
    <t>ODVOD IZ TALNEGA ODTOKA IN UMIVALNIKA V PONIKALNICO - PVC</t>
  </si>
  <si>
    <r>
      <t>Koleno 90</t>
    </r>
    <r>
      <rPr>
        <vertAlign val="superscript"/>
        <sz val="10"/>
        <color theme="1"/>
        <rFont val="Arial"/>
        <family val="2"/>
        <charset val="238"/>
      </rPr>
      <t>o</t>
    </r>
    <r>
      <rPr>
        <sz val="10"/>
        <color theme="1"/>
        <rFont val="Arial"/>
        <family val="2"/>
        <charset val="238"/>
      </rPr>
      <t xml:space="preserve"> PVC d50</t>
    </r>
  </si>
  <si>
    <r>
      <t>T-kos 45</t>
    </r>
    <r>
      <rPr>
        <vertAlign val="superscript"/>
        <sz val="10"/>
        <color theme="1"/>
        <rFont val="Arial"/>
        <family val="2"/>
        <charset val="238"/>
      </rPr>
      <t>o</t>
    </r>
    <r>
      <rPr>
        <sz val="10"/>
        <color theme="1"/>
        <rFont val="Arial"/>
        <family val="2"/>
        <charset val="238"/>
      </rPr>
      <t xml:space="preserve"> PVC d63/d50</t>
    </r>
  </si>
  <si>
    <t>CEVOVOD VODOVODNE VODE DO UMIVALNIKA s/z:</t>
  </si>
  <si>
    <t>Dobava in montaža cevovoda vodovodne vode do umivalnika, vključno s priključkom na cevovod DN80, redukcijami na DN15, ventilom DN 15, cevovodom DN 15 (3,5 m), fitingi DN15, montažnim in tesnilnim materialom, vse primerno za sanitarno pitno vodo.</t>
  </si>
  <si>
    <t>Kapaciteta dozirne črpalke: 7,5 l/h</t>
  </si>
  <si>
    <t>Obratovalni tlak: 16 bar</t>
  </si>
  <si>
    <t>El. priključek: 230/50/18 V/Hz/W</t>
  </si>
  <si>
    <t>- krmilnim kablom za krmiljenje proporcionalno pretoku in motnosti</t>
  </si>
  <si>
    <t>- izhodnim signalom nizkega nivoja in signalom napake delovanja na krmilnik</t>
  </si>
  <si>
    <t>- prvim polnjenjem, koagulantom  50 kg v PE embalaži</t>
  </si>
  <si>
    <t>montaža cevovoda, montažni, tesnilni in pritrdilni material, vključno s sidranjem cevi in izvedbo prebojev z dilatacijami</t>
  </si>
  <si>
    <t>Dobava in montaža dovodnika svežega zraka z zunanjo rešetko 362x362 mm, pravokotno cevjo 440mm, in notranjo rešetko z nastavljivim pripiranjem</t>
  </si>
  <si>
    <t>GRELNIK VODE s/z:</t>
  </si>
  <si>
    <r>
      <t xml:space="preserve">Dobava in montaža grelnika vode prostornine 15 l, za vgradnjo nad umivalnik, kotel iz emajlirane pločevine, termostat z nastavljivim območjem 15-75 </t>
    </r>
    <r>
      <rPr>
        <vertAlign val="superscript"/>
        <sz val="10"/>
        <color theme="1"/>
        <rFont val="Arial"/>
        <family val="2"/>
        <charset val="238"/>
      </rPr>
      <t>o</t>
    </r>
    <r>
      <rPr>
        <sz val="10"/>
        <color theme="1"/>
        <rFont val="Arial"/>
        <family val="2"/>
        <charset val="238"/>
      </rPr>
      <t>C, moč max. 2000 W, dimenzij 350x310x500 mm, priključek G1/2'', z varnostnim ventilom ter vsemi ostalimi potrebnimi priključki</t>
    </r>
  </si>
  <si>
    <t>Prirobnica PP-V d90</t>
  </si>
  <si>
    <t>REKAPITULACIJA STROŠKOV</t>
  </si>
  <si>
    <t>ZAKLJUČNA DELA</t>
  </si>
  <si>
    <t>Zagon črpalnega sistema s strani pooblaščenega serviserja skupaj z izdelavo zapisnika, predajo  dokumentacije v slovenskem jeziku ter poučitvijo upravljavca črpališča.</t>
  </si>
  <si>
    <t>- lokalnim mikroprocesorskim krmilnikom za upravljanje filtracije in povratnega pranja</t>
  </si>
  <si>
    <t>- tipsko razdelilno omaro filtracije (za vse 3 filtre)</t>
  </si>
  <si>
    <t>OBJEKT ZA FILTRIRANJE</t>
  </si>
  <si>
    <t>Zagon sistema filtracije, vključno s tipsko razdelilno omaro, z doziranjem koagulanta ter merilniki motnosti s strani pooblaščenega serviserja skupaj z izdelavo zapisnika, predajo dokumentacije v slovenskem jeziku ter poučitvijo upravljavca črpališča.</t>
  </si>
  <si>
    <t>Tlačni preizkus cevovoda</t>
  </si>
  <si>
    <t>Dezinfekcija cevovoda</t>
  </si>
  <si>
    <t>Vzorčenje in preizkuse parametrov iz priloge I, Pravilnika o pitni vodi (Ur.l. RS 19/04) s strani pooblaščenega zavoda.</t>
  </si>
  <si>
    <t>Projektantski nadzor</t>
  </si>
  <si>
    <t>Projekt izvedenih del</t>
  </si>
  <si>
    <t>ODVOD SUROVE VODE NA FILTRE, DOVOD FILTRIRANE VODE, DOVOD VODE ZA PRANJE FILTROV - NODULARNA LITINA PN16 ALI PE</t>
  </si>
  <si>
    <t>montaža na obstoječi cevovod, montažni, tesnilni in pritrdilni material, vključno s sidranjem cevi in izvedbo prebojev z dilatacijami</t>
  </si>
  <si>
    <t>Ventil nepovratni PVC-U/EPDM d90</t>
  </si>
  <si>
    <t>Montaža obstoječega merilnika motnosti HACH 1720 E in pretvornika SC100, vključno z montažnim materialom in spuščanjem v obratovanje, izdelava aplikacije za avtomatsko vodenje procesa doziranja koagulanta na podlagi meritve motnosti.</t>
  </si>
  <si>
    <r>
      <t>Q-kos 90</t>
    </r>
    <r>
      <rPr>
        <vertAlign val="superscript"/>
        <sz val="10"/>
        <color theme="1"/>
        <rFont val="Arial"/>
        <family val="2"/>
        <charset val="238"/>
      </rPr>
      <t>o</t>
    </r>
    <r>
      <rPr>
        <sz val="10"/>
        <color theme="1"/>
        <rFont val="Arial"/>
        <family val="2"/>
        <charset val="238"/>
      </rPr>
      <t xml:space="preserve"> DN80</t>
    </r>
  </si>
  <si>
    <t>El. priključek: 230/50/4,5 V/Hz/kW (za vse 3 filtre)</t>
  </si>
  <si>
    <t>spodnjim in zgornjim distibutorjem</t>
  </si>
  <si>
    <t xml:space="preserve">- tlačno posodo iz armiranega polietilena in centralnim </t>
  </si>
  <si>
    <t>A.)</t>
  </si>
  <si>
    <t>5.4.7.1</t>
  </si>
  <si>
    <t>5.4.7.2</t>
  </si>
  <si>
    <t>5.4.7.3</t>
  </si>
  <si>
    <t>B.)</t>
  </si>
  <si>
    <t>5.4.7.4</t>
  </si>
  <si>
    <t>5.4.7.5</t>
  </si>
  <si>
    <t>5.4.7.6</t>
  </si>
  <si>
    <t>5.4.7.7</t>
  </si>
  <si>
    <t>5.4.7.8</t>
  </si>
  <si>
    <t>5.4.7.9</t>
  </si>
  <si>
    <t>5.4.7.10</t>
  </si>
  <si>
    <t>5.4.7.11</t>
  </si>
  <si>
    <t>5.4.7.12</t>
  </si>
  <si>
    <t>5.4.7.13</t>
  </si>
  <si>
    <t>5.4.7.14</t>
  </si>
  <si>
    <t>C.)</t>
  </si>
  <si>
    <t>5.4.7.15</t>
  </si>
  <si>
    <t>5.4.7.16</t>
  </si>
  <si>
    <t>5.4.7.17</t>
  </si>
  <si>
    <t>5.4.7.18</t>
  </si>
  <si>
    <t>D.)</t>
  </si>
  <si>
    <t>5.4.7.19</t>
  </si>
  <si>
    <t>5.4.7.20</t>
  </si>
  <si>
    <t>E.)</t>
  </si>
  <si>
    <t>5.4.7.21</t>
  </si>
  <si>
    <t>5.4.7.22</t>
  </si>
  <si>
    <t>5.4.7.23</t>
  </si>
  <si>
    <t>5.4.7.24</t>
  </si>
  <si>
    <t>5.4.7.25</t>
  </si>
  <si>
    <t>5.4.7.26</t>
  </si>
  <si>
    <t>5.4.7.27</t>
  </si>
  <si>
    <t>5.4.7.28</t>
  </si>
  <si>
    <t>skupaj 5.4.7.1</t>
  </si>
  <si>
    <t>skupaj 5.4.7.2</t>
  </si>
  <si>
    <t>skupaj 5.4.7.3</t>
  </si>
  <si>
    <t>skupaj 5.4.7.9</t>
  </si>
  <si>
    <t>skupaj 5.4.7.10</t>
  </si>
  <si>
    <t>skupaj 5.4.7.12</t>
  </si>
  <si>
    <t>skupaj 5.4.7.13</t>
  </si>
  <si>
    <t>skupaj 5.4.7.14</t>
  </si>
  <si>
    <t>skupaj 5.4.7.18</t>
  </si>
  <si>
    <t>skupaj 5.4.7.15</t>
  </si>
  <si>
    <t>skupaj 5.4.7.17</t>
  </si>
  <si>
    <t>Nepredvidena dela. Obračun se bo vršil na podlagi dejansko porabljenega časa in materiala, evidentiranega v gradbenem dnevniku in potrjenega od nadzornega organa - 5 % investicijske vrednosti</t>
  </si>
  <si>
    <t>POVEZAVA ARMATURNI JAŠEK - OBJEKT ZA FILTRIRANJE</t>
  </si>
  <si>
    <r>
      <t>Dobava in montaža zidnega ventilatorja dimenzij 470x470 mm, z maksimalnim pretokom zraka 1100 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/h, avtomatskimi termo-aktiviranimi rešetkami, nadtlakom 60 Pa, moč 82 W, glasnost 60 dB, z regulatorjem vrtjlajev, pravokotno cevjo 440 mm in izstopno rešetko</t>
    </r>
  </si>
  <si>
    <t>2.</t>
  </si>
  <si>
    <t>SKUPAJ brez DDV</t>
  </si>
  <si>
    <t>STROJNA IN TEHNOLOŠKA OPREMA</t>
  </si>
  <si>
    <t>Skupaj 5.4.7.4</t>
  </si>
  <si>
    <t>Skupaj 5.4.7.5</t>
  </si>
  <si>
    <t>Skupaj 5.4.7.6</t>
  </si>
  <si>
    <t>Skupaj 5.4.7.7</t>
  </si>
  <si>
    <t>Skupaj 5.4.7.8</t>
  </si>
  <si>
    <t>Skupaj 5.4.7.16</t>
  </si>
  <si>
    <t>Skupaj 5.4.7.19</t>
  </si>
  <si>
    <t>skupaj 5.4.7.20</t>
  </si>
  <si>
    <t>skupaj 5.4.7.21</t>
  </si>
  <si>
    <t>skupaj 5.4.7.22</t>
  </si>
  <si>
    <t>skupaj 5.4.7.23</t>
  </si>
  <si>
    <t>skupaj 5.4.7.24</t>
  </si>
  <si>
    <t>skupaj 5.4.7.25</t>
  </si>
  <si>
    <t>skupaj 5.4.7.26</t>
  </si>
  <si>
    <t>skupaj 5.4.7.27</t>
  </si>
  <si>
    <t>skupaj 5.4.7.28</t>
  </si>
  <si>
    <t>FILTRACIJA PITNE VODE NA VODOVODU GOLO - ZAPOTOK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</si>
</sst>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trike/>
      <vertAlign val="superscript"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16" fontId="1" fillId="0" borderId="0" xfId="0" quotePrefix="1" applyNumberFormat="1" applyFont="1"/>
    <xf numFmtId="16" fontId="2" fillId="0" borderId="0" xfId="0" quotePrefix="1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right" vertical="top"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quotePrefix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4" fontId="1" fillId="0" borderId="0" xfId="0" quotePrefix="1" applyNumberFormat="1" applyFont="1"/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3" fontId="4" fillId="0" borderId="0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right" vertical="top" wrapText="1"/>
    </xf>
    <xf numFmtId="2" fontId="4" fillId="4" borderId="1" xfId="0" applyNumberFormat="1" applyFont="1" applyFill="1" applyBorder="1" applyAlignment="1">
      <alignment horizontal="right" vertical="top" wrapText="1"/>
    </xf>
    <xf numFmtId="2" fontId="3" fillId="2" borderId="1" xfId="0" applyNumberFormat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right"/>
    </xf>
    <xf numFmtId="2" fontId="3" fillId="4" borderId="1" xfId="0" applyNumberFormat="1" applyFont="1" applyFill="1" applyBorder="1" applyAlignment="1">
      <alignment horizontal="right"/>
    </xf>
    <xf numFmtId="0" fontId="4" fillId="4" borderId="3" xfId="0" applyFont="1" applyFill="1" applyBorder="1" applyAlignment="1">
      <alignment horizontal="center" vertical="top" wrapText="1"/>
    </xf>
    <xf numFmtId="0" fontId="3" fillId="0" borderId="0" xfId="0" quotePrefix="1" applyFont="1" applyBorder="1" applyAlignment="1">
      <alignment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right" vertical="top" wrapText="1"/>
    </xf>
    <xf numFmtId="16" fontId="3" fillId="0" borderId="0" xfId="0" quotePrefix="1" applyNumberFormat="1" applyFont="1" applyBorder="1" applyAlignment="1">
      <alignment vertical="top" wrapText="1"/>
    </xf>
    <xf numFmtId="2" fontId="2" fillId="4" borderId="5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/>
    <xf numFmtId="16" fontId="1" fillId="0" borderId="0" xfId="0" quotePrefix="1" applyNumberFormat="1" applyFont="1" applyFill="1"/>
    <xf numFmtId="0" fontId="4" fillId="0" borderId="0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wrapText="1"/>
    </xf>
    <xf numFmtId="16" fontId="3" fillId="0" borderId="0" xfId="0" quotePrefix="1" applyNumberFormat="1" applyFont="1" applyFill="1" applyBorder="1" applyAlignment="1">
      <alignment vertical="top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3" fillId="0" borderId="0" xfId="0" quotePrefix="1" applyFont="1" applyFill="1" applyBorder="1" applyAlignment="1">
      <alignment vertical="top" wrapText="1"/>
    </xf>
    <xf numFmtId="0" fontId="1" fillId="0" borderId="0" xfId="0" quotePrefix="1" applyFont="1"/>
    <xf numFmtId="2" fontId="2" fillId="4" borderId="8" xfId="0" applyNumberFormat="1" applyFont="1" applyFill="1" applyBorder="1" applyAlignment="1">
      <alignment horizontal="right"/>
    </xf>
    <xf numFmtId="0" fontId="3" fillId="4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10" xfId="0" applyFont="1" applyBorder="1" applyAlignment="1">
      <alignment wrapText="1"/>
    </xf>
    <xf numFmtId="16" fontId="2" fillId="0" borderId="0" xfId="0" applyNumberFormat="1" applyFont="1"/>
    <xf numFmtId="0" fontId="2" fillId="0" borderId="0" xfId="0" applyFont="1"/>
    <xf numFmtId="16" fontId="2" fillId="0" borderId="10" xfId="0" applyNumberFormat="1" applyFont="1" applyBorder="1"/>
    <xf numFmtId="0" fontId="2" fillId="0" borderId="10" xfId="0" applyFont="1" applyBorder="1"/>
    <xf numFmtId="0" fontId="3" fillId="4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4" borderId="2" xfId="0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3" fillId="4" borderId="4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2" fillId="0" borderId="10" xfId="0" applyFont="1" applyBorder="1" applyAlignment="1">
      <alignment wrapText="1"/>
    </xf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251"/>
  <sheetViews>
    <sheetView tabSelected="1" view="pageBreakPreview" zoomScale="60" zoomScaleNormal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I11" sqref="I11"/>
    </sheetView>
  </sheetViews>
  <sheetFormatPr defaultRowHeight="15"/>
  <cols>
    <col min="1" max="1" width="12.42578125" style="1" customWidth="1"/>
    <col min="2" max="2" width="54.42578125" style="5" customWidth="1"/>
    <col min="3" max="4" width="15.7109375" style="15" customWidth="1"/>
    <col min="5" max="6" width="15.7109375" style="23" customWidth="1"/>
    <col min="7" max="16384" width="9.140625" style="1"/>
  </cols>
  <sheetData>
    <row r="2" spans="1:12" ht="30">
      <c r="B2" s="5" t="s">
        <v>218</v>
      </c>
    </row>
    <row r="4" spans="1:12" ht="15.75">
      <c r="A4" s="69" t="s">
        <v>199</v>
      </c>
      <c r="B4" s="75" t="s">
        <v>201</v>
      </c>
      <c r="C4" s="76"/>
      <c r="D4" s="76"/>
      <c r="E4" s="76"/>
      <c r="F4" s="77"/>
    </row>
    <row r="7" spans="1:12" ht="15.75">
      <c r="A7" s="50" t="s">
        <v>0</v>
      </c>
      <c r="B7" s="51" t="s">
        <v>1</v>
      </c>
      <c r="C7" s="52" t="s">
        <v>2</v>
      </c>
      <c r="D7" s="52" t="s">
        <v>3</v>
      </c>
      <c r="E7" s="53" t="s">
        <v>4</v>
      </c>
      <c r="F7" s="53" t="s">
        <v>5</v>
      </c>
    </row>
    <row r="8" spans="1:12">
      <c r="E8" s="20"/>
      <c r="F8" s="20"/>
    </row>
    <row r="9" spans="1:12">
      <c r="E9" s="20"/>
      <c r="F9" s="20"/>
    </row>
    <row r="10" spans="1:12" ht="31.5">
      <c r="A10" s="69" t="s">
        <v>152</v>
      </c>
      <c r="B10" s="4" t="s">
        <v>197</v>
      </c>
      <c r="E10" s="20"/>
      <c r="F10" s="20"/>
      <c r="L10" s="14"/>
    </row>
    <row r="11" spans="1:12" ht="15.75">
      <c r="A11" s="3"/>
      <c r="B11" s="4"/>
      <c r="E11" s="20"/>
      <c r="F11" s="20"/>
      <c r="L11" s="14"/>
    </row>
    <row r="12" spans="1:12" ht="38.25">
      <c r="A12" s="34" t="s">
        <v>153</v>
      </c>
      <c r="B12" s="6" t="s">
        <v>144</v>
      </c>
      <c r="E12" s="20"/>
      <c r="F12" s="20"/>
      <c r="L12" s="14"/>
    </row>
    <row r="13" spans="1:12" ht="15.75">
      <c r="A13" s="3"/>
      <c r="B13" s="13" t="s">
        <v>103</v>
      </c>
      <c r="C13" s="18" t="s">
        <v>7</v>
      </c>
      <c r="D13" s="18">
        <v>3</v>
      </c>
      <c r="E13" s="28"/>
      <c r="F13" s="29">
        <f>D13*E13</f>
        <v>0</v>
      </c>
      <c r="L13" s="14"/>
    </row>
    <row r="14" spans="1:12" ht="15.75">
      <c r="A14" s="3"/>
      <c r="B14" s="13" t="s">
        <v>104</v>
      </c>
      <c r="C14" s="18" t="s">
        <v>7</v>
      </c>
      <c r="D14" s="18">
        <v>3</v>
      </c>
      <c r="E14" s="28"/>
      <c r="F14" s="29">
        <f t="shared" ref="F14:F17" si="0">D14*E14</f>
        <v>0</v>
      </c>
      <c r="L14" s="14"/>
    </row>
    <row r="15" spans="1:12" ht="15.75">
      <c r="A15" s="3"/>
      <c r="B15" s="13" t="s">
        <v>105</v>
      </c>
      <c r="C15" s="18" t="s">
        <v>7</v>
      </c>
      <c r="D15" s="18">
        <v>4</v>
      </c>
      <c r="E15" s="28"/>
      <c r="F15" s="29">
        <f t="shared" si="0"/>
        <v>0</v>
      </c>
      <c r="L15" s="14"/>
    </row>
    <row r="16" spans="1:12" ht="15.75">
      <c r="A16" s="3"/>
      <c r="B16" s="13" t="s">
        <v>148</v>
      </c>
      <c r="C16" s="18" t="s">
        <v>7</v>
      </c>
      <c r="D16" s="18">
        <v>3</v>
      </c>
      <c r="E16" s="28"/>
      <c r="F16" s="29">
        <f t="shared" si="0"/>
        <v>0</v>
      </c>
      <c r="L16" s="14"/>
    </row>
    <row r="17" spans="1:12" ht="38.25">
      <c r="A17" s="3"/>
      <c r="B17" s="13" t="s">
        <v>145</v>
      </c>
      <c r="C17" s="18" t="s">
        <v>33</v>
      </c>
      <c r="D17" s="18">
        <v>1</v>
      </c>
      <c r="E17" s="28"/>
      <c r="F17" s="29">
        <f t="shared" si="0"/>
        <v>0</v>
      </c>
      <c r="L17" s="14"/>
    </row>
    <row r="18" spans="1:12" ht="15.75" customHeight="1">
      <c r="A18" s="3"/>
      <c r="B18" s="84" t="s">
        <v>185</v>
      </c>
      <c r="C18" s="85"/>
      <c r="D18" s="85"/>
      <c r="E18" s="25"/>
      <c r="F18" s="30">
        <f>SUM(F13:F17)</f>
        <v>0</v>
      </c>
      <c r="L18" s="14"/>
    </row>
    <row r="19" spans="1:12">
      <c r="E19" s="20"/>
      <c r="F19" s="20"/>
      <c r="L19" s="14"/>
    </row>
    <row r="20" spans="1:12" ht="25.5">
      <c r="A20" s="34" t="s">
        <v>154</v>
      </c>
      <c r="B20" s="6" t="s">
        <v>67</v>
      </c>
      <c r="E20" s="20"/>
      <c r="F20" s="20"/>
      <c r="L20" s="14"/>
    </row>
    <row r="21" spans="1:12">
      <c r="A21" s="2"/>
      <c r="B21" s="13" t="s">
        <v>65</v>
      </c>
      <c r="C21" s="18" t="s">
        <v>7</v>
      </c>
      <c r="D21" s="18">
        <v>6</v>
      </c>
      <c r="E21" s="28"/>
      <c r="F21" s="29">
        <f>D21*E21</f>
        <v>0</v>
      </c>
      <c r="L21" s="14"/>
    </row>
    <row r="22" spans="1:12">
      <c r="A22" s="2"/>
      <c r="B22" s="13" t="s">
        <v>60</v>
      </c>
      <c r="C22" s="18" t="s">
        <v>7</v>
      </c>
      <c r="D22" s="18">
        <v>6</v>
      </c>
      <c r="E22" s="28"/>
      <c r="F22" s="29">
        <f t="shared" ref="F22:F26" si="1">D22*E22</f>
        <v>0</v>
      </c>
      <c r="L22" s="14"/>
    </row>
    <row r="23" spans="1:12">
      <c r="A23" s="2"/>
      <c r="B23" s="13" t="s">
        <v>61</v>
      </c>
      <c r="C23" s="18" t="s">
        <v>7</v>
      </c>
      <c r="D23" s="18">
        <v>6</v>
      </c>
      <c r="E23" s="28"/>
      <c r="F23" s="29">
        <f t="shared" si="1"/>
        <v>0</v>
      </c>
      <c r="L23" s="14"/>
    </row>
    <row r="24" spans="1:12">
      <c r="A24" s="2"/>
      <c r="B24" s="13" t="s">
        <v>62</v>
      </c>
      <c r="C24" s="18" t="s">
        <v>7</v>
      </c>
      <c r="D24" s="18">
        <v>6</v>
      </c>
      <c r="E24" s="28"/>
      <c r="F24" s="29">
        <f t="shared" si="1"/>
        <v>0</v>
      </c>
      <c r="L24" s="14"/>
    </row>
    <row r="25" spans="1:12">
      <c r="A25" s="2"/>
      <c r="B25" s="13" t="s">
        <v>64</v>
      </c>
      <c r="C25" s="18" t="s">
        <v>59</v>
      </c>
      <c r="D25" s="18">
        <v>10</v>
      </c>
      <c r="E25" s="28"/>
      <c r="F25" s="29">
        <f t="shared" si="1"/>
        <v>0</v>
      </c>
      <c r="L25" s="14"/>
    </row>
    <row r="26" spans="1:12" ht="25.5">
      <c r="A26" s="2"/>
      <c r="B26" s="13" t="s">
        <v>127</v>
      </c>
      <c r="C26" s="18" t="s">
        <v>33</v>
      </c>
      <c r="D26" s="18">
        <v>1</v>
      </c>
      <c r="E26" s="28"/>
      <c r="F26" s="29">
        <f t="shared" si="1"/>
        <v>0</v>
      </c>
      <c r="L26" s="14"/>
    </row>
    <row r="27" spans="1:12" ht="15" customHeight="1">
      <c r="A27" s="2"/>
      <c r="B27" s="84" t="s">
        <v>186</v>
      </c>
      <c r="C27" s="85"/>
      <c r="D27" s="25"/>
      <c r="E27" s="26"/>
      <c r="F27" s="30">
        <f>SUM(F21:F26)</f>
        <v>0</v>
      </c>
      <c r="L27" s="14"/>
    </row>
    <row r="28" spans="1:12">
      <c r="A28" s="7"/>
      <c r="B28" s="7"/>
      <c r="C28" s="11"/>
      <c r="D28" s="11"/>
      <c r="E28" s="8"/>
      <c r="F28" s="8"/>
      <c r="L28" s="14"/>
    </row>
    <row r="29" spans="1:12">
      <c r="A29" s="37" t="s">
        <v>155</v>
      </c>
      <c r="B29" s="6" t="s">
        <v>68</v>
      </c>
      <c r="C29" s="11"/>
      <c r="D29" s="11"/>
      <c r="E29" s="8"/>
      <c r="F29" s="8"/>
      <c r="L29" s="14"/>
    </row>
    <row r="30" spans="1:12">
      <c r="A30" s="2"/>
      <c r="B30" s="13" t="s">
        <v>65</v>
      </c>
      <c r="C30" s="18" t="s">
        <v>7</v>
      </c>
      <c r="D30" s="18">
        <v>4</v>
      </c>
      <c r="E30" s="28"/>
      <c r="F30" s="29">
        <f t="shared" ref="F30:F35" si="2">D30*E30</f>
        <v>0</v>
      </c>
      <c r="L30" s="14"/>
    </row>
    <row r="31" spans="1:12">
      <c r="A31" s="2"/>
      <c r="B31" s="13" t="s">
        <v>60</v>
      </c>
      <c r="C31" s="18" t="s">
        <v>7</v>
      </c>
      <c r="D31" s="18">
        <v>4</v>
      </c>
      <c r="E31" s="28"/>
      <c r="F31" s="29">
        <f t="shared" si="2"/>
        <v>0</v>
      </c>
      <c r="L31" s="14"/>
    </row>
    <row r="32" spans="1:12">
      <c r="A32" s="2"/>
      <c r="B32" s="13" t="s">
        <v>61</v>
      </c>
      <c r="C32" s="18" t="s">
        <v>7</v>
      </c>
      <c r="D32" s="18">
        <v>4</v>
      </c>
      <c r="E32" s="28"/>
      <c r="F32" s="29">
        <f t="shared" si="2"/>
        <v>0</v>
      </c>
      <c r="L32" s="14"/>
    </row>
    <row r="33" spans="1:15">
      <c r="A33" s="2"/>
      <c r="B33" s="13" t="s">
        <v>62</v>
      </c>
      <c r="C33" s="18" t="s">
        <v>7</v>
      </c>
      <c r="D33" s="18">
        <v>4</v>
      </c>
      <c r="E33" s="28"/>
      <c r="F33" s="29">
        <f>D33*E33</f>
        <v>0</v>
      </c>
      <c r="L33" s="14"/>
    </row>
    <row r="34" spans="1:15">
      <c r="A34" s="2"/>
      <c r="B34" s="13" t="s">
        <v>64</v>
      </c>
      <c r="C34" s="18" t="s">
        <v>59</v>
      </c>
      <c r="D34" s="18">
        <v>5</v>
      </c>
      <c r="E34" s="28"/>
      <c r="F34" s="29">
        <f t="shared" si="2"/>
        <v>0</v>
      </c>
      <c r="L34" s="14"/>
    </row>
    <row r="35" spans="1:15" ht="25.5">
      <c r="A35" s="2"/>
      <c r="B35" s="13" t="s">
        <v>127</v>
      </c>
      <c r="C35" s="18" t="s">
        <v>33</v>
      </c>
      <c r="D35" s="18">
        <v>1</v>
      </c>
      <c r="E35" s="28"/>
      <c r="F35" s="29">
        <f t="shared" si="2"/>
        <v>0</v>
      </c>
      <c r="L35" s="14"/>
    </row>
    <row r="36" spans="1:15">
      <c r="A36" s="2"/>
      <c r="B36" s="67" t="s">
        <v>187</v>
      </c>
      <c r="C36" s="25"/>
      <c r="D36" s="25"/>
      <c r="E36" s="26"/>
      <c r="F36" s="30">
        <f>SUM(F30:F35)</f>
        <v>0</v>
      </c>
      <c r="L36" s="14"/>
    </row>
    <row r="37" spans="1:15">
      <c r="A37" s="2"/>
      <c r="B37" s="7"/>
      <c r="C37" s="11"/>
      <c r="D37" s="11"/>
      <c r="E37" s="8"/>
      <c r="F37" s="8"/>
      <c r="L37" s="14"/>
    </row>
    <row r="38" spans="1:15">
      <c r="E38" s="20"/>
      <c r="F38" s="20"/>
    </row>
    <row r="39" spans="1:15" ht="15.75">
      <c r="A39" s="70" t="s">
        <v>156</v>
      </c>
      <c r="B39" s="4" t="s">
        <v>137</v>
      </c>
      <c r="E39" s="20"/>
      <c r="F39" s="20"/>
    </row>
    <row r="40" spans="1:15" ht="15.75">
      <c r="B40" s="4"/>
      <c r="E40" s="20"/>
      <c r="F40" s="20"/>
    </row>
    <row r="41" spans="1:15" s="10" customFormat="1" ht="15" customHeight="1">
      <c r="A41" s="34" t="s">
        <v>157</v>
      </c>
      <c r="B41" s="6" t="s">
        <v>14</v>
      </c>
      <c r="C41" s="16"/>
      <c r="D41" s="16"/>
      <c r="E41" s="22"/>
      <c r="F41" s="22"/>
      <c r="L41" s="1"/>
      <c r="M41" s="1"/>
      <c r="N41" s="1"/>
      <c r="O41" s="1"/>
    </row>
    <row r="42" spans="1:15" s="10" customFormat="1">
      <c r="B42" s="7" t="s">
        <v>15</v>
      </c>
      <c r="C42" s="11"/>
      <c r="D42" s="11"/>
      <c r="E42" s="22"/>
      <c r="F42" s="22"/>
      <c r="L42" s="14"/>
      <c r="M42" s="1"/>
      <c r="N42" s="1"/>
      <c r="O42" s="1"/>
    </row>
    <row r="43" spans="1:15" s="10" customFormat="1" ht="15" customHeight="1">
      <c r="B43" s="7" t="s">
        <v>16</v>
      </c>
      <c r="C43" s="11"/>
      <c r="D43" s="11"/>
      <c r="E43" s="22"/>
      <c r="F43" s="22"/>
      <c r="L43" s="14"/>
      <c r="M43" s="1"/>
      <c r="N43" s="1"/>
      <c r="O43" s="1"/>
    </row>
    <row r="44" spans="1:15" s="10" customFormat="1" ht="15" customHeight="1">
      <c r="B44" s="7" t="s">
        <v>17</v>
      </c>
      <c r="C44" s="11"/>
      <c r="D44" s="11"/>
      <c r="E44" s="22"/>
      <c r="F44" s="22"/>
      <c r="L44" s="14"/>
      <c r="M44" s="1"/>
      <c r="N44" s="1"/>
      <c r="O44" s="1"/>
    </row>
    <row r="45" spans="1:15" s="10" customFormat="1">
      <c r="B45" s="12" t="s">
        <v>114</v>
      </c>
      <c r="C45" s="16"/>
      <c r="D45" s="16"/>
      <c r="E45" s="22"/>
      <c r="F45" s="22"/>
      <c r="L45" s="14"/>
      <c r="M45" s="1"/>
      <c r="N45" s="1"/>
      <c r="O45" s="1"/>
    </row>
    <row r="46" spans="1:15" s="10" customFormat="1">
      <c r="B46" s="12" t="s">
        <v>12</v>
      </c>
      <c r="C46" s="16"/>
      <c r="D46" s="16"/>
      <c r="E46" s="22"/>
      <c r="F46" s="22"/>
      <c r="L46" s="14"/>
      <c r="M46" s="1"/>
      <c r="N46" s="1"/>
      <c r="O46" s="1"/>
    </row>
    <row r="47" spans="1:15" s="9" customFormat="1">
      <c r="B47" s="7" t="s">
        <v>34</v>
      </c>
      <c r="C47" s="11"/>
      <c r="D47" s="11"/>
      <c r="E47" s="21"/>
      <c r="F47" s="21"/>
      <c r="L47" s="1"/>
      <c r="M47" s="1"/>
      <c r="N47" s="1"/>
      <c r="O47" s="1"/>
    </row>
    <row r="48" spans="1:15" s="9" customFormat="1">
      <c r="B48" s="7" t="s">
        <v>30</v>
      </c>
      <c r="C48" s="11"/>
      <c r="D48" s="11"/>
      <c r="E48" s="21"/>
      <c r="F48" s="21"/>
      <c r="L48" s="1"/>
      <c r="M48" s="1"/>
      <c r="N48" s="1"/>
      <c r="O48" s="1"/>
    </row>
    <row r="49" spans="1:15" s="9" customFormat="1">
      <c r="B49" s="7" t="s">
        <v>31</v>
      </c>
      <c r="C49" s="11"/>
      <c r="D49" s="11"/>
      <c r="E49" s="21"/>
      <c r="F49" s="21"/>
      <c r="L49" s="1"/>
      <c r="M49" s="1"/>
      <c r="N49" s="1"/>
      <c r="O49" s="1"/>
    </row>
    <row r="50" spans="1:15" s="9" customFormat="1">
      <c r="B50" s="7" t="s">
        <v>32</v>
      </c>
      <c r="C50" s="17"/>
      <c r="D50" s="11"/>
      <c r="E50" s="21"/>
      <c r="F50" s="21"/>
      <c r="L50" s="1"/>
      <c r="M50" s="1"/>
      <c r="N50" s="1"/>
      <c r="O50" s="1"/>
    </row>
    <row r="51" spans="1:15" s="9" customFormat="1" ht="15" customHeight="1">
      <c r="B51" s="74" t="s">
        <v>202</v>
      </c>
      <c r="C51" s="18" t="s">
        <v>33</v>
      </c>
      <c r="D51" s="18">
        <v>1</v>
      </c>
      <c r="E51" s="31"/>
      <c r="F51" s="32">
        <f>D51*E51</f>
        <v>0</v>
      </c>
      <c r="L51" s="1"/>
      <c r="M51" s="1"/>
      <c r="N51" s="1"/>
      <c r="O51" s="1"/>
    </row>
    <row r="52" spans="1:15" s="9" customFormat="1" ht="15" customHeight="1">
      <c r="B52" s="7"/>
      <c r="C52" s="11"/>
      <c r="D52" s="11"/>
      <c r="E52" s="21"/>
      <c r="F52" s="21"/>
      <c r="L52" s="1"/>
      <c r="M52" s="1"/>
      <c r="N52" s="1"/>
      <c r="O52" s="1"/>
    </row>
    <row r="53" spans="1:15" s="9" customFormat="1" ht="25.5" customHeight="1">
      <c r="A53" s="34" t="s">
        <v>158</v>
      </c>
      <c r="B53" s="6" t="s">
        <v>35</v>
      </c>
      <c r="C53" s="16"/>
      <c r="D53" s="16"/>
      <c r="E53" s="21"/>
      <c r="F53" s="21"/>
      <c r="L53" s="1"/>
      <c r="M53" s="1"/>
      <c r="N53" s="1"/>
      <c r="O53" s="1"/>
    </row>
    <row r="54" spans="1:15" s="9" customFormat="1">
      <c r="B54" s="7" t="s">
        <v>8</v>
      </c>
      <c r="C54" s="11"/>
      <c r="D54" s="11"/>
      <c r="E54" s="21"/>
      <c r="F54" s="21"/>
      <c r="L54" s="2"/>
      <c r="M54" s="1"/>
      <c r="N54" s="1"/>
      <c r="O54" s="1"/>
    </row>
    <row r="55" spans="1:15" s="9" customFormat="1">
      <c r="B55" s="7" t="s">
        <v>9</v>
      </c>
      <c r="C55" s="11"/>
      <c r="D55" s="11"/>
      <c r="E55" s="21"/>
      <c r="F55" s="21"/>
      <c r="L55" s="1"/>
      <c r="M55" s="1"/>
      <c r="N55" s="1"/>
      <c r="O55" s="1"/>
    </row>
    <row r="56" spans="1:15" s="9" customFormat="1" ht="25.5">
      <c r="B56" s="12" t="s">
        <v>124</v>
      </c>
      <c r="C56" s="11"/>
      <c r="D56" s="11"/>
      <c r="E56" s="21"/>
      <c r="F56" s="21"/>
      <c r="L56" s="1"/>
      <c r="M56" s="1"/>
      <c r="N56" s="1"/>
      <c r="O56" s="1"/>
    </row>
    <row r="57" spans="1:15" s="9" customFormat="1">
      <c r="B57" s="7" t="s">
        <v>10</v>
      </c>
      <c r="C57" s="11"/>
      <c r="D57" s="11"/>
      <c r="E57" s="21"/>
      <c r="F57" s="21"/>
      <c r="L57" s="1"/>
      <c r="M57" s="1"/>
      <c r="N57" s="1"/>
      <c r="O57" s="1"/>
    </row>
    <row r="58" spans="1:15" s="9" customFormat="1" ht="25.5">
      <c r="B58" s="12" t="s">
        <v>125</v>
      </c>
      <c r="C58" s="11"/>
      <c r="D58" s="11"/>
      <c r="E58" s="21"/>
      <c r="F58" s="21"/>
      <c r="L58" s="1"/>
      <c r="M58" s="1"/>
      <c r="N58" s="1"/>
      <c r="O58" s="1"/>
    </row>
    <row r="59" spans="1:15" s="9" customFormat="1">
      <c r="B59" s="12" t="s">
        <v>126</v>
      </c>
      <c r="C59" s="16"/>
      <c r="D59" s="16"/>
      <c r="E59" s="21"/>
      <c r="F59" s="21"/>
      <c r="L59" s="2"/>
      <c r="M59" s="1"/>
      <c r="N59" s="1"/>
      <c r="O59" s="1"/>
    </row>
    <row r="60" spans="1:15" s="9" customFormat="1">
      <c r="B60" s="7" t="s">
        <v>11</v>
      </c>
      <c r="C60" s="16"/>
      <c r="D60" s="16"/>
      <c r="E60" s="21"/>
      <c r="F60" s="21"/>
      <c r="L60" s="1"/>
      <c r="M60" s="1"/>
      <c r="N60" s="1"/>
      <c r="O60" s="1"/>
    </row>
    <row r="61" spans="1:15" s="9" customFormat="1">
      <c r="B61" s="7" t="s">
        <v>12</v>
      </c>
      <c r="C61" s="16"/>
      <c r="D61" s="16"/>
      <c r="E61" s="21"/>
      <c r="F61" s="21"/>
      <c r="L61" s="14"/>
      <c r="M61" s="1"/>
      <c r="N61" s="1"/>
      <c r="O61" s="1"/>
    </row>
    <row r="62" spans="1:15" s="9" customFormat="1">
      <c r="B62" s="7" t="s">
        <v>36</v>
      </c>
      <c r="C62" s="11"/>
      <c r="D62" s="11"/>
      <c r="E62" s="21"/>
      <c r="F62" s="21"/>
      <c r="L62" s="14"/>
      <c r="M62" s="1"/>
      <c r="N62" s="1"/>
      <c r="O62" s="1"/>
    </row>
    <row r="63" spans="1:15" s="9" customFormat="1" ht="15" customHeight="1">
      <c r="B63" s="7" t="s">
        <v>121</v>
      </c>
      <c r="C63" s="11"/>
      <c r="D63" s="11"/>
      <c r="E63" s="21"/>
      <c r="F63" s="21"/>
      <c r="L63" s="14"/>
      <c r="M63" s="1"/>
      <c r="N63" s="1"/>
      <c r="O63" s="1"/>
    </row>
    <row r="64" spans="1:15" s="9" customFormat="1">
      <c r="B64" s="7" t="s">
        <v>122</v>
      </c>
      <c r="C64" s="11"/>
      <c r="D64" s="11"/>
      <c r="E64" s="21"/>
      <c r="F64" s="21"/>
      <c r="L64" s="14"/>
      <c r="M64" s="1"/>
      <c r="N64" s="1"/>
      <c r="O64" s="1"/>
    </row>
    <row r="65" spans="1:15" s="9" customFormat="1">
      <c r="B65" s="7" t="s">
        <v>37</v>
      </c>
      <c r="C65" s="11"/>
      <c r="D65" s="11"/>
      <c r="E65" s="21"/>
      <c r="F65" s="21"/>
      <c r="L65" s="14"/>
      <c r="M65" s="1"/>
      <c r="N65" s="1"/>
      <c r="O65" s="1"/>
    </row>
    <row r="66" spans="1:15" s="9" customFormat="1">
      <c r="B66" s="7" t="s">
        <v>123</v>
      </c>
      <c r="C66" s="11"/>
      <c r="D66" s="11"/>
      <c r="E66" s="21"/>
      <c r="F66" s="21"/>
      <c r="L66" s="1"/>
      <c r="M66" s="1"/>
      <c r="N66" s="1"/>
      <c r="O66" s="1"/>
    </row>
    <row r="67" spans="1:15" s="9" customFormat="1">
      <c r="B67" s="74" t="s">
        <v>203</v>
      </c>
      <c r="C67" s="18" t="s">
        <v>33</v>
      </c>
      <c r="D67" s="18">
        <v>1</v>
      </c>
      <c r="E67" s="31"/>
      <c r="F67" s="32">
        <f>D67*E67</f>
        <v>0</v>
      </c>
      <c r="L67" s="1"/>
      <c r="M67" s="1"/>
      <c r="N67" s="1"/>
      <c r="O67" s="1"/>
    </row>
    <row r="68" spans="1:15" s="9" customFormat="1">
      <c r="B68" s="7"/>
      <c r="C68" s="11"/>
      <c r="D68" s="11"/>
      <c r="E68" s="21"/>
      <c r="F68" s="21"/>
      <c r="L68" s="1"/>
      <c r="M68" s="1"/>
      <c r="N68" s="1"/>
      <c r="O68" s="1"/>
    </row>
    <row r="69" spans="1:15" s="9" customFormat="1">
      <c r="B69" s="7"/>
      <c r="C69" s="11"/>
      <c r="D69" s="11"/>
      <c r="E69" s="21"/>
      <c r="F69" s="21"/>
      <c r="L69" s="1"/>
      <c r="M69" s="1"/>
      <c r="N69" s="1"/>
      <c r="O69" s="1"/>
    </row>
    <row r="70" spans="1:15" s="9" customFormat="1">
      <c r="A70" s="34" t="s">
        <v>159</v>
      </c>
      <c r="B70" s="6" t="s">
        <v>42</v>
      </c>
      <c r="C70" s="16"/>
      <c r="D70" s="16"/>
      <c r="E70" s="21"/>
      <c r="F70" s="21"/>
      <c r="L70" s="1"/>
      <c r="M70" s="1"/>
      <c r="N70" s="1"/>
      <c r="O70" s="1"/>
    </row>
    <row r="71" spans="1:15" s="9" customFormat="1">
      <c r="B71" s="7" t="s">
        <v>13</v>
      </c>
      <c r="C71" s="11"/>
      <c r="D71" s="11"/>
      <c r="E71" s="21"/>
      <c r="F71" s="21"/>
      <c r="L71" s="1"/>
      <c r="M71" s="1"/>
      <c r="N71" s="1"/>
      <c r="O71" s="1"/>
    </row>
    <row r="72" spans="1:15" s="9" customFormat="1">
      <c r="B72" s="12" t="s">
        <v>114</v>
      </c>
      <c r="C72" s="16"/>
      <c r="D72" s="16"/>
      <c r="E72" s="21"/>
      <c r="F72" s="21"/>
      <c r="L72" s="1"/>
      <c r="M72" s="1"/>
      <c r="N72" s="1"/>
      <c r="O72" s="1"/>
    </row>
    <row r="73" spans="1:15" s="9" customFormat="1">
      <c r="B73" s="7" t="s">
        <v>38</v>
      </c>
      <c r="C73" s="11"/>
      <c r="D73" s="11"/>
      <c r="E73" s="21"/>
      <c r="F73" s="21"/>
      <c r="L73" s="1"/>
      <c r="M73" s="1"/>
      <c r="N73" s="1"/>
      <c r="O73" s="1"/>
    </row>
    <row r="74" spans="1:15" s="9" customFormat="1">
      <c r="B74" s="7" t="s">
        <v>39</v>
      </c>
      <c r="C74" s="11"/>
      <c r="D74" s="11"/>
      <c r="E74" s="21"/>
      <c r="F74" s="21"/>
      <c r="L74" s="1"/>
      <c r="M74" s="1"/>
      <c r="N74" s="1"/>
      <c r="O74" s="1"/>
    </row>
    <row r="75" spans="1:15" s="9" customFormat="1">
      <c r="B75" s="7" t="s">
        <v>40</v>
      </c>
      <c r="C75" s="11"/>
      <c r="D75" s="11"/>
      <c r="E75" s="21"/>
      <c r="F75" s="21"/>
      <c r="L75" s="1"/>
      <c r="M75" s="1"/>
      <c r="N75" s="1"/>
      <c r="O75" s="1"/>
    </row>
    <row r="76" spans="1:15" s="9" customFormat="1">
      <c r="B76" s="7" t="s">
        <v>41</v>
      </c>
      <c r="C76" s="11"/>
      <c r="D76" s="11"/>
      <c r="E76" s="21"/>
      <c r="F76" s="21"/>
      <c r="L76" s="1"/>
      <c r="M76" s="1"/>
      <c r="N76" s="1"/>
      <c r="O76" s="1"/>
    </row>
    <row r="77" spans="1:15" s="9" customFormat="1">
      <c r="B77" s="74" t="s">
        <v>204</v>
      </c>
      <c r="C77" s="18" t="s">
        <v>33</v>
      </c>
      <c r="D77" s="18">
        <v>1</v>
      </c>
      <c r="E77" s="31"/>
      <c r="F77" s="32">
        <f>D77*E77</f>
        <v>0</v>
      </c>
    </row>
    <row r="78" spans="1:15" s="9" customFormat="1">
      <c r="B78" s="7"/>
      <c r="C78" s="11"/>
      <c r="D78" s="11"/>
      <c r="E78" s="21"/>
      <c r="F78" s="21"/>
    </row>
    <row r="79" spans="1:15" s="9" customFormat="1" ht="25.5">
      <c r="A79" s="34" t="s">
        <v>160</v>
      </c>
      <c r="B79" s="6" t="s">
        <v>43</v>
      </c>
      <c r="C79" s="16"/>
      <c r="D79" s="16"/>
      <c r="E79" s="21"/>
      <c r="F79" s="21"/>
    </row>
    <row r="80" spans="1:15" s="9" customFormat="1">
      <c r="A80" s="34"/>
      <c r="B80" s="12" t="s">
        <v>136</v>
      </c>
      <c r="C80" s="16"/>
      <c r="D80" s="16"/>
      <c r="E80" s="21"/>
      <c r="F80" s="21"/>
    </row>
    <row r="81" spans="2:6" s="9" customFormat="1" ht="25.5">
      <c r="B81" s="12" t="s">
        <v>135</v>
      </c>
      <c r="C81" s="11"/>
      <c r="D81" s="11"/>
      <c r="E81" s="21"/>
      <c r="F81" s="21"/>
    </row>
    <row r="82" spans="2:6" s="9" customFormat="1">
      <c r="B82" s="7" t="s">
        <v>18</v>
      </c>
      <c r="C82" s="11"/>
      <c r="D82" s="11"/>
      <c r="E82" s="21"/>
      <c r="F82" s="21"/>
    </row>
    <row r="83" spans="2:6" s="9" customFormat="1" ht="15" customHeight="1">
      <c r="B83" s="12" t="s">
        <v>151</v>
      </c>
      <c r="C83" s="11"/>
      <c r="D83" s="11"/>
      <c r="E83" s="21"/>
      <c r="F83" s="21"/>
    </row>
    <row r="84" spans="2:6" s="9" customFormat="1">
      <c r="B84" s="7" t="s">
        <v>150</v>
      </c>
      <c r="C84" s="11"/>
      <c r="D84" s="11"/>
      <c r="E84" s="21"/>
      <c r="F84" s="21"/>
    </row>
    <row r="85" spans="2:6" s="9" customFormat="1">
      <c r="B85" s="7" t="s">
        <v>19</v>
      </c>
      <c r="C85" s="11"/>
      <c r="D85" s="11"/>
      <c r="E85" s="21"/>
      <c r="F85" s="21"/>
    </row>
    <row r="86" spans="2:6" s="9" customFormat="1">
      <c r="B86" s="7" t="s">
        <v>20</v>
      </c>
      <c r="C86" s="11"/>
      <c r="D86" s="11"/>
      <c r="E86" s="21"/>
      <c r="F86" s="21"/>
    </row>
    <row r="87" spans="2:6" s="9" customFormat="1">
      <c r="B87" s="7" t="s">
        <v>21</v>
      </c>
      <c r="C87" s="11"/>
      <c r="D87" s="11"/>
      <c r="E87" s="21"/>
      <c r="F87" s="21"/>
    </row>
    <row r="88" spans="2:6" s="9" customFormat="1">
      <c r="B88" s="7" t="s">
        <v>22</v>
      </c>
      <c r="C88" s="11"/>
      <c r="D88" s="11"/>
      <c r="E88" s="21"/>
      <c r="F88" s="21"/>
    </row>
    <row r="89" spans="2:6" s="9" customFormat="1" ht="15" customHeight="1">
      <c r="B89" s="7" t="s">
        <v>23</v>
      </c>
      <c r="C89" s="11"/>
      <c r="D89" s="11"/>
      <c r="E89" s="21"/>
      <c r="F89" s="21"/>
    </row>
    <row r="90" spans="2:6" s="9" customFormat="1">
      <c r="B90" s="7" t="s">
        <v>24</v>
      </c>
      <c r="C90" s="11"/>
      <c r="D90" s="11"/>
      <c r="E90" s="21"/>
      <c r="F90" s="21"/>
    </row>
    <row r="91" spans="2:6" s="9" customFormat="1">
      <c r="B91" s="7" t="s">
        <v>25</v>
      </c>
      <c r="C91" s="11"/>
      <c r="D91" s="11"/>
      <c r="E91" s="21"/>
      <c r="F91" s="21"/>
    </row>
    <row r="92" spans="2:6" s="9" customFormat="1">
      <c r="B92" s="7" t="s">
        <v>26</v>
      </c>
      <c r="C92" s="11"/>
      <c r="D92" s="11"/>
      <c r="E92" s="21"/>
      <c r="F92" s="21"/>
    </row>
    <row r="93" spans="2:6" s="9" customFormat="1">
      <c r="B93" s="7" t="s">
        <v>27</v>
      </c>
      <c r="C93" s="11"/>
      <c r="D93" s="11"/>
      <c r="E93" s="21"/>
      <c r="F93" s="21"/>
    </row>
    <row r="94" spans="2:6" s="9" customFormat="1">
      <c r="B94" s="7" t="s">
        <v>28</v>
      </c>
      <c r="C94" s="11"/>
      <c r="D94" s="11"/>
      <c r="E94" s="21"/>
      <c r="F94" s="21"/>
    </row>
    <row r="95" spans="2:6" s="9" customFormat="1">
      <c r="B95" s="7" t="s">
        <v>29</v>
      </c>
      <c r="C95" s="11"/>
      <c r="D95" s="11"/>
      <c r="E95" s="21"/>
      <c r="F95" s="21"/>
    </row>
    <row r="96" spans="2:6" s="9" customFormat="1">
      <c r="B96" s="7" t="s">
        <v>11</v>
      </c>
      <c r="C96" s="11"/>
      <c r="D96" s="11"/>
      <c r="E96" s="21"/>
      <c r="F96" s="21"/>
    </row>
    <row r="97" spans="1:6" s="9" customFormat="1">
      <c r="B97" s="7" t="s">
        <v>12</v>
      </c>
      <c r="C97" s="11"/>
      <c r="D97" s="11"/>
      <c r="E97" s="21"/>
      <c r="F97" s="21"/>
    </row>
    <row r="98" spans="1:6" s="9" customFormat="1">
      <c r="B98" s="7" t="s">
        <v>44</v>
      </c>
      <c r="C98" s="11"/>
      <c r="D98" s="11"/>
      <c r="E98" s="21"/>
      <c r="F98" s="21"/>
    </row>
    <row r="99" spans="1:6" s="9" customFormat="1">
      <c r="B99" s="7" t="s">
        <v>52</v>
      </c>
      <c r="C99" s="11"/>
      <c r="D99" s="11"/>
      <c r="E99" s="21"/>
      <c r="F99" s="21"/>
    </row>
    <row r="100" spans="1:6" s="9" customFormat="1">
      <c r="B100" s="7" t="s">
        <v>45</v>
      </c>
      <c r="C100" s="11"/>
      <c r="D100" s="11"/>
      <c r="E100" s="21"/>
      <c r="F100" s="21"/>
    </row>
    <row r="101" spans="1:6" s="9" customFormat="1">
      <c r="B101" s="7" t="s">
        <v>46</v>
      </c>
      <c r="C101" s="11"/>
      <c r="D101" s="11"/>
      <c r="E101" s="21"/>
      <c r="F101" s="21"/>
    </row>
    <row r="102" spans="1:6" s="9" customFormat="1" ht="15" customHeight="1">
      <c r="B102" s="7" t="s">
        <v>47</v>
      </c>
      <c r="C102" s="11"/>
      <c r="D102" s="11"/>
      <c r="E102" s="21"/>
      <c r="F102" s="21"/>
    </row>
    <row r="103" spans="1:6" s="9" customFormat="1" ht="15" customHeight="1">
      <c r="B103" s="7" t="s">
        <v>48</v>
      </c>
      <c r="C103" s="11"/>
      <c r="D103" s="11"/>
      <c r="E103" s="21"/>
      <c r="F103" s="21"/>
    </row>
    <row r="104" spans="1:6" s="9" customFormat="1">
      <c r="B104" s="7" t="s">
        <v>49</v>
      </c>
      <c r="C104" s="11"/>
      <c r="D104" s="11"/>
      <c r="E104" s="21"/>
      <c r="F104" s="21"/>
    </row>
    <row r="105" spans="1:6" s="9" customFormat="1">
      <c r="B105" s="7" t="s">
        <v>50</v>
      </c>
      <c r="C105" s="11"/>
      <c r="D105" s="11"/>
      <c r="E105" s="21"/>
      <c r="F105" s="21"/>
    </row>
    <row r="106" spans="1:6" s="9" customFormat="1">
      <c r="B106" s="7" t="s">
        <v>51</v>
      </c>
      <c r="C106" s="11"/>
      <c r="D106" s="19"/>
      <c r="E106" s="21"/>
      <c r="F106" s="21"/>
    </row>
    <row r="107" spans="1:6" s="9" customFormat="1" ht="15" customHeight="1">
      <c r="B107" s="7" t="s">
        <v>149</v>
      </c>
      <c r="C107" s="11"/>
      <c r="D107" s="11"/>
      <c r="E107" s="21"/>
      <c r="F107" s="21"/>
    </row>
    <row r="108" spans="1:6" s="9" customFormat="1" ht="15" customHeight="1">
      <c r="B108" s="74" t="s">
        <v>205</v>
      </c>
      <c r="C108" s="18" t="s">
        <v>33</v>
      </c>
      <c r="D108" s="18">
        <v>3</v>
      </c>
      <c r="E108" s="31"/>
      <c r="F108" s="32">
        <f>D108*E108</f>
        <v>0</v>
      </c>
    </row>
    <row r="109" spans="1:6" ht="15" customHeight="1">
      <c r="B109" s="7"/>
      <c r="C109" s="11"/>
      <c r="D109" s="11"/>
      <c r="E109" s="20"/>
      <c r="F109" s="20"/>
    </row>
    <row r="110" spans="1:6" ht="25.5">
      <c r="A110" s="34" t="s">
        <v>161</v>
      </c>
      <c r="B110" s="6" t="s">
        <v>55</v>
      </c>
      <c r="C110" s="11"/>
      <c r="D110" s="11"/>
      <c r="E110" s="20"/>
      <c r="F110" s="20"/>
    </row>
    <row r="111" spans="1:6" ht="15" customHeight="1">
      <c r="B111" s="12" t="s">
        <v>54</v>
      </c>
      <c r="C111" s="11"/>
      <c r="D111" s="11"/>
      <c r="E111" s="20"/>
      <c r="F111" s="20"/>
    </row>
    <row r="112" spans="1:6">
      <c r="B112" s="7" t="s">
        <v>53</v>
      </c>
      <c r="C112" s="11"/>
      <c r="D112" s="11"/>
      <c r="E112" s="20"/>
      <c r="F112" s="20"/>
    </row>
    <row r="113" spans="1:6" ht="15" customHeight="1">
      <c r="B113" s="12" t="s">
        <v>56</v>
      </c>
      <c r="C113" s="11"/>
      <c r="D113" s="11"/>
      <c r="E113" s="20"/>
      <c r="F113" s="20"/>
    </row>
    <row r="114" spans="1:6" ht="15" customHeight="1">
      <c r="B114" s="12" t="s">
        <v>57</v>
      </c>
      <c r="C114" s="11"/>
      <c r="D114" s="11"/>
      <c r="E114" s="20"/>
      <c r="F114" s="20"/>
    </row>
    <row r="115" spans="1:6" ht="15" customHeight="1">
      <c r="B115" s="12" t="s">
        <v>58</v>
      </c>
      <c r="C115" s="11"/>
      <c r="D115" s="11"/>
      <c r="E115" s="20"/>
      <c r="F115" s="20"/>
    </row>
    <row r="116" spans="1:6" ht="15" customHeight="1">
      <c r="B116" s="12" t="s">
        <v>114</v>
      </c>
      <c r="C116" s="11"/>
      <c r="D116" s="11"/>
      <c r="E116" s="20"/>
      <c r="F116" s="20"/>
    </row>
    <row r="117" spans="1:6" ht="15" customHeight="1">
      <c r="B117" s="74" t="s">
        <v>206</v>
      </c>
      <c r="C117" s="18" t="s">
        <v>7</v>
      </c>
      <c r="D117" s="18">
        <v>1</v>
      </c>
      <c r="E117" s="31"/>
      <c r="F117" s="32">
        <f>D117*E117</f>
        <v>0</v>
      </c>
    </row>
    <row r="118" spans="1:6" ht="15" customHeight="1">
      <c r="B118" s="7"/>
      <c r="C118" s="11"/>
      <c r="D118" s="11"/>
      <c r="E118" s="21"/>
      <c r="F118" s="21"/>
    </row>
    <row r="119" spans="1:6" ht="15" customHeight="1">
      <c r="A119" s="34" t="s">
        <v>162</v>
      </c>
      <c r="B119" s="6" t="s">
        <v>69</v>
      </c>
      <c r="C119" s="11"/>
      <c r="D119" s="11"/>
      <c r="E119" s="21"/>
      <c r="F119" s="21"/>
    </row>
    <row r="120" spans="1:6" ht="15" customHeight="1">
      <c r="A120" s="7"/>
      <c r="B120" s="13" t="s">
        <v>70</v>
      </c>
      <c r="C120" s="18" t="s">
        <v>7</v>
      </c>
      <c r="D120" s="18">
        <v>9</v>
      </c>
      <c r="E120" s="31"/>
      <c r="F120" s="29">
        <f>D120*E120</f>
        <v>0</v>
      </c>
    </row>
    <row r="121" spans="1:6" ht="15" customHeight="1">
      <c r="A121" s="7"/>
      <c r="B121" s="13" t="s">
        <v>71</v>
      </c>
      <c r="C121" s="18" t="s">
        <v>7</v>
      </c>
      <c r="D121" s="18">
        <v>9</v>
      </c>
      <c r="E121" s="31"/>
      <c r="F121" s="29">
        <f t="shared" ref="F121:F143" si="3">D121*E121</f>
        <v>0</v>
      </c>
    </row>
    <row r="122" spans="1:6" ht="15" customHeight="1">
      <c r="A122" s="7"/>
      <c r="B122" s="13" t="s">
        <v>72</v>
      </c>
      <c r="C122" s="18" t="s">
        <v>7</v>
      </c>
      <c r="D122" s="18">
        <v>7</v>
      </c>
      <c r="E122" s="31"/>
      <c r="F122" s="29">
        <f t="shared" si="3"/>
        <v>0</v>
      </c>
    </row>
    <row r="123" spans="1:6" ht="15" customHeight="1">
      <c r="A123" s="7"/>
      <c r="B123" s="13" t="s">
        <v>115</v>
      </c>
      <c r="C123" s="18" t="s">
        <v>7</v>
      </c>
      <c r="D123" s="18">
        <v>1</v>
      </c>
      <c r="E123" s="31"/>
      <c r="F123" s="29">
        <f t="shared" si="3"/>
        <v>0</v>
      </c>
    </row>
    <row r="124" spans="1:6" ht="15" customHeight="1">
      <c r="A124" s="7"/>
      <c r="B124" s="13" t="s">
        <v>73</v>
      </c>
      <c r="C124" s="18" t="s">
        <v>7</v>
      </c>
      <c r="D124" s="18">
        <v>4</v>
      </c>
      <c r="E124" s="31"/>
      <c r="F124" s="29">
        <f t="shared" si="3"/>
        <v>0</v>
      </c>
    </row>
    <row r="125" spans="1:6" ht="15" customHeight="1">
      <c r="A125" s="7"/>
      <c r="B125" s="13" t="s">
        <v>74</v>
      </c>
      <c r="C125" s="18" t="s">
        <v>7</v>
      </c>
      <c r="D125" s="18">
        <v>4</v>
      </c>
      <c r="E125" s="31"/>
      <c r="F125" s="29">
        <f t="shared" si="3"/>
        <v>0</v>
      </c>
    </row>
    <row r="126" spans="1:6" ht="15" customHeight="1">
      <c r="A126" s="7"/>
      <c r="B126" s="13" t="s">
        <v>75</v>
      </c>
      <c r="C126" s="18" t="s">
        <v>7</v>
      </c>
      <c r="D126" s="18">
        <v>4</v>
      </c>
      <c r="E126" s="31"/>
      <c r="F126" s="29">
        <f t="shared" si="3"/>
        <v>0</v>
      </c>
    </row>
    <row r="127" spans="1:6" ht="15" customHeight="1">
      <c r="A127" s="7"/>
      <c r="B127" s="13" t="s">
        <v>107</v>
      </c>
      <c r="C127" s="18" t="s">
        <v>7</v>
      </c>
      <c r="D127" s="18">
        <v>2</v>
      </c>
      <c r="E127" s="31"/>
      <c r="F127" s="29">
        <f t="shared" si="3"/>
        <v>0</v>
      </c>
    </row>
    <row r="128" spans="1:6" ht="15" customHeight="1">
      <c r="A128" s="7"/>
      <c r="B128" s="13" t="s">
        <v>106</v>
      </c>
      <c r="C128" s="18" t="s">
        <v>7</v>
      </c>
      <c r="D128" s="18">
        <v>4</v>
      </c>
      <c r="E128" s="31"/>
      <c r="F128" s="29">
        <f t="shared" si="3"/>
        <v>0</v>
      </c>
    </row>
    <row r="129" spans="1:6" ht="15" customHeight="1">
      <c r="A129" s="7"/>
      <c r="B129" s="13" t="s">
        <v>108</v>
      </c>
      <c r="C129" s="18" t="s">
        <v>7</v>
      </c>
      <c r="D129" s="18">
        <v>4</v>
      </c>
      <c r="E129" s="31"/>
      <c r="F129" s="29">
        <f>D129*E129</f>
        <v>0</v>
      </c>
    </row>
    <row r="130" spans="1:6" ht="15" customHeight="1">
      <c r="A130" s="7"/>
      <c r="B130" s="13" t="s">
        <v>76</v>
      </c>
      <c r="C130" s="18" t="s">
        <v>7</v>
      </c>
      <c r="D130" s="18">
        <v>4</v>
      </c>
      <c r="E130" s="31"/>
      <c r="F130" s="29">
        <f t="shared" si="3"/>
        <v>0</v>
      </c>
    </row>
    <row r="131" spans="1:6">
      <c r="A131" s="7"/>
      <c r="B131" s="13" t="s">
        <v>77</v>
      </c>
      <c r="C131" s="18" t="s">
        <v>7</v>
      </c>
      <c r="D131" s="18">
        <v>9</v>
      </c>
      <c r="E131" s="31"/>
      <c r="F131" s="29">
        <f t="shared" si="3"/>
        <v>0</v>
      </c>
    </row>
    <row r="132" spans="1:6">
      <c r="A132" s="7"/>
      <c r="B132" s="13" t="s">
        <v>78</v>
      </c>
      <c r="C132" s="18" t="s">
        <v>7</v>
      </c>
      <c r="D132" s="18">
        <v>3</v>
      </c>
      <c r="E132" s="31"/>
      <c r="F132" s="29">
        <f t="shared" si="3"/>
        <v>0</v>
      </c>
    </row>
    <row r="133" spans="1:6">
      <c r="A133" s="7"/>
      <c r="B133" s="13" t="s">
        <v>100</v>
      </c>
      <c r="C133" s="18" t="s">
        <v>7</v>
      </c>
      <c r="D133" s="18">
        <v>4</v>
      </c>
      <c r="E133" s="31"/>
      <c r="F133" s="29">
        <f t="shared" si="3"/>
        <v>0</v>
      </c>
    </row>
    <row r="134" spans="1:6">
      <c r="A134" s="7"/>
      <c r="B134" s="13" t="s">
        <v>79</v>
      </c>
      <c r="C134" s="18" t="s">
        <v>7</v>
      </c>
      <c r="D134" s="18">
        <v>2</v>
      </c>
      <c r="E134" s="31"/>
      <c r="F134" s="29">
        <f t="shared" si="3"/>
        <v>0</v>
      </c>
    </row>
    <row r="135" spans="1:6">
      <c r="A135" s="7"/>
      <c r="B135" s="13" t="s">
        <v>99</v>
      </c>
      <c r="C135" s="18" t="s">
        <v>7</v>
      </c>
      <c r="D135" s="18">
        <v>4</v>
      </c>
      <c r="E135" s="31"/>
      <c r="F135" s="29">
        <f t="shared" si="3"/>
        <v>0</v>
      </c>
    </row>
    <row r="136" spans="1:6">
      <c r="A136" s="7"/>
      <c r="B136" s="13" t="s">
        <v>146</v>
      </c>
      <c r="C136" s="18" t="s">
        <v>7</v>
      </c>
      <c r="D136" s="18">
        <v>2</v>
      </c>
      <c r="E136" s="31"/>
      <c r="F136" s="29">
        <f t="shared" si="3"/>
        <v>0</v>
      </c>
    </row>
    <row r="137" spans="1:6">
      <c r="A137" s="7"/>
      <c r="B137" s="13" t="s">
        <v>80</v>
      </c>
      <c r="C137" s="18" t="s">
        <v>7</v>
      </c>
      <c r="D137" s="18">
        <v>4</v>
      </c>
      <c r="E137" s="31"/>
      <c r="F137" s="29">
        <f t="shared" si="3"/>
        <v>0</v>
      </c>
    </row>
    <row r="138" spans="1:6">
      <c r="A138" s="7"/>
      <c r="B138" s="13" t="s">
        <v>63</v>
      </c>
      <c r="C138" s="18" t="s">
        <v>7</v>
      </c>
      <c r="D138" s="18">
        <v>10</v>
      </c>
      <c r="E138" s="31"/>
      <c r="F138" s="29">
        <f t="shared" si="3"/>
        <v>0</v>
      </c>
    </row>
    <row r="139" spans="1:6">
      <c r="A139" s="7"/>
      <c r="B139" s="13" t="s">
        <v>81</v>
      </c>
      <c r="C139" s="18" t="s">
        <v>7</v>
      </c>
      <c r="D139" s="18">
        <v>3</v>
      </c>
      <c r="E139" s="31"/>
      <c r="F139" s="29">
        <f t="shared" si="3"/>
        <v>0</v>
      </c>
    </row>
    <row r="140" spans="1:6">
      <c r="A140" s="7"/>
      <c r="B140" s="13" t="s">
        <v>82</v>
      </c>
      <c r="C140" s="18" t="s">
        <v>59</v>
      </c>
      <c r="D140" s="18">
        <v>5</v>
      </c>
      <c r="E140" s="31"/>
      <c r="F140" s="29">
        <f>D140*E140</f>
        <v>0</v>
      </c>
    </row>
    <row r="141" spans="1:6">
      <c r="A141" s="7"/>
      <c r="B141" s="13" t="s">
        <v>83</v>
      </c>
      <c r="C141" s="18" t="s">
        <v>59</v>
      </c>
      <c r="D141" s="18">
        <v>15</v>
      </c>
      <c r="E141" s="31"/>
      <c r="F141" s="29">
        <f t="shared" si="3"/>
        <v>0</v>
      </c>
    </row>
    <row r="142" spans="1:6">
      <c r="A142" s="7"/>
      <c r="B142" s="13" t="s">
        <v>84</v>
      </c>
      <c r="C142" s="18" t="s">
        <v>59</v>
      </c>
      <c r="D142" s="18">
        <v>5</v>
      </c>
      <c r="E142" s="31"/>
      <c r="F142" s="29">
        <f t="shared" si="3"/>
        <v>0</v>
      </c>
    </row>
    <row r="143" spans="1:6" ht="25.5">
      <c r="B143" s="13" t="s">
        <v>127</v>
      </c>
      <c r="C143" s="18" t="s">
        <v>33</v>
      </c>
      <c r="D143" s="18">
        <v>1</v>
      </c>
      <c r="E143" s="31"/>
      <c r="F143" s="29">
        <f t="shared" si="3"/>
        <v>0</v>
      </c>
    </row>
    <row r="144" spans="1:6">
      <c r="B144" s="66" t="s">
        <v>188</v>
      </c>
      <c r="C144" s="33"/>
      <c r="D144" s="33"/>
      <c r="E144" s="27"/>
      <c r="F144" s="32">
        <f>SUM(F120:F143)</f>
        <v>0</v>
      </c>
    </row>
    <row r="145" spans="1:6">
      <c r="B145" s="1"/>
      <c r="C145" s="1"/>
      <c r="D145" s="1"/>
      <c r="E145" s="1"/>
      <c r="F145" s="1"/>
    </row>
    <row r="146" spans="1:6">
      <c r="A146" s="37" t="s">
        <v>163</v>
      </c>
      <c r="B146" s="6" t="s">
        <v>93</v>
      </c>
      <c r="C146" s="1"/>
      <c r="D146" s="1"/>
      <c r="E146" s="1"/>
      <c r="F146" s="1"/>
    </row>
    <row r="147" spans="1:6" ht="63.75">
      <c r="A147" s="37"/>
      <c r="B147" s="7" t="s">
        <v>147</v>
      </c>
      <c r="C147" s="1"/>
      <c r="D147" s="1"/>
      <c r="E147" s="1"/>
      <c r="F147" s="1"/>
    </row>
    <row r="148" spans="1:6">
      <c r="A148" s="37"/>
      <c r="B148" s="67" t="s">
        <v>189</v>
      </c>
      <c r="C148" s="18" t="s">
        <v>33</v>
      </c>
      <c r="D148" s="18">
        <v>1</v>
      </c>
      <c r="E148" s="31"/>
      <c r="F148" s="32">
        <f>D148*E148</f>
        <v>0</v>
      </c>
    </row>
    <row r="149" spans="1:6">
      <c r="A149" s="37"/>
      <c r="B149" s="6"/>
      <c r="C149" s="1"/>
      <c r="D149" s="1"/>
      <c r="E149" s="1"/>
      <c r="F149" s="1"/>
    </row>
    <row r="150" spans="1:6">
      <c r="A150" s="37" t="s">
        <v>164</v>
      </c>
      <c r="B150" s="6" t="s">
        <v>95</v>
      </c>
      <c r="C150" s="1"/>
      <c r="D150" s="1"/>
      <c r="E150" s="1"/>
      <c r="F150" s="1"/>
    </row>
    <row r="151" spans="1:6" ht="51">
      <c r="A151" s="37"/>
      <c r="B151" s="7" t="s">
        <v>98</v>
      </c>
      <c r="C151" s="1"/>
      <c r="D151" s="1"/>
      <c r="E151" s="1"/>
      <c r="F151" s="1"/>
    </row>
    <row r="152" spans="1:6">
      <c r="A152" s="37"/>
      <c r="B152" s="39" t="s">
        <v>94</v>
      </c>
      <c r="C152" s="18" t="s">
        <v>33</v>
      </c>
      <c r="D152" s="18">
        <v>1</v>
      </c>
      <c r="E152" s="31"/>
      <c r="F152" s="32">
        <f>D152*E152</f>
        <v>0</v>
      </c>
    </row>
    <row r="153" spans="1:6">
      <c r="A153" s="37"/>
      <c r="B153" s="6"/>
      <c r="C153" s="1"/>
      <c r="D153" s="1"/>
      <c r="E153" s="1"/>
      <c r="F153" s="1"/>
    </row>
    <row r="154" spans="1:6">
      <c r="A154" s="37" t="s">
        <v>165</v>
      </c>
      <c r="B154" s="6" t="s">
        <v>119</v>
      </c>
      <c r="C154" s="1"/>
      <c r="D154" s="1"/>
      <c r="E154" s="1"/>
      <c r="F154" s="1"/>
    </row>
    <row r="155" spans="1:6" ht="63.75">
      <c r="A155" s="37"/>
      <c r="B155" s="7" t="s">
        <v>120</v>
      </c>
      <c r="C155" s="1"/>
      <c r="D155" s="1"/>
      <c r="E155" s="1"/>
      <c r="F155" s="1"/>
    </row>
    <row r="156" spans="1:6">
      <c r="A156" s="37"/>
      <c r="B156" s="67" t="s">
        <v>190</v>
      </c>
      <c r="C156" s="18" t="s">
        <v>33</v>
      </c>
      <c r="D156" s="18">
        <v>1</v>
      </c>
      <c r="E156" s="31"/>
      <c r="F156" s="32">
        <f>D156*E156</f>
        <v>0</v>
      </c>
    </row>
    <row r="157" spans="1:6" s="44" customFormat="1">
      <c r="A157" s="49"/>
      <c r="B157" s="41"/>
      <c r="C157" s="54"/>
      <c r="D157" s="54"/>
      <c r="E157" s="55"/>
      <c r="F157" s="56"/>
    </row>
    <row r="158" spans="1:6">
      <c r="A158" s="37" t="s">
        <v>166</v>
      </c>
      <c r="B158" s="6" t="s">
        <v>129</v>
      </c>
      <c r="C158" s="1"/>
      <c r="D158" s="1"/>
      <c r="E158" s="1"/>
      <c r="F158" s="1"/>
    </row>
    <row r="159" spans="1:6" ht="65.25">
      <c r="A159" s="37"/>
      <c r="B159" s="7" t="s">
        <v>130</v>
      </c>
      <c r="C159" s="1"/>
      <c r="D159" s="1"/>
      <c r="E159" s="1"/>
      <c r="F159" s="1"/>
    </row>
    <row r="160" spans="1:6">
      <c r="A160" s="37"/>
      <c r="B160" s="67" t="s">
        <v>191</v>
      </c>
      <c r="C160" s="18" t="s">
        <v>33</v>
      </c>
      <c r="D160" s="18">
        <v>1</v>
      </c>
      <c r="E160" s="31"/>
      <c r="F160" s="32">
        <f>D160*E160</f>
        <v>0</v>
      </c>
    </row>
    <row r="161" spans="1:6">
      <c r="A161" s="37"/>
      <c r="B161" s="6"/>
      <c r="C161" s="1"/>
      <c r="D161" s="1"/>
      <c r="E161" s="1"/>
      <c r="F161" s="1"/>
    </row>
    <row r="162" spans="1:6">
      <c r="A162" s="37" t="s">
        <v>167</v>
      </c>
      <c r="B162" s="6" t="s">
        <v>109</v>
      </c>
      <c r="C162" s="1"/>
      <c r="D162" s="1"/>
      <c r="E162" s="1"/>
      <c r="F162" s="1"/>
    </row>
    <row r="163" spans="1:6">
      <c r="A163" s="37"/>
      <c r="B163" s="12" t="s">
        <v>110</v>
      </c>
      <c r="C163" s="1"/>
      <c r="D163" s="1"/>
      <c r="E163" s="1"/>
      <c r="F163" s="1"/>
    </row>
    <row r="164" spans="1:6">
      <c r="A164" s="37"/>
      <c r="B164" s="7" t="s">
        <v>112</v>
      </c>
      <c r="C164" s="1"/>
      <c r="D164" s="1"/>
      <c r="E164" s="1"/>
      <c r="F164" s="1"/>
    </row>
    <row r="165" spans="1:6">
      <c r="A165" s="37"/>
      <c r="B165" s="7" t="s">
        <v>111</v>
      </c>
      <c r="C165" s="1"/>
      <c r="D165" s="1"/>
      <c r="E165" s="1"/>
      <c r="F165" s="1"/>
    </row>
    <row r="166" spans="1:6">
      <c r="A166" s="37"/>
      <c r="B166" s="7" t="s">
        <v>113</v>
      </c>
      <c r="C166" s="1"/>
      <c r="D166" s="1"/>
      <c r="E166" s="1"/>
      <c r="F166" s="1"/>
    </row>
    <row r="167" spans="1:6">
      <c r="A167" s="37"/>
      <c r="B167" s="7" t="s">
        <v>114</v>
      </c>
      <c r="C167" s="1"/>
      <c r="D167" s="1"/>
      <c r="E167" s="1"/>
      <c r="F167" s="1"/>
    </row>
    <row r="168" spans="1:6">
      <c r="A168" s="37"/>
      <c r="B168" s="67" t="s">
        <v>192</v>
      </c>
      <c r="C168" s="18" t="s">
        <v>33</v>
      </c>
      <c r="D168" s="18">
        <v>1</v>
      </c>
      <c r="E168" s="31"/>
      <c r="F168" s="32">
        <f>D168*E168</f>
        <v>0</v>
      </c>
    </row>
    <row r="169" spans="1:6">
      <c r="B169" s="1"/>
      <c r="C169" s="11"/>
      <c r="D169" s="11"/>
    </row>
    <row r="170" spans="1:6">
      <c r="B170" s="1"/>
      <c r="C170" s="11"/>
      <c r="D170" s="11"/>
    </row>
    <row r="171" spans="1:6" ht="15.75">
      <c r="A171" s="4" t="s">
        <v>168</v>
      </c>
      <c r="B171" s="4" t="s">
        <v>85</v>
      </c>
      <c r="C171" s="11"/>
      <c r="D171" s="11"/>
    </row>
    <row r="172" spans="1:6">
      <c r="B172" s="7"/>
      <c r="C172" s="11"/>
      <c r="D172" s="11"/>
    </row>
    <row r="173" spans="1:6" ht="25.5">
      <c r="A173" s="34" t="s">
        <v>169</v>
      </c>
      <c r="B173" s="6" t="s">
        <v>87</v>
      </c>
      <c r="C173" s="11"/>
      <c r="D173" s="11"/>
      <c r="E173" s="8"/>
      <c r="F173" s="8"/>
    </row>
    <row r="174" spans="1:6">
      <c r="B174" s="13" t="s">
        <v>65</v>
      </c>
      <c r="C174" s="18" t="s">
        <v>7</v>
      </c>
      <c r="D174" s="18">
        <v>2</v>
      </c>
      <c r="E174" s="31"/>
      <c r="F174" s="29">
        <f t="shared" ref="F174:F176" si="4">D174*E174</f>
        <v>0</v>
      </c>
    </row>
    <row r="175" spans="1:6">
      <c r="B175" s="13" t="s">
        <v>64</v>
      </c>
      <c r="C175" s="18" t="s">
        <v>59</v>
      </c>
      <c r="D175" s="18">
        <v>5</v>
      </c>
      <c r="E175" s="31"/>
      <c r="F175" s="29">
        <f t="shared" si="4"/>
        <v>0</v>
      </c>
    </row>
    <row r="176" spans="1:6">
      <c r="B176" s="13" t="s">
        <v>131</v>
      </c>
      <c r="C176" s="18" t="s">
        <v>7</v>
      </c>
      <c r="D176" s="18">
        <v>1</v>
      </c>
      <c r="E176" s="31"/>
      <c r="F176" s="29">
        <f t="shared" si="4"/>
        <v>0</v>
      </c>
    </row>
    <row r="177" spans="1:6">
      <c r="B177" s="13" t="s">
        <v>61</v>
      </c>
      <c r="C177" s="18" t="s">
        <v>7</v>
      </c>
      <c r="D177" s="18">
        <v>1</v>
      </c>
      <c r="E177" s="31"/>
      <c r="F177" s="29">
        <f>D177*E177</f>
        <v>0</v>
      </c>
    </row>
    <row r="178" spans="1:6" ht="25.5">
      <c r="B178" s="13" t="s">
        <v>127</v>
      </c>
      <c r="C178" s="18" t="s">
        <v>33</v>
      </c>
      <c r="D178" s="18">
        <v>1</v>
      </c>
      <c r="E178" s="31"/>
      <c r="F178" s="29">
        <f>D178*E178</f>
        <v>0</v>
      </c>
    </row>
    <row r="179" spans="1:6">
      <c r="B179" s="81" t="s">
        <v>194</v>
      </c>
      <c r="C179" s="82"/>
      <c r="D179" s="82"/>
      <c r="E179" s="83"/>
      <c r="F179" s="32">
        <f>SUM(F174:F178)</f>
        <v>0</v>
      </c>
    </row>
    <row r="180" spans="1:6">
      <c r="B180" s="7"/>
      <c r="C180" s="11"/>
      <c r="D180" s="11"/>
    </row>
    <row r="181" spans="1:6">
      <c r="A181" s="34" t="s">
        <v>170</v>
      </c>
      <c r="B181" s="6" t="s">
        <v>86</v>
      </c>
    </row>
    <row r="182" spans="1:6" ht="51">
      <c r="B182" s="7" t="s">
        <v>6</v>
      </c>
    </row>
    <row r="183" spans="1:6">
      <c r="B183" s="40" t="s">
        <v>207</v>
      </c>
      <c r="C183" s="24" t="s">
        <v>33</v>
      </c>
      <c r="D183" s="24">
        <v>1</v>
      </c>
      <c r="E183" s="31"/>
      <c r="F183" s="32">
        <f>D183*E183</f>
        <v>0</v>
      </c>
    </row>
    <row r="185" spans="1:6" ht="25.5">
      <c r="A185" s="34" t="s">
        <v>171</v>
      </c>
      <c r="B185" s="6" t="s">
        <v>116</v>
      </c>
    </row>
    <row r="186" spans="1:6">
      <c r="B186" s="13" t="s">
        <v>89</v>
      </c>
      <c r="C186" s="18" t="s">
        <v>7</v>
      </c>
      <c r="D186" s="18">
        <v>1</v>
      </c>
      <c r="E186" s="31"/>
      <c r="F186" s="29">
        <f>D186*E186</f>
        <v>0</v>
      </c>
    </row>
    <row r="187" spans="1:6">
      <c r="B187" s="13" t="s">
        <v>101</v>
      </c>
      <c r="C187" s="18" t="s">
        <v>7</v>
      </c>
      <c r="D187" s="18">
        <v>1</v>
      </c>
      <c r="E187" s="31"/>
      <c r="F187" s="29">
        <f>D187*E187</f>
        <v>0</v>
      </c>
    </row>
    <row r="188" spans="1:6">
      <c r="B188" s="13" t="s">
        <v>117</v>
      </c>
      <c r="C188" s="18" t="s">
        <v>7</v>
      </c>
      <c r="D188" s="18">
        <v>2</v>
      </c>
      <c r="E188" s="31"/>
      <c r="F188" s="29">
        <f>D188*E188</f>
        <v>0</v>
      </c>
    </row>
    <row r="189" spans="1:6">
      <c r="B189" s="13" t="s">
        <v>118</v>
      </c>
      <c r="C189" s="18" t="s">
        <v>7</v>
      </c>
      <c r="D189" s="18">
        <v>1</v>
      </c>
      <c r="E189" s="31"/>
      <c r="F189" s="29">
        <f>D189*E189</f>
        <v>0</v>
      </c>
    </row>
    <row r="190" spans="1:6">
      <c r="B190" s="13" t="s">
        <v>102</v>
      </c>
      <c r="C190" s="18" t="s">
        <v>59</v>
      </c>
      <c r="D190" s="18">
        <v>3</v>
      </c>
      <c r="E190" s="31"/>
      <c r="F190" s="29">
        <f>D190*E190</f>
        <v>0</v>
      </c>
    </row>
    <row r="191" spans="1:6">
      <c r="B191" s="13" t="s">
        <v>88</v>
      </c>
      <c r="C191" s="18" t="s">
        <v>59</v>
      </c>
      <c r="D191" s="18">
        <v>10</v>
      </c>
      <c r="E191" s="31"/>
      <c r="F191" s="29">
        <f t="shared" ref="F191:F192" si="5">D191*E191</f>
        <v>0</v>
      </c>
    </row>
    <row r="192" spans="1:6">
      <c r="B192" s="13" t="s">
        <v>66</v>
      </c>
      <c r="C192" s="18" t="s">
        <v>33</v>
      </c>
      <c r="D192" s="18">
        <v>1</v>
      </c>
      <c r="E192" s="31"/>
      <c r="F192" s="29">
        <f t="shared" si="5"/>
        <v>0</v>
      </c>
    </row>
    <row r="193" spans="1:6">
      <c r="B193" s="66" t="s">
        <v>195</v>
      </c>
      <c r="C193" s="35"/>
      <c r="D193" s="35"/>
      <c r="E193" s="36"/>
      <c r="F193" s="32">
        <f>SUM(F186:F192)</f>
        <v>0</v>
      </c>
    </row>
    <row r="195" spans="1:6">
      <c r="A195" s="34" t="s">
        <v>172</v>
      </c>
      <c r="B195" s="6" t="s">
        <v>92</v>
      </c>
    </row>
    <row r="196" spans="1:6">
      <c r="B196" s="13" t="s">
        <v>90</v>
      </c>
      <c r="C196" s="18" t="s">
        <v>59</v>
      </c>
      <c r="D196" s="18">
        <v>15</v>
      </c>
      <c r="E196" s="31"/>
      <c r="F196" s="29">
        <f t="shared" ref="F196:F197" si="6">D196*E196</f>
        <v>0</v>
      </c>
    </row>
    <row r="197" spans="1:6">
      <c r="B197" s="13" t="s">
        <v>66</v>
      </c>
      <c r="C197" s="18" t="s">
        <v>33</v>
      </c>
      <c r="D197" s="18">
        <v>1</v>
      </c>
      <c r="E197" s="31"/>
      <c r="F197" s="29">
        <f t="shared" si="6"/>
        <v>0</v>
      </c>
    </row>
    <row r="198" spans="1:6">
      <c r="B198" s="81" t="s">
        <v>193</v>
      </c>
      <c r="C198" s="82"/>
      <c r="D198" s="82"/>
      <c r="E198" s="83"/>
      <c r="F198" s="32">
        <f>SUM(F196:F197)</f>
        <v>0</v>
      </c>
    </row>
    <row r="201" spans="1:6" ht="15.75">
      <c r="A201" s="4" t="s">
        <v>173</v>
      </c>
      <c r="B201" s="4" t="s">
        <v>91</v>
      </c>
    </row>
    <row r="203" spans="1:6" s="44" customFormat="1">
      <c r="A203" s="63" t="s">
        <v>174</v>
      </c>
      <c r="B203" s="41" t="s">
        <v>96</v>
      </c>
      <c r="C203" s="42"/>
      <c r="D203" s="42"/>
      <c r="E203" s="43"/>
      <c r="F203" s="43"/>
    </row>
    <row r="204" spans="1:6" s="44" customFormat="1" ht="65.25">
      <c r="A204" s="45"/>
      <c r="B204" s="46" t="s">
        <v>198</v>
      </c>
      <c r="C204" s="42"/>
      <c r="D204" s="42"/>
      <c r="E204" s="43"/>
      <c r="F204" s="43"/>
    </row>
    <row r="205" spans="1:6" s="44" customFormat="1">
      <c r="A205" s="45"/>
      <c r="B205" s="73" t="s">
        <v>208</v>
      </c>
      <c r="C205" s="47" t="s">
        <v>33</v>
      </c>
      <c r="D205" s="47">
        <v>1</v>
      </c>
      <c r="E205" s="31"/>
      <c r="F205" s="32">
        <f>D205*E205</f>
        <v>0</v>
      </c>
    </row>
    <row r="206" spans="1:6" s="44" customFormat="1">
      <c r="A206" s="45"/>
      <c r="B206" s="48"/>
      <c r="C206" s="42"/>
      <c r="D206" s="42"/>
      <c r="E206" s="43"/>
      <c r="F206" s="43"/>
    </row>
    <row r="207" spans="1:6" s="44" customFormat="1">
      <c r="A207" s="49" t="s">
        <v>175</v>
      </c>
      <c r="B207" s="41" t="s">
        <v>97</v>
      </c>
      <c r="C207" s="42"/>
      <c r="D207" s="42"/>
      <c r="E207" s="43"/>
      <c r="F207" s="43"/>
    </row>
    <row r="208" spans="1:6" s="44" customFormat="1" ht="38.25">
      <c r="A208" s="41"/>
      <c r="B208" s="46" t="s">
        <v>128</v>
      </c>
      <c r="C208" s="42"/>
      <c r="D208" s="42"/>
      <c r="E208" s="43"/>
      <c r="F208" s="43"/>
    </row>
    <row r="209" spans="1:6" s="44" customFormat="1">
      <c r="A209" s="41"/>
      <c r="B209" s="73" t="s">
        <v>209</v>
      </c>
      <c r="C209" s="47" t="s">
        <v>33</v>
      </c>
      <c r="D209" s="47">
        <v>1</v>
      </c>
      <c r="E209" s="31"/>
      <c r="F209" s="32">
        <f>D209*E209</f>
        <v>0</v>
      </c>
    </row>
    <row r="212" spans="1:6" ht="15.75">
      <c r="A212" s="4" t="s">
        <v>176</v>
      </c>
      <c r="B212" s="4" t="s">
        <v>133</v>
      </c>
    </row>
    <row r="214" spans="1:6" ht="38.25">
      <c r="A214" s="49" t="s">
        <v>177</v>
      </c>
      <c r="B214" s="46" t="s">
        <v>134</v>
      </c>
    </row>
    <row r="215" spans="1:6">
      <c r="A215" s="64"/>
      <c r="B215" s="73" t="s">
        <v>210</v>
      </c>
      <c r="C215" s="47" t="s">
        <v>33</v>
      </c>
      <c r="D215" s="47">
        <v>1</v>
      </c>
      <c r="E215" s="31"/>
      <c r="F215" s="32">
        <f>D215*E215</f>
        <v>0</v>
      </c>
    </row>
    <row r="216" spans="1:6">
      <c r="A216" s="64"/>
    </row>
    <row r="217" spans="1:6">
      <c r="A217" s="64"/>
    </row>
    <row r="218" spans="1:6" ht="63.75">
      <c r="A218" s="49" t="s">
        <v>178</v>
      </c>
      <c r="B218" s="46" t="s">
        <v>138</v>
      </c>
    </row>
    <row r="219" spans="1:6">
      <c r="A219" s="64"/>
      <c r="B219" s="73" t="s">
        <v>211</v>
      </c>
      <c r="C219" s="47" t="s">
        <v>33</v>
      </c>
      <c r="D219" s="47">
        <v>1</v>
      </c>
      <c r="E219" s="31"/>
      <c r="F219" s="32">
        <f>D219*E219</f>
        <v>0</v>
      </c>
    </row>
    <row r="220" spans="1:6">
      <c r="A220" s="64"/>
    </row>
    <row r="221" spans="1:6">
      <c r="A221" s="49" t="s">
        <v>179</v>
      </c>
      <c r="B221" s="46" t="s">
        <v>139</v>
      </c>
    </row>
    <row r="222" spans="1:6">
      <c r="A222" s="64"/>
      <c r="B222" s="73" t="s">
        <v>212</v>
      </c>
      <c r="C222" s="47" t="s">
        <v>33</v>
      </c>
      <c r="D222" s="47">
        <v>1</v>
      </c>
      <c r="E222" s="31"/>
      <c r="F222" s="32">
        <f>D222*E222</f>
        <v>0</v>
      </c>
    </row>
    <row r="223" spans="1:6">
      <c r="A223" s="64"/>
    </row>
    <row r="224" spans="1:6">
      <c r="A224" s="49" t="s">
        <v>180</v>
      </c>
      <c r="B224" s="46" t="s">
        <v>140</v>
      </c>
    </row>
    <row r="225" spans="1:6">
      <c r="A225" s="64"/>
      <c r="B225" s="73" t="s">
        <v>213</v>
      </c>
      <c r="C225" s="47" t="s">
        <v>33</v>
      </c>
      <c r="D225" s="47">
        <v>1</v>
      </c>
      <c r="E225" s="31"/>
      <c r="F225" s="32">
        <f>D225*E225</f>
        <v>0</v>
      </c>
    </row>
    <row r="226" spans="1:6">
      <c r="A226" s="64"/>
    </row>
    <row r="227" spans="1:6" ht="25.5">
      <c r="A227" s="49" t="s">
        <v>181</v>
      </c>
      <c r="B227" s="46" t="s">
        <v>141</v>
      </c>
    </row>
    <row r="228" spans="1:6">
      <c r="A228" s="64"/>
      <c r="B228" s="73" t="s">
        <v>214</v>
      </c>
      <c r="C228" s="47" t="s">
        <v>33</v>
      </c>
      <c r="D228" s="47">
        <v>1</v>
      </c>
      <c r="E228" s="31"/>
      <c r="F228" s="32">
        <f>D228*E228</f>
        <v>0</v>
      </c>
    </row>
    <row r="229" spans="1:6">
      <c r="A229" s="64"/>
    </row>
    <row r="230" spans="1:6">
      <c r="A230" s="49" t="s">
        <v>182</v>
      </c>
      <c r="B230" s="46" t="s">
        <v>142</v>
      </c>
    </row>
    <row r="231" spans="1:6">
      <c r="A231" s="64"/>
      <c r="B231" s="73" t="s">
        <v>215</v>
      </c>
      <c r="C231" s="47" t="s">
        <v>33</v>
      </c>
      <c r="D231" s="47">
        <v>1</v>
      </c>
      <c r="E231" s="31"/>
      <c r="F231" s="32">
        <f>D231*E231</f>
        <v>0</v>
      </c>
    </row>
    <row r="232" spans="1:6">
      <c r="A232" s="64"/>
    </row>
    <row r="233" spans="1:6">
      <c r="A233" s="49" t="s">
        <v>183</v>
      </c>
      <c r="B233" s="46" t="s">
        <v>143</v>
      </c>
    </row>
    <row r="234" spans="1:6">
      <c r="A234" s="64"/>
      <c r="B234" s="73" t="s">
        <v>216</v>
      </c>
      <c r="C234" s="47" t="s">
        <v>33</v>
      </c>
      <c r="D234" s="47">
        <v>1</v>
      </c>
      <c r="E234" s="31"/>
      <c r="F234" s="32">
        <f>D234*E234</f>
        <v>0</v>
      </c>
    </row>
    <row r="235" spans="1:6">
      <c r="A235" s="64"/>
    </row>
    <row r="236" spans="1:6" ht="51">
      <c r="A236" s="49" t="s">
        <v>184</v>
      </c>
      <c r="B236" s="46" t="s">
        <v>196</v>
      </c>
    </row>
    <row r="237" spans="1:6">
      <c r="A237" s="64"/>
      <c r="B237" s="73" t="s">
        <v>217</v>
      </c>
      <c r="C237" s="47" t="s">
        <v>33</v>
      </c>
      <c r="D237" s="47">
        <v>1</v>
      </c>
      <c r="E237" s="31"/>
      <c r="F237" s="32">
        <f>D237*E237</f>
        <v>0</v>
      </c>
    </row>
    <row r="238" spans="1:6">
      <c r="B238" s="1"/>
    </row>
    <row r="239" spans="1:6" ht="15.75" thickBot="1">
      <c r="A239" s="57"/>
      <c r="B239" s="58"/>
      <c r="C239" s="59"/>
      <c r="D239" s="59"/>
      <c r="E239" s="60"/>
      <c r="F239" s="60"/>
    </row>
    <row r="240" spans="1:6" ht="15.75" thickTop="1">
      <c r="A240" s="9"/>
      <c r="B240" s="10"/>
      <c r="C240" s="61"/>
      <c r="D240" s="61"/>
      <c r="E240" s="62"/>
      <c r="F240" s="62"/>
    </row>
    <row r="241" spans="1:6" ht="15.75">
      <c r="A241" s="9"/>
      <c r="B241" s="4" t="s">
        <v>132</v>
      </c>
      <c r="C241" s="61"/>
      <c r="D241" s="61"/>
      <c r="E241" s="62"/>
      <c r="F241" s="62"/>
    </row>
    <row r="242" spans="1:6" ht="15.75" thickBot="1">
      <c r="A242" s="9"/>
      <c r="B242" s="10"/>
      <c r="C242" s="61"/>
      <c r="D242" s="61"/>
      <c r="E242" s="62"/>
      <c r="F242" s="62"/>
    </row>
    <row r="243" spans="1:6" ht="18" customHeight="1" thickTop="1" thickBot="1">
      <c r="A243" s="71" t="s">
        <v>152</v>
      </c>
      <c r="B243" s="86" t="s">
        <v>197</v>
      </c>
      <c r="C243" s="86"/>
      <c r="D243" s="86"/>
      <c r="E243" s="86"/>
      <c r="F243" s="65">
        <f>F18+F27+F36</f>
        <v>0</v>
      </c>
    </row>
    <row r="244" spans="1:6" ht="18" customHeight="1" thickTop="1" thickBot="1">
      <c r="A244" s="72" t="s">
        <v>156</v>
      </c>
      <c r="B244" s="86" t="s">
        <v>137</v>
      </c>
      <c r="C244" s="86"/>
      <c r="D244" s="86"/>
      <c r="E244" s="86"/>
      <c r="F244" s="65">
        <f>F51+F67+F77+F108+F117+F144+F148+F152+F156+F160+F168</f>
        <v>0</v>
      </c>
    </row>
    <row r="245" spans="1:6" ht="18" customHeight="1" thickTop="1" thickBot="1">
      <c r="A245" s="68" t="s">
        <v>168</v>
      </c>
      <c r="B245" s="86" t="s">
        <v>85</v>
      </c>
      <c r="C245" s="86"/>
      <c r="D245" s="86"/>
      <c r="E245" s="86"/>
      <c r="F245" s="65">
        <f>F179+F183+F193+F198</f>
        <v>0</v>
      </c>
    </row>
    <row r="246" spans="1:6" ht="18" customHeight="1" thickTop="1" thickBot="1">
      <c r="A246" s="68" t="s">
        <v>173</v>
      </c>
      <c r="B246" s="86" t="s">
        <v>91</v>
      </c>
      <c r="C246" s="86"/>
      <c r="D246" s="86"/>
      <c r="E246" s="86"/>
      <c r="F246" s="65">
        <f>F205+F209</f>
        <v>0</v>
      </c>
    </row>
    <row r="247" spans="1:6" ht="18" customHeight="1" thickTop="1" thickBot="1">
      <c r="A247" s="68" t="s">
        <v>176</v>
      </c>
      <c r="B247" s="86" t="s">
        <v>133</v>
      </c>
      <c r="C247" s="86"/>
      <c r="D247" s="86"/>
      <c r="E247" s="86"/>
      <c r="F247" s="65">
        <f>F215+F219+F222+F225+F228+F231+F234+F237</f>
        <v>0</v>
      </c>
    </row>
    <row r="248" spans="1:6" ht="16.5" thickTop="1" thickBot="1">
      <c r="A248" s="9"/>
      <c r="B248" s="10"/>
      <c r="C248" s="61"/>
      <c r="D248" s="61"/>
      <c r="E248" s="62"/>
      <c r="F248" s="62"/>
    </row>
    <row r="249" spans="1:6" ht="30" customHeight="1" thickBot="1">
      <c r="B249" s="78" t="s">
        <v>200</v>
      </c>
      <c r="C249" s="79"/>
      <c r="D249" s="79"/>
      <c r="E249" s="80"/>
      <c r="F249" s="38">
        <f>SUM(F243:F247)</f>
        <v>0</v>
      </c>
    </row>
    <row r="251" spans="1:6">
      <c r="B251" s="1"/>
    </row>
  </sheetData>
  <mergeCells count="10">
    <mergeCell ref="B249:E249"/>
    <mergeCell ref="B179:E179"/>
    <mergeCell ref="B198:E198"/>
    <mergeCell ref="B27:C27"/>
    <mergeCell ref="B18:D18"/>
    <mergeCell ref="B243:E243"/>
    <mergeCell ref="B244:E244"/>
    <mergeCell ref="B245:E245"/>
    <mergeCell ref="B246:E246"/>
    <mergeCell ref="B247:E247"/>
  </mergeCells>
  <pageMargins left="0.7" right="0.7" top="0.75" bottom="0.75" header="0.3" footer="0.3"/>
  <pageSetup paperSize="9" scale="67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POPIS_STR-TEH</vt:lpstr>
      <vt:lpstr>'POPIS_STR-TEH'!Področje_tiskanja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2013-05-14T12:01:05Z</cp:lastPrinted>
  <dcterms:created xsi:type="dcterms:W3CDTF">2012-02-01T12:55:29Z</dcterms:created>
  <dcterms:modified xsi:type="dcterms:W3CDTF">2013-05-14T12:01:24Z</dcterms:modified>
</cp:coreProperties>
</file>