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-admin\Documents\Sandra2015\JN\Elektrika\2020\"/>
    </mc:Choice>
  </mc:AlternateContent>
  <xr:revisionPtr revIDLastSave="0" documentId="13_ncr:1_{6BDDA2C3-107D-43F3-B622-22DCC94755AC}" xr6:coauthVersionLast="45" xr6:coauthVersionMax="45" xr10:uidLastSave="{00000000-0000-0000-0000-000000000000}"/>
  <bookViews>
    <workbookView xWindow="-120" yWindow="-120" windowWidth="25440" windowHeight="15390" tabRatio="825" activeTab="8" xr2:uid="{00000000-000D-0000-FFFF-FFFF00000000}"/>
  </bookViews>
  <sheets>
    <sheet name="OBČINA BLED" sheetId="1" r:id="rId1"/>
    <sheet name="hiddenSheet" sheetId="2" state="veryHidden" r:id="rId2"/>
    <sheet name="INFRASTRUKTURA BLED" sheetId="3" r:id="rId3"/>
    <sheet name="VRTEC BLED" sheetId="4" r:id="rId4"/>
    <sheet name="MM ZAVOD ZA KULTURO BLED" sheetId="5" r:id="rId5"/>
    <sheet name="OŠ PROF.DR.JOSIPA PREMLJA BLED" sheetId="6" r:id="rId6"/>
    <sheet name="NKBLED" sheetId="7" r:id="rId7"/>
    <sheet name="TURIZEM BLED" sheetId="8" r:id="rId8"/>
    <sheet name="SKUPAJ" sheetId="9" r:id="rId9"/>
  </sheets>
  <definedNames>
    <definedName name="Query_from_Microsoft_CRM">'OBČINA BLED'!$A$3:$D$31</definedName>
  </definedNames>
  <calcPr calcId="191029" refMode="R1C1"/>
</workbook>
</file>

<file path=xl/calcChain.xml><?xml version="1.0" encoding="utf-8"?>
<calcChain xmlns="http://schemas.openxmlformats.org/spreadsheetml/2006/main">
  <c r="C13" i="9" l="1"/>
  <c r="B13" i="9"/>
  <c r="C12" i="9"/>
  <c r="B12" i="9"/>
  <c r="B11" i="9"/>
  <c r="C9" i="9"/>
  <c r="B9" i="9"/>
  <c r="D8" i="9"/>
  <c r="E7" i="6"/>
  <c r="C11" i="9" s="1"/>
  <c r="D7" i="6"/>
  <c r="G7" i="6" s="1"/>
  <c r="G3" i="6"/>
  <c r="G4" i="6"/>
  <c r="G5" i="6"/>
  <c r="H51" i="1"/>
  <c r="D7" i="9" s="1"/>
  <c r="G51" i="1"/>
  <c r="C7" i="9" s="1"/>
  <c r="F51" i="1"/>
  <c r="B7" i="9" s="1"/>
  <c r="G3" i="8"/>
  <c r="F33" i="3"/>
  <c r="E33" i="3"/>
  <c r="C8" i="9" s="1"/>
  <c r="D33" i="3"/>
  <c r="E13" i="5"/>
  <c r="D10" i="9" s="1"/>
  <c r="D13" i="5"/>
  <c r="C10" i="9" s="1"/>
  <c r="C13" i="5"/>
  <c r="B10" i="9" s="1"/>
  <c r="G33" i="3" l="1"/>
  <c r="C15" i="9"/>
  <c r="D15" i="9"/>
  <c r="B8" i="9"/>
  <c r="B15" i="9" s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F10" i="5"/>
  <c r="F9" i="5"/>
  <c r="F8" i="5"/>
  <c r="F7" i="5"/>
  <c r="F6" i="5"/>
  <c r="F5" i="5"/>
  <c r="F4" i="5"/>
  <c r="F13" i="5" l="1"/>
  <c r="I4" i="1"/>
  <c r="I51" i="1" s="1"/>
  <c r="G3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e3gocrm02.ep.si/E3/_grid/print/print_data.aspx?tweener=1" post="exportType=dynamicXlsx&amp;gridXml=%3cgrid%3e%3csortColumns%3ebs_name%3a1%3c%2fsortColumns%3e%3cpageNum%3e1%3c%2fpageNum%3e%3crecsPerPage%3e250%3c%2frecsPerPage%3e%3cdataProvider%3eMicrosoft.Crm.Application.Platform.Grid.GridDataProviderQueryBuilder%3c%2fdataProvider%3e%3cuiProvider%3eMicrosoft.Crm.Application.Controls.GridUIProvider%3c%2fuiProvider%3e%3ccols%20%2f%3e%3cmax%3e-1%3c%2fmax%3e%3crefreshAsync%3eFalse%3c%2frefreshAsync%3e%3cpagingCookie%20%2f%3e%3cenableMultiSort%3etrue%3c%2fenableMultiSort%3e%3cenablePagingWhenOnePage%3etrue%3c%2fenablePagingWhenOnePage%3e%3crefreshCalledFromRefreshButton%3e1%3c%2frefreshCalledFromRefreshButton%3e%3ctotalrecordcount%3e26%3c%2ftotalrecordcount%3e%3callrecordscounted%3etrue%3c%2fallrecordscounted%3e%3creturntotalrecordcount%3etrue%3c%2freturntotalrecordcount%3e%3cgetParameters%3e%3c%2fgetParameters%3e%3cparameters%3e%3cautorefresh%3e1%3c%2fautorefresh%3e%3cisGridHidden%3efalse%3c%2fisGridHidden%3e%3cLayoutStyle%3eAssociatedLiteGridList%3c%2fLayoutStyle%3e%3cmaxselectableitems%3e-1%3c%2fmaxselectableitems%3e%3coId%3e%7b4bc6718c-66ec-e611-9451-001dd8b71c17%7d%3c%2foId%3e%3coType%3e10064%3c%2foType%3e%3cshowjumpbar%3e1%3c%2fshowjumpbar%3e%3cqueryapi%3eCustomEntityService.RetrieveByObject%3c%2fqueryapi%3e%3cenablepaging%3e1%3c%2fenablepaging%3e%3cisCustomRelationship%3etrue%3c%2fisCustomRelationship%3e%3csubgridAutoExpand%3e0%3c%2fsubgridAutoExpand%3e%3cfixedsizerows%3e0%3c%2ffixedsizerows%3e%3ctabindex%3e0%3c%2ftabindex%3e%3crelName%3ebs_bs_supplycontract_bs_supplycontractmeasuringpoint_SupplyContract%3c%2frelName%3e%3croleOrd%3e-1%3c%2froleOrd%3e%3cenablesingleclick%3e0%3c%2fenablesingleclick%3e%3cisGridFilteringEnabled%3e1%3c%2fisGridFilteringEnabled%3e%3crelationshipType%3e1%3c%2frelationshipType%3e%3cribbonContext%3eSubGridAssociated%3c%2fribbonContext%3e%3cmaxrowsbeforescroll%3e-1%3c%2fmaxrowsbeforescroll%3e%3cviewid%3e%7b6628115D-AFF4-4736-A555-60727C5998D6%7d%3c%2fviewid%3e%3cviewtype%3e1039%3c%2fviewtype%3e%3cRecordsPerPage%3e250%3c%2fRecordsPerPage%3e%3cviewTitle%3ePovezani%20pogled%20za%20merilna%20mesta%20odjemne%20pogodbe%3c%2fviewTitle%3e%3clayoutXml%3e%26lt%3bgrid%20name%3d%22%22%20object%3d%2210065%22%20jump%3d%22bs_name%22%20select%3d%221%22%20icon%3d%221%22%20preview%3d%221%22%26gt%3b%26lt%3brow%20name%3d%22bs_supplycontractmeasuringpoint%22%20id%3d%22bs_supplycontractmeasuringpointid%22%26gt%3b%26lt%3bcell%20name%3d%22bs_name%22%20width%3d%22150%22%20%2f%26gt%3b%26lt%3bcell%20name%3d%22bs_billtoaccount%22%20width%3d%22150%22%20%2f%26gt%3b%26lt%3bcell%20name%3d%22bs_eepackage%22%20width%3d%22150%22%20%2f%26gt%3b%26lt%3bcell%20name%3d%22bs_measuringpoint%22%20width%3d%22150%22%20%2f%26gt%3b%26lt%3bcell%20name%3d%22bs_validfrom%22%20width%3d%22100%22%20%2f%26gt%3b%26lt%3bcell%20name%3d%22bs_validto%22%20width%3d%22100%22%20%2f%26gt%3b%26lt%3bcell%20name%3d%22createdon%22%20width%3d%22125%22%20%2f%26gt%3b%26lt%3b%2frow%26gt%3b%26lt%3b%2fgrid%26gt%3b%3c%2flayoutXml%3e%3cotc%3e10065%3c%2fotc%3e%3cotn%3ebs_supplycontractmeasuringpoint%3c%2fotn%3e%3centitydisplayname%3eMerilna%20mesta%20odjemne%20pogodbe%3c%2fentitydisplayname%3e%3ctitleformat%3e%7b0%7d%20%7b1%7d%3c%2ftitleformat%3e%3centitypluraldisplayname%3eMerilna%20mesta%20odjemne%20pogodbe%3c%2fentitypluraldisplayname%3e%3cGridType%3eAssociatedGrid%3c%2fGridType%3e%3cIsQuickCreateEnabled%3e0%3c%2fIsQuickCreateEnabled%3e%3cisWorkflowSupported%3etrue%3c%2fisWorkflowSupported%3e%3cfetchXmlForFilters%3e%26lt%3bfetch%20version%3d%221.0%22%20mapping%3d%22logical%22%26gt%3b%26lt%3bentity%20name%3d%22bs_supplycontractmeasuringpoint%22%26gt%3b%26lt%3battribute%20name%3d%22bs_name%22%20%2f%26gt%3b%26lt%3battribute%20name%3d%22createdon%22%20%2f%26gt%3b%26lt%3border%20attribute%3d%22bs_name%22%20descending%3d%22false%22%20%2f%26gt%3b%26lt%3bfilter%20type%3d%22and%22%26gt%3b%26lt%3bcondition%20attribute%3d%22statecode%22%20operator%3d%22eq%22%20value%3d%220%22%20%2f%26gt%3b%26lt%3b%2ffilter%26gt%3b%26lt%3battribute%20name%3d%22bs_validto%22%20%2f%26gt%3b%26lt%3battribute%20name%3d%22bs_validfrom%22%20%2f%26gt%3b%26lt%3battribute%20name%3d%22bs_measuringpoint%22%20%2f%26gt%3b%26lt%3battribute%20name%3d%22bs_eepackage%22%20%2f%26gt%3b%26lt%3battribute%20name%3d%22bs_billtoaccount%22%20%2f%26gt%3b%26lt%3battribute%20name%3d%22bs_supplycontractmeasuringpointid%22%20%2f%26gt%3b%26lt%3b%2fentity%26gt%3b%26lt%3b%2ffetch%26gt%3b%3c%2ffetchXmlForFilters%3e%3cisFetchXmlNotFinal%3eFalse%3c%2fisFetchXmlNotFinal%3e%3ceffectiveFetchXml%3e%26lt%3bfetch%20distinct%3d%22false%22%20no-lock%3d%22true%22%20mapping%3d%22logical%22%20page%3d%221%22%20count%3d%22250%22%20returntotalrecordcount%3d%22true%22%26gt%3b%26lt%3bentity%20name%3d%22bs_supplycontractmeasuringpoint%22%26gt%3b%26lt%3battribute%20name%3d%22bs_name%22%20%2f%26gt%3b%26lt%3battribute%20name%3d%22createdon%22%20%2f%26gt%3b%26lt%3battribute%20name%3d%22bs_validto%22%20%2f%26gt%3b%26lt%3battribute%20name%3d%22bs_validfrom%22%20%2f%26gt%3b%26lt%3battribute%20name%3d%22bs_measuringpoint%22%20%2f%26gt%3b%26lt%3battribute%20name%3d%22bs_eepackage%22%20%2f%26gt%3b%26lt%3battribute%20name%3d%22bs_billtoaccount%22%20%2f%26gt%3b%26lt%3battribute%20name%3d%22bs_supplycontractmeasuringpointid%22%20%2f%26gt%3b%26lt%3battribute%20name%3d%22bs_name%22%20%2f%26gt%3b%26lt%3battribute%20name%3d%22bs_billtoaccount%22%20%2f%26gt%3b%26lt%3battribute%20name%3d%22bs_eepackage%22%20%2f%26gt%3b%26lt%3battribute%20name%3d%22bs_measuringpoint%22%20%2f%26gt%3b%26lt%3battribute%20name%3d%22bs_validfrom%22%20%2f%26gt%3b%26lt%3battribute%20name%3d%22bs_validto%22%20%2f%26gt%3b%26lt%3battribute%20name%3d%22createdon%22%20%2f%26gt%3b%26lt%3bfilter%20type%3d%22and%22%26gt%3b%26lt%3bcondition%20attribute%3d%22statecode%22%20operator%3d%22eq%22%20value%3d%220%22%20%2f%26gt%3b%26lt%3bcondition%20attribute%3d%22bs_supplycontract%22%20operator%3d%22eq%22%20value%3d%22%7b4BC6718C-66EC-E611-9451-001DD8B71C17%7d%22%20%2f%26gt%3b%26lt%3b%2ffilter%26gt%3b%26lt%3border%20attribute%3d%22bs_name%22%20descending%3d%22false%22%20%2f%26gt%3b%26lt%3b%2fentity%26gt%3b%26lt%3b%2ffetch%26gt%3b%3c%2feffectiveFetchXml%3e%3cenableFilters%3e1%3c%2fenableFilters%3e%3cfetchXml%3e%26lt%3bfetch%20distinct%3d%22false%22%20no-lock%3d%22true%22%20mapping%3d%22logical%22%20page%3d%221%22%20count%3d%22250%22%20returntotalrecordcount%3d%22true%22%26gt%3b%26lt%3bentity%20name%3d%22bs_supplycontractmeasuringpoint%22%26gt%3b%26lt%3battribute%20name%3d%22bs_name%22%2f%26gt%3b%26lt%3battribute%20name%3d%22createdon%22%2f%26gt%3b%26lt%3battribute%20name%3d%22bs_validto%22%2f%26gt%3b%26lt%3battribute%20name%3d%22bs_validfrom%22%2f%26gt%3b%26lt%3battribute%20name%3d%22bs_measuringpoint%22%2f%26gt%3b%26lt%3battribute%20name%3d%22bs_eepackage%22%2f%26gt%3b%26lt%3battribute%20name%3d%22bs_billtoaccount%22%2f%26gt%3b%26lt%3battribute%20name%3d%22bs_supplycontractmeasuringpointid%22%2f%26gt%3b%26lt%3battribute%20name%3d%22bs_name%22%2f%26gt%3b%26lt%3battribute%20name%3d%22bs_billtoaccount%22%2f%26gt%3b%26lt%3battribute%20name%3d%22bs_eepackage%22%2f%26gt%3b%26lt%3battribute%20name%3d%22bs_measuringpoint%22%2f%26gt%3b%26lt%3battribute%20name%3d%22bs_validfrom%22%2f%26gt%3b%26lt%3battribute%20name%3d%22bs_validto%22%2f%26gt%3b%26lt%3battribute%20name%3d%22createdon%22%2f%26gt%3b%26lt%3bfilter%20type%3d%22and%22%26gt%3b%26lt%3bcondition%20attribute%3d%22statecode%22%20operator%3d%22eq%22%20value%3d%220%22%2f%26gt%3b%26lt%3bcondition%20attribute%3d%22bs_supplycontract%22%20operator%3d%22eq%22%20value%3d%22%7b4BC6718C-66EC-E611-9451-001DD8B71C17%7d%22%2f%26gt%3b%26lt%3b%2ffilter%26gt%3b%26lt%3border%20attribute%3d%22bs_name%22%20descending%3d%22false%22%2f%26gt%3b%26lt%3b%2fentity%26gt%3b%26lt%3b%2ffetch%26gt%3b%0d%0a%3c%2ffetchXml%3e%3c%2fparameters%3e%3ccolumns%3e%3ccolumn%20width%3d%22150%22%20isHidden%3d%22false%22%20isMetadataBound%3d%22true%22%20isSortable%3d%22true%22%20label%3d%22Naziv%22%20fieldname%3d%22bs_name%22%20entityname%3d%22bs_supplycontractmeasuringpoint%22%20renderertype%3d%22Crm.PrimaryField%22%3ebs_name%3c%2fcolumn%3e%3ccolumn%20width%3d%22150%22%20isHidden%3d%22false%22%20isMetadataBound%3d%22true%22%20isSortable%3d%22true%22%20label%3d%22Pla%c4%8dnik%22%20fieldname%3d%22bs_billtoaccount%22%20entityname%3d%22bs_supplycontractmeasuringpoint%22%20renderertype%3d%22lookup%22%3ebs_billtoaccount%3c%2fcolumn%3e%3ccolumn%20width%3d%22150%22%20isHidden%3d%22false%22%20isMetadataBound%3d%22true%22%20isSortable%3d%22true%22%20label%3d%22Paket%20EE%22%20fieldname%3d%22bs_eepackage%22%20entityname%3d%22bs_supplycontractmeasuringpoint%22%20renderertype%3d%22lookup%22%3ebs_eepackage%3c%2fcolumn%3e%3ccolumn%20width%3d%22150%22%20isHidden%3d%22false%22%20isMetadataBound%3d%22true%22%20isSortable%3d%22true%22%20label%3d%22Merilno%20mesto%22%20fieldname%3d%22bs_measuringpoint%22%20entityname%3d%22bs_supplycontractmeasuringpoint%22%20renderertype%3d%22lookup%22%3ebs_measuringpoint%3c%2fcolumn%3e%3ccolumn%20width%3d%22100%22%20isHidden%3d%22false%22%20isMetadataBound%3d%22true%22%20isSortable%3d%22true%22%20label%3d%22Velja%20od%22%20fieldname%3d%22bs_validfrom%22%20entityname%3d%22bs_supplycontractmeasuringpoint%22%20renderertype%3d%22datetime%22%3ebs_validfrom%3c%2fcolumn%3e%3ccolumn%20width%3d%22100%22%20isHidden%3d%22false%22%20isMetadataBound%3d%22true%22%20isSortable%3d%22true%22%20label%3d%22Veljavno%20do%22%20fieldname%3d%22bs_validto%22%20entityname%3d%22bs_supplycontractmeasuringpoint%22%20renderertype%3d%22datetime%22%3ebs_validto%3c%2fcolumn%3e%3ccolumn%20width%3d%22125%22%20isHidden%3d%22false%22%20isMetadataBound%3d%22true%22%20isSortable%3d%22true%22%20label%3d%22Ustvarjeno%20dne%22%20fieldname%3d%22createdon%22%20entityname%3d%22bs_supplycontractmeasuringpoint%22%20renderertype%3d%22datetime%22%3ecreatedon%3c%2fcolumn%3e%3c%2fcolumns%3e%3c%2fgrid%3e&amp;fetchXml=%3cfetch%20distinct%3d%22false%22%20no-lock%3d%22true%22%20mapping%3d%22logical%22%20page%3d%221%22%20count%3d%22250%22%20returntotalrecordcount%3d%22true%22%3e%3centity%20name%3d%22bs_supplycontractmeasuringpoint%22%3e%3cattribute%20name%3d%22bs_name%22%2f%3e%3cattribute%20name%3d%22createdon%22%2f%3e%3cattribute%20name%3d%22bs_validto%22%2f%3e%3cattribute%20name%3d%22bs_validfrom%22%2f%3e%3cattribute%20name%3d%22bs_measuringpoint%22%2f%3e%3cattribute%20name%3d%22bs_eepackage%22%2f%3e%3cattribute%20name%3d%22bs_billtoaccount%22%2f%3e%3cattribute%20name%3d%22bs_supplycontractmeasuringpointid%22%2f%3e%3cattribute%20name%3d%22bs_name%22%2f%3e%3cattribute%20name%3d%22bs_billtoaccount%22%2f%3e%3cattribute%20name%3d%22bs_eepackage%22%2f%3e%3cattribute%20name%3d%22bs_measuringpoint%22%2f%3e%3cattribute%20name%3d%22bs_validfrom%22%2f%3e%3cattribute%20name%3d%22bs_validto%22%2f%3e%3cattribute%20name%3d%22createdon%22%2f%3e%3cfilter%20type%3d%22and%22%3e%3ccondition%20attribute%3d%22statecode%22%20operator%3d%22eq%22%20value%3d%220%22%2f%3e%3ccondition%20attribute%3d%22bs_supplycontract%22%20operator%3d%22eq%22%20value%3d%22%7b4BC6718C-66EC-E611-9451-001DD8B71C17%7d%22%2f%3e%3c%2ffilter%3e%3corder%20attribute%3d%22bs_name%22%20descending%3d%22false%22%2f%3e%3c%2fentity%3e%3c%2ffetch%3e%0d%0a&amp;layoutXml=%3cgrid%20name%3d%22excelGrid%22%20select%3d%220%22%20icon%3d%220%22%20preview%3d%220%22%3e%3crow%20name%3d%22bs_supplycontractmeasuringpoint%22%20id%3d%22bs_supplycontractmeasuringpointid%22%3e%3ccell%20name%3d%22bs_name%22%20width%3d%22150%22%2f%3e%3ccell%20name%3d%22bs_billtoaccount%22%20width%3d%22150%22%2f%3e%3ccell%20name%3d%22bs_eepackage%22%20width%3d%22150%22%2f%3e%3ccell%20name%3d%22bs_measuringpoint%22%20width%3d%22150%22%2f%3e%3ccell%20name%3d%22bs_validfrom%22%20width%3d%22100%22%2f%3e%3ccell%20name%3d%22bs_validto%22%20width%3d%22100%22%2f%3e%3ccell%20name%3d%22createdon%22%20width%3d%22125%22%2f%3e%3c%2frow%3e%3c%2fgrid%3e%0d%0a&amp;printAllPages=1" htmlFormat="all"/>
  </connection>
</connections>
</file>

<file path=xl/sharedStrings.xml><?xml version="1.0" encoding="utf-8"?>
<sst xmlns="http://schemas.openxmlformats.org/spreadsheetml/2006/main" count="297" uniqueCount="232">
  <si>
    <t>(Ne spremeni) Merilno mesto odjemne pogodbe</t>
  </si>
  <si>
    <t>(Ne spremeni) Kontrolna vsota vrstice</t>
  </si>
  <si>
    <t>(Ne spremeni) Spremenjeno dne</t>
  </si>
  <si>
    <t>Merilno mesto</t>
  </si>
  <si>
    <t>f16d63ca-67ec-e611-9451-001dd8b71c17</t>
  </si>
  <si>
    <t>JFlN/WpN5mZJSkfskBK8lYOXIWrtyXMap9VnSXbRP7kcFGcVe3Osu4WV9efcB7cJznB9GTXrbhtOvxgSWl9PYw==</t>
  </si>
  <si>
    <t>6-108794</t>
  </si>
  <si>
    <t>a16f63ca-67ec-e611-9451-001dd8b71c17</t>
  </si>
  <si>
    <t>BaL6uVnSAhsi38wl/sFW/ckXftAr+xnswfumL9dP4MZ+HFNuVatm7T9C5Aj3Wbn/mDcCX9K6MogRBbWQ8QBBGA==</t>
  </si>
  <si>
    <t>6-108795</t>
  </si>
  <si>
    <t>236c91d0-67ec-e611-9451-001dd8b71c17</t>
  </si>
  <si>
    <t>wUdckBRq05SqMlGZnrH/ohvwsa1CCUG6pFW550otFopEfJ7sgprUrfnzENsv4hsLxy3nfdijBolKI4byZo6yzQ==</t>
  </si>
  <si>
    <t>6-108796</t>
  </si>
  <si>
    <t>9e6d91d0-67ec-e611-9451-001dd8b71c17</t>
  </si>
  <si>
    <t>sSe6Io33v5tuYrZNjhtnpak8DiMeDQMMDHY5UU6tg1ouqM3I7BUsz5ZH0mLH4BNdbyVaP81vBqHq4HQXBxna5A==</t>
  </si>
  <si>
    <t>6-108797</t>
  </si>
  <si>
    <t>8f6f91d0-67ec-e611-9451-001dd8b71c17</t>
  </si>
  <si>
    <t>3Rz0J1Y75BrtRcl4Lt2bdbeSnSPOU1zbMRi1AgrjyadU6e1hOUhJQaR/SWcAZAJlCCr0P9LEZAfvuW9PNBX6tw==</t>
  </si>
  <si>
    <t>3547c99b-67ec-e611-9451-001dd8b71c17</t>
  </si>
  <si>
    <t>I3/uxs6OH5JMtkMwVzhNrZ98rkJlYEMFAzGKFFjgMQ/HVG2g6QNPqD/6x8tDf2WvFS8zLVqh8ktJ1OKdmRe6HQ==</t>
  </si>
  <si>
    <t>6-7198</t>
  </si>
  <si>
    <t>c64e39f1-67ec-e611-9451-001dd8b71c17</t>
  </si>
  <si>
    <t>CWlq4ENxHLKPMRlH9FNp0RRsjvNBo59U3+CU3I+Kv2g40X3GdSjZJjP5/J/QgRRm6rAr7nPS5GathFqnmT3CCQ==</t>
  </si>
  <si>
    <t>6-7225</t>
  </si>
  <si>
    <t>e83d33f7-67ec-e611-9451-001dd8b71c17</t>
  </si>
  <si>
    <t>NvJpbRhJ3lr65MznoXduEiChavLlGPR27+Gm3CKKYEEMHmQ39comBMhiLUAIpLwOIgifaROy1f1aCyZStNiUSg==</t>
  </si>
  <si>
    <t>6-7268</t>
  </si>
  <si>
    <t>624033f7-67ec-e611-9451-001dd8b71c17</t>
  </si>
  <si>
    <t>/J9hDc7JfhkJ4Lfy0sXKQqicNcNfmtrv1EsIP8DO3c7jIHGwq5DMuYZrFHzk0l3WQkk24xpwHSfTm4/jv7Vd0w==</t>
  </si>
  <si>
    <t>6-7291</t>
  </si>
  <si>
    <t>f9a12afd-67ec-e611-9451-001dd8b71c17</t>
  </si>
  <si>
    <t>5TG9CvOdyrwsywLhPGwkRoB6tIDQl6ixJUNiW9yyQ4xWKKSjBzRQJCbSWDlWN28Wt0ypm12O9ya9y79Q3aekmQ==</t>
  </si>
  <si>
    <t>6-7358</t>
  </si>
  <si>
    <t>4ba72afd-67ec-e611-9451-001dd8b71c17</t>
  </si>
  <si>
    <t>LUzOmd5EIPjSKxUdWvumpbWb1WnE79XR12mpuzISGuE9tF5PRT+ujFd7a4PPjBs/aS7kmoyrpr1kaNFHpXobIg==</t>
  </si>
  <si>
    <t>6-7366</t>
  </si>
  <si>
    <t>e3d52203-68ec-e611-9451-001dd8b71c17</t>
  </si>
  <si>
    <t>rZCdpHLq6ErW9C0V/p6UxMmc6jNE8y/tMYHDMS2TmN+JzHMAKYlwscSvITnJK4PMr6nMlf5dgiJ/yMckfLgG8Q==</t>
  </si>
  <si>
    <t>6-7416</t>
  </si>
  <si>
    <t>0fd92203-68ec-e611-9451-001dd8b71c17</t>
  </si>
  <si>
    <t>70BWvKSnHXrrNucKPpd4Pm4YXUr1dxx2+mcPYY4/+fxDVlrxq08ATHbYQg/StdYq1BLK812yKTfA8BUOXYnL+A==</t>
  </si>
  <si>
    <t>6-7438</t>
  </si>
  <si>
    <t>c65d1a09-68ec-e611-9451-001dd8b71c17</t>
  </si>
  <si>
    <t>xhON8h4xN2jt2KECW1RegCyewpvTGDJs5GreE2u55bZX6pwP9M64dUbJ4cV2MxmAkWwghJ4uXkU99g0AUw+MHw==</t>
  </si>
  <si>
    <t>6-7452</t>
  </si>
  <si>
    <t>8a8d3418-68ec-e611-9451-001dd8b71c17</t>
  </si>
  <si>
    <t>udBGqtBitv4ohgqhmngDoKDUUCEQsW8tC3shaDKFwYB5py4FweUO3JNubKTpR8pXDQamVgxU2LfS60Qm/XU17g==</t>
  </si>
  <si>
    <t>6-7488</t>
  </si>
  <si>
    <t>8c8d3418-68ec-e611-9451-001dd8b71c17</t>
  </si>
  <si>
    <t>Nh7I8GAWkESTk5Zdm7qyPoiPwwpl2dAA7BWuYI8dzVnTWJ9RoswxkwnIo/CS5aoyf9DFne/h0QqmlnC/wwb5ww==</t>
  </si>
  <si>
    <t>6-88142</t>
  </si>
  <si>
    <t>8e8d3418-68ec-e611-9451-001dd8b71c17</t>
  </si>
  <si>
    <t>Pxn0+FXofwdBqC7KcNl1iY1CB2pVIwAvc1pGWXuXBMZ3gG4aibOZ+EjU/0yFte4asJeaLdeCOzFCbNcyWcSU/Q==</t>
  </si>
  <si>
    <t>6-88144</t>
  </si>
  <si>
    <t>a7b4c01e-68ec-e611-9451-001dd8b71c17</t>
  </si>
  <si>
    <t>DdSkJ2Agwv/DVqX8OgLDp3pTZEnfsat3vjf+Mhqtc/UgVzUrTNIaPdiu6zb6BKV00iyBKAsCuGkcFTldZXOyqw==</t>
  </si>
  <si>
    <t>6-88145</t>
  </si>
  <si>
    <t>a9b4c01e-68ec-e611-9451-001dd8b71c17</t>
  </si>
  <si>
    <t>bk46cvy3S3Q2OWQ0oOckdP5sGAO3zzfkzDrVkL0eqqs/AbVNpU8UfCstxqx4u+I92XZilVpEu0wgSvm7Ly+69A==</t>
  </si>
  <si>
    <t>6-90636</t>
  </si>
  <si>
    <t>81b9c54d-69ec-e611-9451-001dd8b71c17</t>
  </si>
  <si>
    <t>Sqm3Tktu72UamOS+ScKX5GEf9Sh0WXLY+UHmMHTd9inPNRkB6kuVF/vC/kZ3LqUz8jtK6utzVkXO5OUmfOdPLg==</t>
  </si>
  <si>
    <t>6-92959</t>
  </si>
  <si>
    <t>84b9c54d-69ec-e611-9451-001dd8b71c17</t>
  </si>
  <si>
    <t>zwIbQYihYZozkfsdcx+lzQ2EVw15icTHSpLbkcIfE+38191foQj9ImqvuYVu1tmI+ruxxNVAnbpswL5emujMrg==</t>
  </si>
  <si>
    <t>6-95854</t>
  </si>
  <si>
    <t>87b9c54d-69ec-e611-9451-001dd8b71c17</t>
  </si>
  <si>
    <t>PhzRvjSQedhhNLXdzycEn8wjv6KzyYqSrCtmut2C11DLuCSOlbkJxzhhywGLH85nJ2OFnzL7LDV3xxyMLC/puQ==</t>
  </si>
  <si>
    <t>6-97952</t>
  </si>
  <si>
    <t>61f5f254-69ec-e611-9451-001dd8b71c17</t>
  </si>
  <si>
    <t>xix9Kw5RIsfzBLZGONeTQqBILBfQ0gF0OiIKvganeLBhs7rkVreoM3WCBRhezJUbl0T+2PhIC7jXbbQNEsJ8lA==</t>
  </si>
  <si>
    <t>6-97953</t>
  </si>
  <si>
    <t>66f5f254-69ec-e611-9451-001dd8b71c17</t>
  </si>
  <si>
    <t>KXIcadFnlV7HlrolqBuFrWLvnw0braWxshwzDYOOY2pP9fuC0E2xCdiZHJF+ad6AHsBlIHPmbjxeS5PcmzAMTg==</t>
  </si>
  <si>
    <t>6-97955</t>
  </si>
  <si>
    <t>70f5f254-69ec-e611-9451-001dd8b71c17</t>
  </si>
  <si>
    <t>TJ9eJXPboCQ2jCI9tBBPdDnvRnx/odEcr7ZPFV3UhnAYqEMjQt7kVoSW06vVLpjYL0AV7mRwVrwBrNCsGDe55w==</t>
  </si>
  <si>
    <t>6-97956</t>
  </si>
  <si>
    <t>2475055b-69ec-e611-9451-001dd8b71c17</t>
  </si>
  <si>
    <t>jnkJNegJtZXhwHmIVuDPGpRmKkz06XB5TDPm34Kbhw8/Ptx5vUm6aYHGjyMkvNhFFMizyE24DTvkG2BgR79fAQ==</t>
  </si>
  <si>
    <t>6-98204</t>
  </si>
  <si>
    <t>bs_supplycontractmeasuringpoint:/ciPVCsgr4kPquoClC2Qzf6xto+DYCds33BoTNACs7PS0gJMTXXnWihkKc8yKmc7xhiEpCx0f8/pdSgX/QN9VA==:bs_supplycontractmeasuringpointid=%28Ne%20spremeni%29%20Merilno%20mesto%20odjemne%20pogodbe&amp;checksumLogicalName=%28Ne%20spremeni%29%20Kontrolna%20vsota%20vrstice&amp;modifiedon=%28Ne%20spremeni%29%20Spremenjeno%20dne&amp;bs_name=Naziv&amp;bs_billtoaccount=Pla%c4%8dnik&amp;bs_eepackage=Paket%20EE&amp;bs_measuringpoint=Merilno%20mesto&amp;bs_validfrom=Velja%20od&amp;bs_validto=Veljavno%20do&amp;createdon=Ustvarjeno%20dne</t>
  </si>
  <si>
    <t>Naziv merilnega mesta</t>
  </si>
  <si>
    <t>ČRPALIŠČE</t>
  </si>
  <si>
    <t>6-117094</t>
  </si>
  <si>
    <t>SODNIŠKI STOLP-TRIBUNE-ZAKA</t>
  </si>
  <si>
    <t>CESTNO PODJ.SEMAFOR</t>
  </si>
  <si>
    <t>OBČINA  BLED</t>
  </si>
  <si>
    <t>SEMAFORIZACIJA PEŠCEV</t>
  </si>
  <si>
    <t>JAVNA STRANIŠČA</t>
  </si>
  <si>
    <t>OBČINA  BLED - PARKIRNE URE</t>
  </si>
  <si>
    <t>OBČINA BLED - PARKIRNE URE</t>
  </si>
  <si>
    <t>TRGOVINA - LEDENA DVORANA</t>
  </si>
  <si>
    <t>SEMAFORIZACIJA KRIŽIŠČA UNION</t>
  </si>
  <si>
    <t>FEKALNA KANAL. (čIST. KOMPAS HOT.)</t>
  </si>
  <si>
    <t>FEKALNA KANAL. KORITNO (HŠ.39)</t>
  </si>
  <si>
    <t>FEKALNA KANAL. KORITNO (HŠ.9)</t>
  </si>
  <si>
    <t>ČRPALIŠČE BODEŠČE (PRI Hš. 22)</t>
  </si>
  <si>
    <t>FEKALNO ČRPALIŠČE ZASIP-SEBENJE (POLEG H.Š. 41)</t>
  </si>
  <si>
    <t>6-102379</t>
  </si>
  <si>
    <t>ZBIRNI CENTER BLED</t>
  </si>
  <si>
    <t>6-110380</t>
  </si>
  <si>
    <t>6-110704</t>
  </si>
  <si>
    <t>ČRPALIŠČE DOBRAVCA(V TP)</t>
  </si>
  <si>
    <t>6-111252</t>
  </si>
  <si>
    <t>VODOVOD (PRI HŠ. 90A)</t>
  </si>
  <si>
    <t>6-120474</t>
  </si>
  <si>
    <t>Ureditev notranjega nadzora - pri TP Obrne</t>
  </si>
  <si>
    <t>6-120825</t>
  </si>
  <si>
    <t>6-7139</t>
  </si>
  <si>
    <t>6-7149</t>
  </si>
  <si>
    <t>GRAJSKO KOPALIŠČE - ČRPALKE</t>
  </si>
  <si>
    <t>6-7150</t>
  </si>
  <si>
    <t>GRAJSKO KOPALIŠČE - BLAGAJNA</t>
  </si>
  <si>
    <t>6-7245</t>
  </si>
  <si>
    <t>INFRASTRUKTURA BLED D.O.O.-UPRAVA</t>
  </si>
  <si>
    <t>6-7305</t>
  </si>
  <si>
    <t>VODOHRAN SPODNJE GORJE</t>
  </si>
  <si>
    <t>6-7309</t>
  </si>
  <si>
    <t>KOMUNALA ČRPALKA LAZE</t>
  </si>
  <si>
    <t>6-7311</t>
  </si>
  <si>
    <t>6-7338</t>
  </si>
  <si>
    <t>6-7339</t>
  </si>
  <si>
    <t>RAZTEŽILNIK ZG.GORJE</t>
  </si>
  <si>
    <t>6-7350</t>
  </si>
  <si>
    <t>REZERVOAR VODE (POD STRAŽO)</t>
  </si>
  <si>
    <t>6-7355</t>
  </si>
  <si>
    <t>ČRPALIŠČE GRABČE - LAZE</t>
  </si>
  <si>
    <t>6-7364</t>
  </si>
  <si>
    <t>MRLIŠKE VEŽICE RIBNO</t>
  </si>
  <si>
    <t>6-7418</t>
  </si>
  <si>
    <t>ŠPORTNA DVORANA - DRSALIŠČE</t>
  </si>
  <si>
    <t>6-7486</t>
  </si>
  <si>
    <t>ŽIČNICA STRAŽA</t>
  </si>
  <si>
    <t>6-84879</t>
  </si>
  <si>
    <t>ČRPALKA ZASIP - REBR</t>
  </si>
  <si>
    <t>6-85827</t>
  </si>
  <si>
    <t>6-90488</t>
  </si>
  <si>
    <t>RESTAVRACIJA-ŠPORTNA DVORANA</t>
  </si>
  <si>
    <t>6-92987</t>
  </si>
  <si>
    <t>6-7446</t>
  </si>
  <si>
    <t>VRTEC BLED ENOTA BLED</t>
  </si>
  <si>
    <t>Enotni identifikator</t>
  </si>
  <si>
    <t>6-7143</t>
  </si>
  <si>
    <t>6-7211</t>
  </si>
  <si>
    <t>6-7489</t>
  </si>
  <si>
    <t>6-7145</t>
  </si>
  <si>
    <t>OSNOVNA ŠOLA PROF.DR.J.PLEMLJA</t>
  </si>
  <si>
    <t>6-7200</t>
  </si>
  <si>
    <t>OSNOVNA ŠOLA</t>
  </si>
  <si>
    <t>6-89018</t>
  </si>
  <si>
    <t>DOM KRAJANOV BOHINJSKA BELA</t>
  </si>
  <si>
    <t>6-7244</t>
  </si>
  <si>
    <t>STADION GARDEROBE</t>
  </si>
  <si>
    <t>6-108758</t>
  </si>
  <si>
    <t>PRIREDITVENI PROSTOR RIKLIJEV PARK</t>
  </si>
  <si>
    <t>BODEŠČE 12 - "Sodarjeva domačija"</t>
  </si>
  <si>
    <t>6-85227</t>
  </si>
  <si>
    <t>Grajsko kopališče – bife, Veslaška promenada 11, 4260 Bled</t>
  </si>
  <si>
    <t>6-123455</t>
  </si>
  <si>
    <t>6-71466</t>
  </si>
  <si>
    <t>6-91967</t>
  </si>
  <si>
    <t>Etažni lastniki-Savska cesta 19</t>
  </si>
  <si>
    <t>6-67367  enota 1</t>
  </si>
  <si>
    <t>6-67368   enota 3</t>
  </si>
  <si>
    <t>6-67370   enota 2</t>
  </si>
  <si>
    <t>6-7362</t>
  </si>
  <si>
    <t>6-7068</t>
  </si>
  <si>
    <t>6-67677</t>
  </si>
  <si>
    <t>6-84649</t>
  </si>
  <si>
    <t>6-91969</t>
  </si>
  <si>
    <t>6-108609</t>
  </si>
  <si>
    <t>Občina Bled, Alpska 9- stanovanje</t>
  </si>
  <si>
    <t>STANOVANJE Občina Bled PREŽIHOVA CESTA 7</t>
  </si>
  <si>
    <t>6-70953</t>
  </si>
  <si>
    <t xml:space="preserve"> 6-71149</t>
  </si>
  <si>
    <t>Občina Bled, Alpska 3- stanovanje</t>
  </si>
  <si>
    <t>6-121233</t>
  </si>
  <si>
    <t>BOHINJSKA BELA 145, VODOHRAN</t>
  </si>
  <si>
    <t>6-123003</t>
  </si>
  <si>
    <t>SLAMNIKI BŠ, UREDITEV NOTRANJEGA NADZORA NA VODOVODNEM SISTEMU SLAMNIKI</t>
  </si>
  <si>
    <t>ČRPALKA GRADBIŠČE, GRABČE BŠ</t>
  </si>
  <si>
    <t>POSTAJA ZA KLORIRANJE-KUPLJENIK BŠ</t>
  </si>
  <si>
    <t>6-121274</t>
  </si>
  <si>
    <t>6-7402</t>
  </si>
  <si>
    <t>ČRPALIŠČE Č3 Zaka, Veslaška promenada 1</t>
  </si>
  <si>
    <t xml:space="preserve">Savska cesta 19-stanovanje 1A občina Bled </t>
  </si>
  <si>
    <t>Savska cesta 19- stanovanje 1B občina Bled</t>
  </si>
  <si>
    <t>BODEŠČE 12</t>
  </si>
  <si>
    <t>Izletniška 22, Ribno- Občina Bled, stanovanje št. 7</t>
  </si>
  <si>
    <t>Trubarjeva 7A, Bled</t>
  </si>
  <si>
    <t xml:space="preserve">Trubarjeva 7 Bled </t>
  </si>
  <si>
    <t>PIZZERIJA JURČEK- plačnik JURČEK HOM d.o.o., Bojan Gogala</t>
  </si>
  <si>
    <t>KULTURNO DRUŠTVO Boh. Bela</t>
  </si>
  <si>
    <t>KRAJEVNA SKUPNOST  Zasip</t>
  </si>
  <si>
    <t>KRAJEVNA SKUPNOST  Ribno</t>
  </si>
  <si>
    <t>VEČNAMENSKI OBJEKT Ljubljanska 8- KS Bled</t>
  </si>
  <si>
    <t>kWh/ leto</t>
  </si>
  <si>
    <t>VT</t>
  </si>
  <si>
    <t>MT</t>
  </si>
  <si>
    <t>ET</t>
  </si>
  <si>
    <t>SKUPAJ</t>
  </si>
  <si>
    <t>kWh/leto</t>
  </si>
  <si>
    <t>vodna črpalka, Grajska  cesta bš</t>
  </si>
  <si>
    <t>Festivalna dvorana, Cesta svobode 11</t>
  </si>
  <si>
    <t>6-123054</t>
  </si>
  <si>
    <t>parkirišče in park Bled - nova gradnja Rečiška bš</t>
  </si>
  <si>
    <t>6-123198</t>
  </si>
  <si>
    <t>gradbišče  pristava - servis, Grajska cesta 43</t>
  </si>
  <si>
    <t>6-123471</t>
  </si>
  <si>
    <t>gradbena omarica Kolodvorska cesta 5, Mrakova domačija</t>
  </si>
  <si>
    <t>6-89795</t>
  </si>
  <si>
    <t>6-123053</t>
  </si>
  <si>
    <t>Občina</t>
  </si>
  <si>
    <t>Infr</t>
  </si>
  <si>
    <t>Vrtec</t>
  </si>
  <si>
    <t>ZK</t>
  </si>
  <si>
    <t>OŠ</t>
  </si>
  <si>
    <t>NK</t>
  </si>
  <si>
    <t>Turizem</t>
  </si>
  <si>
    <t>poraba 2019</t>
  </si>
  <si>
    <t>ČRPALIŠČE  BOHINJSKA BELA</t>
  </si>
  <si>
    <t>VODOHRAN (pri hš. 85) KRNICA</t>
  </si>
  <si>
    <t>MRLIŠKE VEŽICE BLED</t>
  </si>
  <si>
    <t>ČRPALKA Zgornje Gorje</t>
  </si>
  <si>
    <t>MRLIŠKA VEŽICA GORJE</t>
  </si>
  <si>
    <t>TRŽNICA Bled, Ljubljanska 15A</t>
  </si>
  <si>
    <t xml:space="preserve">KS RIBNO- poslovni prostor, Izletniška ul.11, Ribno </t>
  </si>
  <si>
    <t xml:space="preserve">poraba 2019 </t>
  </si>
  <si>
    <t>poraba 2019       kWh/leto</t>
  </si>
  <si>
    <t>JR Blejski grad, Grajska c.61</t>
  </si>
  <si>
    <t>JR nad grajskim kopališčem, Kidričeva cesta bš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</si>
</sst>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Times New Roman"/>
    </font>
    <font>
      <b/>
      <sz val="12"/>
      <color rgb="FFFFFFFF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0" fontId="1" fillId="2" borderId="0" xfId="0" applyFont="1" applyFill="1"/>
    <xf numFmtId="0" fontId="2" fillId="0" borderId="0" xfId="0" applyFont="1"/>
    <xf numFmtId="49" fontId="2" fillId="0" borderId="0" xfId="0" applyNumberFormat="1" applyFont="1"/>
    <xf numFmtId="0" fontId="4" fillId="0" borderId="0" xfId="0" applyFont="1"/>
    <xf numFmtId="49" fontId="4" fillId="0" borderId="0" xfId="0" applyNumberFormat="1" applyFont="1"/>
    <xf numFmtId="22" fontId="4" fillId="0" borderId="0" xfId="0" applyNumberFormat="1" applyFont="1"/>
    <xf numFmtId="0" fontId="5" fillId="0" borderId="0" xfId="0" applyFont="1"/>
    <xf numFmtId="0" fontId="0" fillId="0" borderId="0" xfId="0" applyBorder="1"/>
    <xf numFmtId="0" fontId="4" fillId="0" borderId="0" xfId="0" applyFont="1" applyBorder="1"/>
    <xf numFmtId="22" fontId="2" fillId="0" borderId="0" xfId="0" applyNumberFormat="1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7" fillId="0" borderId="3" xfId="0" applyFont="1" applyBorder="1"/>
    <xf numFmtId="49" fontId="0" fillId="0" borderId="0" xfId="0" applyNumberFormat="1" applyBorder="1"/>
    <xf numFmtId="0" fontId="1" fillId="2" borderId="0" xfId="0" applyFont="1" applyFill="1" applyBorder="1"/>
    <xf numFmtId="49" fontId="2" fillId="0" borderId="0" xfId="0" applyNumberFormat="1" applyFont="1" applyBorder="1"/>
    <xf numFmtId="49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0" fillId="0" borderId="0" xfId="0" applyNumberForma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1" fillId="3" borderId="0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7" fillId="0" borderId="1" xfId="0" applyFont="1" applyBorder="1" applyAlignment="1">
      <alignment horizontal="justify" vertical="center"/>
    </xf>
    <xf numFmtId="0" fontId="7" fillId="0" borderId="5" xfId="0" applyFont="1" applyBorder="1"/>
    <xf numFmtId="49" fontId="0" fillId="0" borderId="0" xfId="0" applyNumberFormat="1" applyFill="1"/>
    <xf numFmtId="0" fontId="8" fillId="0" borderId="7" xfId="0" applyFont="1" applyBorder="1"/>
    <xf numFmtId="3" fontId="0" fillId="0" borderId="7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7" xfId="0" applyFont="1" applyBorder="1"/>
    <xf numFmtId="0" fontId="8" fillId="4" borderId="7" xfId="0" applyFont="1" applyFill="1" applyBorder="1"/>
    <xf numFmtId="4" fontId="0" fillId="0" borderId="7" xfId="0" applyNumberFormat="1" applyBorder="1"/>
    <xf numFmtId="0" fontId="4" fillId="0" borderId="6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0" fillId="0" borderId="7" xfId="0" applyBorder="1"/>
    <xf numFmtId="0" fontId="6" fillId="0" borderId="16" xfId="0" applyFont="1" applyBorder="1" applyAlignment="1">
      <alignment horizontal="center"/>
    </xf>
    <xf numFmtId="0" fontId="8" fillId="0" borderId="19" xfId="0" applyFont="1" applyBorder="1"/>
    <xf numFmtId="4" fontId="4" fillId="0" borderId="7" xfId="0" applyNumberFormat="1" applyFont="1" applyBorder="1"/>
    <xf numFmtId="4" fontId="2" fillId="0" borderId="7" xfId="0" applyNumberFormat="1" applyFont="1" applyBorder="1"/>
    <xf numFmtId="4" fontId="2" fillId="0" borderId="17" xfId="0" applyNumberFormat="1" applyFont="1" applyBorder="1"/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2" fillId="0" borderId="15" xfId="0" applyNumberFormat="1" applyFont="1" applyBorder="1"/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/>
    <xf numFmtId="0" fontId="12" fillId="0" borderId="0" xfId="0" applyFont="1"/>
    <xf numFmtId="0" fontId="9" fillId="0" borderId="0" xfId="0" applyFont="1"/>
    <xf numFmtId="0" fontId="13" fillId="0" borderId="0" xfId="0" applyFont="1"/>
    <xf numFmtId="0" fontId="14" fillId="2" borderId="0" xfId="0" applyFont="1" applyFill="1"/>
    <xf numFmtId="4" fontId="4" fillId="0" borderId="0" xfId="0" applyNumberFormat="1" applyFont="1"/>
    <xf numFmtId="3" fontId="8" fillId="0" borderId="0" xfId="0" applyNumberFormat="1" applyFont="1"/>
    <xf numFmtId="3" fontId="8" fillId="0" borderId="21" xfId="0" applyNumberFormat="1" applyFont="1" applyBorder="1"/>
    <xf numFmtId="3" fontId="8" fillId="0" borderId="22" xfId="0" applyNumberFormat="1" applyFont="1" applyBorder="1"/>
    <xf numFmtId="3" fontId="8" fillId="0" borderId="23" xfId="0" applyNumberFormat="1" applyFont="1" applyBorder="1"/>
    <xf numFmtId="4" fontId="8" fillId="0" borderId="21" xfId="0" applyNumberFormat="1" applyFont="1" applyBorder="1"/>
    <xf numFmtId="0" fontId="2" fillId="0" borderId="7" xfId="0" applyFont="1" applyBorder="1"/>
    <xf numFmtId="0" fontId="8" fillId="0" borderId="0" xfId="0" applyFont="1"/>
    <xf numFmtId="4" fontId="8" fillId="0" borderId="22" xfId="0" applyNumberFormat="1" applyFont="1" applyBorder="1"/>
    <xf numFmtId="0" fontId="8" fillId="0" borderId="22" xfId="0" applyFont="1" applyBorder="1"/>
    <xf numFmtId="4" fontId="8" fillId="0" borderId="23" xfId="0" applyNumberFormat="1" applyFont="1" applyBorder="1"/>
    <xf numFmtId="3" fontId="0" fillId="0" borderId="7" xfId="0" applyNumberFormat="1" applyBorder="1"/>
    <xf numFmtId="3" fontId="2" fillId="0" borderId="7" xfId="0" applyNumberFormat="1" applyFont="1" applyBorder="1"/>
    <xf numFmtId="0" fontId="0" fillId="0" borderId="0" xfId="0" applyFill="1"/>
    <xf numFmtId="22" fontId="0" fillId="0" borderId="0" xfId="0" applyNumberFormat="1" applyFill="1"/>
    <xf numFmtId="4" fontId="2" fillId="0" borderId="7" xfId="0" applyNumberFormat="1" applyFont="1" applyFill="1" applyBorder="1"/>
    <xf numFmtId="49" fontId="2" fillId="0" borderId="0" xfId="0" applyNumberFormat="1" applyFont="1" applyFill="1"/>
    <xf numFmtId="0" fontId="2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5" fillId="0" borderId="0" xfId="0" applyFont="1" applyFill="1"/>
    <xf numFmtId="0" fontId="8" fillId="0" borderId="0" xfId="0" applyFont="1" applyFill="1"/>
    <xf numFmtId="0" fontId="2" fillId="0" borderId="7" xfId="0" applyFont="1" applyFill="1" applyBorder="1"/>
    <xf numFmtId="0" fontId="2" fillId="0" borderId="15" xfId="0" applyFont="1" applyFill="1" applyBorder="1"/>
    <xf numFmtId="0" fontId="3" fillId="0" borderId="0" xfId="0" applyFont="1" applyFill="1" applyAlignment="1">
      <alignment horizontal="left" vertical="center" indent="1"/>
    </xf>
    <xf numFmtId="0" fontId="8" fillId="0" borderId="0" xfId="0" applyFont="1" applyFill="1" applyBorder="1"/>
    <xf numFmtId="0" fontId="0" fillId="0" borderId="0" xfId="0" applyFont="1" applyFill="1"/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49" fontId="0" fillId="0" borderId="0" xfId="0" applyNumberFormat="1" applyFont="1" applyFill="1"/>
    <xf numFmtId="0" fontId="0" fillId="0" borderId="12" xfId="0" applyFont="1" applyFill="1" applyBorder="1"/>
    <xf numFmtId="0" fontId="0" fillId="0" borderId="13" xfId="0" applyFont="1" applyFill="1" applyBorder="1"/>
    <xf numFmtId="0" fontId="2" fillId="0" borderId="0" xfId="0" applyFont="1" applyFill="1"/>
    <xf numFmtId="0" fontId="0" fillId="0" borderId="7" xfId="0" applyFont="1" applyFill="1" applyBorder="1"/>
    <xf numFmtId="0" fontId="0" fillId="0" borderId="14" xfId="0" applyFont="1" applyFill="1" applyBorder="1"/>
    <xf numFmtId="0" fontId="2" fillId="0" borderId="14" xfId="0" applyFont="1" applyFill="1" applyBorder="1"/>
    <xf numFmtId="0" fontId="2" fillId="0" borderId="24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Border="1"/>
    <xf numFmtId="0" fontId="0" fillId="0" borderId="0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0" fontId="0" fillId="0" borderId="23" xfId="0" applyFont="1" applyFill="1" applyBorder="1"/>
    <xf numFmtId="4" fontId="4" fillId="0" borderId="0" xfId="0" applyNumberFormat="1" applyFont="1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4" fontId="2" fillId="0" borderId="17" xfId="0" applyNumberFormat="1" applyFont="1" applyFill="1" applyBorder="1"/>
    <xf numFmtId="4" fontId="2" fillId="0" borderId="18" xfId="0" applyNumberFormat="1" applyFont="1" applyBorder="1"/>
    <xf numFmtId="49" fontId="2" fillId="0" borderId="1" xfId="0" applyNumberFormat="1" applyFont="1" applyBorder="1"/>
    <xf numFmtId="4" fontId="2" fillId="0" borderId="8" xfId="0" applyNumberFormat="1" applyFont="1" applyBorder="1"/>
    <xf numFmtId="4" fontId="2" fillId="0" borderId="16" xfId="0" applyNumberFormat="1" applyFont="1" applyBorder="1"/>
    <xf numFmtId="4" fontId="2" fillId="0" borderId="9" xfId="0" applyNumberFormat="1" applyFont="1" applyBorder="1"/>
    <xf numFmtId="49" fontId="2" fillId="0" borderId="3" xfId="0" applyNumberFormat="1" applyFont="1" applyBorder="1"/>
    <xf numFmtId="4" fontId="2" fillId="0" borderId="10" xfId="0" applyNumberFormat="1" applyFont="1" applyBorder="1"/>
    <xf numFmtId="4" fontId="2" fillId="0" borderId="28" xfId="0" applyNumberFormat="1" applyFont="1" applyBorder="1"/>
    <xf numFmtId="4" fontId="2" fillId="0" borderId="11" xfId="0" applyNumberFormat="1" applyFont="1" applyBorder="1"/>
    <xf numFmtId="4" fontId="2" fillId="0" borderId="29" xfId="0" applyNumberFormat="1" applyFont="1" applyBorder="1"/>
    <xf numFmtId="4" fontId="2" fillId="0" borderId="30" xfId="0" applyNumberFormat="1" applyFont="1" applyBorder="1"/>
    <xf numFmtId="49" fontId="2" fillId="0" borderId="21" xfId="0" applyNumberFormat="1" applyFont="1" applyBorder="1"/>
    <xf numFmtId="49" fontId="2" fillId="0" borderId="22" xfId="0" applyNumberFormat="1" applyFont="1" applyBorder="1"/>
    <xf numFmtId="4" fontId="2" fillId="0" borderId="31" xfId="0" applyNumberFormat="1" applyFont="1" applyBorder="1"/>
    <xf numFmtId="4" fontId="2" fillId="0" borderId="31" xfId="0" applyNumberFormat="1" applyFont="1" applyFill="1" applyBorder="1"/>
    <xf numFmtId="4" fontId="2" fillId="0" borderId="32" xfId="0" applyNumberFormat="1" applyFont="1" applyFill="1" applyBorder="1"/>
    <xf numFmtId="4" fontId="2" fillId="0" borderId="33" xfId="0" applyNumberFormat="1" applyFont="1" applyBorder="1"/>
    <xf numFmtId="49" fontId="13" fillId="0" borderId="7" xfId="0" applyNumberFormat="1" applyFont="1" applyBorder="1"/>
    <xf numFmtId="0" fontId="7" fillId="0" borderId="7" xfId="0" applyFont="1" applyBorder="1" applyAlignment="1">
      <alignment wrapText="1"/>
    </xf>
    <xf numFmtId="3" fontId="13" fillId="0" borderId="7" xfId="0" applyNumberFormat="1" applyFont="1" applyBorder="1"/>
    <xf numFmtId="0" fontId="13" fillId="0" borderId="7" xfId="0" applyFont="1" applyBorder="1"/>
    <xf numFmtId="0" fontId="9" fillId="0" borderId="6" xfId="0" applyFont="1" applyBorder="1" applyAlignment="1">
      <alignment horizontal="center"/>
    </xf>
    <xf numFmtId="4" fontId="8" fillId="0" borderId="0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headers="0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7"/>
  <sheetViews>
    <sheetView topLeftCell="D28" workbookViewId="0">
      <selection activeCell="F1" sqref="F1"/>
    </sheetView>
  </sheetViews>
  <sheetFormatPr defaultRowHeight="15.75" x14ac:dyDescent="0.25"/>
  <cols>
    <col min="1" max="1" width="0" style="1" hidden="1" customWidth="1"/>
    <col min="2" max="2" width="0" style="2" hidden="1" customWidth="1"/>
    <col min="3" max="3" width="0" style="3" hidden="1" customWidth="1"/>
    <col min="4" max="4" width="16" style="4" customWidth="1"/>
    <col min="5" max="5" width="57.125" customWidth="1"/>
    <col min="6" max="6" width="14" style="6" customWidth="1"/>
    <col min="7" max="7" width="11.625" style="6" customWidth="1"/>
    <col min="8" max="8" width="12.375" style="6" customWidth="1"/>
    <col min="9" max="9" width="13.5" style="6" customWidth="1"/>
    <col min="10" max="10" width="16.25" customWidth="1"/>
  </cols>
  <sheetData>
    <row r="1" spans="1:9" s="1" customFormat="1" ht="16.5" thickBot="1" x14ac:dyDescent="0.3">
      <c r="B1" s="4"/>
      <c r="C1" s="3"/>
      <c r="D1" s="26"/>
      <c r="E1" s="12"/>
      <c r="F1" s="11" t="s">
        <v>220</v>
      </c>
      <c r="G1" s="15"/>
      <c r="H1" s="6"/>
      <c r="I1" s="6"/>
    </row>
    <row r="2" spans="1:9" s="1" customFormat="1" x14ac:dyDescent="0.25">
      <c r="B2" s="4"/>
      <c r="C2" s="3"/>
      <c r="D2" s="26"/>
      <c r="E2" s="12"/>
      <c r="F2" s="52" t="s">
        <v>198</v>
      </c>
      <c r="G2" s="52" t="s">
        <v>199</v>
      </c>
      <c r="H2" s="107" t="s">
        <v>200</v>
      </c>
      <c r="I2" s="45" t="s">
        <v>201</v>
      </c>
    </row>
    <row r="3" spans="1:9" x14ac:dyDescent="0.25">
      <c r="A3" s="5" t="s">
        <v>0</v>
      </c>
      <c r="B3" s="5" t="s">
        <v>1</v>
      </c>
      <c r="C3" s="5" t="s">
        <v>2</v>
      </c>
      <c r="D3" s="29" t="s">
        <v>3</v>
      </c>
      <c r="E3" s="21" t="s">
        <v>82</v>
      </c>
      <c r="F3" s="53" t="s">
        <v>202</v>
      </c>
      <c r="G3" s="53" t="s">
        <v>202</v>
      </c>
      <c r="H3" s="108" t="s">
        <v>202</v>
      </c>
      <c r="I3" s="109" t="s">
        <v>202</v>
      </c>
    </row>
    <row r="4" spans="1:9" s="74" customFormat="1" x14ac:dyDescent="0.25">
      <c r="A4" s="74" t="s">
        <v>4</v>
      </c>
      <c r="B4" s="34" t="s">
        <v>5</v>
      </c>
      <c r="C4" s="75">
        <v>42772.581655092603</v>
      </c>
      <c r="D4" s="26" t="s">
        <v>6</v>
      </c>
      <c r="E4" s="26" t="s">
        <v>83</v>
      </c>
      <c r="F4" s="76">
        <v>6357</v>
      </c>
      <c r="G4" s="76">
        <v>5219</v>
      </c>
      <c r="H4" s="76"/>
      <c r="I4" s="76">
        <f>SUM(F4:H4)</f>
        <v>11576</v>
      </c>
    </row>
    <row r="5" spans="1:9" s="74" customFormat="1" x14ac:dyDescent="0.25">
      <c r="A5" s="74" t="s">
        <v>7</v>
      </c>
      <c r="B5" s="34" t="s">
        <v>8</v>
      </c>
      <c r="C5" s="75">
        <v>42772.578553240703</v>
      </c>
      <c r="D5" s="26" t="s">
        <v>9</v>
      </c>
      <c r="E5" s="26" t="s">
        <v>83</v>
      </c>
      <c r="F5" s="76">
        <v>2191</v>
      </c>
      <c r="G5" s="76">
        <v>1913</v>
      </c>
      <c r="H5" s="76"/>
      <c r="I5" s="76">
        <f t="shared" ref="I5:I49" si="0">SUM(F5:H5)</f>
        <v>4104</v>
      </c>
    </row>
    <row r="6" spans="1:9" s="74" customFormat="1" x14ac:dyDescent="0.25">
      <c r="A6" s="74" t="s">
        <v>10</v>
      </c>
      <c r="B6" s="34" t="s">
        <v>11</v>
      </c>
      <c r="C6" s="75">
        <v>42772.586527777799</v>
      </c>
      <c r="D6" s="26" t="s">
        <v>12</v>
      </c>
      <c r="E6" s="26" t="s">
        <v>83</v>
      </c>
      <c r="F6" s="76">
        <v>905</v>
      </c>
      <c r="G6" s="76">
        <v>666</v>
      </c>
      <c r="H6" s="110"/>
      <c r="I6" s="76">
        <f t="shared" si="0"/>
        <v>1571</v>
      </c>
    </row>
    <row r="7" spans="1:9" s="74" customFormat="1" x14ac:dyDescent="0.25">
      <c r="A7" s="74" t="s">
        <v>13</v>
      </c>
      <c r="B7" s="34" t="s">
        <v>14</v>
      </c>
      <c r="C7" s="75">
        <v>42772.582731481503</v>
      </c>
      <c r="D7" s="26" t="s">
        <v>15</v>
      </c>
      <c r="E7" s="26" t="s">
        <v>83</v>
      </c>
      <c r="F7" s="76">
        <v>1290</v>
      </c>
      <c r="G7" s="76">
        <v>1029</v>
      </c>
      <c r="H7" s="110"/>
      <c r="I7" s="76">
        <f t="shared" si="0"/>
        <v>2319</v>
      </c>
    </row>
    <row r="8" spans="1:9" x14ac:dyDescent="0.25">
      <c r="A8" s="1" t="s">
        <v>16</v>
      </c>
      <c r="B8" s="2" t="s">
        <v>17</v>
      </c>
      <c r="C8" s="3">
        <v>42772.574826388904</v>
      </c>
      <c r="D8" s="27" t="s">
        <v>184</v>
      </c>
      <c r="E8" s="22" t="s">
        <v>151</v>
      </c>
      <c r="F8" s="47">
        <v>1915</v>
      </c>
      <c r="G8" s="47">
        <v>1453</v>
      </c>
      <c r="H8" s="48"/>
      <c r="I8" s="47">
        <f t="shared" si="0"/>
        <v>3368</v>
      </c>
    </row>
    <row r="9" spans="1:9" s="8" customFormat="1" x14ac:dyDescent="0.25">
      <c r="B9" s="9"/>
      <c r="C9" s="10"/>
      <c r="D9" s="27" t="s">
        <v>183</v>
      </c>
      <c r="E9" s="22" t="s">
        <v>151</v>
      </c>
      <c r="F9" s="47">
        <v>7254</v>
      </c>
      <c r="G9" s="47">
        <v>6797</v>
      </c>
      <c r="H9" s="48"/>
      <c r="I9" s="47">
        <f t="shared" si="0"/>
        <v>14051</v>
      </c>
    </row>
    <row r="10" spans="1:9" x14ac:dyDescent="0.25">
      <c r="A10" s="1" t="s">
        <v>18</v>
      </c>
      <c r="B10" s="2" t="s">
        <v>19</v>
      </c>
      <c r="C10" s="3">
        <v>42772.575300925899</v>
      </c>
      <c r="D10" s="26" t="s">
        <v>20</v>
      </c>
      <c r="E10" s="22" t="s">
        <v>193</v>
      </c>
      <c r="F10" s="47">
        <v>6335</v>
      </c>
      <c r="G10" s="47">
        <v>7100</v>
      </c>
      <c r="H10" s="48"/>
      <c r="I10" s="47">
        <f t="shared" si="0"/>
        <v>13435</v>
      </c>
    </row>
    <row r="11" spans="1:9" x14ac:dyDescent="0.25">
      <c r="A11" s="1" t="s">
        <v>21</v>
      </c>
      <c r="B11" s="2" t="s">
        <v>22</v>
      </c>
      <c r="C11" s="3">
        <v>42772.582037036998</v>
      </c>
      <c r="D11" s="26" t="s">
        <v>23</v>
      </c>
      <c r="E11" s="22" t="s">
        <v>85</v>
      </c>
      <c r="F11" s="47">
        <v>3372</v>
      </c>
      <c r="G11" s="47">
        <v>4373</v>
      </c>
      <c r="H11" s="48"/>
      <c r="I11" s="47">
        <f t="shared" si="0"/>
        <v>7745</v>
      </c>
    </row>
    <row r="12" spans="1:9" x14ac:dyDescent="0.25">
      <c r="A12" s="1" t="s">
        <v>24</v>
      </c>
      <c r="B12" s="2" t="s">
        <v>25</v>
      </c>
      <c r="C12" s="3">
        <v>42772.577233796299</v>
      </c>
      <c r="D12" s="26" t="s">
        <v>26</v>
      </c>
      <c r="E12" s="22" t="s">
        <v>86</v>
      </c>
      <c r="F12" s="47"/>
      <c r="G12" s="47"/>
      <c r="H12" s="48">
        <v>69</v>
      </c>
      <c r="I12" s="47">
        <f t="shared" si="0"/>
        <v>69</v>
      </c>
    </row>
    <row r="13" spans="1:9" x14ac:dyDescent="0.25">
      <c r="A13" s="1" t="s">
        <v>27</v>
      </c>
      <c r="B13" s="2" t="s">
        <v>28</v>
      </c>
      <c r="C13" s="3">
        <v>42772.576342592598</v>
      </c>
      <c r="D13" s="26" t="s">
        <v>29</v>
      </c>
      <c r="E13" s="22" t="s">
        <v>192</v>
      </c>
      <c r="F13" s="47">
        <v>5734</v>
      </c>
      <c r="G13" s="47">
        <v>6441</v>
      </c>
      <c r="H13" s="48"/>
      <c r="I13" s="47">
        <f t="shared" si="0"/>
        <v>12175</v>
      </c>
    </row>
    <row r="14" spans="1:9" x14ac:dyDescent="0.25">
      <c r="A14" s="1" t="s">
        <v>30</v>
      </c>
      <c r="B14" s="2" t="s">
        <v>31</v>
      </c>
      <c r="C14" s="3">
        <v>42772.577638888899</v>
      </c>
      <c r="D14" s="26" t="s">
        <v>32</v>
      </c>
      <c r="E14" s="22" t="s">
        <v>194</v>
      </c>
      <c r="F14" s="47">
        <v>2612</v>
      </c>
      <c r="G14" s="47">
        <v>2210</v>
      </c>
      <c r="H14" s="48"/>
      <c r="I14" s="47">
        <f t="shared" si="0"/>
        <v>4822</v>
      </c>
    </row>
    <row r="15" spans="1:9" x14ac:dyDescent="0.25">
      <c r="A15" s="1" t="s">
        <v>33</v>
      </c>
      <c r="B15" s="2" t="s">
        <v>34</v>
      </c>
      <c r="C15" s="3">
        <v>42772.588645833297</v>
      </c>
      <c r="D15" s="26" t="s">
        <v>35</v>
      </c>
      <c r="E15" s="22" t="s">
        <v>195</v>
      </c>
      <c r="F15" s="47"/>
      <c r="G15" s="47"/>
      <c r="H15" s="48">
        <v>3611</v>
      </c>
      <c r="I15" s="47">
        <f t="shared" si="0"/>
        <v>3611</v>
      </c>
    </row>
    <row r="16" spans="1:9" s="6" customFormat="1" x14ac:dyDescent="0.25">
      <c r="B16" s="7"/>
      <c r="C16" s="14"/>
      <c r="D16" s="27" t="s">
        <v>166</v>
      </c>
      <c r="E16" s="15" t="s">
        <v>227</v>
      </c>
      <c r="F16" s="47">
        <v>370</v>
      </c>
      <c r="G16" s="47">
        <v>230</v>
      </c>
      <c r="H16" s="48"/>
      <c r="I16" s="47">
        <f t="shared" si="0"/>
        <v>600</v>
      </c>
    </row>
    <row r="17" spans="1:10" x14ac:dyDescent="0.25">
      <c r="A17" s="1" t="s">
        <v>36</v>
      </c>
      <c r="B17" s="2" t="s">
        <v>37</v>
      </c>
      <c r="C17" s="3">
        <v>42772.5860763889</v>
      </c>
      <c r="D17" s="26" t="s">
        <v>38</v>
      </c>
      <c r="E17" s="20" t="s">
        <v>87</v>
      </c>
      <c r="F17" s="47">
        <v>17425</v>
      </c>
      <c r="G17" s="47">
        <v>8948</v>
      </c>
      <c r="H17" s="48"/>
      <c r="I17" s="47">
        <f t="shared" si="0"/>
        <v>26373</v>
      </c>
      <c r="J17" s="106"/>
    </row>
    <row r="18" spans="1:10" x14ac:dyDescent="0.25">
      <c r="A18" s="1" t="s">
        <v>39</v>
      </c>
      <c r="B18" s="2" t="s">
        <v>40</v>
      </c>
      <c r="C18" s="3">
        <v>42772.575891203698</v>
      </c>
      <c r="D18" s="26" t="s">
        <v>41</v>
      </c>
      <c r="E18" s="20" t="s">
        <v>88</v>
      </c>
      <c r="F18" s="47"/>
      <c r="G18" s="47"/>
      <c r="H18" s="48">
        <v>-2919</v>
      </c>
      <c r="I18" s="47">
        <f t="shared" si="0"/>
        <v>-2919</v>
      </c>
    </row>
    <row r="19" spans="1:10" x14ac:dyDescent="0.25">
      <c r="A19" s="1" t="s">
        <v>42</v>
      </c>
      <c r="B19" s="2" t="s">
        <v>43</v>
      </c>
      <c r="C19" s="3">
        <v>42772.5768171296</v>
      </c>
      <c r="D19" s="26" t="s">
        <v>44</v>
      </c>
      <c r="E19" s="20" t="s">
        <v>88</v>
      </c>
      <c r="F19" s="47"/>
      <c r="G19" s="47"/>
      <c r="H19" s="48">
        <v>1503</v>
      </c>
      <c r="I19" s="47">
        <f t="shared" si="0"/>
        <v>1503</v>
      </c>
    </row>
    <row r="20" spans="1:10" x14ac:dyDescent="0.25">
      <c r="A20" s="1" t="s">
        <v>45</v>
      </c>
      <c r="B20" s="2" t="s">
        <v>46</v>
      </c>
      <c r="C20" s="3">
        <v>42772.586863425902</v>
      </c>
      <c r="D20" s="26" t="s">
        <v>47</v>
      </c>
      <c r="E20" s="20" t="s">
        <v>89</v>
      </c>
      <c r="F20" s="47"/>
      <c r="G20" s="47"/>
      <c r="H20" s="48">
        <v>3298</v>
      </c>
      <c r="I20" s="47">
        <f t="shared" si="0"/>
        <v>3298</v>
      </c>
    </row>
    <row r="21" spans="1:10" x14ac:dyDescent="0.25">
      <c r="A21" s="1" t="s">
        <v>48</v>
      </c>
      <c r="B21" s="2" t="s">
        <v>49</v>
      </c>
      <c r="C21" s="3">
        <v>42772.584583333301</v>
      </c>
      <c r="D21" s="26" t="s">
        <v>50</v>
      </c>
      <c r="E21" s="20" t="s">
        <v>90</v>
      </c>
      <c r="F21" s="47">
        <v>608</v>
      </c>
      <c r="G21" s="47">
        <v>1067</v>
      </c>
      <c r="H21" s="48"/>
      <c r="I21" s="47">
        <f t="shared" si="0"/>
        <v>1675</v>
      </c>
    </row>
    <row r="22" spans="1:10" x14ac:dyDescent="0.25">
      <c r="A22" s="1" t="s">
        <v>51</v>
      </c>
      <c r="B22" s="2" t="s">
        <v>52</v>
      </c>
      <c r="C22" s="3">
        <v>42772.587673611102</v>
      </c>
      <c r="D22" s="26" t="s">
        <v>53</v>
      </c>
      <c r="E22" s="20" t="s">
        <v>91</v>
      </c>
      <c r="F22" s="47"/>
      <c r="G22" s="47"/>
      <c r="H22" s="48">
        <v>646</v>
      </c>
      <c r="I22" s="47">
        <f t="shared" si="0"/>
        <v>646</v>
      </c>
    </row>
    <row r="23" spans="1:10" x14ac:dyDescent="0.25">
      <c r="A23" s="1" t="s">
        <v>54</v>
      </c>
      <c r="B23" s="2" t="s">
        <v>55</v>
      </c>
      <c r="C23" s="3">
        <v>42772.587314814802</v>
      </c>
      <c r="D23" s="26" t="s">
        <v>56</v>
      </c>
      <c r="E23" s="20" t="s">
        <v>90</v>
      </c>
      <c r="F23" s="47"/>
      <c r="G23" s="47"/>
      <c r="H23" s="48">
        <v>356</v>
      </c>
      <c r="I23" s="47">
        <f t="shared" si="0"/>
        <v>356</v>
      </c>
    </row>
    <row r="24" spans="1:10" x14ac:dyDescent="0.25">
      <c r="A24" s="1" t="s">
        <v>57</v>
      </c>
      <c r="B24" s="2" t="s">
        <v>58</v>
      </c>
      <c r="C24" s="3">
        <v>42772.578194444402</v>
      </c>
      <c r="D24" s="26" t="s">
        <v>59</v>
      </c>
      <c r="E24" s="20" t="s">
        <v>92</v>
      </c>
      <c r="F24" s="47">
        <v>7894</v>
      </c>
      <c r="G24" s="47">
        <v>8562</v>
      </c>
      <c r="H24" s="48"/>
      <c r="I24" s="47">
        <f t="shared" si="0"/>
        <v>16456</v>
      </c>
    </row>
    <row r="25" spans="1:10" x14ac:dyDescent="0.25">
      <c r="A25" s="1" t="s">
        <v>60</v>
      </c>
      <c r="B25" s="2" t="s">
        <v>61</v>
      </c>
      <c r="C25" s="3">
        <v>42772.584143518499</v>
      </c>
      <c r="D25" s="26" t="s">
        <v>62</v>
      </c>
      <c r="E25" s="20" t="s">
        <v>93</v>
      </c>
      <c r="F25" s="47"/>
      <c r="G25" s="47"/>
      <c r="H25" s="48">
        <v>4354</v>
      </c>
      <c r="I25" s="47">
        <f t="shared" si="0"/>
        <v>4354</v>
      </c>
    </row>
    <row r="26" spans="1:10" x14ac:dyDescent="0.25">
      <c r="A26" s="1" t="s">
        <v>63</v>
      </c>
      <c r="B26" s="2" t="s">
        <v>64</v>
      </c>
      <c r="C26" s="3">
        <v>42772.585706018501</v>
      </c>
      <c r="D26" s="26" t="s">
        <v>65</v>
      </c>
      <c r="E26" s="22" t="s">
        <v>196</v>
      </c>
      <c r="F26" s="47">
        <v>44</v>
      </c>
      <c r="G26" s="47">
        <v>13</v>
      </c>
      <c r="H26" s="48"/>
      <c r="I26" s="47">
        <f t="shared" si="0"/>
        <v>57</v>
      </c>
    </row>
    <row r="27" spans="1:10" x14ac:dyDescent="0.25">
      <c r="A27" s="1" t="s">
        <v>66</v>
      </c>
      <c r="B27" s="2" t="s">
        <v>67</v>
      </c>
      <c r="C27" s="3">
        <v>42772.583726851903</v>
      </c>
      <c r="D27" s="26" t="s">
        <v>68</v>
      </c>
      <c r="E27" s="20" t="s">
        <v>94</v>
      </c>
      <c r="F27" s="47">
        <v>8077</v>
      </c>
      <c r="G27" s="47">
        <v>8662</v>
      </c>
      <c r="H27" s="48"/>
      <c r="I27" s="47">
        <f t="shared" si="0"/>
        <v>16739</v>
      </c>
    </row>
    <row r="28" spans="1:10" x14ac:dyDescent="0.25">
      <c r="A28" s="1" t="s">
        <v>69</v>
      </c>
      <c r="B28" s="2" t="s">
        <v>70</v>
      </c>
      <c r="C28" s="3">
        <v>42772.583298611098</v>
      </c>
      <c r="D28" s="26" t="s">
        <v>71</v>
      </c>
      <c r="E28" s="20" t="s">
        <v>83</v>
      </c>
      <c r="F28" s="47">
        <v>29964</v>
      </c>
      <c r="G28" s="47">
        <v>29827</v>
      </c>
      <c r="H28" s="48"/>
      <c r="I28" s="47">
        <f t="shared" si="0"/>
        <v>59791</v>
      </c>
    </row>
    <row r="29" spans="1:10" x14ac:dyDescent="0.25">
      <c r="A29" s="1" t="s">
        <v>72</v>
      </c>
      <c r="B29" s="2" t="s">
        <v>73</v>
      </c>
      <c r="C29" s="3">
        <v>42772.585324074098</v>
      </c>
      <c r="D29" s="26" t="s">
        <v>74</v>
      </c>
      <c r="E29" s="20" t="s">
        <v>95</v>
      </c>
      <c r="F29" s="47">
        <v>2522</v>
      </c>
      <c r="G29" s="47">
        <v>2162</v>
      </c>
      <c r="H29" s="48"/>
      <c r="I29" s="47">
        <f t="shared" si="0"/>
        <v>4684</v>
      </c>
    </row>
    <row r="30" spans="1:10" x14ac:dyDescent="0.25">
      <c r="A30" s="1" t="s">
        <v>75</v>
      </c>
      <c r="B30" s="2" t="s">
        <v>76</v>
      </c>
      <c r="C30" s="3">
        <v>42772.588275463</v>
      </c>
      <c r="D30" s="26" t="s">
        <v>77</v>
      </c>
      <c r="E30" s="20" t="s">
        <v>96</v>
      </c>
      <c r="F30" s="54">
        <v>2731</v>
      </c>
      <c r="G30" s="54">
        <v>2422</v>
      </c>
      <c r="H30" s="111"/>
      <c r="I30" s="47">
        <f t="shared" si="0"/>
        <v>5153</v>
      </c>
    </row>
    <row r="31" spans="1:10" x14ac:dyDescent="0.25">
      <c r="A31" s="1" t="s">
        <v>78</v>
      </c>
      <c r="B31" s="2" t="s">
        <v>79</v>
      </c>
      <c r="C31" s="3">
        <v>42772.584988425901</v>
      </c>
      <c r="D31" s="26" t="s">
        <v>80</v>
      </c>
      <c r="E31" s="20" t="s">
        <v>97</v>
      </c>
      <c r="F31" s="47">
        <v>2326</v>
      </c>
      <c r="G31" s="47">
        <v>2198</v>
      </c>
      <c r="H31" s="48"/>
      <c r="I31" s="47">
        <f t="shared" si="0"/>
        <v>4524</v>
      </c>
    </row>
    <row r="32" spans="1:10" x14ac:dyDescent="0.25">
      <c r="D32" s="26" t="s">
        <v>84</v>
      </c>
      <c r="E32" s="12" t="s">
        <v>98</v>
      </c>
      <c r="F32" s="47">
        <v>839</v>
      </c>
      <c r="G32" s="47">
        <v>1006</v>
      </c>
      <c r="H32" s="48"/>
      <c r="I32" s="47">
        <f t="shared" si="0"/>
        <v>1845</v>
      </c>
    </row>
    <row r="33" spans="2:9" s="8" customFormat="1" x14ac:dyDescent="0.25">
      <c r="B33" s="9"/>
      <c r="C33" s="10"/>
      <c r="D33" s="28" t="s">
        <v>159</v>
      </c>
      <c r="E33" s="15" t="s">
        <v>185</v>
      </c>
      <c r="F33" s="47">
        <v>256</v>
      </c>
      <c r="G33" s="47">
        <v>256</v>
      </c>
      <c r="H33" s="48"/>
      <c r="I33" s="47">
        <f t="shared" si="0"/>
        <v>512</v>
      </c>
    </row>
    <row r="34" spans="2:9" s="8" customFormat="1" x14ac:dyDescent="0.25">
      <c r="B34" s="9"/>
      <c r="C34" s="10"/>
      <c r="D34" s="28"/>
      <c r="E34" s="15"/>
      <c r="F34" s="47"/>
      <c r="G34" s="47"/>
      <c r="H34" s="48"/>
      <c r="I34" s="47"/>
    </row>
    <row r="35" spans="2:9" s="8" customFormat="1" x14ac:dyDescent="0.25">
      <c r="B35" s="9"/>
      <c r="C35" s="10"/>
      <c r="D35" s="28">
        <v>68243</v>
      </c>
      <c r="E35" s="15" t="s">
        <v>173</v>
      </c>
      <c r="F35" s="47"/>
      <c r="G35" s="47"/>
      <c r="H35" s="48"/>
      <c r="I35" s="47">
        <f>SUM(F35:H35)</f>
        <v>0</v>
      </c>
    </row>
    <row r="36" spans="2:9" s="8" customFormat="1" x14ac:dyDescent="0.25">
      <c r="B36" s="9"/>
      <c r="C36" s="10"/>
      <c r="D36" s="28" t="s">
        <v>160</v>
      </c>
      <c r="E36" s="15" t="s">
        <v>172</v>
      </c>
      <c r="F36" s="47">
        <v>16</v>
      </c>
      <c r="G36" s="47">
        <v>0</v>
      </c>
      <c r="H36" s="48"/>
      <c r="I36" s="47">
        <f t="shared" si="0"/>
        <v>16</v>
      </c>
    </row>
    <row r="37" spans="2:9" s="6" customFormat="1" ht="16.5" thickBot="1" x14ac:dyDescent="0.3">
      <c r="B37" s="7"/>
      <c r="C37" s="14"/>
      <c r="D37" s="28" t="s">
        <v>175</v>
      </c>
      <c r="E37" s="15" t="s">
        <v>176</v>
      </c>
      <c r="F37" s="47">
        <v>665</v>
      </c>
      <c r="G37" s="47">
        <v>775</v>
      </c>
      <c r="H37" s="48"/>
      <c r="I37" s="47">
        <f t="shared" si="0"/>
        <v>1440</v>
      </c>
    </row>
    <row r="38" spans="2:9" s="8" customFormat="1" ht="16.5" customHeight="1" x14ac:dyDescent="0.25">
      <c r="B38" s="9"/>
      <c r="C38" s="10"/>
      <c r="D38" s="30" t="s">
        <v>161</v>
      </c>
      <c r="E38" s="16" t="s">
        <v>162</v>
      </c>
      <c r="F38" s="55">
        <v>336</v>
      </c>
      <c r="G38" s="47">
        <v>374</v>
      </c>
      <c r="H38" s="48"/>
      <c r="I38" s="47">
        <f t="shared" si="0"/>
        <v>710</v>
      </c>
    </row>
    <row r="39" spans="2:9" s="8" customFormat="1" x14ac:dyDescent="0.25">
      <c r="B39" s="9"/>
      <c r="C39" s="10"/>
      <c r="D39" s="31" t="s">
        <v>171</v>
      </c>
      <c r="E39" s="25" t="s">
        <v>187</v>
      </c>
      <c r="F39" s="55">
        <v>690</v>
      </c>
      <c r="G39" s="47">
        <v>750</v>
      </c>
      <c r="H39" s="48"/>
      <c r="I39" s="47">
        <f t="shared" si="0"/>
        <v>1440</v>
      </c>
    </row>
    <row r="40" spans="2:9" s="8" customFormat="1" ht="16.5" thickBot="1" x14ac:dyDescent="0.3">
      <c r="B40" s="9"/>
      <c r="C40" s="10"/>
      <c r="D40" s="17" t="s">
        <v>170</v>
      </c>
      <c r="E40" s="18" t="s">
        <v>186</v>
      </c>
      <c r="F40" s="55">
        <v>0</v>
      </c>
      <c r="G40" s="47">
        <v>0</v>
      </c>
      <c r="H40" s="48"/>
      <c r="I40" s="47">
        <f t="shared" si="0"/>
        <v>0</v>
      </c>
    </row>
    <row r="41" spans="2:9" s="8" customFormat="1" ht="16.5" thickBot="1" x14ac:dyDescent="0.3">
      <c r="B41" s="9"/>
      <c r="C41" s="10"/>
      <c r="D41" s="24"/>
      <c r="E41" s="15"/>
      <c r="F41" s="47"/>
      <c r="G41" s="47"/>
      <c r="H41" s="48"/>
      <c r="I41" s="47">
        <f t="shared" si="0"/>
        <v>0</v>
      </c>
    </row>
    <row r="42" spans="2:9" s="8" customFormat="1" x14ac:dyDescent="0.25">
      <c r="B42" s="9"/>
      <c r="C42" s="10"/>
      <c r="D42" s="32" t="s">
        <v>163</v>
      </c>
      <c r="E42" s="16" t="s">
        <v>156</v>
      </c>
      <c r="F42" s="55"/>
      <c r="G42" s="47"/>
      <c r="H42" s="48">
        <v>4156</v>
      </c>
      <c r="I42" s="47">
        <f t="shared" si="0"/>
        <v>4156</v>
      </c>
    </row>
    <row r="43" spans="2:9" s="8" customFormat="1" x14ac:dyDescent="0.25">
      <c r="B43" s="9"/>
      <c r="C43" s="10"/>
      <c r="D43" s="33" t="s">
        <v>164</v>
      </c>
      <c r="E43" s="15" t="s">
        <v>188</v>
      </c>
      <c r="F43" s="55">
        <v>350</v>
      </c>
      <c r="G43" s="47">
        <v>420</v>
      </c>
      <c r="H43" s="48"/>
      <c r="I43" s="47">
        <f t="shared" si="0"/>
        <v>770</v>
      </c>
    </row>
    <row r="44" spans="2:9" s="8" customFormat="1" ht="16.5" thickBot="1" x14ac:dyDescent="0.3">
      <c r="B44" s="9"/>
      <c r="C44" s="10"/>
      <c r="D44" s="19" t="s">
        <v>165</v>
      </c>
      <c r="E44" s="18" t="s">
        <v>188</v>
      </c>
      <c r="F44" s="56"/>
      <c r="G44" s="47"/>
      <c r="H44" s="48">
        <v>68</v>
      </c>
      <c r="I44" s="47">
        <f t="shared" si="0"/>
        <v>68</v>
      </c>
    </row>
    <row r="45" spans="2:9" s="8" customFormat="1" ht="16.5" thickBot="1" x14ac:dyDescent="0.3">
      <c r="B45" s="9"/>
      <c r="C45" s="10"/>
      <c r="D45" s="22"/>
      <c r="E45" s="15"/>
      <c r="F45" s="54"/>
      <c r="G45" s="54"/>
      <c r="H45" s="111"/>
      <c r="I45" s="54">
        <f t="shared" si="0"/>
        <v>0</v>
      </c>
    </row>
    <row r="46" spans="2:9" s="8" customFormat="1" ht="16.5" thickBot="1" x14ac:dyDescent="0.3">
      <c r="B46" s="9"/>
      <c r="C46" s="10"/>
      <c r="D46" s="122" t="s">
        <v>174</v>
      </c>
      <c r="E46" s="123" t="s">
        <v>189</v>
      </c>
      <c r="F46" s="124">
        <v>0</v>
      </c>
      <c r="G46" s="125">
        <v>0</v>
      </c>
      <c r="H46" s="126"/>
      <c r="I46" s="127">
        <f t="shared" si="0"/>
        <v>0</v>
      </c>
    </row>
    <row r="47" spans="2:9" s="8" customFormat="1" ht="16.5" thickBot="1" x14ac:dyDescent="0.3">
      <c r="B47" s="9"/>
      <c r="C47" s="10"/>
      <c r="D47" s="23"/>
      <c r="E47" s="13"/>
      <c r="F47" s="120"/>
      <c r="G47" s="120"/>
      <c r="H47" s="121"/>
      <c r="I47" s="120">
        <f t="shared" si="0"/>
        <v>0</v>
      </c>
    </row>
    <row r="48" spans="2:9" s="6" customFormat="1" x14ac:dyDescent="0.25">
      <c r="B48" s="7"/>
      <c r="C48" s="14"/>
      <c r="D48" s="112" t="s">
        <v>167</v>
      </c>
      <c r="E48" s="16" t="s">
        <v>190</v>
      </c>
      <c r="F48" s="113">
        <v>1400</v>
      </c>
      <c r="G48" s="113">
        <v>700</v>
      </c>
      <c r="H48" s="114"/>
      <c r="I48" s="115">
        <f t="shared" si="0"/>
        <v>2100</v>
      </c>
    </row>
    <row r="49" spans="2:10" s="6" customFormat="1" ht="16.5" thickBot="1" x14ac:dyDescent="0.3">
      <c r="B49" s="7"/>
      <c r="C49" s="14"/>
      <c r="D49" s="116" t="s">
        <v>168</v>
      </c>
      <c r="E49" s="18" t="s">
        <v>191</v>
      </c>
      <c r="F49" s="117">
        <v>0</v>
      </c>
      <c r="G49" s="117">
        <v>0</v>
      </c>
      <c r="H49" s="118"/>
      <c r="I49" s="119">
        <f t="shared" si="0"/>
        <v>0</v>
      </c>
    </row>
    <row r="50" spans="2:10" s="8" customFormat="1" ht="16.5" thickBot="1" x14ac:dyDescent="0.3">
      <c r="B50" s="9"/>
      <c r="C50" s="10"/>
      <c r="D50" s="23"/>
      <c r="E50" s="13"/>
      <c r="F50" s="15"/>
      <c r="G50" s="15"/>
      <c r="H50" s="6"/>
      <c r="I50" s="6"/>
      <c r="J50" s="61"/>
    </row>
    <row r="51" spans="2:10" s="8" customFormat="1" ht="16.5" thickBot="1" x14ac:dyDescent="0.3">
      <c r="B51" s="9"/>
      <c r="C51" s="10"/>
      <c r="D51" s="23"/>
      <c r="E51" s="13"/>
      <c r="F51" s="66">
        <f>SUM(F4:F49)</f>
        <v>114478</v>
      </c>
      <c r="G51" s="69">
        <f>SUM(G4:G49)</f>
        <v>105573</v>
      </c>
      <c r="H51" s="69">
        <f>SUM(H5:H49)</f>
        <v>15142</v>
      </c>
      <c r="I51" s="71">
        <f>SUM(I4:I50)</f>
        <v>235193</v>
      </c>
    </row>
    <row r="52" spans="2:10" x14ac:dyDescent="0.25">
      <c r="D52" s="20"/>
      <c r="E52" s="12"/>
      <c r="F52" s="15"/>
      <c r="G52" s="15"/>
    </row>
    <row r="53" spans="2:10" x14ac:dyDescent="0.25">
      <c r="D53" s="20"/>
      <c r="E53" s="12"/>
      <c r="F53" s="15"/>
      <c r="G53" s="15"/>
    </row>
    <row r="54" spans="2:10" x14ac:dyDescent="0.25">
      <c r="D54" s="20"/>
      <c r="E54" s="12"/>
      <c r="F54" s="15"/>
      <c r="G54" s="15"/>
    </row>
    <row r="55" spans="2:10" x14ac:dyDescent="0.25">
      <c r="D55" s="20"/>
      <c r="E55" s="12"/>
      <c r="F55" s="15"/>
      <c r="G55" s="15"/>
    </row>
    <row r="56" spans="2:10" x14ac:dyDescent="0.25">
      <c r="D56" s="20"/>
      <c r="E56" s="12"/>
      <c r="F56" s="15"/>
      <c r="G56" s="15"/>
    </row>
    <row r="57" spans="2:10" x14ac:dyDescent="0.25">
      <c r="D57" s="20"/>
      <c r="E57" s="12"/>
      <c r="F57" s="15"/>
      <c r="G57" s="15"/>
    </row>
    <row r="58" spans="2:10" x14ac:dyDescent="0.25">
      <c r="D58" s="20"/>
      <c r="E58" s="12"/>
      <c r="F58" s="15"/>
      <c r="G58" s="15"/>
    </row>
    <row r="59" spans="2:10" x14ac:dyDescent="0.25">
      <c r="D59" s="20"/>
      <c r="E59" s="12"/>
      <c r="F59" s="15"/>
      <c r="G59" s="15"/>
    </row>
    <row r="60" spans="2:10" x14ac:dyDescent="0.25">
      <c r="D60" s="20"/>
      <c r="E60" s="12"/>
      <c r="F60" s="15"/>
      <c r="G60" s="15"/>
    </row>
    <row r="61" spans="2:10" x14ac:dyDescent="0.25">
      <c r="D61" s="20"/>
      <c r="E61" s="12"/>
      <c r="F61" s="15"/>
      <c r="G61" s="15"/>
    </row>
    <row r="62" spans="2:10" x14ac:dyDescent="0.25">
      <c r="D62" s="20"/>
      <c r="E62" s="12"/>
      <c r="F62" s="15"/>
      <c r="G62" s="15"/>
    </row>
    <row r="63" spans="2:10" x14ac:dyDescent="0.25">
      <c r="D63" s="20"/>
      <c r="E63" s="12"/>
      <c r="F63" s="15"/>
      <c r="G63" s="15"/>
    </row>
    <row r="64" spans="2:10" x14ac:dyDescent="0.25">
      <c r="D64" s="20"/>
      <c r="E64" s="12"/>
      <c r="F64" s="15"/>
      <c r="G64" s="15"/>
    </row>
    <row r="65" spans="4:7" x14ac:dyDescent="0.25">
      <c r="D65" s="20"/>
      <c r="E65" s="12"/>
      <c r="F65" s="15"/>
      <c r="G65" s="15"/>
    </row>
    <row r="66" spans="4:7" x14ac:dyDescent="0.25">
      <c r="D66" s="20"/>
      <c r="E66" s="12"/>
      <c r="F66" s="15"/>
      <c r="G66" s="15"/>
    </row>
    <row r="67" spans="4:7" x14ac:dyDescent="0.25">
      <c r="D67" s="20"/>
      <c r="E67" s="12"/>
      <c r="F67" s="15"/>
      <c r="G67" s="15"/>
    </row>
  </sheetData>
  <dataValidations xWindow="93" yWindow="417" count="3">
    <dataValidation allowBlank="1" showInputMessage="1" showErrorMessage="1" error=" " promptTitle="Iskanje" prompt="Ta zapis Merilno mesto mora že obstajati v programu Microsoft Dynamics CRM ali v tej izvorni datoteki." sqref="E46 D45:D1048576 D4:D32 D33:D41" xr:uid="{00000000-0002-0000-0000-000001000000}"/>
    <dataValidation type="textLength" operator="lessThanOrEqual" allowBlank="1" showInputMessage="1" showErrorMessage="1" errorTitle="Presežena dolžina" error="Ta vrednost mora biti manjša ali enaka 500 znakov." promptTitle="Besedilo" prompt="Največja dovoljena dolžina: 500 znakov." sqref="E17:E31 E4:E15" xr:uid="{00000000-0002-0000-0000-000002000000}">
      <formula1>500</formula1>
    </dataValidation>
    <dataValidation type="date" operator="greaterThanOrEqual" allowBlank="1" showInputMessage="1" showErrorMessage="1" errorTitle="Neveljaven datum" error="(Ne spremeni) Spremenjeno dne mora biti v pravilni obliki zapisa datuma in časa." promptTitle="Datum in ura" prompt=" " sqref="C4:C32 C33:C1048576" xr:uid="{00000000-0002-0000-0000-000000000000}">
      <formula1>1</formula1>
    </dataValidation>
  </dataValidation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.75" x14ac:dyDescent="0.25"/>
  <sheetData>
    <row r="1" spans="1:1" x14ac:dyDescent="0.25">
      <c r="A1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16" workbookViewId="0">
      <selection activeCell="C1" sqref="C1:C1048576"/>
    </sheetView>
  </sheetViews>
  <sheetFormatPr defaultRowHeight="15.75" x14ac:dyDescent="0.25"/>
  <cols>
    <col min="1" max="1" width="13.125" style="87" bestFit="1" customWidth="1"/>
    <col min="2" max="2" width="42.25" style="87" customWidth="1"/>
    <col min="3" max="3" width="12.25" style="87" customWidth="1"/>
    <col min="4" max="16384" width="9" style="87"/>
  </cols>
  <sheetData>
    <row r="1" spans="1:7" ht="16.5" thickBot="1" x14ac:dyDescent="0.3">
      <c r="D1" s="81" t="s">
        <v>228</v>
      </c>
    </row>
    <row r="2" spans="1:7" x14ac:dyDescent="0.25">
      <c r="D2" s="88" t="s">
        <v>198</v>
      </c>
      <c r="E2" s="88" t="s">
        <v>199</v>
      </c>
      <c r="F2" s="89" t="s">
        <v>200</v>
      </c>
      <c r="G2" s="82" t="s">
        <v>201</v>
      </c>
    </row>
    <row r="3" spans="1:7" ht="16.5" thickBot="1" x14ac:dyDescent="0.3">
      <c r="A3" s="82" t="s">
        <v>3</v>
      </c>
      <c r="B3" s="82" t="s">
        <v>82</v>
      </c>
      <c r="D3" s="90" t="s">
        <v>202</v>
      </c>
      <c r="E3" s="90" t="s">
        <v>202</v>
      </c>
      <c r="F3" s="91" t="s">
        <v>202</v>
      </c>
    </row>
    <row r="4" spans="1:7" x14ac:dyDescent="0.25">
      <c r="A4" s="92" t="s">
        <v>99</v>
      </c>
      <c r="B4" s="92" t="s">
        <v>100</v>
      </c>
      <c r="D4" s="93">
        <v>8008</v>
      </c>
      <c r="E4" s="93">
        <v>7361</v>
      </c>
      <c r="F4" s="94"/>
      <c r="G4" s="95"/>
    </row>
    <row r="5" spans="1:7" x14ac:dyDescent="0.25">
      <c r="A5" s="92" t="s">
        <v>101</v>
      </c>
      <c r="B5" s="92" t="s">
        <v>221</v>
      </c>
      <c r="D5" s="96">
        <v>276</v>
      </c>
      <c r="E5" s="96">
        <v>975</v>
      </c>
      <c r="F5" s="97"/>
    </row>
    <row r="6" spans="1:7" x14ac:dyDescent="0.25">
      <c r="A6" s="92" t="s">
        <v>102</v>
      </c>
      <c r="B6" s="92" t="s">
        <v>103</v>
      </c>
      <c r="D6" s="96">
        <v>747</v>
      </c>
      <c r="E6" s="96">
        <v>946</v>
      </c>
      <c r="F6" s="97"/>
    </row>
    <row r="7" spans="1:7" x14ac:dyDescent="0.25">
      <c r="A7" s="92" t="s">
        <v>104</v>
      </c>
      <c r="B7" s="92" t="s">
        <v>105</v>
      </c>
      <c r="D7" s="96">
        <v>1103</v>
      </c>
      <c r="E7" s="96">
        <v>1133</v>
      </c>
      <c r="F7" s="97"/>
    </row>
    <row r="8" spans="1:7" x14ac:dyDescent="0.25">
      <c r="A8" s="92" t="s">
        <v>106</v>
      </c>
      <c r="B8" s="92" t="s">
        <v>107</v>
      </c>
      <c r="D8" s="96">
        <v>989</v>
      </c>
      <c r="E8" s="96">
        <v>1160</v>
      </c>
      <c r="F8" s="97"/>
    </row>
    <row r="9" spans="1:7" x14ac:dyDescent="0.25">
      <c r="A9" s="92" t="s">
        <v>108</v>
      </c>
      <c r="B9" s="77" t="s">
        <v>222</v>
      </c>
      <c r="D9" s="96">
        <v>2539</v>
      </c>
      <c r="E9" s="96">
        <v>3063</v>
      </c>
      <c r="F9" s="97"/>
    </row>
    <row r="10" spans="1:7" s="95" customFormat="1" x14ac:dyDescent="0.25">
      <c r="A10" s="77" t="s">
        <v>177</v>
      </c>
      <c r="B10" s="77" t="s">
        <v>178</v>
      </c>
      <c r="D10" s="96"/>
      <c r="E10" s="96"/>
      <c r="F10" s="97">
        <v>7</v>
      </c>
    </row>
    <row r="11" spans="1:7" s="95" customFormat="1" x14ac:dyDescent="0.25">
      <c r="A11" s="77" t="s">
        <v>179</v>
      </c>
      <c r="B11" s="77" t="s">
        <v>180</v>
      </c>
      <c r="D11" s="96">
        <v>858</v>
      </c>
      <c r="E11" s="96">
        <v>1071</v>
      </c>
      <c r="F11" s="97"/>
    </row>
    <row r="12" spans="1:7" x14ac:dyDescent="0.25">
      <c r="A12" s="92" t="s">
        <v>109</v>
      </c>
      <c r="B12" s="77" t="s">
        <v>223</v>
      </c>
      <c r="D12" s="96">
        <v>5743</v>
      </c>
      <c r="E12" s="96">
        <v>8664</v>
      </c>
      <c r="F12" s="97"/>
    </row>
    <row r="13" spans="1:7" x14ac:dyDescent="0.25">
      <c r="A13" s="92" t="s">
        <v>110</v>
      </c>
      <c r="B13" s="92" t="s">
        <v>111</v>
      </c>
      <c r="D13" s="96"/>
      <c r="E13" s="96"/>
      <c r="F13" s="97">
        <v>5149</v>
      </c>
    </row>
    <row r="14" spans="1:7" x14ac:dyDescent="0.25">
      <c r="A14" s="92" t="s">
        <v>112</v>
      </c>
      <c r="B14" s="92" t="s">
        <v>113</v>
      </c>
      <c r="D14" s="96"/>
      <c r="E14" s="96"/>
      <c r="F14" s="97">
        <v>11305</v>
      </c>
    </row>
    <row r="15" spans="1:7" x14ac:dyDescent="0.25">
      <c r="A15" s="92" t="s">
        <v>114</v>
      </c>
      <c r="B15" s="92" t="s">
        <v>115</v>
      </c>
      <c r="D15" s="96"/>
      <c r="E15" s="96"/>
      <c r="F15" s="97">
        <v>51669</v>
      </c>
    </row>
    <row r="16" spans="1:7" x14ac:dyDescent="0.25">
      <c r="A16" s="92" t="s">
        <v>116</v>
      </c>
      <c r="B16" s="92" t="s">
        <v>117</v>
      </c>
      <c r="D16" s="96"/>
      <c r="E16" s="96"/>
      <c r="F16" s="97">
        <v>4</v>
      </c>
    </row>
    <row r="17" spans="1:8" x14ac:dyDescent="0.25">
      <c r="A17" s="92" t="s">
        <v>118</v>
      </c>
      <c r="B17" s="92" t="s">
        <v>119</v>
      </c>
      <c r="D17" s="96"/>
      <c r="E17" s="96"/>
      <c r="F17" s="97">
        <v>2035</v>
      </c>
    </row>
    <row r="18" spans="1:8" x14ac:dyDescent="0.25">
      <c r="A18" s="92" t="s">
        <v>120</v>
      </c>
      <c r="B18" s="77" t="s">
        <v>224</v>
      </c>
      <c r="D18" s="96">
        <v>8920</v>
      </c>
      <c r="E18" s="96">
        <v>7960</v>
      </c>
      <c r="F18" s="97"/>
    </row>
    <row r="19" spans="1:8" x14ac:dyDescent="0.25">
      <c r="A19" s="92" t="s">
        <v>121</v>
      </c>
      <c r="B19" s="77" t="s">
        <v>225</v>
      </c>
      <c r="D19" s="96">
        <v>4396</v>
      </c>
      <c r="E19" s="96">
        <v>4830</v>
      </c>
      <c r="F19" s="97"/>
    </row>
    <row r="20" spans="1:8" x14ac:dyDescent="0.25">
      <c r="A20" s="92" t="s">
        <v>122</v>
      </c>
      <c r="B20" s="92" t="s">
        <v>123</v>
      </c>
      <c r="D20" s="96"/>
      <c r="E20" s="96"/>
      <c r="F20" s="97">
        <v>624</v>
      </c>
    </row>
    <row r="21" spans="1:8" x14ac:dyDescent="0.25">
      <c r="A21" s="92" t="s">
        <v>124</v>
      </c>
      <c r="B21" s="92" t="s">
        <v>125</v>
      </c>
      <c r="D21" s="96"/>
      <c r="E21" s="96"/>
      <c r="F21" s="97">
        <v>141</v>
      </c>
    </row>
    <row r="22" spans="1:8" x14ac:dyDescent="0.25">
      <c r="A22" s="92" t="s">
        <v>126</v>
      </c>
      <c r="B22" s="92" t="s">
        <v>127</v>
      </c>
      <c r="D22" s="96">
        <v>3551</v>
      </c>
      <c r="E22" s="96">
        <v>3320</v>
      </c>
      <c r="F22" s="97"/>
    </row>
    <row r="23" spans="1:8" x14ac:dyDescent="0.25">
      <c r="A23" s="92" t="s">
        <v>128</v>
      </c>
      <c r="B23" s="92" t="s">
        <v>129</v>
      </c>
      <c r="D23" s="96">
        <v>872</v>
      </c>
      <c r="E23" s="96">
        <v>856</v>
      </c>
      <c r="F23" s="97"/>
    </row>
    <row r="24" spans="1:8" x14ac:dyDescent="0.25">
      <c r="A24" s="92" t="s">
        <v>130</v>
      </c>
      <c r="B24" s="92" t="s">
        <v>131</v>
      </c>
      <c r="D24" s="96">
        <v>550438</v>
      </c>
      <c r="E24" s="96">
        <v>430051</v>
      </c>
      <c r="F24" s="97"/>
    </row>
    <row r="25" spans="1:8" x14ac:dyDescent="0.25">
      <c r="A25" s="92" t="s">
        <v>132</v>
      </c>
      <c r="B25" s="92" t="s">
        <v>133</v>
      </c>
      <c r="D25" s="96">
        <v>61686</v>
      </c>
      <c r="E25" s="96">
        <v>67431</v>
      </c>
      <c r="F25" s="97"/>
    </row>
    <row r="26" spans="1:8" x14ac:dyDescent="0.25">
      <c r="A26" s="92" t="s">
        <v>134</v>
      </c>
      <c r="B26" s="92" t="s">
        <v>135</v>
      </c>
      <c r="D26" s="96">
        <v>962</v>
      </c>
      <c r="E26" s="96">
        <v>1071</v>
      </c>
      <c r="F26" s="97"/>
    </row>
    <row r="27" spans="1:8" x14ac:dyDescent="0.25">
      <c r="A27" s="92" t="s">
        <v>136</v>
      </c>
      <c r="B27" s="77" t="s">
        <v>181</v>
      </c>
      <c r="D27" s="96">
        <v>24279</v>
      </c>
      <c r="E27" s="96">
        <v>25723</v>
      </c>
      <c r="F27" s="97"/>
    </row>
    <row r="28" spans="1:8" x14ac:dyDescent="0.25">
      <c r="A28" s="92" t="s">
        <v>137</v>
      </c>
      <c r="B28" s="92" t="s">
        <v>138</v>
      </c>
      <c r="D28" s="83">
        <v>42745</v>
      </c>
      <c r="E28" s="83">
        <v>41189</v>
      </c>
      <c r="F28" s="98"/>
    </row>
    <row r="29" spans="1:8" x14ac:dyDescent="0.25">
      <c r="A29" s="92" t="s">
        <v>139</v>
      </c>
      <c r="B29" s="77" t="s">
        <v>182</v>
      </c>
      <c r="D29" s="84">
        <v>2459</v>
      </c>
      <c r="E29" s="84">
        <v>2963</v>
      </c>
      <c r="F29" s="99"/>
    </row>
    <row r="30" spans="1:8" s="95" customFormat="1" x14ac:dyDescent="0.25">
      <c r="A30" s="95" t="s">
        <v>157</v>
      </c>
      <c r="B30" s="95" t="s">
        <v>158</v>
      </c>
      <c r="D30" s="83">
        <v>1000</v>
      </c>
      <c r="E30" s="83">
        <v>1000</v>
      </c>
      <c r="F30" s="83"/>
    </row>
    <row r="31" spans="1:8" s="95" customFormat="1" x14ac:dyDescent="0.25">
      <c r="A31" s="95" t="s">
        <v>169</v>
      </c>
      <c r="B31" s="100" t="s">
        <v>226</v>
      </c>
      <c r="C31" s="25"/>
      <c r="D31" s="83">
        <v>1000</v>
      </c>
      <c r="E31" s="83">
        <v>1000</v>
      </c>
      <c r="F31" s="83"/>
      <c r="G31" s="101"/>
      <c r="H31" s="25"/>
    </row>
    <row r="32" spans="1:8" ht="16.5" thickBot="1" x14ac:dyDescent="0.3">
      <c r="B32" s="85"/>
      <c r="C32" s="102"/>
      <c r="D32" s="25"/>
      <c r="E32" s="25"/>
      <c r="F32" s="101"/>
      <c r="G32" s="101"/>
      <c r="H32" s="102"/>
    </row>
    <row r="33" spans="2:8" ht="16.5" thickBot="1" x14ac:dyDescent="0.3">
      <c r="B33" s="85"/>
      <c r="C33" s="102"/>
      <c r="D33" s="103">
        <f>SUM(D4:D31)</f>
        <v>722571</v>
      </c>
      <c r="E33" s="104">
        <f>SUM(E4:E31)</f>
        <v>611767</v>
      </c>
      <c r="F33" s="105">
        <f>SUM(F4:F31)</f>
        <v>70934</v>
      </c>
      <c r="G33" s="86">
        <f>SUM(D33:F33)</f>
        <v>1405272</v>
      </c>
      <c r="H33" s="102"/>
    </row>
    <row r="34" spans="2:8" x14ac:dyDescent="0.25">
      <c r="B34" s="85"/>
    </row>
    <row r="35" spans="2:8" x14ac:dyDescent="0.25">
      <c r="B35" s="85"/>
    </row>
  </sheetData>
  <dataValidations count="2">
    <dataValidation type="textLength" operator="lessThanOrEqual" allowBlank="1" showInputMessage="1" showErrorMessage="1" errorTitle="Presežena dolžina" error="Ta vrednost mora biti manjša ali enaka 500 znakov." promptTitle="Besedilo" prompt="Največja dovoljena dolžina: 500 znakov." sqref="B4:B29" xr:uid="{00000000-0002-0000-0200-000000000000}">
      <formula1>500</formula1>
    </dataValidation>
    <dataValidation allowBlank="1" showInputMessage="1" showErrorMessage="1" error=" " promptTitle="Iskanje" prompt="Ta zapis Merilno mesto mora že obstajati v programu Microsoft Dynamics CRM ali v tej izvorni datoteki." sqref="A4:A29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>
      <selection activeCell="D1" sqref="D1"/>
    </sheetView>
  </sheetViews>
  <sheetFormatPr defaultRowHeight="15.75" x14ac:dyDescent="0.25"/>
  <cols>
    <col min="1" max="1" width="13.125" bestFit="1" customWidth="1"/>
    <col min="2" max="2" width="39.125" bestFit="1" customWidth="1"/>
  </cols>
  <sheetData>
    <row r="1" spans="1:7" s="1" customFormat="1" x14ac:dyDescent="0.25">
      <c r="D1" s="11" t="s">
        <v>220</v>
      </c>
      <c r="F1" s="37" t="s">
        <v>197</v>
      </c>
    </row>
    <row r="2" spans="1:7" x14ac:dyDescent="0.25">
      <c r="A2" s="5" t="s">
        <v>3</v>
      </c>
      <c r="B2" s="5" t="s">
        <v>82</v>
      </c>
      <c r="D2" s="35" t="s">
        <v>198</v>
      </c>
      <c r="E2" s="35" t="s">
        <v>199</v>
      </c>
      <c r="F2" s="35" t="s">
        <v>200</v>
      </c>
      <c r="G2" s="35" t="s">
        <v>201</v>
      </c>
    </row>
    <row r="3" spans="1:7" x14ac:dyDescent="0.25">
      <c r="A3" s="4" t="s">
        <v>140</v>
      </c>
      <c r="B3" s="4" t="s">
        <v>141</v>
      </c>
      <c r="D3" s="36">
        <v>90513</v>
      </c>
      <c r="E3" s="36">
        <v>42973</v>
      </c>
      <c r="F3" s="36"/>
      <c r="G3" s="36">
        <f>SUM(D3:F3)</f>
        <v>133486</v>
      </c>
    </row>
    <row r="4" spans="1:7" x14ac:dyDescent="0.25">
      <c r="A4" s="4"/>
      <c r="B4" s="4"/>
    </row>
    <row r="5" spans="1:7" x14ac:dyDescent="0.25">
      <c r="A5" s="4"/>
      <c r="B5" s="4"/>
    </row>
    <row r="6" spans="1:7" x14ac:dyDescent="0.25">
      <c r="A6" s="4"/>
      <c r="B6" s="4"/>
    </row>
    <row r="7" spans="1:7" x14ac:dyDescent="0.25">
      <c r="A7" s="4"/>
      <c r="B7" s="4"/>
    </row>
    <row r="8" spans="1:7" x14ac:dyDescent="0.25">
      <c r="A8" s="4"/>
      <c r="B8" s="4"/>
    </row>
    <row r="9" spans="1:7" x14ac:dyDescent="0.25">
      <c r="A9" s="4"/>
      <c r="B9" s="4"/>
    </row>
    <row r="10" spans="1:7" x14ac:dyDescent="0.25">
      <c r="A10" s="4"/>
      <c r="B10" s="4"/>
    </row>
    <row r="11" spans="1:7" x14ac:dyDescent="0.25">
      <c r="A11" s="4"/>
      <c r="B11" s="4"/>
    </row>
    <row r="12" spans="1:7" x14ac:dyDescent="0.25">
      <c r="A12" s="4"/>
      <c r="B12" s="4"/>
    </row>
    <row r="13" spans="1:7" x14ac:dyDescent="0.25">
      <c r="A13" s="4"/>
      <c r="B13" s="4"/>
    </row>
    <row r="14" spans="1:7" x14ac:dyDescent="0.25">
      <c r="A14" s="4"/>
      <c r="B14" s="4"/>
    </row>
    <row r="15" spans="1:7" x14ac:dyDescent="0.25">
      <c r="A15" s="4"/>
      <c r="B15" s="4"/>
    </row>
    <row r="16" spans="1:7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</sheetData>
  <dataValidations count="2">
    <dataValidation type="textLength" operator="lessThanOrEqual" allowBlank="1" showInputMessage="1" showErrorMessage="1" errorTitle="Presežena dolžina" error="Ta vrednost mora biti manjša ali enaka 500 znakov." promptTitle="Besedilo" prompt="Največja dovoljena dolžina: 500 znakov." sqref="B3:B26" xr:uid="{00000000-0002-0000-0300-000000000000}">
      <formula1>500</formula1>
    </dataValidation>
    <dataValidation allowBlank="1" showInputMessage="1" showErrorMessage="1" error=" " promptTitle="Iskanje" prompt="Ta zapis Merilno mesto mora že obstajati v programu Microsoft Dynamics CRM ali v tej izvorni datoteki." sqref="A3:A26" xr:uid="{00000000-0002-0000-0300-000001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"/>
  <sheetViews>
    <sheetView workbookViewId="0">
      <selection activeCell="D1" sqref="D1"/>
    </sheetView>
  </sheetViews>
  <sheetFormatPr defaultRowHeight="15.75" x14ac:dyDescent="0.25"/>
  <cols>
    <col min="2" max="2" width="30.875" bestFit="1" customWidth="1"/>
  </cols>
  <sheetData>
    <row r="1" spans="1:18" x14ac:dyDescent="0.25">
      <c r="A1" s="57"/>
      <c r="B1" s="57"/>
      <c r="C1" s="58"/>
      <c r="D1" s="11" t="s">
        <v>229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x14ac:dyDescent="0.25">
      <c r="A2" s="59"/>
      <c r="B2" s="59"/>
      <c r="C2" s="132"/>
      <c r="D2" s="132"/>
      <c r="E2" s="132"/>
      <c r="F2" s="132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x14ac:dyDescent="0.25">
      <c r="A3" s="60" t="s">
        <v>142</v>
      </c>
      <c r="B3" s="60" t="s">
        <v>82</v>
      </c>
      <c r="C3" s="38" t="s">
        <v>198</v>
      </c>
      <c r="D3" s="38" t="s">
        <v>199</v>
      </c>
      <c r="E3" s="38" t="s">
        <v>200</v>
      </c>
      <c r="F3" s="38" t="s">
        <v>201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s="6" customFormat="1" x14ac:dyDescent="0.25">
      <c r="A4" s="128" t="s">
        <v>143</v>
      </c>
      <c r="B4" s="129" t="s">
        <v>230</v>
      </c>
      <c r="C4" s="130">
        <v>129640</v>
      </c>
      <c r="D4" s="130">
        <v>134443</v>
      </c>
      <c r="E4" s="130">
        <v>0</v>
      </c>
      <c r="F4" s="130">
        <f>C4+D4+E4</f>
        <v>264083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8" s="6" customFormat="1" x14ac:dyDescent="0.25">
      <c r="A5" s="128" t="s">
        <v>144</v>
      </c>
      <c r="B5" s="129" t="s">
        <v>203</v>
      </c>
      <c r="C5" s="130">
        <v>0</v>
      </c>
      <c r="D5" s="130">
        <v>0</v>
      </c>
      <c r="E5" s="130">
        <v>22981</v>
      </c>
      <c r="F5" s="130">
        <f t="shared" ref="F5:F10" si="0">C5+D5+E5</f>
        <v>22981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s="6" customFormat="1" x14ac:dyDescent="0.25">
      <c r="A6" s="128" t="s">
        <v>145</v>
      </c>
      <c r="B6" s="129" t="s">
        <v>204</v>
      </c>
      <c r="C6" s="130">
        <v>38436</v>
      </c>
      <c r="D6" s="130">
        <v>32127</v>
      </c>
      <c r="E6" s="130">
        <v>0</v>
      </c>
      <c r="F6" s="130">
        <f t="shared" si="0"/>
        <v>70563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s="6" customFormat="1" ht="26.25" x14ac:dyDescent="0.25">
      <c r="A7" s="131" t="s">
        <v>205</v>
      </c>
      <c r="B7" s="129" t="s">
        <v>206</v>
      </c>
      <c r="C7" s="130">
        <v>1446</v>
      </c>
      <c r="D7" s="130">
        <v>2535</v>
      </c>
      <c r="E7" s="130">
        <v>0</v>
      </c>
      <c r="F7" s="130">
        <f t="shared" si="0"/>
        <v>3981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s="6" customFormat="1" ht="26.25" x14ac:dyDescent="0.25">
      <c r="A8" s="131" t="s">
        <v>207</v>
      </c>
      <c r="B8" s="129" t="s">
        <v>208</v>
      </c>
      <c r="C8" s="130">
        <v>8792</v>
      </c>
      <c r="D8" s="130">
        <v>951</v>
      </c>
      <c r="E8" s="130"/>
      <c r="F8" s="130">
        <f t="shared" si="0"/>
        <v>9743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s="6" customFormat="1" ht="26.25" x14ac:dyDescent="0.25">
      <c r="A9" s="131" t="s">
        <v>209</v>
      </c>
      <c r="B9" s="129" t="s">
        <v>210</v>
      </c>
      <c r="C9" s="130">
        <v>1218</v>
      </c>
      <c r="D9" s="130">
        <v>2442</v>
      </c>
      <c r="E9" s="130"/>
      <c r="F9" s="130">
        <f t="shared" si="0"/>
        <v>3660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s="6" customFormat="1" ht="26.25" x14ac:dyDescent="0.25">
      <c r="A10" s="131" t="s">
        <v>211</v>
      </c>
      <c r="B10" s="129" t="s">
        <v>231</v>
      </c>
      <c r="C10" s="130">
        <v>0</v>
      </c>
      <c r="D10" s="130">
        <v>0</v>
      </c>
      <c r="E10" s="130">
        <v>48444</v>
      </c>
      <c r="F10" s="130">
        <f t="shared" si="0"/>
        <v>48444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s="6" customFormat="1" x14ac:dyDescent="0.25">
      <c r="A11" s="131" t="s">
        <v>212</v>
      </c>
      <c r="B11" s="131" t="s">
        <v>206</v>
      </c>
      <c r="C11" s="131"/>
      <c r="D11" s="131"/>
      <c r="E11" s="131"/>
      <c r="F11" s="131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ht="16.5" thickBot="1" x14ac:dyDescent="0.3"/>
    <row r="13" spans="1:18" ht="16.5" thickBot="1" x14ac:dyDescent="0.3">
      <c r="C13" s="63">
        <f>SUM(C4:C11)</f>
        <v>179532</v>
      </c>
      <c r="D13" s="64">
        <f>SUM(D4:D11)</f>
        <v>172498</v>
      </c>
      <c r="E13" s="64">
        <f>SUM(E4:E11)</f>
        <v>71425</v>
      </c>
      <c r="F13" s="65">
        <f>SUM(F4:F11)</f>
        <v>423455</v>
      </c>
    </row>
  </sheetData>
  <mergeCells count="1">
    <mergeCell ref="C2:F2"/>
  </mergeCells>
  <dataValidations count="2">
    <dataValidation type="textLength" operator="lessThanOrEqual" allowBlank="1" showInputMessage="1" showErrorMessage="1" errorTitle="Presežena dolžina" error="Ta vrednost mora biti manjša ali enaka 500 znakov." promptTitle="Besedilo" prompt="Največja dovoljena dolžina: 500 znakov." sqref="B4:B6" xr:uid="{00000000-0002-0000-0400-000000000000}">
      <formula1>500</formula1>
    </dataValidation>
    <dataValidation type="textLength" operator="lessThanOrEqual" showInputMessage="1" showErrorMessage="1" errorTitle="Presežena dolžina" error="Ta vrednost mora biti manjša ali enaka 500 znakov." promptTitle="Besedilo (zahtevano)" prompt="Največja dovoljena dolžina: 500 znakov." sqref="A4:A6" xr:uid="{00000000-0002-0000-0400-000001000000}">
      <formula1>500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>
      <selection activeCell="D1" sqref="D1"/>
    </sheetView>
  </sheetViews>
  <sheetFormatPr defaultRowHeight="15.75" x14ac:dyDescent="0.25"/>
  <cols>
    <col min="1" max="1" width="17.25" bestFit="1" customWidth="1"/>
    <col min="2" max="2" width="35.875" bestFit="1" customWidth="1"/>
    <col min="4" max="4" width="9.875" bestFit="1" customWidth="1"/>
    <col min="7" max="7" width="9.875" bestFit="1" customWidth="1"/>
  </cols>
  <sheetData>
    <row r="1" spans="1:7" s="1" customFormat="1" x14ac:dyDescent="0.25">
      <c r="D1" s="11" t="s">
        <v>229</v>
      </c>
      <c r="F1" s="8"/>
    </row>
    <row r="2" spans="1:7" x14ac:dyDescent="0.25">
      <c r="A2" s="5" t="s">
        <v>142</v>
      </c>
      <c r="B2" s="5" t="s">
        <v>82</v>
      </c>
      <c r="D2" s="39" t="s">
        <v>198</v>
      </c>
      <c r="E2" s="39" t="s">
        <v>199</v>
      </c>
      <c r="F2" s="39" t="s">
        <v>200</v>
      </c>
      <c r="G2" s="39" t="s">
        <v>201</v>
      </c>
    </row>
    <row r="3" spans="1:7" x14ac:dyDescent="0.25">
      <c r="A3" s="4" t="s">
        <v>146</v>
      </c>
      <c r="B3" s="4" t="s">
        <v>147</v>
      </c>
      <c r="D3" s="40">
        <v>192557</v>
      </c>
      <c r="E3" s="40">
        <v>63646</v>
      </c>
      <c r="F3" s="40"/>
      <c r="G3" s="40">
        <f>SUM(D3:F3)</f>
        <v>256203</v>
      </c>
    </row>
    <row r="4" spans="1:7" x14ac:dyDescent="0.25">
      <c r="A4" s="4" t="s">
        <v>148</v>
      </c>
      <c r="B4" s="4" t="s">
        <v>149</v>
      </c>
      <c r="D4" s="40">
        <v>9047</v>
      </c>
      <c r="E4" s="40">
        <v>2778</v>
      </c>
      <c r="F4" s="40"/>
      <c r="G4" s="40">
        <f>SUM(D4:F4)</f>
        <v>11825</v>
      </c>
    </row>
    <row r="5" spans="1:7" x14ac:dyDescent="0.25">
      <c r="A5" s="4" t="s">
        <v>150</v>
      </c>
      <c r="B5" s="4" t="s">
        <v>149</v>
      </c>
      <c r="D5" s="40">
        <v>10383</v>
      </c>
      <c r="E5" s="40">
        <v>2880</v>
      </c>
      <c r="F5" s="40"/>
      <c r="G5" s="40">
        <f>SUM(D5:F5)</f>
        <v>13263</v>
      </c>
    </row>
    <row r="6" spans="1:7" ht="16.5" thickBot="1" x14ac:dyDescent="0.3"/>
    <row r="7" spans="1:7" ht="16.5" thickBot="1" x14ac:dyDescent="0.3">
      <c r="D7" s="66">
        <f>SUM(D3:D6)</f>
        <v>211987</v>
      </c>
      <c r="E7" s="69">
        <f>SUM(E3:E6)</f>
        <v>69304</v>
      </c>
      <c r="F7" s="70"/>
      <c r="G7" s="71">
        <f>SUM(D7:F7)</f>
        <v>281291</v>
      </c>
    </row>
  </sheetData>
  <dataValidations count="2">
    <dataValidation type="textLength" operator="lessThanOrEqual" showInputMessage="1" showErrorMessage="1" errorTitle="Presežena dolžina" error="Ta vrednost mora biti manjša ali enaka 500 znakov." promptTitle="Besedilo (zahtevano)" prompt="Največja dovoljena dolžina: 500 znakov." sqref="A3:A5" xr:uid="{00000000-0002-0000-0500-000000000000}">
      <formula1>500</formula1>
    </dataValidation>
    <dataValidation type="textLength" operator="lessThanOrEqual" allowBlank="1" showInputMessage="1" showErrorMessage="1" errorTitle="Presežena dolžina" error="Ta vrednost mora biti manjša ali enaka 500 znakov." promptTitle="Besedilo" prompt="Največja dovoljena dolžina: 500 znakov." sqref="B3:B5" xr:uid="{00000000-0002-0000-0500-000001000000}">
      <formula1>500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workbookViewId="0">
      <selection activeCell="D1" sqref="D1"/>
    </sheetView>
  </sheetViews>
  <sheetFormatPr defaultRowHeight="15.75" x14ac:dyDescent="0.25"/>
  <cols>
    <col min="1" max="1" width="13.25" bestFit="1" customWidth="1"/>
    <col min="2" max="2" width="22" bestFit="1" customWidth="1"/>
  </cols>
  <sheetData>
    <row r="1" spans="1:7" s="1" customFormat="1" x14ac:dyDescent="0.25">
      <c r="D1" s="11" t="s">
        <v>229</v>
      </c>
      <c r="F1" s="41"/>
    </row>
    <row r="2" spans="1:7" x14ac:dyDescent="0.25">
      <c r="A2" s="5" t="s">
        <v>3</v>
      </c>
      <c r="B2" s="5" t="s">
        <v>82</v>
      </c>
      <c r="D2" s="39" t="s">
        <v>198</v>
      </c>
      <c r="E2" s="39" t="s">
        <v>199</v>
      </c>
      <c r="F2" s="39" t="s">
        <v>200</v>
      </c>
      <c r="G2" s="39" t="s">
        <v>201</v>
      </c>
    </row>
    <row r="3" spans="1:7" x14ac:dyDescent="0.25">
      <c r="A3" s="4" t="s">
        <v>152</v>
      </c>
      <c r="B3" s="4" t="s">
        <v>153</v>
      </c>
      <c r="D3" s="40">
        <v>22168</v>
      </c>
      <c r="E3" s="40">
        <v>24126</v>
      </c>
      <c r="F3" s="40"/>
      <c r="G3" s="40"/>
    </row>
  </sheetData>
  <dataValidations count="2">
    <dataValidation allowBlank="1" showInputMessage="1" showErrorMessage="1" error=" " promptTitle="Iskanje" prompt="Ta zapis Merilno mesto mora že obstajati v programu Microsoft Dynamics CRM ali v tej izvorni datoteki." sqref="A3" xr:uid="{00000000-0002-0000-0600-000000000000}"/>
    <dataValidation type="textLength" operator="lessThanOrEqual" allowBlank="1" showInputMessage="1" showErrorMessage="1" errorTitle="Presežena dolžina" error="Ta vrednost mora biti manjša ali enaka 500 znakov." promptTitle="Besedilo" prompt="Največja dovoljena dolžina: 500 znakov." sqref="B3" xr:uid="{00000000-0002-0000-0600-000001000000}">
      <formula1>500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workbookViewId="0">
      <selection activeCell="G7" sqref="G7"/>
    </sheetView>
  </sheetViews>
  <sheetFormatPr defaultRowHeight="15.75" x14ac:dyDescent="0.25"/>
  <cols>
    <col min="1" max="1" width="13.25" bestFit="1" customWidth="1"/>
    <col min="2" max="2" width="38.125" customWidth="1"/>
  </cols>
  <sheetData>
    <row r="1" spans="1:7" s="1" customFormat="1" x14ac:dyDescent="0.25">
      <c r="D1" s="11" t="s">
        <v>229</v>
      </c>
      <c r="E1"/>
      <c r="F1" s="37"/>
    </row>
    <row r="2" spans="1:7" x14ac:dyDescent="0.25">
      <c r="A2" s="5" t="s">
        <v>3</v>
      </c>
      <c r="B2" s="5" t="s">
        <v>82</v>
      </c>
      <c r="D2" s="39" t="s">
        <v>198</v>
      </c>
      <c r="E2" s="39" t="s">
        <v>199</v>
      </c>
      <c r="F2" s="39" t="s">
        <v>200</v>
      </c>
      <c r="G2" s="39" t="s">
        <v>201</v>
      </c>
    </row>
    <row r="3" spans="1:7" x14ac:dyDescent="0.25">
      <c r="A3" s="1" t="s">
        <v>154</v>
      </c>
      <c r="B3" s="1" t="s">
        <v>155</v>
      </c>
      <c r="D3" s="40">
        <v>962</v>
      </c>
      <c r="E3" s="40">
        <v>1647</v>
      </c>
      <c r="F3" s="40"/>
      <c r="G3" s="40">
        <f>SUM(D3:F3)</f>
        <v>2609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EDB5-D131-4A67-8AC6-436689B03A5F}">
  <dimension ref="A3:I21"/>
  <sheetViews>
    <sheetView tabSelected="1" workbookViewId="0">
      <selection activeCell="I28" sqref="I28"/>
    </sheetView>
  </sheetViews>
  <sheetFormatPr defaultRowHeight="15.75" x14ac:dyDescent="0.25"/>
  <cols>
    <col min="2" max="3" width="9.875" bestFit="1" customWidth="1"/>
    <col min="5" max="6" width="9.875" bestFit="1" customWidth="1"/>
    <col min="7" max="7" width="11.25" customWidth="1"/>
  </cols>
  <sheetData>
    <row r="3" spans="1:9" ht="16.5" thickBot="1" x14ac:dyDescent="0.3">
      <c r="B3" s="11" t="s">
        <v>220</v>
      </c>
      <c r="C3" s="12"/>
      <c r="D3" s="1"/>
      <c r="E3" s="1"/>
    </row>
    <row r="4" spans="1:9" x14ac:dyDescent="0.25">
      <c r="B4" s="52" t="s">
        <v>198</v>
      </c>
      <c r="C4" s="42" t="s">
        <v>199</v>
      </c>
      <c r="D4" s="44" t="s">
        <v>200</v>
      </c>
      <c r="E4" s="45" t="s">
        <v>201</v>
      </c>
    </row>
    <row r="5" spans="1:9" ht="16.5" thickBot="1" x14ac:dyDescent="0.3">
      <c r="B5" s="53" t="s">
        <v>202</v>
      </c>
      <c r="C5" s="49" t="s">
        <v>202</v>
      </c>
      <c r="D5" s="50" t="s">
        <v>202</v>
      </c>
      <c r="E5" s="51" t="s">
        <v>202</v>
      </c>
    </row>
    <row r="6" spans="1:9" x14ac:dyDescent="0.25">
      <c r="F6" s="6"/>
      <c r="G6" s="6"/>
      <c r="H6" s="6"/>
      <c r="I6" s="78"/>
    </row>
    <row r="7" spans="1:9" s="6" customFormat="1" x14ac:dyDescent="0.25">
      <c r="A7" s="67" t="s">
        <v>213</v>
      </c>
      <c r="B7" s="73">
        <f>'OBČINA BLED'!F51</f>
        <v>114478</v>
      </c>
      <c r="C7" s="73">
        <f>'OBČINA BLED'!G51</f>
        <v>105573</v>
      </c>
      <c r="D7" s="73">
        <f>'OBČINA BLED'!H51</f>
        <v>15142</v>
      </c>
      <c r="E7" s="46"/>
      <c r="I7" s="79"/>
    </row>
    <row r="8" spans="1:9" ht="16.5" thickBot="1" x14ac:dyDescent="0.3">
      <c r="A8" s="67" t="s">
        <v>214</v>
      </c>
      <c r="B8" s="72">
        <f>'INFRASTRUKTURA BLED'!D33</f>
        <v>722571</v>
      </c>
      <c r="C8" s="72">
        <f>'INFRASTRUKTURA BLED'!E33</f>
        <v>611767</v>
      </c>
      <c r="D8" s="72">
        <f>'INFRASTRUKTURA BLED'!F33</f>
        <v>70934</v>
      </c>
      <c r="E8" s="43"/>
      <c r="I8" s="80"/>
    </row>
    <row r="9" spans="1:9" x14ac:dyDescent="0.25">
      <c r="A9" s="67" t="s">
        <v>215</v>
      </c>
      <c r="B9" s="72">
        <f>'VRTEC BLED'!D3</f>
        <v>90513</v>
      </c>
      <c r="C9" s="72">
        <f>'VRTEC BLED'!E3</f>
        <v>42973</v>
      </c>
      <c r="D9" s="72"/>
      <c r="E9" s="43"/>
    </row>
    <row r="10" spans="1:9" x14ac:dyDescent="0.25">
      <c r="A10" s="67" t="s">
        <v>216</v>
      </c>
      <c r="B10" s="72">
        <f>'MM ZAVOD ZA KULTURO BLED'!C13</f>
        <v>179532</v>
      </c>
      <c r="C10" s="72">
        <f>'MM ZAVOD ZA KULTURO BLED'!D13</f>
        <v>172498</v>
      </c>
      <c r="D10" s="72">
        <f>'MM ZAVOD ZA KULTURO BLED'!E13</f>
        <v>71425</v>
      </c>
      <c r="E10" s="43"/>
    </row>
    <row r="11" spans="1:9" x14ac:dyDescent="0.25">
      <c r="A11" s="67" t="s">
        <v>217</v>
      </c>
      <c r="B11" s="72">
        <f>'OŠ PROF.DR.JOSIPA PREMLJA BLED'!D7</f>
        <v>211987</v>
      </c>
      <c r="C11" s="72">
        <f>'OŠ PROF.DR.JOSIPA PREMLJA BLED'!E7</f>
        <v>69304</v>
      </c>
      <c r="D11" s="72"/>
      <c r="E11" s="43"/>
    </row>
    <row r="12" spans="1:9" x14ac:dyDescent="0.25">
      <c r="A12" s="67" t="s">
        <v>218</v>
      </c>
      <c r="B12" s="72">
        <f>NKBLED!D3</f>
        <v>22168</v>
      </c>
      <c r="C12" s="72">
        <f>NKBLED!E3</f>
        <v>24126</v>
      </c>
      <c r="D12" s="72"/>
      <c r="E12" s="43"/>
    </row>
    <row r="13" spans="1:9" x14ac:dyDescent="0.25">
      <c r="A13" s="67" t="s">
        <v>219</v>
      </c>
      <c r="B13" s="72">
        <f>'TURIZEM BLED'!D3</f>
        <v>962</v>
      </c>
      <c r="C13" s="72">
        <f>'TURIZEM BLED'!E3</f>
        <v>1647</v>
      </c>
      <c r="D13" s="72"/>
      <c r="E13" s="43"/>
    </row>
    <row r="15" spans="1:9" x14ac:dyDescent="0.25">
      <c r="A15" s="68" t="s">
        <v>201</v>
      </c>
      <c r="B15" s="62">
        <f>SUM(B7:B14)</f>
        <v>1342211</v>
      </c>
      <c r="C15" s="62">
        <f>SUM(C7:C14)</f>
        <v>1027888</v>
      </c>
      <c r="D15" s="62">
        <f>SUM(D7:D14)</f>
        <v>157501</v>
      </c>
    </row>
    <row r="16" spans="1:9" x14ac:dyDescent="0.25">
      <c r="A16" s="25"/>
      <c r="B16" s="12"/>
      <c r="C16" s="12"/>
      <c r="D16" s="12"/>
      <c r="E16" s="12"/>
      <c r="F16" s="12"/>
      <c r="G16" s="12"/>
      <c r="H16" s="12"/>
    </row>
    <row r="17" spans="1:8" x14ac:dyDescent="0.25">
      <c r="A17" s="15"/>
      <c r="B17" s="12"/>
      <c r="C17" s="12"/>
      <c r="D17" s="12"/>
      <c r="E17" s="133"/>
      <c r="F17" s="12"/>
      <c r="G17" s="15"/>
      <c r="H17" s="12"/>
    </row>
    <row r="18" spans="1:8" x14ac:dyDescent="0.25">
      <c r="A18" s="15"/>
      <c r="B18" s="12"/>
      <c r="C18" s="12"/>
      <c r="D18" s="12"/>
      <c r="E18" s="133"/>
      <c r="F18" s="12"/>
      <c r="G18" s="133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1" spans="1:8" x14ac:dyDescent="0.25">
      <c r="C21" s="1"/>
      <c r="D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1</vt:i4>
      </vt:variant>
    </vt:vector>
  </HeadingPairs>
  <TitlesOfParts>
    <vt:vector size="9" baseType="lpstr">
      <vt:lpstr>OBČINA BLED</vt:lpstr>
      <vt:lpstr>INFRASTRUKTURA BLED</vt:lpstr>
      <vt:lpstr>VRTEC BLED</vt:lpstr>
      <vt:lpstr>MM ZAVOD ZA KULTURO BLED</vt:lpstr>
      <vt:lpstr>OŠ PROF.DR.JOSIPA PREMLJA BLED</vt:lpstr>
      <vt:lpstr>NKBLED</vt:lpstr>
      <vt:lpstr>TURIZEM BLED</vt:lpstr>
      <vt:lpstr>SKUPAJ</vt:lpstr>
      <vt:lpstr>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Petrič</dc:creator>
  <cp:lastModifiedBy>local-admin</cp:lastModifiedBy>
  <cp:lastPrinted>2020-07-08T08:41:17Z</cp:lastPrinted>
  <dcterms:created xsi:type="dcterms:W3CDTF">2017-11-06T12:58:42Z</dcterms:created>
  <dcterms:modified xsi:type="dcterms:W3CDTF">2020-11-03T09:57:21Z</dcterms:modified>
</cp:coreProperties>
</file>