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5440" windowHeight="15840" tabRatio="955" activeTab="1"/>
  </bookViews>
  <sheets>
    <sheet name="Rekapitualacija" sheetId="33" r:id="rId1"/>
    <sheet name="USMERJANJE" sheetId="32" r:id="rId2"/>
  </sheets>
  <definedNames>
    <definedName name="_1Excel_BuiltIn_Print_Area_1_1">#REF!</definedName>
    <definedName name="_1Excel_BuiltIn_Print_Area_5_1_1">#REF!</definedName>
    <definedName name="_1Excel_BuiltIn_Print_Area_5_1_2">#REF!</definedName>
    <definedName name="_2Excel_BuiltIn_Print_Area_5_1_1">#REF!</definedName>
    <definedName name="_3Excel_BuiltIn_Print_Area_8_1_1">#REF!</definedName>
    <definedName name="_4Excel_BuiltIn_Print_Titles_6_1_1">#REF!</definedName>
    <definedName name="a">#REF!</definedName>
    <definedName name="b">#REF!</definedName>
    <definedName name="Excel_BuiltIn_Print_Area_1_2">#REF!</definedName>
    <definedName name="Excel_BuiltIn_Print_Area_11">#REF!</definedName>
    <definedName name="Excel_BuiltIn_Print_Area_11_1">#REF!</definedName>
    <definedName name="Excel_BuiltIn_Print_Area_11_1_11">#REF!</definedName>
    <definedName name="Excel_BuiltIn_Print_Area_12">#REF!</definedName>
    <definedName name="Excel_BuiltIn_Print_Area_14_1">"$#REF!.$A$1:$IV$64784"</definedName>
    <definedName name="Excel_BuiltIn_Print_Area_16_1">"$#REF!.$A$1:$IV$64784"</definedName>
    <definedName name="Excel_BuiltIn_Print_Area_2_1">#REF!</definedName>
    <definedName name="Excel_BuiltIn_Print_Area_3_1">#REF!</definedName>
    <definedName name="Excel_BuiltIn_Print_Area_4_1">#REF!</definedName>
    <definedName name="Excel_BuiltIn_Print_Area_4_1_1">#REF!</definedName>
    <definedName name="Excel_BuiltIn_Print_Area_5_1">#REF!</definedName>
    <definedName name="Excel_BuiltIn_Print_Area_6_1">#REF!</definedName>
    <definedName name="Excel_BuiltIn_Print_Area_8_1">#REF!</definedName>
    <definedName name="Excel_BuiltIn_Print_Area_9_1">#REF!</definedName>
    <definedName name="Excel_BuiltIn_Print_Titles_1">#REF!</definedName>
    <definedName name="Excel_BuiltIn_Print_Titles_1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2">#REF!</definedName>
    <definedName name="Excel_BuiltIn_Print_Titles_3">#REF!</definedName>
    <definedName name="Excel_BuiltIn_Print_Titles_4_1">#REF!</definedName>
    <definedName name="Excel_BuiltIn_Print_Titles_4_1_1">#REF!</definedName>
    <definedName name="Excel_BuiltIn_Print_Titles_5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9">#REF!</definedName>
    <definedName name="j">#REF!</definedName>
    <definedName name="n">#REF!</definedName>
    <definedName name="_xlnm.Print_Area" localSheetId="1">USMERJANJE!$A$1:$F$203</definedName>
    <definedName name="v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3"/>
  <c r="D9" s="1"/>
  <c r="E9" s="1"/>
  <c r="C8"/>
  <c r="D8" s="1"/>
  <c r="E8" s="1"/>
  <c r="C7"/>
  <c r="D7" s="1"/>
  <c r="E7" s="1"/>
  <c r="C6"/>
  <c r="C5"/>
  <c r="C4"/>
  <c r="E4" l="1"/>
  <c r="D4"/>
  <c r="D6"/>
  <c r="E6" s="1"/>
  <c r="E5"/>
  <c r="D5"/>
  <c r="F200" i="32"/>
  <c r="F199"/>
  <c r="E11" i="33" l="1"/>
  <c r="F202" i="32"/>
  <c r="F193"/>
  <c r="F194"/>
  <c r="F188"/>
  <c r="F190" s="1"/>
  <c r="F180"/>
  <c r="F185" s="1"/>
  <c r="F181"/>
  <c r="F182"/>
  <c r="F183"/>
  <c r="F196" l="1"/>
  <c r="F4"/>
  <c r="F174" l="1"/>
  <c r="F13" l="1"/>
  <c r="F173" l="1"/>
  <c r="F165"/>
  <c r="F172"/>
  <c r="F171"/>
  <c r="F167"/>
  <c r="F166"/>
  <c r="F164"/>
  <c r="F151"/>
  <c r="F143"/>
  <c r="F134"/>
  <c r="F125"/>
  <c r="F122"/>
  <c r="F121"/>
  <c r="F119"/>
  <c r="F118"/>
  <c r="F114"/>
  <c r="F160"/>
  <c r="F159"/>
  <c r="F158"/>
  <c r="F157"/>
  <c r="F153"/>
  <c r="F152"/>
  <c r="F150"/>
  <c r="F146"/>
  <c r="F145"/>
  <c r="F144"/>
  <c r="F142"/>
  <c r="F141"/>
  <c r="F140"/>
  <c r="F139"/>
  <c r="F138"/>
  <c r="F137"/>
  <c r="F136"/>
  <c r="F135"/>
  <c r="F133"/>
  <c r="F132"/>
  <c r="F104"/>
  <c r="F100"/>
  <c r="F98"/>
  <c r="F96"/>
  <c r="F128"/>
  <c r="F127"/>
  <c r="F126"/>
  <c r="F124"/>
  <c r="F123"/>
  <c r="F120"/>
  <c r="F117"/>
  <c r="F116"/>
  <c r="F115"/>
  <c r="F110"/>
  <c r="F109"/>
  <c r="F108"/>
  <c r="F107"/>
  <c r="F106"/>
  <c r="F105"/>
  <c r="F103"/>
  <c r="F102"/>
  <c r="F101"/>
  <c r="F99"/>
  <c r="F97"/>
  <c r="F66"/>
  <c r="F92"/>
  <c r="F91"/>
  <c r="F90"/>
  <c r="F89"/>
  <c r="F88"/>
  <c r="F87"/>
  <c r="F86"/>
  <c r="F85"/>
  <c r="F84"/>
  <c r="F83"/>
  <c r="F82"/>
  <c r="F81"/>
  <c r="F80"/>
  <c r="F79"/>
  <c r="F78"/>
  <c r="F74"/>
  <c r="F73"/>
  <c r="F72"/>
  <c r="F71"/>
  <c r="F70"/>
  <c r="F69"/>
  <c r="F68"/>
  <c r="F67"/>
  <c r="F65"/>
  <c r="F64"/>
  <c r="F63"/>
  <c r="F62"/>
  <c r="F61"/>
  <c r="F60"/>
  <c r="F56"/>
  <c r="F55"/>
  <c r="F54"/>
  <c r="F53"/>
  <c r="F52"/>
  <c r="F51"/>
  <c r="F50"/>
  <c r="F49"/>
  <c r="F48"/>
  <c r="F47"/>
  <c r="F46"/>
  <c r="F45"/>
  <c r="F44"/>
  <c r="F43"/>
  <c r="F42"/>
  <c r="F93" l="1"/>
  <c r="F111"/>
  <c r="F168"/>
  <c r="F147"/>
  <c r="F129"/>
  <c r="F154"/>
  <c r="F75"/>
  <c r="F57"/>
  <c r="F175"/>
  <c r="F161"/>
  <c r="F38"/>
  <c r="F37"/>
  <c r="F36"/>
  <c r="F35"/>
  <c r="F34"/>
  <c r="F33"/>
  <c r="F32"/>
  <c r="F31"/>
  <c r="F30"/>
  <c r="F29"/>
  <c r="F28"/>
  <c r="F27"/>
  <c r="F26"/>
  <c r="F25"/>
  <c r="F24"/>
  <c r="F39" l="1"/>
  <c r="F177" s="1"/>
  <c r="F6"/>
  <c r="F7"/>
  <c r="F8"/>
  <c r="F9"/>
  <c r="F10"/>
  <c r="F11"/>
  <c r="F12"/>
  <c r="F14"/>
  <c r="F15"/>
  <c r="F16"/>
  <c r="F5" l="1"/>
  <c r="F18" s="1"/>
</calcChain>
</file>

<file path=xl/sharedStrings.xml><?xml version="1.0" encoding="utf-8"?>
<sst xmlns="http://schemas.openxmlformats.org/spreadsheetml/2006/main" count="342" uniqueCount="121">
  <si>
    <t>kpl</t>
  </si>
  <si>
    <t>kos</t>
  </si>
  <si>
    <t>zagotovi naročnik</t>
  </si>
  <si>
    <t>kabelske instalacije, instalacijski kanali-cevi, kabelska instalacijska dela</t>
  </si>
  <si>
    <t>h</t>
  </si>
  <si>
    <t>m</t>
  </si>
  <si>
    <t xml:space="preserve">     zagotovi naročnik</t>
  </si>
  <si>
    <t>ZEMELJSKA DELA, IZVEDBA CEVNIH INSTALACIJ, POVEZAVA NA PRIKLOPNO MESTO Z ELEKTRIČNO ENERGIJO, IZDELAVA PROMETNEGA OTOKA, VGRADNJA SIDER V BETONU-ASFALTU ZA MONTAŽO ZAPORNIC IN PARKIRNIH AVTOMATOV</t>
  </si>
  <si>
    <t>Usmerjevalne table</t>
  </si>
  <si>
    <t>Lokacija lamel 1 - Vrtec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</si>
  <si>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2 - Izvoz za šolo (obvoznica, smer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</si>
  <si>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3 - Petrol (Ljubljanska cesta, smer jugo -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</si>
  <si>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4 - Izvoz za grad (obvoznica, smer zahod) 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</si>
  <si>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5 - Izvoz za grad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</si>
  <si>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6 - Izvoz za šolo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</si>
  <si>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7 - Vrtec (obvoznica, smer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</si>
  <si>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8 - Semafor - Union (smer jugo - zahod)
Napajanje iz javne razsvetljave (potrebno zagotoviti ciklični akumulator in polnilec za napajanje LED prikazovalnika in pripradajoče elektronike).
1 x LED prikazovalnik “LED Križ - puščica”
1 x Krmilna elektronika TAB (montaža elektronike v elektro omarico)
1 x Ohišje elektronike in drobni material
+ Montaža, parametriranje in zagon</t>
  </si>
  <si>
    <t>Lokacija lamel 9 - Semafor -  (smer jugo - vzhod)
Napajanje iz javne razsvetljave (potrebno zagotoviti ciklični akumulator in polnilec za napajanje LED prikazovalnika in pripradajoče elektronike).
1 x LED prikazovalnik “LED Križ - puščica”
1 x Krmilna elektronika TAB (montaža elektronike v elektro omarico)
1 x Ohišje elektronike in drobni material
+ Montaža, parametriranje in zagon</t>
  </si>
  <si>
    <t>Lokacija lamel 10 - Topolino (smer vzhod)
Napajanje iz javne razsvetljave (potrebno zagotoviti ciklični akumulator in polnilec za napajanje LED prikazovalnika in pripradajoče elektronike).
3 x LED prikazovalnik “LED Promet”
1 x Krmilna elektronika TAB (montaža elektronike v elektro omarico)
1 x Ohišje elektronike in drobni material
+ Montaža, parametriranje in zagon</t>
  </si>
  <si>
    <t>Lokacija štetje prometa 1 - Infrastruktura Bled
Napajanje iz javne razsvetljave (potrebno zagotoviti ciklični akumulator in polnilec za napajanje pripradajoče elektronike ter detektorjev kovin).
1 x Krmilna elektronika STP (montaža elektronike v elektro omarico)
2 x induktivni detektor kovin - dvokanalni
1 x razdelilnik prometnih pasov (in montaža)
4 x vrezovanje zanke
1 x akumulatorsko napajanje
1 x GSM/GPRS modem
1 x Ohišje elektronike in drobni material
+ Montaža, parametriranje in zagon</t>
  </si>
  <si>
    <t>Izdelava progresivne spletne aplikacije za spreminjanje stanj in zasedenosti na parkiriščih</t>
  </si>
  <si>
    <t>Strežnik glede na višino napetosti akumulatorja, čas v dnevu in informacijo iz senzorja svetilnosti na lokaciji vrne priporočeno svetilnost LED prikazovalnika (Če je napetost akumulatorja manjša, se svetilnost zmanjša. Ponoči LED prikazovalniki svetijo npr. na 20%, kar omogoča hitrejše polnjenje akumulatorjev).</t>
  </si>
  <si>
    <t>DELNO ROČNI, DELNO STROJNI
IZKOP IN ZASUTJE JARKA 0,30X0,80
Z OBBETONIRANJEM CEVI</t>
  </si>
  <si>
    <t>RAZBITJE OBSTOJEČEGA TEMELJA
KANDELABRA, UVOD KABLA V
KANDELABER IN POPRAVILO TEMELJA</t>
  </si>
  <si>
    <t>SPRAVILO KABLA OD TEMELJA 
NOSILCEV ZA TABLO DO OMARICE</t>
  </si>
  <si>
    <t>SPRAVILO KABLA OD TEMELJA NOSILCEV ZA TABLO DO OMARICE</t>
  </si>
  <si>
    <t>DOBAVA IN POLAGANJE KABLA PGP
5X6 CU</t>
  </si>
  <si>
    <t>PRIKLOP KABLA V KANDELABER IN 
NNR Z DOBAVO IN IZDELAVO
KABELSKEGA KONČNIKA RAYCHEM</t>
  </si>
  <si>
    <t>PRIKLOP OZEMLJITVE NA
KANDELABER IN NOSILEC ZA TABLO
Z ŽICO PF 50 MM2 (RUZE) IN KRIŽNO
SPONKO FE CU (2 KOS)</t>
  </si>
  <si>
    <t>DOBAVA IN POLAGANJE CEVI FI 110 
V JAREK</t>
  </si>
  <si>
    <t>DOBAVA IN POLAGANJE 
POCINKANEGA VALJANCA FE ZN
4X25</t>
  </si>
  <si>
    <t>MERJENJE OZEMLJITVENE
UPORNOSTI IN IZDELAVA MERILNEGA
PROTOKOLA</t>
  </si>
  <si>
    <t>DOBAVA IN MONTAŽA NOVE OMARICE 
MOSDORFER AFK 5, BARVANA Z
ANTRACIT SIVO MS-5 BARVO,
KOMPLETNO S TEMELJNO PLOŠČO IN
PODSTAVKOM, S PRIPADAJOČO
OPREMO TER PRIPRAVO ZA MONTAŽO
OKUMULATORJEV: - ZBIRALČNI SISTEM - PREKRIVNA SPONKA,
- VAROVALČNI LOČILNIK,
- VAROVALKE NV 100,
- SPONKE VS 70 MM2,
- VEZNI IN PRITRDITEVNI MATERIAL</t>
  </si>
  <si>
    <t>IZKOP GRADBENE JAME ZA 
POSTAVITEV PROSTOSTOJEČE
OMARICE MOSDORFER, Z IZDELAVO
PODLOŽNEGA BETONA TER ZASUTJE
IN ODVOZ ODVEČNEGA MATERIALA
NA DEPONIJO</t>
  </si>
  <si>
    <t>ZAKOLIČBA OBSTOJEČIH 
KOMUNALNIH, ENERGETSKIH IN TK
VODOV</t>
  </si>
  <si>
    <t>DELNA ZAPORA CESTIŠČA,
POSTAVITEV PROMETNE
SIGNALIZACIJE IN PRIDOBITEV VSEH
POTREBNIH DOVOLJENJ ZA ZAPORO
NA OBČINSKIH CESTAH (OBČINA
BLED)</t>
  </si>
  <si>
    <t>REŽIJSKA URA ZA NADZOR: 
VZDRŽEVALEC JR PETROL (NADZOR,
ODKLOPI, PRIKLOPI)</t>
  </si>
  <si>
    <t>PREVOZNI STROŠKI IN DROBNI 
MATERIAL, ODKLOPI, PRIKLOPI TER
PREIZKUSI NAPETOSTI</t>
  </si>
  <si>
    <t>ROČNI IZKOP IN ZASUTJE JARKA  0,30X0,80 Z OBBETONIRANJEM CEVI</t>
  </si>
  <si>
    <t>RAZBITJE OBSTOJEČEGA TEMELJA 
KANDELABRA, UVOD KABLA V
KANDELABER IN POPRAVILO TEMELJA</t>
  </si>
  <si>
    <t>SPRAVILO KABLA OD TEMELJA
NOSILCEV ZA TABLO DO OMARICE</t>
  </si>
  <si>
    <t xml:space="preserve">PRIKLOP OZEMLJITVE NA 
KANDELABER IN NOSILEC ZA TABLO
Z ŽICO PF 50 MM2 (RUZE) IN KRIŽNO
SPONKO FE CU (2 KOS)
</t>
  </si>
  <si>
    <t xml:space="preserve">MERJENJE OZEMLJITVENE 
UPORNOSTI IN IZDELAVA MERILNEGA
PROTOKOLA
</t>
  </si>
  <si>
    <t>DOBAVA IN MONTAŽA NOVE OMARICE 
MOSDORFER AFK 5, BARVANA Z
ANTRACIT SIVO MS-5 BARVO,
KOMPLETNO S TEMELJNO PLOŠČO IN
PODSTAVKOM, S PRIPADAJOČO
OPREMO TER PRIPRAVO ZA MONTAŽO
OKUMULATORJEV:
- ZBIRALČNI SISTEM,
- PREKRIVNA SPONKA,
1/2
- VAROVALČNI LOČILNIK,
- VAROVALKE NV 100,
- SPONKE VS 70 MM2,
- VEZNI IN PRITRDITEVNI MATERIAL.</t>
  </si>
  <si>
    <t>ZAKOLIČBA OBSTOJEČIH
KOMUNALNIH, ENERGETSKIH IN TK
VODOV</t>
  </si>
  <si>
    <t>PREVOZNI STROŠKI IN DROBNI 1,00 KOS 100,58 100,58
MATERIAL, ODKLOPI, PRIKLOPI TER
PREIZKUSI NAPETOSTI</t>
  </si>
  <si>
    <t>ROČNI IZKOP IN ZASUTJE JARKA
0,30X0,80 Z OBBETONIRANJEM CEVI</t>
  </si>
  <si>
    <t>DOBAVA IN POLAGANJE KABLA PGP 
5X6 CU</t>
  </si>
  <si>
    <t>MERJENJE OZEMLJITVENE 
UPORNOSTI IN IZDELAVA MERILNEGA
PROTOKOLA</t>
  </si>
  <si>
    <t>DELNA ZAPORA CESTIŠČA, 
POSTAVITEV PROMETNE
SIGNALIZACIJE IN PRIDOBITEV VSEH
POTREBNIH DOVOLJENJ ZA ZAPORO
NA OBČINSKIH CESTAH (OBČINA
BLED)</t>
  </si>
  <si>
    <t>ROČNI IZKOP IN ZASUTJE JARKA 
0,30X0,80 Z OBBETONIRANJEM CEVI</t>
  </si>
  <si>
    <t>PRIKLOP OZEMLJITVE NA 
KANDELABER IN NOSILEC ZA TABLO
Z ŽICO PF 50 MM2 (RUZE) IN KRIŽNO
SPONKO FE CU (2 KOS</t>
  </si>
  <si>
    <t>DOBAVA IN POLAGANJE CEVI FI 110
V JAREK</t>
  </si>
  <si>
    <t>DOBAVA IN POLAGANJE
POCINKANEGA VALJANCA FE ZN
4X25</t>
  </si>
  <si>
    <t>DOBAVA IN MONTAŽA NOVE OMARICE 
MOSDORFER AFK 5, BARVANA Z
ANTRACIT SIVO MS-5 BARVO,
KOMPLETNO S TEMELJNO PLOŠČO IN
PODSTAVKOM, S PRIPADAJOČO
OPREMO TER PRIPRAVO ZA MONTAŽO
OKUMULATORJEV:
- ZBIRALČNI SISTEM,
- PREKRIVNA SPONKA,
1/2
- VAROVALČNI LOČILNIK,
- VAROVALKE NV 100,
- SPONKE VS 70 MM2,
- VEZNI IN PRITRDITEVNI MATERIAL</t>
  </si>
  <si>
    <t>REŽIJSKA URA ZA NADZOR:
VZDRŽEVALEC JR PETROL (NADZOR,
ODKLOPI, PRIKLOPI)</t>
  </si>
  <si>
    <t xml:space="preserve">PREVOZNI STROŠKI IN DROBNI 
MATERIAL, ODKLOPI, PRIKLOPI TER
PREIZKUSI NAPETOSTI
</t>
  </si>
  <si>
    <t>PRIKLOP KABLA V KANDELABER IN
NNR Z DOBAVO IN IZDELAVO
KABELSKEGA KONČNIKA RAYCHEM</t>
  </si>
  <si>
    <t>PRIKLOP OZEMLJITVE NA 
KANDELABER IN NOSILEC ZA TABLO
Z ŽICO PF 50 MM2 (RUZE) IN KRIŽNO
SPONKO FE CU (2 KOS)</t>
  </si>
  <si>
    <t xml:space="preserve">DOBAVA IN MONTAŽA NOVE OMARICE
MOSDORFER AFK 5, BARVANA Z
ANTRACIT SIVO MS-5 BARVO,
KOMPLETNO S TEMELJNO PLOŠČO IN
PODSTAVKOM, S PRIPADAJOČO
OPREMO TER PRIPRAVO ZA MONTAŽO
OKUMULATORJEV:
- ZBIRALČNI SISTEM,
- PREKRIVNA SPONKA,
- VAROVALČNI LOČILNIK,
- VAROVALKE NV 100,
- SPONKE VS 70 MM2,
- VEZNI IN PRITRDITEVNI MATERIAL.
</t>
  </si>
  <si>
    <t>PODBOJ POD CESTIŠČEM S CEVJO FI 
110 KOMPLET Z IZKOPOM GRADBNIH
JAM NA OBEH STRANEH CESTIŠČA,
POSPRAVLJANJEM OZ. UREJANJEM
TERENA IN ODVOZOM ODVEČNEGA
MATERIALA NA DEPONIJO</t>
  </si>
  <si>
    <t>DOBAVA IN MONTAŽA NOVE OMARICE 
MOSDORFER AFK 5, BARVANA Z
ANTRACIT SIVO MS-5 BARVO,
KOMPLETNO S TEMELJNO PLOŠČO IN
PODSTAVKOM, S PRIPADAJOČO
OPREMO TER PRIPRAVO ZA MONTAŽO
OKUMULATORJEV:
- ZBIRALČNI SISTEM,
- PREKRIVNA SPONKA,
- VAROVALČNI LOČILNIK,
- VAROVALKE NV 100,
- SPONKE VS 70 MM2,
- VEZNI IN PRITRDITEVNI MATERIAL</t>
  </si>
  <si>
    <t>IZKOP GRADBENE JAME ZA
POSTAVITEV PROSTOSTOJEČE
OMARICE MOSDORFER, Z IZDELAVO
PODLOŽNEGA BETONA TER ZASUTJE
IN ODVOZ ODVEČNEGA MATERIALA
NA DEPONIJO</t>
  </si>
  <si>
    <t>DELNO ROČNI, DELNO STROJNI 
IZKOP IN ZASUTJE JARKA 0,30X0,80
Z OBBETONIRANJEM CEVI</t>
  </si>
  <si>
    <t>DOBAVA IN MONTAŽA NOVE OMARICE 
MOSDORFER AFK 5, BARVANA Z
ANTRACIT SIVO MS-5 BARVO,
KOMPLETNO S TEMELJNO PLOŠČO IN
PODSTAVKOM, S PRIPADAJOČO
OPREMO TER PRIPRAVO ZA MONTAŽO
OKUMULATORJEV:
- ZBIRALČNI SISTEM,
1/2
- PREKRIVNA SPONKA,
- VAROVALČNI LOČILNIK,
- VAROVALKE NV 100,
- SPONKE VS 70 MM2,
- VEZNI IN PRITRDITEVNI MATERIAL.</t>
  </si>
  <si>
    <t xml:space="preserve">IZKOP GRADBENE JAME ZA 
POSTAVITEV PROSTOSTOJEČE
OMARICE MOSDORFER, Z IZDELAVO
PODLOŽNEGA BETONA TER ZASUTJE
IN ODVOZ ODVEČNEGA MATERIALA
NA DEPONIJO
</t>
  </si>
  <si>
    <t>PREVOZNI STROŠKI IN DROBNI
MATERIAL, ODKLOPI, PRIKLOPI TER
PREIZKUSI NAPETOSTI</t>
  </si>
  <si>
    <t>ODSTRANITEV LAMEL Z IZREZOM 
(UPORABA AVTODVIGALA), ODVOZ V
SKLADIŠČE TER PONOVNA MONTAŽA
LAMEL NA KANDELABER Z DOBAVO IN
MONTAŽO UTP KABLA OD LAMELE DO
OMARICE (V DOLŽINI 15 M)</t>
  </si>
  <si>
    <t>REŽIJSKA URA ZA NA NADZOR: 
VZDRŽEVALEC PETROLA (NADZOR,
ODKLOPI, PRIKLOPI)</t>
  </si>
  <si>
    <t xml:space="preserve">PREVOZNI STROŠKI IN DROBNI
MATERIAL, ODKLOPI, PRIKLOPI TER
PREIZKUSI NAPETOSTI
</t>
  </si>
  <si>
    <t xml:space="preserve">REŽIJSKA URA ZA NA NADZOR: 
VZDRŽEVALEC PETROLA (NADZOR,
ODKLOPI, PRIKLOPI)
</t>
  </si>
  <si>
    <t>PREVOZNI STROŠKI IN DROBNI
MATERIAL, ODKLOPI, PRIKLOPI TER
PREIZKUSI NAPETOST</t>
  </si>
  <si>
    <t xml:space="preserve">         </t>
  </si>
  <si>
    <t>SKUPAJ ELEKTROINŠTALACIJE ZA LOKACIJO:</t>
  </si>
  <si>
    <t>mesec</t>
  </si>
  <si>
    <t>Lokacije lamel LED prikazovalnikov (10 lokacij)</t>
  </si>
  <si>
    <t>Vzdrževanje in gostovanje progresivne spletne aplkacije za spreminjanje zasedenosti in upravljanje s semaforji in LED prikazovalniki</t>
  </si>
  <si>
    <t xml:space="preserve">Periodični pregled/servis naprav (enkrat letno)
10 x lokacija lamel (elektronika)
3 x štetje prometa (elektronika)
</t>
  </si>
  <si>
    <t>IZDELAVA ELEKTRIČNE OMARICE ZA ŠTETJE PROMETA: OBVOZNICA - GRAD (SMER VZHOD)</t>
  </si>
  <si>
    <t>IZDELAVA ELEKTRIČNE OMARICE ZA ŠTETJE PROMETA: UNION (SMER JUGOZAHOD)</t>
  </si>
  <si>
    <t xml:space="preserve">IZDELAVA ELEKTRIČNE OMARICE ZA ŠTETJE PROMETA: TOPOLINO (SMER VZHOD)
</t>
  </si>
  <si>
    <t xml:space="preserve">IZDELAVA ELEKTRIČNE OMARICE ZA ŠTETJE PROMETA: SEMAFOR (SMER VZHOD)
</t>
  </si>
  <si>
    <t xml:space="preserve">IZDELAVA ELEKTRIČNE OMARICE ZA ŠTETJE PROMETA: OBVOZNICA - ŠOLA (SMER ZAHOD)
</t>
  </si>
  <si>
    <t xml:space="preserve">IZDELAVA ELEKTRIČNE OMARICE ZA ŠTETJE PROMETA: OBVOZNICA - GRAD (SMER ZAHOD)
</t>
  </si>
  <si>
    <t xml:space="preserve"> IZDELAVA ELEKTRIČNE OMARICE ZA ŠTETJE PROMETA: INFRASTRUKTURA
</t>
  </si>
  <si>
    <t xml:space="preserve">PREVEZAVA IN PRIKLOP LAMELNE TABLE: VRTEC - Z
</t>
  </si>
  <si>
    <t xml:space="preserve"> PREVEZAVA IN PRIKLOP LAMELNE TABLE: PETROL - JZ
</t>
  </si>
  <si>
    <t xml:space="preserve"> PREVEZAVA IN PRIKLOP LAMELNE TABLE: OBVOZNICA - IZVOZ ZA ŠOLO
</t>
  </si>
  <si>
    <t xml:space="preserve">PREVEZAVA IN PRIKLOP LAMELNE TABLE: OBVOZNICA - VRTEC V
</t>
  </si>
  <si>
    <t>Elektroinštalacije</t>
  </si>
  <si>
    <t>Vzdrževanje sistema lamel, usmerjanja prometa in štetja prometa</t>
  </si>
  <si>
    <t>LOKACIJE: Bled (4 x potopni stebriček; 4 x semafor)
- Demontaža stebrov, 
- visokotlačno pranje,
- protikorozijska zaščita
- mazanje gibljivih sklopov, 
- menjava povezovalnega gibljivega kabla
- kontrola tlaka hidravličnega sklopa
- brušenje semaforja
- brušenje potopnega stebra
- test komunikacije na nadzorni center
- ponovni priklop, test delovanja in zagon</t>
  </si>
  <si>
    <t>Izdelava spletne aplikacije "Promet Bled" po priloženi dokumentaciji</t>
  </si>
  <si>
    <t>Vzdrževanje spletne aplikacije "Promet Bled" in pripadajočih API-jev</t>
  </si>
  <si>
    <t>Izdelava spletne aplikacije "Digitalne dovolilnice Bled" po priloženi dokumentaciji</t>
  </si>
  <si>
    <t>Vzdrževanje sistema "Digitalne dovolilnice Bled" in pripadajočih API-jev</t>
  </si>
  <si>
    <t>1. Usmerjevalne table:</t>
  </si>
  <si>
    <t>1. SKUPAJ USMERJEVALNE TABLE S PRIPADAJOČO ELEKTRONIKO IN PROGRAMSKA OPREMA:</t>
  </si>
  <si>
    <t>2. Elektroinštalacije:</t>
  </si>
  <si>
    <t>2. SKUPAJ ELEKTROINŠTALACIJE:</t>
  </si>
  <si>
    <t>3. Vzdrževanje sistema lamel, usmerjanja prometa in štetja prometa:</t>
  </si>
  <si>
    <t>3. VZDRŽEVANJE SISTEMA LAMEL, USMERJANJA PROMETA IN ŠTETJA PROMETA</t>
  </si>
  <si>
    <t>4. Vzdrževanje potopnih stebričkov:</t>
  </si>
  <si>
    <t>4. Vzdrževanje potopnih stebričkov</t>
  </si>
  <si>
    <t>5. Izdelava spletne aplikacije "Promet Bled":</t>
  </si>
  <si>
    <t>6. Izdelava spletne aplikacije "Digitalne dovolilnice Bled":</t>
  </si>
  <si>
    <t>Vzdrževanje potopnih stebričkov</t>
  </si>
  <si>
    <t>Izdelava spletne aplikacije "Promet Bled"</t>
  </si>
  <si>
    <t>Izdelava spletne aplikacije "Digitalne dovolilnice Bled"</t>
  </si>
  <si>
    <t>SKUPNA REKAPITULACIJA:</t>
  </si>
  <si>
    <t>Znesek brez DDV</t>
  </si>
  <si>
    <t>DDV</t>
  </si>
  <si>
    <t>Znesek z DDV</t>
  </si>
  <si>
    <t>SKUPAJ VREDNOST INVESTICIJE  z DDV</t>
  </si>
  <si>
    <t>Zap.št.</t>
  </si>
  <si>
    <t>Opis del:</t>
  </si>
  <si>
    <t>Količina</t>
  </si>
  <si>
    <t>EM</t>
  </si>
  <si>
    <t>Znesek/enoto</t>
  </si>
  <si>
    <t>Skupaj</t>
  </si>
  <si>
    <t>Lokacije štetje prometa:
- Vrtec (obstoječa lokacija)
- Šola (obstoječa lokacija)
- Infrastruktura Bled (nova  lokacija)</t>
  </si>
</sst>
</file>

<file path=xl/styles.xml><?xml version="1.0" encoding="utf-8"?>
<styleSheet xmlns="http://schemas.openxmlformats.org/spreadsheetml/2006/main">
  <numFmts count="5">
    <numFmt numFmtId="164" formatCode="_-* #,##0\ &quot;SIT&quot;_-;\-* #,##0\ &quot;SIT&quot;_-;_-* &quot;-&quot;\ &quot;SIT&quot;_-;_-@_-"/>
    <numFmt numFmtId="165" formatCode="[$-424]General"/>
    <numFmt numFmtId="166" formatCode="General_)"/>
    <numFmt numFmtId="167" formatCode="#,##0.00\ [$€-1]"/>
    <numFmt numFmtId="168" formatCode="#,##0\ [$€-1];\-#,##0\ [$€-1]"/>
  </numFmts>
  <fonts count="18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rgb="FF000000"/>
      <name val="Garamond"/>
      <family val="1"/>
      <charset val="238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</font>
    <font>
      <sz val="12"/>
      <name val="Arial Narrow"/>
      <family val="2"/>
    </font>
    <font>
      <b/>
      <sz val="11"/>
      <color rgb="FFC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color indexed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CE"/>
      <family val="2"/>
      <charset val="238"/>
    </font>
    <font>
      <b/>
      <sz val="11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5" fontId="4" fillId="0" borderId="0" applyBorder="0" applyProtection="0"/>
    <xf numFmtId="4" fontId="2" fillId="0" borderId="0">
      <alignment vertical="top" wrapText="1"/>
    </xf>
    <xf numFmtId="0" fontId="5" fillId="0" borderId="0"/>
  </cellStyleXfs>
  <cellXfs count="104">
    <xf numFmtId="0" fontId="0" fillId="0" borderId="0" xfId="0"/>
    <xf numFmtId="167" fontId="5" fillId="0" borderId="1" xfId="5" applyNumberFormat="1" applyFont="1" applyBorder="1" applyAlignment="1">
      <alignment vertical="center"/>
    </xf>
    <xf numFmtId="166" fontId="7" fillId="0" borderId="0" xfId="5" applyNumberFormat="1" applyFont="1" applyBorder="1" applyAlignment="1">
      <alignment vertical="center"/>
    </xf>
    <xf numFmtId="167" fontId="8" fillId="0" borderId="1" xfId="5" applyNumberFormat="1" applyFont="1" applyFill="1" applyBorder="1" applyAlignment="1">
      <alignment vertical="center"/>
    </xf>
    <xf numFmtId="0" fontId="8" fillId="0" borderId="7" xfId="5" applyFont="1" applyFill="1" applyBorder="1" applyAlignment="1">
      <alignment vertical="center" wrapText="1"/>
    </xf>
    <xf numFmtId="166" fontId="10" fillId="0" borderId="0" xfId="5" applyNumberFormat="1" applyFont="1" applyFill="1" applyBorder="1" applyAlignment="1">
      <alignment vertical="center"/>
    </xf>
    <xf numFmtId="164" fontId="10" fillId="0" borderId="0" xfId="5" applyNumberFormat="1" applyFont="1" applyFill="1" applyBorder="1" applyAlignment="1">
      <alignment vertical="center"/>
    </xf>
    <xf numFmtId="166" fontId="10" fillId="0" borderId="0" xfId="5" applyNumberFormat="1" applyFont="1" applyFill="1" applyBorder="1" applyAlignment="1">
      <alignment horizontal="center" vertical="center"/>
    </xf>
    <xf numFmtId="166" fontId="6" fillId="0" borderId="0" xfId="5" applyNumberFormat="1" applyFont="1" applyFill="1" applyBorder="1" applyAlignment="1">
      <alignment horizontal="left" vertical="center"/>
    </xf>
    <xf numFmtId="166" fontId="10" fillId="0" borderId="0" xfId="5" applyNumberFormat="1" applyFont="1" applyBorder="1" applyAlignment="1">
      <alignment vertical="center"/>
    </xf>
    <xf numFmtId="164" fontId="10" fillId="0" borderId="0" xfId="5" applyNumberFormat="1" applyFont="1" applyBorder="1" applyAlignment="1">
      <alignment vertical="center"/>
    </xf>
    <xf numFmtId="166" fontId="10" fillId="0" borderId="0" xfId="5" applyNumberFormat="1" applyFont="1" applyBorder="1" applyAlignment="1">
      <alignment horizontal="center" vertical="center"/>
    </xf>
    <xf numFmtId="166" fontId="6" fillId="0" borderId="0" xfId="5" applyNumberFormat="1" applyFont="1" applyBorder="1" applyAlignment="1">
      <alignment horizontal="left" vertical="center"/>
    </xf>
    <xf numFmtId="166" fontId="11" fillId="0" borderId="0" xfId="5" applyNumberFormat="1" applyFont="1" applyBorder="1" applyAlignment="1">
      <alignment vertical="center"/>
    </xf>
    <xf numFmtId="166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8" fillId="0" borderId="0" xfId="5" applyFont="1" applyFill="1" applyBorder="1" applyAlignment="1">
      <alignment vertical="center" wrapText="1"/>
    </xf>
    <xf numFmtId="166" fontId="8" fillId="0" borderId="0" xfId="5" applyNumberFormat="1" applyFont="1" applyBorder="1" applyAlignment="1">
      <alignment vertical="center"/>
    </xf>
    <xf numFmtId="166" fontId="12" fillId="0" borderId="0" xfId="5" applyNumberFormat="1" applyFont="1" applyBorder="1" applyAlignment="1">
      <alignment horizontal="left" vertical="center"/>
    </xf>
    <xf numFmtId="166" fontId="8" fillId="0" borderId="0" xfId="5" applyNumberFormat="1" applyFont="1" applyBorder="1" applyAlignment="1">
      <alignment horizontal="center" vertical="center"/>
    </xf>
    <xf numFmtId="164" fontId="8" fillId="0" borderId="0" xfId="5" applyNumberFormat="1" applyFont="1" applyBorder="1" applyAlignment="1">
      <alignment vertical="center"/>
    </xf>
    <xf numFmtId="164" fontId="8" fillId="0" borderId="0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vertical="center"/>
    </xf>
    <xf numFmtId="0" fontId="8" fillId="0" borderId="0" xfId="5" applyFont="1" applyBorder="1" applyAlignment="1">
      <alignment horizontal="center" vertical="center"/>
    </xf>
    <xf numFmtId="167" fontId="8" fillId="0" borderId="0" xfId="5" applyNumberFormat="1" applyFont="1" applyBorder="1" applyAlignment="1">
      <alignment vertical="center"/>
    </xf>
    <xf numFmtId="0" fontId="8" fillId="0" borderId="1" xfId="5" applyFont="1" applyFill="1" applyBorder="1" applyAlignment="1">
      <alignment horizontal="left" vertical="center" wrapText="1"/>
    </xf>
    <xf numFmtId="0" fontId="8" fillId="0" borderId="4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166" fontId="13" fillId="0" borderId="0" xfId="5" applyNumberFormat="1" applyFont="1" applyBorder="1" applyAlignment="1">
      <alignment horizontal="left" vertical="center"/>
    </xf>
    <xf numFmtId="166" fontId="13" fillId="0" borderId="0" xfId="5" applyNumberFormat="1" applyFont="1" applyFill="1" applyBorder="1" applyAlignment="1">
      <alignment vertical="center"/>
    </xf>
    <xf numFmtId="166" fontId="13" fillId="0" borderId="0" xfId="5" applyNumberFormat="1" applyFont="1" applyBorder="1" applyAlignment="1">
      <alignment vertical="center"/>
    </xf>
    <xf numFmtId="166" fontId="8" fillId="0" borderId="0" xfId="5" applyNumberFormat="1" applyFont="1" applyBorder="1" applyAlignment="1">
      <alignment vertical="center" wrapText="1"/>
    </xf>
    <xf numFmtId="166" fontId="8" fillId="0" borderId="0" xfId="5" applyNumberFormat="1" applyFont="1" applyFill="1" applyBorder="1" applyAlignment="1">
      <alignment vertical="center" wrapText="1"/>
    </xf>
    <xf numFmtId="0" fontId="8" fillId="0" borderId="6" xfId="5" applyFont="1" applyFill="1" applyBorder="1" applyAlignment="1">
      <alignment vertical="center" wrapText="1"/>
    </xf>
    <xf numFmtId="166" fontId="8" fillId="0" borderId="3" xfId="5" applyNumberFormat="1" applyFont="1" applyFill="1" applyBorder="1" applyAlignment="1" applyProtection="1">
      <alignment horizontal="left" vertical="center" wrapText="1"/>
    </xf>
    <xf numFmtId="166" fontId="8" fillId="0" borderId="0" xfId="5" applyNumberFormat="1" applyFont="1" applyFill="1" applyBorder="1" applyAlignment="1">
      <alignment horizontal="left" vertical="center"/>
    </xf>
    <xf numFmtId="0" fontId="8" fillId="0" borderId="8" xfId="5" applyFont="1" applyFill="1" applyBorder="1" applyAlignment="1">
      <alignment vertical="center" wrapText="1"/>
    </xf>
    <xf numFmtId="0" fontId="8" fillId="0" borderId="0" xfId="5" applyFont="1" applyBorder="1" applyAlignment="1">
      <alignment vertical="center" wrapText="1"/>
    </xf>
    <xf numFmtId="164" fontId="14" fillId="0" borderId="0" xfId="5" applyNumberFormat="1" applyFont="1" applyBorder="1" applyAlignment="1">
      <alignment vertical="center"/>
    </xf>
    <xf numFmtId="168" fontId="8" fillId="0" borderId="0" xfId="5" applyNumberFormat="1" applyFont="1" applyBorder="1" applyAlignment="1">
      <alignment vertical="center"/>
    </xf>
    <xf numFmtId="0" fontId="8" fillId="0" borderId="0" xfId="5" applyFont="1" applyBorder="1" applyAlignment="1">
      <alignment horizontal="left" vertical="center"/>
    </xf>
    <xf numFmtId="167" fontId="8" fillId="0" borderId="1" xfId="5" applyNumberFormat="1" applyFont="1" applyBorder="1" applyAlignment="1">
      <alignment vertical="center"/>
    </xf>
    <xf numFmtId="167" fontId="8" fillId="0" borderId="1" xfId="5" applyNumberFormat="1" applyFont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/>
    </xf>
    <xf numFmtId="166" fontId="8" fillId="0" borderId="5" xfId="5" applyNumberFormat="1" applyFont="1" applyFill="1" applyBorder="1" applyAlignment="1">
      <alignment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center" vertical="center"/>
    </xf>
    <xf numFmtId="167" fontId="15" fillId="0" borderId="0" xfId="5" applyNumberFormat="1" applyFont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64" fontId="8" fillId="0" borderId="0" xfId="5" applyNumberFormat="1" applyFont="1" applyAlignment="1">
      <alignment vertical="center"/>
    </xf>
    <xf numFmtId="166" fontId="8" fillId="0" borderId="0" xfId="5" applyNumberFormat="1" applyFont="1" applyAlignment="1">
      <alignment vertical="center"/>
    </xf>
    <xf numFmtId="166" fontId="8" fillId="0" borderId="1" xfId="5" applyNumberFormat="1" applyFont="1" applyBorder="1" applyAlignment="1">
      <alignment vertical="center" wrapText="1"/>
    </xf>
    <xf numFmtId="0" fontId="8" fillId="0" borderId="6" xfId="5" applyFont="1" applyFill="1" applyBorder="1" applyAlignment="1">
      <alignment horizontal="left" vertical="center" wrapText="1"/>
    </xf>
    <xf numFmtId="167" fontId="8" fillId="0" borderId="6" xfId="5" applyNumberFormat="1" applyFont="1" applyFill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3" fontId="8" fillId="0" borderId="1" xfId="5" applyNumberFormat="1" applyFont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166" fontId="8" fillId="0" borderId="1" xfId="5" applyNumberFormat="1" applyFont="1" applyBorder="1" applyAlignment="1">
      <alignment horizontal="center" vertical="center"/>
    </xf>
    <xf numFmtId="3" fontId="8" fillId="0" borderId="0" xfId="5" applyNumberFormat="1" applyFont="1" applyBorder="1" applyAlignment="1">
      <alignment horizontal="center" vertical="center"/>
    </xf>
    <xf numFmtId="167" fontId="15" fillId="2" borderId="0" xfId="5" applyNumberFormat="1" applyFont="1" applyFill="1" applyBorder="1" applyAlignment="1">
      <alignment vertical="center"/>
    </xf>
    <xf numFmtId="3" fontId="8" fillId="0" borderId="6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3" fontId="15" fillId="0" borderId="0" xfId="5" applyNumberFormat="1" applyFont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166" fontId="8" fillId="0" borderId="12" xfId="5" applyNumberFormat="1" applyFont="1" applyFill="1" applyBorder="1" applyAlignment="1">
      <alignment vertical="center" wrapText="1"/>
    </xf>
    <xf numFmtId="166" fontId="8" fillId="0" borderId="7" xfId="5" applyNumberFormat="1" applyFont="1" applyBorder="1" applyAlignment="1">
      <alignment horizontal="center" vertical="center"/>
    </xf>
    <xf numFmtId="166" fontId="8" fillId="0" borderId="7" xfId="5" applyNumberFormat="1" applyFont="1" applyFill="1" applyBorder="1" applyAlignment="1">
      <alignment horizontal="center" vertical="center"/>
    </xf>
    <xf numFmtId="167" fontId="8" fillId="0" borderId="7" xfId="5" applyNumberFormat="1" applyFont="1" applyBorder="1" applyAlignment="1">
      <alignment vertical="center"/>
    </xf>
    <xf numFmtId="167" fontId="8" fillId="0" borderId="7" xfId="5" applyNumberFormat="1" applyFont="1" applyFill="1" applyBorder="1" applyAlignment="1">
      <alignment vertical="center"/>
    </xf>
    <xf numFmtId="167" fontId="15" fillId="2" borderId="15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9" fillId="2" borderId="0" xfId="5" applyNumberFormat="1" applyFont="1" applyFill="1" applyBorder="1" applyAlignment="1">
      <alignment horizontal="left" vertical="center" wrapText="1"/>
    </xf>
    <xf numFmtId="166" fontId="8" fillId="2" borderId="1" xfId="5" applyNumberFormat="1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164" fontId="5" fillId="2" borderId="1" xfId="5" applyNumberFormat="1" applyFont="1" applyFill="1" applyBorder="1" applyAlignment="1">
      <alignment vertical="center"/>
    </xf>
    <xf numFmtId="166" fontId="12" fillId="2" borderId="1" xfId="5" applyNumberFormat="1" applyFont="1" applyFill="1" applyBorder="1" applyAlignment="1">
      <alignment vertical="center"/>
    </xf>
    <xf numFmtId="166" fontId="5" fillId="2" borderId="2" xfId="5" applyNumberFormat="1" applyFont="1" applyFill="1" applyBorder="1" applyAlignment="1">
      <alignment vertical="center"/>
    </xf>
    <xf numFmtId="167" fontId="5" fillId="2" borderId="1" xfId="5" applyNumberFormat="1" applyFont="1" applyFill="1" applyBorder="1" applyAlignment="1">
      <alignment vertical="center"/>
    </xf>
    <xf numFmtId="0" fontId="12" fillId="2" borderId="9" xfId="5" applyFont="1" applyFill="1" applyBorder="1" applyAlignment="1">
      <alignment horizontal="left" vertical="center" wrapText="1"/>
    </xf>
    <xf numFmtId="0" fontId="12" fillId="2" borderId="0" xfId="5" applyFont="1" applyFill="1" applyBorder="1" applyAlignment="1">
      <alignment horizontal="left" vertical="center" wrapText="1"/>
    </xf>
    <xf numFmtId="0" fontId="12" fillId="0" borderId="10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8" xfId="5" applyFont="1" applyBorder="1" applyAlignment="1">
      <alignment horizontal="left" vertical="center"/>
    </xf>
    <xf numFmtId="166" fontId="12" fillId="0" borderId="2" xfId="5" applyNumberFormat="1" applyFont="1" applyFill="1" applyBorder="1" applyAlignment="1">
      <alignment horizontal="left" vertical="center"/>
    </xf>
    <xf numFmtId="166" fontId="12" fillId="0" borderId="3" xfId="5" applyNumberFormat="1" applyFont="1" applyFill="1" applyBorder="1" applyAlignment="1">
      <alignment horizontal="left" vertical="center"/>
    </xf>
    <xf numFmtId="166" fontId="12" fillId="0" borderId="5" xfId="5" applyNumberFormat="1" applyFont="1" applyFill="1" applyBorder="1" applyAlignment="1">
      <alignment horizontal="left" vertical="center"/>
    </xf>
    <xf numFmtId="0" fontId="17" fillId="2" borderId="11" xfId="5" applyFont="1" applyFill="1" applyBorder="1" applyAlignment="1">
      <alignment horizontal="left" vertical="center" wrapText="1"/>
    </xf>
    <xf numFmtId="0" fontId="17" fillId="2" borderId="13" xfId="5" applyFont="1" applyFill="1" applyBorder="1" applyAlignment="1">
      <alignment horizontal="left" vertical="center" wrapText="1"/>
    </xf>
    <xf numFmtId="0" fontId="17" fillId="2" borderId="14" xfId="5" applyFont="1" applyFill="1" applyBorder="1" applyAlignment="1">
      <alignment horizontal="left" vertical="center" wrapText="1"/>
    </xf>
    <xf numFmtId="166" fontId="12" fillId="0" borderId="2" xfId="5" applyNumberFormat="1" applyFont="1" applyFill="1" applyBorder="1" applyAlignment="1">
      <alignment horizontal="left" vertical="center" wrapText="1"/>
    </xf>
    <xf numFmtId="166" fontId="12" fillId="0" borderId="3" xfId="5" applyNumberFormat="1" applyFont="1" applyFill="1" applyBorder="1" applyAlignment="1">
      <alignment horizontal="left" vertical="center" wrapText="1"/>
    </xf>
    <xf numFmtId="166" fontId="12" fillId="0" borderId="5" xfId="5" applyNumberFormat="1" applyFont="1" applyFill="1" applyBorder="1" applyAlignment="1">
      <alignment horizontal="left" vertical="center" wrapText="1"/>
    </xf>
    <xf numFmtId="0" fontId="8" fillId="0" borderId="0" xfId="5" applyFont="1" applyFill="1" applyBorder="1" applyAlignment="1">
      <alignment vertical="center" wrapText="1"/>
    </xf>
    <xf numFmtId="166" fontId="8" fillId="0" borderId="0" xfId="5" applyNumberFormat="1" applyFont="1" applyFill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16" fillId="0" borderId="1" xfId="5" applyFont="1" applyBorder="1" applyAlignment="1">
      <alignment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0" fontId="8" fillId="0" borderId="5" xfId="5" applyFont="1" applyBorder="1" applyAlignment="1">
      <alignment horizontal="left" vertical="center" wrapText="1"/>
    </xf>
    <xf numFmtId="0" fontId="12" fillId="2" borderId="13" xfId="5" applyFont="1" applyFill="1" applyBorder="1" applyAlignment="1">
      <alignment horizontal="left" vertical="center" wrapText="1"/>
    </xf>
    <xf numFmtId="0" fontId="12" fillId="2" borderId="14" xfId="5" applyFont="1" applyFill="1" applyBorder="1" applyAlignment="1">
      <alignment horizontal="left" vertical="center" wrapText="1"/>
    </xf>
  </cellXfs>
  <cellStyles count="6">
    <cellStyle name="Excel Built-in Normal" xfId="2"/>
    <cellStyle name="Excel Built-in Normal 1" xfId="3"/>
    <cellStyle name="Navadno" xfId="0" builtinId="0"/>
    <cellStyle name="Navadno 2" xfId="4"/>
    <cellStyle name="Navadno 2 2" xfId="1"/>
    <cellStyle name="Navadno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D9" sqref="D9"/>
    </sheetView>
  </sheetViews>
  <sheetFormatPr defaultRowHeight="12.75"/>
  <cols>
    <col min="2" max="2" width="57.5703125" customWidth="1"/>
    <col min="3" max="3" width="13.28515625" customWidth="1"/>
    <col min="4" max="4" width="14.7109375" customWidth="1"/>
    <col min="5" max="5" width="15.42578125" customWidth="1"/>
  </cols>
  <sheetData>
    <row r="2" spans="1:5" ht="15.75">
      <c r="A2" s="5"/>
      <c r="B2" s="8"/>
      <c r="C2" s="8"/>
      <c r="D2" s="7"/>
      <c r="E2" s="6"/>
    </row>
    <row r="3" spans="1:5" ht="33">
      <c r="A3" s="73"/>
      <c r="B3" s="74" t="s">
        <v>109</v>
      </c>
      <c r="C3" s="75" t="s">
        <v>110</v>
      </c>
      <c r="D3" s="76" t="s">
        <v>111</v>
      </c>
      <c r="E3" s="77" t="s">
        <v>112</v>
      </c>
    </row>
    <row r="4" spans="1:5" ht="16.5">
      <c r="A4" s="78">
        <v>1</v>
      </c>
      <c r="B4" s="79" t="s">
        <v>8</v>
      </c>
      <c r="C4" s="80">
        <f>USMERJANJE!F18</f>
        <v>0</v>
      </c>
      <c r="D4" s="80">
        <f>C4*0.22</f>
        <v>0</v>
      </c>
      <c r="E4" s="80">
        <f>C4+D4</f>
        <v>0</v>
      </c>
    </row>
    <row r="5" spans="1:5" ht="16.5">
      <c r="A5" s="78">
        <v>2</v>
      </c>
      <c r="B5" s="79" t="s">
        <v>89</v>
      </c>
      <c r="C5" s="80">
        <f>USMERJANJE!F177</f>
        <v>0</v>
      </c>
      <c r="D5" s="80">
        <f t="shared" ref="D5:D9" si="0">C5*0.22</f>
        <v>0</v>
      </c>
      <c r="E5" s="80">
        <f t="shared" ref="E5:E9" si="1">C5+D5</f>
        <v>0</v>
      </c>
    </row>
    <row r="6" spans="1:5" ht="16.5">
      <c r="A6" s="78">
        <v>3</v>
      </c>
      <c r="B6" s="79" t="s">
        <v>90</v>
      </c>
      <c r="C6" s="80">
        <f>USMERJANJE!F185</f>
        <v>0</v>
      </c>
      <c r="D6" s="80">
        <f t="shared" si="0"/>
        <v>0</v>
      </c>
      <c r="E6" s="80">
        <f t="shared" si="1"/>
        <v>0</v>
      </c>
    </row>
    <row r="7" spans="1:5" ht="16.5">
      <c r="A7" s="78">
        <v>4</v>
      </c>
      <c r="B7" s="79" t="s">
        <v>106</v>
      </c>
      <c r="C7" s="80">
        <f>USMERJANJE!F190</f>
        <v>0</v>
      </c>
      <c r="D7" s="80">
        <f t="shared" si="0"/>
        <v>0</v>
      </c>
      <c r="E7" s="80">
        <f t="shared" si="1"/>
        <v>0</v>
      </c>
    </row>
    <row r="8" spans="1:5" ht="16.5">
      <c r="A8" s="78">
        <v>5</v>
      </c>
      <c r="B8" s="79" t="s">
        <v>107</v>
      </c>
      <c r="C8" s="80">
        <f>USMERJANJE!F196</f>
        <v>0</v>
      </c>
      <c r="D8" s="80">
        <f t="shared" si="0"/>
        <v>0</v>
      </c>
      <c r="E8" s="80">
        <f t="shared" si="1"/>
        <v>0</v>
      </c>
    </row>
    <row r="9" spans="1:5" ht="16.5">
      <c r="A9" s="78">
        <v>6</v>
      </c>
      <c r="B9" s="79" t="s">
        <v>108</v>
      </c>
      <c r="C9" s="80">
        <f>USMERJANJE!F202</f>
        <v>0</v>
      </c>
      <c r="D9" s="80">
        <f t="shared" si="0"/>
        <v>0</v>
      </c>
      <c r="E9" s="80">
        <f t="shared" si="1"/>
        <v>0</v>
      </c>
    </row>
    <row r="10" spans="1:5" ht="15.75">
      <c r="A10" s="9"/>
      <c r="B10" s="9"/>
      <c r="C10" s="9"/>
      <c r="D10" s="11"/>
      <c r="E10" s="10"/>
    </row>
    <row r="11" spans="1:5" ht="16.5">
      <c r="A11" s="9"/>
      <c r="B11" s="12" t="s">
        <v>113</v>
      </c>
      <c r="C11" s="12"/>
      <c r="D11" s="11"/>
      <c r="E11" s="1">
        <f>SUM(E4:E10)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2"/>
  <sheetViews>
    <sheetView tabSelected="1" view="pageBreakPreview" zoomScaleNormal="100" zoomScaleSheetLayoutView="100" workbookViewId="0">
      <selection activeCell="G207" sqref="G207"/>
    </sheetView>
  </sheetViews>
  <sheetFormatPr defaultColWidth="9.7109375" defaultRowHeight="16.5"/>
  <cols>
    <col min="1" max="1" width="6.28515625" style="19" bestFit="1" customWidth="1"/>
    <col min="2" max="2" width="58" style="32" customWidth="1"/>
    <col min="3" max="3" width="7.42578125" style="19" bestFit="1" customWidth="1"/>
    <col min="4" max="4" width="7" style="20" customWidth="1"/>
    <col min="5" max="5" width="14.5703125" style="20" customWidth="1"/>
    <col min="6" max="6" width="17.7109375" style="51" customWidth="1"/>
    <col min="7" max="7" width="14.42578125" style="13" customWidth="1"/>
    <col min="8" max="16384" width="9.7109375" style="17"/>
  </cols>
  <sheetData>
    <row r="1" spans="1:12">
      <c r="B1" s="18"/>
      <c r="C1" s="60"/>
      <c r="D1" s="19"/>
      <c r="F1" s="21"/>
      <c r="G1" s="14"/>
    </row>
    <row r="2" spans="1:12" s="22" customFormat="1">
      <c r="A2" s="84" t="s">
        <v>96</v>
      </c>
      <c r="B2" s="84"/>
      <c r="C2" s="84"/>
      <c r="D2" s="84"/>
      <c r="E2" s="84"/>
      <c r="F2" s="84"/>
      <c r="G2" s="15"/>
    </row>
    <row r="3" spans="1:12" s="22" customFormat="1">
      <c r="A3" s="55" t="s">
        <v>114</v>
      </c>
      <c r="B3" s="55" t="s">
        <v>115</v>
      </c>
      <c r="C3" s="56" t="s">
        <v>116</v>
      </c>
      <c r="D3" s="55" t="s">
        <v>117</v>
      </c>
      <c r="E3" s="43" t="s">
        <v>118</v>
      </c>
      <c r="F3" s="43" t="s">
        <v>119</v>
      </c>
      <c r="G3" s="15"/>
    </row>
    <row r="4" spans="1:12" s="28" customFormat="1" ht="128.25" customHeight="1">
      <c r="A4" s="57">
        <v>1</v>
      </c>
      <c r="B4" s="53" t="s">
        <v>9</v>
      </c>
      <c r="C4" s="62">
        <v>1</v>
      </c>
      <c r="D4" s="26" t="s">
        <v>0</v>
      </c>
      <c r="E4" s="54">
        <v>0</v>
      </c>
      <c r="F4" s="54">
        <f>C4*E4</f>
        <v>0</v>
      </c>
      <c r="G4" s="27"/>
    </row>
    <row r="5" spans="1:12" s="28" customFormat="1" ht="140.25" customHeight="1">
      <c r="A5" s="58">
        <v>2</v>
      </c>
      <c r="B5" s="25" t="s">
        <v>10</v>
      </c>
      <c r="C5" s="63">
        <v>1</v>
      </c>
      <c r="D5" s="26" t="s">
        <v>0</v>
      </c>
      <c r="E5" s="3">
        <v>0</v>
      </c>
      <c r="F5" s="3">
        <f>C5*E5</f>
        <v>0</v>
      </c>
      <c r="G5" s="27"/>
    </row>
    <row r="6" spans="1:12" s="28" customFormat="1" ht="138" customHeight="1">
      <c r="A6" s="58">
        <v>3</v>
      </c>
      <c r="B6" s="25" t="s">
        <v>11</v>
      </c>
      <c r="C6" s="63">
        <v>1</v>
      </c>
      <c r="D6" s="26" t="s">
        <v>0</v>
      </c>
      <c r="E6" s="3">
        <v>0</v>
      </c>
      <c r="F6" s="3">
        <f t="shared" ref="F6:F16" si="0">C6*E6</f>
        <v>0</v>
      </c>
      <c r="G6" s="27"/>
    </row>
    <row r="7" spans="1:12" s="28" customFormat="1" ht="148.5">
      <c r="A7" s="58">
        <v>4</v>
      </c>
      <c r="B7" s="25" t="s">
        <v>12</v>
      </c>
      <c r="C7" s="63">
        <v>1</v>
      </c>
      <c r="D7" s="26" t="s">
        <v>0</v>
      </c>
      <c r="E7" s="3">
        <v>0</v>
      </c>
      <c r="F7" s="3">
        <f t="shared" si="0"/>
        <v>0</v>
      </c>
      <c r="G7" s="27"/>
    </row>
    <row r="8" spans="1:12" s="22" customFormat="1" ht="148.5">
      <c r="A8" s="58">
        <v>5</v>
      </c>
      <c r="B8" s="25" t="s">
        <v>13</v>
      </c>
      <c r="C8" s="63">
        <v>1</v>
      </c>
      <c r="D8" s="26" t="s">
        <v>0</v>
      </c>
      <c r="E8" s="3">
        <v>0</v>
      </c>
      <c r="F8" s="3">
        <f t="shared" si="0"/>
        <v>0</v>
      </c>
      <c r="G8" s="16"/>
    </row>
    <row r="9" spans="1:12" s="31" customFormat="1" ht="148.5">
      <c r="A9" s="58">
        <v>6</v>
      </c>
      <c r="B9" s="25" t="s">
        <v>14</v>
      </c>
      <c r="C9" s="63">
        <v>1</v>
      </c>
      <c r="D9" s="26" t="s">
        <v>0</v>
      </c>
      <c r="E9" s="3">
        <v>0</v>
      </c>
      <c r="F9" s="3">
        <f t="shared" si="0"/>
        <v>0</v>
      </c>
      <c r="G9" s="29"/>
      <c r="H9" s="30"/>
      <c r="I9" s="30"/>
      <c r="J9" s="30"/>
      <c r="K9" s="30"/>
      <c r="L9" s="30"/>
    </row>
    <row r="10" spans="1:12" ht="148.5">
      <c r="A10" s="58">
        <v>7</v>
      </c>
      <c r="B10" s="25" t="s">
        <v>15</v>
      </c>
      <c r="C10" s="63">
        <v>1</v>
      </c>
      <c r="D10" s="26" t="s">
        <v>0</v>
      </c>
      <c r="E10" s="3">
        <v>0</v>
      </c>
      <c r="F10" s="3">
        <f t="shared" si="0"/>
        <v>0</v>
      </c>
      <c r="G10" s="32"/>
      <c r="H10" s="95"/>
      <c r="I10" s="96"/>
      <c r="J10" s="96"/>
      <c r="K10" s="96"/>
      <c r="L10" s="96"/>
    </row>
    <row r="11" spans="1:12" s="31" customFormat="1" ht="148.5">
      <c r="A11" s="58">
        <v>8</v>
      </c>
      <c r="B11" s="25" t="s">
        <v>16</v>
      </c>
      <c r="C11" s="63">
        <v>1</v>
      </c>
      <c r="D11" s="26" t="s">
        <v>0</v>
      </c>
      <c r="E11" s="3">
        <v>0</v>
      </c>
      <c r="F11" s="3">
        <f t="shared" si="0"/>
        <v>0</v>
      </c>
      <c r="G11" s="29"/>
      <c r="H11" s="30"/>
      <c r="I11" s="30"/>
      <c r="J11" s="30"/>
      <c r="K11" s="30"/>
      <c r="L11" s="30"/>
    </row>
    <row r="12" spans="1:12" ht="148.5">
      <c r="A12" s="58">
        <v>9</v>
      </c>
      <c r="B12" s="25" t="s">
        <v>17</v>
      </c>
      <c r="C12" s="63">
        <v>1</v>
      </c>
      <c r="D12" s="26" t="s">
        <v>0</v>
      </c>
      <c r="E12" s="3">
        <v>0</v>
      </c>
      <c r="F12" s="3">
        <f t="shared" si="0"/>
        <v>0</v>
      </c>
      <c r="G12" s="32"/>
      <c r="H12" s="16"/>
      <c r="I12" s="33"/>
      <c r="J12" s="33"/>
      <c r="K12" s="33"/>
      <c r="L12" s="33"/>
    </row>
    <row r="13" spans="1:12" ht="148.5">
      <c r="A13" s="58">
        <v>10</v>
      </c>
      <c r="B13" s="34" t="s">
        <v>18</v>
      </c>
      <c r="C13" s="63">
        <v>1</v>
      </c>
      <c r="D13" s="26" t="s">
        <v>0</v>
      </c>
      <c r="E13" s="3">
        <v>0</v>
      </c>
      <c r="F13" s="3">
        <f>C13*E13</f>
        <v>0</v>
      </c>
      <c r="G13" s="32"/>
      <c r="H13" s="16"/>
      <c r="I13" s="33"/>
      <c r="J13" s="33"/>
      <c r="K13" s="33"/>
      <c r="L13" s="33"/>
    </row>
    <row r="14" spans="1:12" ht="190.9" customHeight="1">
      <c r="A14" s="58">
        <v>11</v>
      </c>
      <c r="B14" s="4" t="s">
        <v>19</v>
      </c>
      <c r="C14" s="63">
        <v>1</v>
      </c>
      <c r="D14" s="26" t="s">
        <v>0</v>
      </c>
      <c r="E14" s="3">
        <v>0</v>
      </c>
      <c r="F14" s="3">
        <f t="shared" si="0"/>
        <v>0</v>
      </c>
      <c r="G14" s="32"/>
      <c r="H14" s="16"/>
      <c r="I14" s="33"/>
      <c r="J14" s="33"/>
      <c r="K14" s="33"/>
      <c r="L14" s="33"/>
    </row>
    <row r="15" spans="1:12" ht="33">
      <c r="A15" s="58">
        <v>12</v>
      </c>
      <c r="B15" s="35" t="s">
        <v>20</v>
      </c>
      <c r="C15" s="63">
        <v>1</v>
      </c>
      <c r="D15" s="26" t="s">
        <v>0</v>
      </c>
      <c r="E15" s="3">
        <v>0</v>
      </c>
      <c r="F15" s="3">
        <f t="shared" si="0"/>
        <v>0</v>
      </c>
      <c r="G15" s="36"/>
    </row>
    <row r="16" spans="1:12" s="22" customFormat="1" ht="82.5">
      <c r="A16" s="58">
        <v>13</v>
      </c>
      <c r="B16" s="37" t="s">
        <v>21</v>
      </c>
      <c r="C16" s="63">
        <v>1</v>
      </c>
      <c r="D16" s="26" t="s">
        <v>0</v>
      </c>
      <c r="E16" s="3">
        <v>0</v>
      </c>
      <c r="F16" s="3">
        <f t="shared" si="0"/>
        <v>0</v>
      </c>
      <c r="G16" s="16"/>
    </row>
    <row r="17" spans="1:8" s="28" customFormat="1" ht="17.25" thickBot="1">
      <c r="A17" s="65"/>
      <c r="B17" s="38"/>
      <c r="C17" s="60"/>
      <c r="D17" s="23"/>
      <c r="E17" s="39"/>
      <c r="F17" s="40"/>
      <c r="G17" s="41"/>
    </row>
    <row r="18" spans="1:8" s="22" customFormat="1" ht="17.25" thickBot="1">
      <c r="A18" s="102" t="s">
        <v>97</v>
      </c>
      <c r="B18" s="103"/>
      <c r="C18" s="103"/>
      <c r="D18" s="103"/>
      <c r="E18" s="103"/>
      <c r="F18" s="71">
        <f>SUM(F4:F16)</f>
        <v>0</v>
      </c>
      <c r="G18" s="28"/>
    </row>
    <row r="19" spans="1:8" s="28" customFormat="1">
      <c r="A19" s="72"/>
      <c r="B19" s="38"/>
      <c r="C19" s="60"/>
      <c r="D19" s="23"/>
      <c r="E19" s="39"/>
      <c r="F19" s="40"/>
      <c r="G19" s="41"/>
    </row>
    <row r="20" spans="1:8" s="28" customFormat="1">
      <c r="A20" s="83" t="s">
        <v>98</v>
      </c>
      <c r="B20" s="84"/>
      <c r="C20" s="84"/>
      <c r="D20" s="84"/>
      <c r="E20" s="84"/>
      <c r="F20" s="84"/>
      <c r="G20" s="41"/>
    </row>
    <row r="21" spans="1:8" s="22" customFormat="1" ht="65.25" hidden="1" customHeight="1">
      <c r="A21" s="58">
        <v>27</v>
      </c>
      <c r="B21" s="97" t="s">
        <v>7</v>
      </c>
      <c r="C21" s="98"/>
      <c r="D21" s="98"/>
      <c r="E21" s="98"/>
      <c r="F21" s="42" t="s">
        <v>6</v>
      </c>
    </row>
    <row r="22" spans="1:8" s="22" customFormat="1" ht="33" hidden="1" customHeight="1">
      <c r="A22" s="58">
        <v>28</v>
      </c>
      <c r="B22" s="99" t="s">
        <v>3</v>
      </c>
      <c r="C22" s="100"/>
      <c r="D22" s="100"/>
      <c r="E22" s="101"/>
      <c r="F22" s="43" t="s">
        <v>2</v>
      </c>
    </row>
    <row r="23" spans="1:8">
      <c r="A23" s="92" t="s">
        <v>78</v>
      </c>
      <c r="B23" s="93"/>
      <c r="C23" s="93"/>
      <c r="D23" s="93"/>
      <c r="E23" s="93"/>
      <c r="F23" s="94"/>
      <c r="G23" s="17"/>
      <c r="H23" s="2"/>
    </row>
    <row r="24" spans="1:8" ht="49.5">
      <c r="A24" s="58">
        <v>1</v>
      </c>
      <c r="B24" s="45" t="s">
        <v>22</v>
      </c>
      <c r="C24" s="59">
        <v>4</v>
      </c>
      <c r="D24" s="44" t="s">
        <v>5</v>
      </c>
      <c r="E24" s="42">
        <v>0</v>
      </c>
      <c r="F24" s="3">
        <f t="shared" ref="F24:F38" si="1">C24*E24</f>
        <v>0</v>
      </c>
      <c r="G24" s="17"/>
      <c r="H24" s="2"/>
    </row>
    <row r="25" spans="1:8" ht="49.5">
      <c r="A25" s="58">
        <v>2</v>
      </c>
      <c r="B25" s="45" t="s">
        <v>23</v>
      </c>
      <c r="C25" s="59">
        <v>1</v>
      </c>
      <c r="D25" s="44" t="s">
        <v>1</v>
      </c>
      <c r="E25" s="42">
        <v>0</v>
      </c>
      <c r="F25" s="3">
        <f t="shared" si="1"/>
        <v>0</v>
      </c>
      <c r="G25" s="17"/>
      <c r="H25" s="2"/>
    </row>
    <row r="26" spans="1:8">
      <c r="A26" s="58">
        <v>3</v>
      </c>
      <c r="B26" s="45" t="s">
        <v>25</v>
      </c>
      <c r="C26" s="59">
        <v>1</v>
      </c>
      <c r="D26" s="44" t="s">
        <v>1</v>
      </c>
      <c r="E26" s="42">
        <v>0</v>
      </c>
      <c r="F26" s="3">
        <f t="shared" si="1"/>
        <v>0</v>
      </c>
      <c r="G26" s="17"/>
      <c r="H26" s="2"/>
    </row>
    <row r="27" spans="1:8" ht="33">
      <c r="A27" s="58">
        <v>4</v>
      </c>
      <c r="B27" s="45" t="s">
        <v>26</v>
      </c>
      <c r="C27" s="59">
        <v>9</v>
      </c>
      <c r="D27" s="44" t="s">
        <v>5</v>
      </c>
      <c r="E27" s="42">
        <v>0</v>
      </c>
      <c r="F27" s="3">
        <f t="shared" si="1"/>
        <v>0</v>
      </c>
      <c r="G27" s="17"/>
      <c r="H27" s="2"/>
    </row>
    <row r="28" spans="1:8" ht="49.5">
      <c r="A28" s="58">
        <v>5</v>
      </c>
      <c r="B28" s="45" t="s">
        <v>27</v>
      </c>
      <c r="C28" s="59">
        <v>2</v>
      </c>
      <c r="D28" s="44" t="s">
        <v>1</v>
      </c>
      <c r="E28" s="42">
        <v>0</v>
      </c>
      <c r="F28" s="3">
        <f t="shared" si="1"/>
        <v>0</v>
      </c>
      <c r="G28" s="17"/>
      <c r="H28" s="2"/>
    </row>
    <row r="29" spans="1:8" ht="66">
      <c r="A29" s="58">
        <v>6</v>
      </c>
      <c r="B29" s="45" t="s">
        <v>28</v>
      </c>
      <c r="C29" s="59">
        <v>1</v>
      </c>
      <c r="D29" s="44" t="s">
        <v>1</v>
      </c>
      <c r="E29" s="42">
        <v>0</v>
      </c>
      <c r="F29" s="3">
        <f t="shared" si="1"/>
        <v>0</v>
      </c>
      <c r="G29" s="17"/>
      <c r="H29" s="2"/>
    </row>
    <row r="30" spans="1:8" ht="33">
      <c r="A30" s="58">
        <v>7</v>
      </c>
      <c r="B30" s="45" t="s">
        <v>29</v>
      </c>
      <c r="C30" s="59">
        <v>4</v>
      </c>
      <c r="D30" s="44" t="s">
        <v>5</v>
      </c>
      <c r="E30" s="42">
        <v>0</v>
      </c>
      <c r="F30" s="3">
        <f t="shared" si="1"/>
        <v>0</v>
      </c>
      <c r="G30" s="17"/>
      <c r="H30" s="2"/>
    </row>
    <row r="31" spans="1:8" ht="49.5">
      <c r="A31" s="58">
        <v>8</v>
      </c>
      <c r="B31" s="45" t="s">
        <v>30</v>
      </c>
      <c r="C31" s="59">
        <v>4</v>
      </c>
      <c r="D31" s="44" t="s">
        <v>5</v>
      </c>
      <c r="E31" s="42">
        <v>0</v>
      </c>
      <c r="F31" s="3">
        <f t="shared" si="1"/>
        <v>0</v>
      </c>
      <c r="G31" s="17"/>
      <c r="H31" s="2"/>
    </row>
    <row r="32" spans="1:8" ht="49.5">
      <c r="A32" s="58">
        <v>9</v>
      </c>
      <c r="B32" s="45" t="s">
        <v>31</v>
      </c>
      <c r="C32" s="59">
        <v>1</v>
      </c>
      <c r="D32" s="44" t="s">
        <v>1</v>
      </c>
      <c r="E32" s="42">
        <v>0</v>
      </c>
      <c r="F32" s="3">
        <f t="shared" si="1"/>
        <v>0</v>
      </c>
      <c r="G32" s="17"/>
      <c r="H32" s="2"/>
    </row>
    <row r="33" spans="1:10" ht="181.5">
      <c r="A33" s="58">
        <v>10</v>
      </c>
      <c r="B33" s="45" t="s">
        <v>32</v>
      </c>
      <c r="C33" s="59">
        <v>1</v>
      </c>
      <c r="D33" s="44" t="s">
        <v>1</v>
      </c>
      <c r="E33" s="42">
        <v>0</v>
      </c>
      <c r="F33" s="3">
        <f t="shared" si="1"/>
        <v>0</v>
      </c>
      <c r="G33" s="17"/>
      <c r="H33" s="2"/>
    </row>
    <row r="34" spans="1:10" ht="99">
      <c r="A34" s="58">
        <v>11</v>
      </c>
      <c r="B34" s="45" t="s">
        <v>33</v>
      </c>
      <c r="C34" s="59">
        <v>1</v>
      </c>
      <c r="D34" s="44" t="s">
        <v>1</v>
      </c>
      <c r="E34" s="42">
        <v>0</v>
      </c>
      <c r="F34" s="3">
        <f t="shared" si="1"/>
        <v>0</v>
      </c>
      <c r="G34" s="17"/>
      <c r="H34" s="2"/>
    </row>
    <row r="35" spans="1:10" ht="49.5">
      <c r="A35" s="58">
        <v>12</v>
      </c>
      <c r="B35" s="45" t="s">
        <v>34</v>
      </c>
      <c r="C35" s="59">
        <v>1</v>
      </c>
      <c r="D35" s="44" t="s">
        <v>0</v>
      </c>
      <c r="E35" s="42">
        <v>0</v>
      </c>
      <c r="F35" s="3">
        <f t="shared" si="1"/>
        <v>0</v>
      </c>
      <c r="G35" s="17"/>
      <c r="H35" s="2"/>
    </row>
    <row r="36" spans="1:10" ht="99">
      <c r="A36" s="58">
        <v>13</v>
      </c>
      <c r="B36" s="45" t="s">
        <v>35</v>
      </c>
      <c r="C36" s="59">
        <v>1</v>
      </c>
      <c r="D36" s="44" t="s">
        <v>1</v>
      </c>
      <c r="E36" s="42">
        <v>0</v>
      </c>
      <c r="F36" s="3">
        <f t="shared" si="1"/>
        <v>0</v>
      </c>
      <c r="G36" s="17"/>
      <c r="H36" s="2"/>
    </row>
    <row r="37" spans="1:10" ht="49.5">
      <c r="A37" s="58">
        <v>14</v>
      </c>
      <c r="B37" s="45" t="s">
        <v>36</v>
      </c>
      <c r="C37" s="59">
        <v>3</v>
      </c>
      <c r="D37" s="44" t="s">
        <v>4</v>
      </c>
      <c r="E37" s="42">
        <v>0</v>
      </c>
      <c r="F37" s="3">
        <f t="shared" si="1"/>
        <v>0</v>
      </c>
      <c r="G37" s="17"/>
      <c r="H37" s="2"/>
    </row>
    <row r="38" spans="1:10" ht="50.25" thickBot="1">
      <c r="A38" s="65">
        <v>15</v>
      </c>
      <c r="B38" s="66" t="s">
        <v>37</v>
      </c>
      <c r="C38" s="67">
        <v>1</v>
      </c>
      <c r="D38" s="68" t="s">
        <v>1</v>
      </c>
      <c r="E38" s="69">
        <v>0</v>
      </c>
      <c r="F38" s="70">
        <f t="shared" si="1"/>
        <v>0</v>
      </c>
      <c r="G38" s="17"/>
      <c r="H38" s="2"/>
    </row>
    <row r="39" spans="1:10" s="22" customFormat="1" ht="16.5" customHeight="1" thickBot="1">
      <c r="A39" s="90" t="s">
        <v>73</v>
      </c>
      <c r="B39" s="91"/>
      <c r="C39" s="91"/>
      <c r="D39" s="91"/>
      <c r="E39" s="91"/>
      <c r="F39" s="71">
        <f>SUM(F24:F38)</f>
        <v>0</v>
      </c>
      <c r="G39" s="27"/>
      <c r="H39" s="28"/>
      <c r="I39" s="28"/>
      <c r="J39" s="28"/>
    </row>
    <row r="40" spans="1:10" s="22" customFormat="1">
      <c r="A40" s="23"/>
      <c r="B40" s="46"/>
      <c r="C40" s="64"/>
      <c r="D40" s="47"/>
      <c r="E40" s="48"/>
      <c r="F40" s="24"/>
      <c r="G40" s="27"/>
      <c r="H40" s="28"/>
      <c r="I40" s="28"/>
      <c r="J40" s="28"/>
    </row>
    <row r="41" spans="1:10" s="22" customFormat="1">
      <c r="A41" s="92" t="s">
        <v>79</v>
      </c>
      <c r="B41" s="93"/>
      <c r="C41" s="93"/>
      <c r="D41" s="93"/>
      <c r="E41" s="93"/>
      <c r="F41" s="94"/>
      <c r="G41" s="27"/>
      <c r="H41" s="28"/>
      <c r="I41" s="28"/>
      <c r="J41" s="28"/>
    </row>
    <row r="42" spans="1:10" s="49" customFormat="1" ht="33">
      <c r="A42" s="58">
        <v>1</v>
      </c>
      <c r="B42" s="45" t="s">
        <v>38</v>
      </c>
      <c r="C42" s="59">
        <v>21</v>
      </c>
      <c r="D42" s="44" t="s">
        <v>5</v>
      </c>
      <c r="E42" s="42">
        <v>0</v>
      </c>
      <c r="F42" s="3">
        <f t="shared" ref="F42:F56" si="2">C42*E42</f>
        <v>0</v>
      </c>
    </row>
    <row r="43" spans="1:10" ht="49.5">
      <c r="A43" s="58">
        <v>2</v>
      </c>
      <c r="B43" s="45" t="s">
        <v>39</v>
      </c>
      <c r="C43" s="59">
        <v>1</v>
      </c>
      <c r="D43" s="44" t="s">
        <v>1</v>
      </c>
      <c r="E43" s="42">
        <v>0</v>
      </c>
      <c r="F43" s="3">
        <f t="shared" si="2"/>
        <v>0</v>
      </c>
      <c r="G43" s="17"/>
    </row>
    <row r="44" spans="1:10" s="22" customFormat="1" ht="33">
      <c r="A44" s="58">
        <v>3</v>
      </c>
      <c r="B44" s="45" t="s">
        <v>40</v>
      </c>
      <c r="C44" s="59">
        <v>1</v>
      </c>
      <c r="D44" s="44" t="s">
        <v>1</v>
      </c>
      <c r="E44" s="42">
        <v>0</v>
      </c>
      <c r="F44" s="3">
        <f t="shared" si="2"/>
        <v>0</v>
      </c>
      <c r="G44" s="27"/>
    </row>
    <row r="45" spans="1:10" ht="33">
      <c r="A45" s="58">
        <v>4</v>
      </c>
      <c r="B45" s="45" t="s">
        <v>26</v>
      </c>
      <c r="C45" s="59">
        <v>26</v>
      </c>
      <c r="D45" s="44" t="s">
        <v>5</v>
      </c>
      <c r="E45" s="42">
        <v>0</v>
      </c>
      <c r="F45" s="3">
        <f t="shared" si="2"/>
        <v>0</v>
      </c>
    </row>
    <row r="46" spans="1:10" ht="49.5">
      <c r="A46" s="58">
        <v>5</v>
      </c>
      <c r="B46" s="45" t="s">
        <v>27</v>
      </c>
      <c r="C46" s="59">
        <v>2</v>
      </c>
      <c r="D46" s="44" t="s">
        <v>1</v>
      </c>
      <c r="E46" s="42">
        <v>0</v>
      </c>
      <c r="F46" s="3">
        <f t="shared" si="2"/>
        <v>0</v>
      </c>
    </row>
    <row r="47" spans="1:10" ht="82.5">
      <c r="A47" s="58">
        <v>6</v>
      </c>
      <c r="B47" s="45" t="s">
        <v>41</v>
      </c>
      <c r="C47" s="59">
        <v>1</v>
      </c>
      <c r="D47" s="44" t="s">
        <v>1</v>
      </c>
      <c r="E47" s="42">
        <v>0</v>
      </c>
      <c r="F47" s="3">
        <f t="shared" si="2"/>
        <v>0</v>
      </c>
    </row>
    <row r="48" spans="1:10" ht="33">
      <c r="A48" s="58">
        <v>7</v>
      </c>
      <c r="B48" s="45" t="s">
        <v>29</v>
      </c>
      <c r="C48" s="59">
        <v>21</v>
      </c>
      <c r="D48" s="44" t="s">
        <v>1</v>
      </c>
      <c r="E48" s="42">
        <v>0</v>
      </c>
      <c r="F48" s="3">
        <f t="shared" si="2"/>
        <v>0</v>
      </c>
    </row>
    <row r="49" spans="1:6" ht="49.5">
      <c r="A49" s="58">
        <v>8</v>
      </c>
      <c r="B49" s="45" t="s">
        <v>30</v>
      </c>
      <c r="C49" s="59">
        <v>21</v>
      </c>
      <c r="D49" s="44" t="s">
        <v>5</v>
      </c>
      <c r="E49" s="42">
        <v>0</v>
      </c>
      <c r="F49" s="3">
        <f t="shared" si="2"/>
        <v>0</v>
      </c>
    </row>
    <row r="50" spans="1:6" ht="56.25" customHeight="1">
      <c r="A50" s="58">
        <v>9</v>
      </c>
      <c r="B50" s="45" t="s">
        <v>42</v>
      </c>
      <c r="C50" s="59">
        <v>1</v>
      </c>
      <c r="D50" s="44" t="s">
        <v>1</v>
      </c>
      <c r="E50" s="42">
        <v>0</v>
      </c>
      <c r="F50" s="3">
        <f t="shared" si="2"/>
        <v>0</v>
      </c>
    </row>
    <row r="51" spans="1:6" ht="231">
      <c r="A51" s="58">
        <v>10</v>
      </c>
      <c r="B51" s="45" t="s">
        <v>43</v>
      </c>
      <c r="C51" s="59">
        <v>1</v>
      </c>
      <c r="D51" s="44" t="s">
        <v>1</v>
      </c>
      <c r="E51" s="42">
        <v>0</v>
      </c>
      <c r="F51" s="3">
        <f t="shared" si="2"/>
        <v>0</v>
      </c>
    </row>
    <row r="52" spans="1:6" ht="99">
      <c r="A52" s="58">
        <v>11</v>
      </c>
      <c r="B52" s="45" t="s">
        <v>33</v>
      </c>
      <c r="C52" s="59">
        <v>1</v>
      </c>
      <c r="D52" s="44" t="s">
        <v>1</v>
      </c>
      <c r="E52" s="42">
        <v>0</v>
      </c>
      <c r="F52" s="3">
        <f t="shared" si="2"/>
        <v>0</v>
      </c>
    </row>
    <row r="53" spans="1:6" ht="49.5">
      <c r="A53" s="58">
        <v>12</v>
      </c>
      <c r="B53" s="45" t="s">
        <v>44</v>
      </c>
      <c r="C53" s="59">
        <v>1</v>
      </c>
      <c r="D53" s="44" t="s">
        <v>0</v>
      </c>
      <c r="E53" s="42">
        <v>0</v>
      </c>
      <c r="F53" s="3">
        <f t="shared" si="2"/>
        <v>0</v>
      </c>
    </row>
    <row r="54" spans="1:6" ht="99">
      <c r="A54" s="58">
        <v>13</v>
      </c>
      <c r="B54" s="45" t="s">
        <v>35</v>
      </c>
      <c r="C54" s="59">
        <v>1</v>
      </c>
      <c r="D54" s="44" t="s">
        <v>1</v>
      </c>
      <c r="E54" s="42">
        <v>0</v>
      </c>
      <c r="F54" s="3">
        <f t="shared" si="2"/>
        <v>0</v>
      </c>
    </row>
    <row r="55" spans="1:6" ht="49.5">
      <c r="A55" s="58">
        <v>14</v>
      </c>
      <c r="B55" s="45" t="s">
        <v>36</v>
      </c>
      <c r="C55" s="59">
        <v>3</v>
      </c>
      <c r="D55" s="44" t="s">
        <v>4</v>
      </c>
      <c r="E55" s="42">
        <v>0</v>
      </c>
      <c r="F55" s="3">
        <f t="shared" si="2"/>
        <v>0</v>
      </c>
    </row>
    <row r="56" spans="1:6" ht="50.25" thickBot="1">
      <c r="A56" s="65">
        <v>15</v>
      </c>
      <c r="B56" s="66" t="s">
        <v>45</v>
      </c>
      <c r="C56" s="67">
        <v>1</v>
      </c>
      <c r="D56" s="68" t="s">
        <v>1</v>
      </c>
      <c r="E56" s="69">
        <v>0</v>
      </c>
      <c r="F56" s="70">
        <f t="shared" si="2"/>
        <v>0</v>
      </c>
    </row>
    <row r="57" spans="1:6" ht="17.25" thickBot="1">
      <c r="A57" s="90" t="s">
        <v>73</v>
      </c>
      <c r="B57" s="91"/>
      <c r="C57" s="91"/>
      <c r="D57" s="91"/>
      <c r="E57" s="91"/>
      <c r="F57" s="71">
        <f>SUM(F42:F56)</f>
        <v>0</v>
      </c>
    </row>
    <row r="58" spans="1:6">
      <c r="E58" s="50"/>
    </row>
    <row r="59" spans="1:6" ht="16.5" customHeight="1">
      <c r="A59" s="86" t="s">
        <v>80</v>
      </c>
      <c r="B59" s="87"/>
      <c r="C59" s="87"/>
      <c r="D59" s="87"/>
      <c r="E59" s="87"/>
      <c r="F59" s="88"/>
    </row>
    <row r="60" spans="1:6" ht="33">
      <c r="A60" s="58">
        <v>1</v>
      </c>
      <c r="B60" s="45" t="s">
        <v>46</v>
      </c>
      <c r="C60" s="59">
        <v>3</v>
      </c>
      <c r="D60" s="44" t="s">
        <v>5</v>
      </c>
      <c r="E60" s="42">
        <v>0</v>
      </c>
      <c r="F60" s="3">
        <f t="shared" ref="F60:F74" si="3">C60*E60</f>
        <v>0</v>
      </c>
    </row>
    <row r="61" spans="1:6" ht="49.5">
      <c r="A61" s="58">
        <v>2</v>
      </c>
      <c r="B61" s="45" t="s">
        <v>39</v>
      </c>
      <c r="C61" s="59">
        <v>1</v>
      </c>
      <c r="D61" s="44" t="s">
        <v>1</v>
      </c>
      <c r="E61" s="42">
        <v>0</v>
      </c>
      <c r="F61" s="3">
        <f t="shared" si="3"/>
        <v>0</v>
      </c>
    </row>
    <row r="62" spans="1:6" ht="33">
      <c r="A62" s="58">
        <v>3</v>
      </c>
      <c r="B62" s="45" t="s">
        <v>24</v>
      </c>
      <c r="C62" s="59">
        <v>1</v>
      </c>
      <c r="D62" s="44" t="s">
        <v>1</v>
      </c>
      <c r="E62" s="42">
        <v>0</v>
      </c>
      <c r="F62" s="3">
        <f t="shared" si="3"/>
        <v>0</v>
      </c>
    </row>
    <row r="63" spans="1:6" ht="33">
      <c r="A63" s="58">
        <v>4</v>
      </c>
      <c r="B63" s="45" t="s">
        <v>47</v>
      </c>
      <c r="C63" s="59">
        <v>8</v>
      </c>
      <c r="D63" s="44" t="s">
        <v>5</v>
      </c>
      <c r="E63" s="42">
        <v>0</v>
      </c>
      <c r="F63" s="3">
        <f t="shared" si="3"/>
        <v>0</v>
      </c>
    </row>
    <row r="64" spans="1:6" ht="49.5">
      <c r="A64" s="58">
        <v>5</v>
      </c>
      <c r="B64" s="45" t="s">
        <v>27</v>
      </c>
      <c r="C64" s="59">
        <v>2</v>
      </c>
      <c r="D64" s="44" t="s">
        <v>1</v>
      </c>
      <c r="E64" s="42">
        <v>0</v>
      </c>
      <c r="F64" s="3">
        <f t="shared" si="3"/>
        <v>0</v>
      </c>
    </row>
    <row r="65" spans="1:6" ht="66">
      <c r="A65" s="58">
        <v>6</v>
      </c>
      <c r="B65" s="45" t="s">
        <v>28</v>
      </c>
      <c r="C65" s="59">
        <v>1</v>
      </c>
      <c r="D65" s="44" t="s">
        <v>1</v>
      </c>
      <c r="E65" s="42">
        <v>0</v>
      </c>
      <c r="F65" s="3">
        <f t="shared" si="3"/>
        <v>0</v>
      </c>
    </row>
    <row r="66" spans="1:6" ht="33">
      <c r="A66" s="58">
        <v>7</v>
      </c>
      <c r="B66" s="45" t="s">
        <v>29</v>
      </c>
      <c r="C66" s="59">
        <v>3</v>
      </c>
      <c r="D66" s="44" t="s">
        <v>5</v>
      </c>
      <c r="E66" s="42">
        <v>0</v>
      </c>
      <c r="F66" s="3">
        <f>C66*E66</f>
        <v>0</v>
      </c>
    </row>
    <row r="67" spans="1:6" ht="49.5">
      <c r="A67" s="58">
        <v>8</v>
      </c>
      <c r="B67" s="45" t="s">
        <v>30</v>
      </c>
      <c r="C67" s="59">
        <v>3</v>
      </c>
      <c r="D67" s="44" t="s">
        <v>5</v>
      </c>
      <c r="E67" s="42">
        <v>0</v>
      </c>
      <c r="F67" s="3">
        <f t="shared" si="3"/>
        <v>0</v>
      </c>
    </row>
    <row r="68" spans="1:6" ht="49.5">
      <c r="A68" s="58">
        <v>9</v>
      </c>
      <c r="B68" s="45" t="s">
        <v>48</v>
      </c>
      <c r="C68" s="59">
        <v>1</v>
      </c>
      <c r="D68" s="44" t="s">
        <v>1</v>
      </c>
      <c r="E68" s="42">
        <v>0</v>
      </c>
      <c r="F68" s="3">
        <f t="shared" si="3"/>
        <v>0</v>
      </c>
    </row>
    <row r="69" spans="1:6" ht="231">
      <c r="A69" s="58">
        <v>10</v>
      </c>
      <c r="B69" s="45" t="s">
        <v>43</v>
      </c>
      <c r="C69" s="59">
        <v>1</v>
      </c>
      <c r="D69" s="44" t="s">
        <v>1</v>
      </c>
      <c r="E69" s="42">
        <v>0</v>
      </c>
      <c r="F69" s="3">
        <f t="shared" si="3"/>
        <v>0</v>
      </c>
    </row>
    <row r="70" spans="1:6" ht="99">
      <c r="A70" s="58">
        <v>11</v>
      </c>
      <c r="B70" s="45" t="s">
        <v>33</v>
      </c>
      <c r="C70" s="59">
        <v>1</v>
      </c>
      <c r="D70" s="44" t="s">
        <v>1</v>
      </c>
      <c r="E70" s="42">
        <v>0</v>
      </c>
      <c r="F70" s="3">
        <f t="shared" si="3"/>
        <v>0</v>
      </c>
    </row>
    <row r="71" spans="1:6" ht="49.5">
      <c r="A71" s="58">
        <v>12</v>
      </c>
      <c r="B71" s="45" t="s">
        <v>34</v>
      </c>
      <c r="C71" s="59">
        <v>1</v>
      </c>
      <c r="D71" s="44" t="s">
        <v>0</v>
      </c>
      <c r="E71" s="42">
        <v>0</v>
      </c>
      <c r="F71" s="3">
        <f t="shared" si="3"/>
        <v>0</v>
      </c>
    </row>
    <row r="72" spans="1:6" ht="99">
      <c r="A72" s="58">
        <v>13</v>
      </c>
      <c r="B72" s="45" t="s">
        <v>49</v>
      </c>
      <c r="C72" s="59">
        <v>1</v>
      </c>
      <c r="D72" s="44" t="s">
        <v>1</v>
      </c>
      <c r="E72" s="42">
        <v>0</v>
      </c>
      <c r="F72" s="3">
        <f t="shared" si="3"/>
        <v>0</v>
      </c>
    </row>
    <row r="73" spans="1:6" ht="49.5">
      <c r="A73" s="58">
        <v>14</v>
      </c>
      <c r="B73" s="45" t="s">
        <v>36</v>
      </c>
      <c r="C73" s="59">
        <v>3</v>
      </c>
      <c r="D73" s="44" t="s">
        <v>4</v>
      </c>
      <c r="E73" s="42">
        <v>0</v>
      </c>
      <c r="F73" s="3">
        <f t="shared" si="3"/>
        <v>0</v>
      </c>
    </row>
    <row r="74" spans="1:6" ht="50.25" thickBot="1">
      <c r="A74" s="65">
        <v>15</v>
      </c>
      <c r="B74" s="66" t="s">
        <v>37</v>
      </c>
      <c r="C74" s="67">
        <v>1</v>
      </c>
      <c r="D74" s="68" t="s">
        <v>1</v>
      </c>
      <c r="E74" s="69">
        <v>0</v>
      </c>
      <c r="F74" s="70">
        <f t="shared" si="3"/>
        <v>0</v>
      </c>
    </row>
    <row r="75" spans="1:6" ht="17.25" thickBot="1">
      <c r="A75" s="90" t="s">
        <v>73</v>
      </c>
      <c r="B75" s="91"/>
      <c r="C75" s="91"/>
      <c r="D75" s="91"/>
      <c r="E75" s="91"/>
      <c r="F75" s="71">
        <f>SUM(F60:F74)</f>
        <v>0</v>
      </c>
    </row>
    <row r="76" spans="1:6">
      <c r="E76" s="50"/>
    </row>
    <row r="77" spans="1:6">
      <c r="A77" s="86" t="s">
        <v>81</v>
      </c>
      <c r="B77" s="87"/>
      <c r="C77" s="87"/>
      <c r="D77" s="87"/>
      <c r="E77" s="87"/>
      <c r="F77" s="88"/>
    </row>
    <row r="78" spans="1:6" ht="33">
      <c r="A78" s="58">
        <v>1</v>
      </c>
      <c r="B78" s="45" t="s">
        <v>50</v>
      </c>
      <c r="C78" s="59">
        <v>3</v>
      </c>
      <c r="D78" s="44" t="s">
        <v>5</v>
      </c>
      <c r="E78" s="42">
        <v>0</v>
      </c>
      <c r="F78" s="3">
        <f t="shared" ref="F78:F92" si="4">C78*E78</f>
        <v>0</v>
      </c>
    </row>
    <row r="79" spans="1:6" ht="49.5">
      <c r="A79" s="58">
        <v>2</v>
      </c>
      <c r="B79" s="45" t="s">
        <v>39</v>
      </c>
      <c r="C79" s="59">
        <v>1</v>
      </c>
      <c r="D79" s="44" t="s">
        <v>1</v>
      </c>
      <c r="E79" s="42">
        <v>0</v>
      </c>
      <c r="F79" s="3">
        <f t="shared" si="4"/>
        <v>0</v>
      </c>
    </row>
    <row r="80" spans="1:6" ht="33">
      <c r="A80" s="58">
        <v>3</v>
      </c>
      <c r="B80" s="45" t="s">
        <v>24</v>
      </c>
      <c r="C80" s="59">
        <v>1</v>
      </c>
      <c r="D80" s="44" t="s">
        <v>1</v>
      </c>
      <c r="E80" s="42">
        <v>0</v>
      </c>
      <c r="F80" s="3">
        <f t="shared" si="4"/>
        <v>0</v>
      </c>
    </row>
    <row r="81" spans="1:6" ht="33">
      <c r="A81" s="58">
        <v>4</v>
      </c>
      <c r="B81" s="45" t="s">
        <v>47</v>
      </c>
      <c r="C81" s="59">
        <v>8</v>
      </c>
      <c r="D81" s="44" t="s">
        <v>5</v>
      </c>
      <c r="E81" s="42">
        <v>0</v>
      </c>
      <c r="F81" s="3">
        <f t="shared" si="4"/>
        <v>0</v>
      </c>
    </row>
    <row r="82" spans="1:6" ht="49.5">
      <c r="A82" s="58">
        <v>5</v>
      </c>
      <c r="B82" s="45" t="s">
        <v>27</v>
      </c>
      <c r="C82" s="59">
        <v>2</v>
      </c>
      <c r="D82" s="44" t="s">
        <v>1</v>
      </c>
      <c r="E82" s="42">
        <v>0</v>
      </c>
      <c r="F82" s="3">
        <f t="shared" si="4"/>
        <v>0</v>
      </c>
    </row>
    <row r="83" spans="1:6" ht="66">
      <c r="A83" s="58">
        <v>6</v>
      </c>
      <c r="B83" s="45" t="s">
        <v>51</v>
      </c>
      <c r="C83" s="59">
        <v>1</v>
      </c>
      <c r="D83" s="44" t="s">
        <v>1</v>
      </c>
      <c r="E83" s="42">
        <v>0</v>
      </c>
      <c r="F83" s="3">
        <f t="shared" si="4"/>
        <v>0</v>
      </c>
    </row>
    <row r="84" spans="1:6" ht="33">
      <c r="A84" s="58">
        <v>7</v>
      </c>
      <c r="B84" s="45" t="s">
        <v>52</v>
      </c>
      <c r="C84" s="59">
        <v>3</v>
      </c>
      <c r="D84" s="44" t="s">
        <v>5</v>
      </c>
      <c r="E84" s="42">
        <v>0</v>
      </c>
      <c r="F84" s="3">
        <f t="shared" si="4"/>
        <v>0</v>
      </c>
    </row>
    <row r="85" spans="1:6" ht="49.5">
      <c r="A85" s="58">
        <v>8</v>
      </c>
      <c r="B85" s="45" t="s">
        <v>53</v>
      </c>
      <c r="C85" s="59">
        <v>3</v>
      </c>
      <c r="D85" s="44" t="s">
        <v>5</v>
      </c>
      <c r="E85" s="42">
        <v>0</v>
      </c>
      <c r="F85" s="3">
        <f t="shared" si="4"/>
        <v>0</v>
      </c>
    </row>
    <row r="86" spans="1:6" ht="49.5">
      <c r="A86" s="58">
        <v>9</v>
      </c>
      <c r="B86" s="45" t="s">
        <v>48</v>
      </c>
      <c r="C86" s="59">
        <v>1</v>
      </c>
      <c r="D86" s="44" t="s">
        <v>1</v>
      </c>
      <c r="E86" s="42">
        <v>0</v>
      </c>
      <c r="F86" s="3">
        <f t="shared" si="4"/>
        <v>0</v>
      </c>
    </row>
    <row r="87" spans="1:6" ht="231">
      <c r="A87" s="58">
        <v>10</v>
      </c>
      <c r="B87" s="45" t="s">
        <v>54</v>
      </c>
      <c r="C87" s="59">
        <v>1</v>
      </c>
      <c r="D87" s="44" t="s">
        <v>1</v>
      </c>
      <c r="E87" s="42">
        <v>0</v>
      </c>
      <c r="F87" s="3">
        <f t="shared" si="4"/>
        <v>0</v>
      </c>
    </row>
    <row r="88" spans="1:6" ht="99">
      <c r="A88" s="58">
        <v>11</v>
      </c>
      <c r="B88" s="45" t="s">
        <v>33</v>
      </c>
      <c r="C88" s="59">
        <v>1</v>
      </c>
      <c r="D88" s="44" t="s">
        <v>1</v>
      </c>
      <c r="E88" s="42">
        <v>0</v>
      </c>
      <c r="F88" s="3">
        <f t="shared" si="4"/>
        <v>0</v>
      </c>
    </row>
    <row r="89" spans="1:6" ht="49.5">
      <c r="A89" s="58">
        <v>12</v>
      </c>
      <c r="B89" s="45" t="s">
        <v>34</v>
      </c>
      <c r="C89" s="59">
        <v>1</v>
      </c>
      <c r="D89" s="44" t="s">
        <v>0</v>
      </c>
      <c r="E89" s="42">
        <v>0</v>
      </c>
      <c r="F89" s="3">
        <f t="shared" si="4"/>
        <v>0</v>
      </c>
    </row>
    <row r="90" spans="1:6" ht="99">
      <c r="A90" s="58">
        <v>13</v>
      </c>
      <c r="B90" s="45" t="s">
        <v>49</v>
      </c>
      <c r="C90" s="59">
        <v>1</v>
      </c>
      <c r="D90" s="44" t="s">
        <v>1</v>
      </c>
      <c r="E90" s="42">
        <v>0</v>
      </c>
      <c r="F90" s="3">
        <f t="shared" si="4"/>
        <v>0</v>
      </c>
    </row>
    <row r="91" spans="1:6" ht="49.5">
      <c r="A91" s="58">
        <v>14</v>
      </c>
      <c r="B91" s="45" t="s">
        <v>55</v>
      </c>
      <c r="C91" s="59">
        <v>3</v>
      </c>
      <c r="D91" s="44" t="s">
        <v>4</v>
      </c>
      <c r="E91" s="42">
        <v>0</v>
      </c>
      <c r="F91" s="3">
        <f t="shared" si="4"/>
        <v>0</v>
      </c>
    </row>
    <row r="92" spans="1:6" ht="66.75" thickBot="1">
      <c r="A92" s="65">
        <v>15</v>
      </c>
      <c r="B92" s="66" t="s">
        <v>56</v>
      </c>
      <c r="C92" s="67">
        <v>1</v>
      </c>
      <c r="D92" s="68" t="s">
        <v>1</v>
      </c>
      <c r="E92" s="69">
        <v>0</v>
      </c>
      <c r="F92" s="70">
        <f t="shared" si="4"/>
        <v>0</v>
      </c>
    </row>
    <row r="93" spans="1:6" ht="17.25" thickBot="1">
      <c r="A93" s="90" t="s">
        <v>73</v>
      </c>
      <c r="B93" s="91"/>
      <c r="C93" s="91"/>
      <c r="D93" s="91"/>
      <c r="E93" s="91"/>
      <c r="F93" s="71">
        <f>SUM(F78:F92)</f>
        <v>0</v>
      </c>
    </row>
    <row r="94" spans="1:6">
      <c r="E94" s="50"/>
    </row>
    <row r="95" spans="1:6">
      <c r="A95" s="86" t="s">
        <v>82</v>
      </c>
      <c r="B95" s="87"/>
      <c r="C95" s="87"/>
      <c r="D95" s="87"/>
      <c r="E95" s="87"/>
      <c r="F95" s="88"/>
    </row>
    <row r="96" spans="1:6" ht="49.5">
      <c r="A96" s="58">
        <v>1</v>
      </c>
      <c r="B96" s="45" t="s">
        <v>23</v>
      </c>
      <c r="C96" s="59">
        <v>1</v>
      </c>
      <c r="D96" s="44" t="s">
        <v>1</v>
      </c>
      <c r="E96" s="42">
        <v>0</v>
      </c>
      <c r="F96" s="3">
        <f>C96*E96</f>
        <v>0</v>
      </c>
    </row>
    <row r="97" spans="1:6" ht="33">
      <c r="A97" s="58">
        <v>2</v>
      </c>
      <c r="B97" s="45" t="s">
        <v>24</v>
      </c>
      <c r="C97" s="59">
        <v>1</v>
      </c>
      <c r="D97" s="44" t="s">
        <v>1</v>
      </c>
      <c r="E97" s="42">
        <v>0</v>
      </c>
      <c r="F97" s="3">
        <f t="shared" ref="F97:F110" si="5">C97*E97</f>
        <v>0</v>
      </c>
    </row>
    <row r="98" spans="1:6" ht="33">
      <c r="A98" s="58">
        <v>3</v>
      </c>
      <c r="B98" s="45" t="s">
        <v>47</v>
      </c>
      <c r="C98" s="59">
        <v>12</v>
      </c>
      <c r="D98" s="44" t="s">
        <v>5</v>
      </c>
      <c r="E98" s="42">
        <v>0</v>
      </c>
      <c r="F98" s="3">
        <f>C98*E98</f>
        <v>0</v>
      </c>
    </row>
    <row r="99" spans="1:6" ht="49.5">
      <c r="A99" s="58">
        <v>4</v>
      </c>
      <c r="B99" s="45" t="s">
        <v>57</v>
      </c>
      <c r="C99" s="59">
        <v>2</v>
      </c>
      <c r="D99" s="44" t="s">
        <v>1</v>
      </c>
      <c r="E99" s="42">
        <v>0</v>
      </c>
      <c r="F99" s="3">
        <f t="shared" si="5"/>
        <v>0</v>
      </c>
    </row>
    <row r="100" spans="1:6" ht="66">
      <c r="A100" s="58">
        <v>5</v>
      </c>
      <c r="B100" s="45" t="s">
        <v>58</v>
      </c>
      <c r="C100" s="59">
        <v>1</v>
      </c>
      <c r="D100" s="44" t="s">
        <v>1</v>
      </c>
      <c r="E100" s="42">
        <v>0</v>
      </c>
      <c r="F100" s="3">
        <f>C100*E100</f>
        <v>0</v>
      </c>
    </row>
    <row r="101" spans="1:6" ht="33">
      <c r="A101" s="58">
        <v>6</v>
      </c>
      <c r="B101" s="45" t="s">
        <v>29</v>
      </c>
      <c r="C101" s="59">
        <v>3</v>
      </c>
      <c r="D101" s="44" t="s">
        <v>5</v>
      </c>
      <c r="E101" s="42">
        <v>0</v>
      </c>
      <c r="F101" s="3">
        <f t="shared" si="5"/>
        <v>0</v>
      </c>
    </row>
    <row r="102" spans="1:6" ht="49.5">
      <c r="A102" s="58">
        <v>7</v>
      </c>
      <c r="B102" s="45" t="s">
        <v>30</v>
      </c>
      <c r="C102" s="59">
        <v>3</v>
      </c>
      <c r="D102" s="44" t="s">
        <v>5</v>
      </c>
      <c r="E102" s="42">
        <v>0</v>
      </c>
      <c r="F102" s="3">
        <f t="shared" si="5"/>
        <v>0</v>
      </c>
    </row>
    <row r="103" spans="1:6" ht="49.5">
      <c r="A103" s="58">
        <v>8</v>
      </c>
      <c r="B103" s="45" t="s">
        <v>48</v>
      </c>
      <c r="C103" s="59">
        <v>1</v>
      </c>
      <c r="D103" s="44" t="s">
        <v>1</v>
      </c>
      <c r="E103" s="42">
        <v>0</v>
      </c>
      <c r="F103" s="3">
        <f t="shared" si="5"/>
        <v>0</v>
      </c>
    </row>
    <row r="104" spans="1:6" ht="231">
      <c r="A104" s="58">
        <v>9</v>
      </c>
      <c r="B104" s="45" t="s">
        <v>59</v>
      </c>
      <c r="C104" s="59">
        <v>1</v>
      </c>
      <c r="D104" s="44" t="s">
        <v>1</v>
      </c>
      <c r="E104" s="42">
        <v>0</v>
      </c>
      <c r="F104" s="3">
        <f>C104*E104</f>
        <v>0</v>
      </c>
    </row>
    <row r="105" spans="1:6" ht="99">
      <c r="A105" s="58">
        <v>10</v>
      </c>
      <c r="B105" s="45" t="s">
        <v>33</v>
      </c>
      <c r="C105" s="59">
        <v>1</v>
      </c>
      <c r="D105" s="44" t="s">
        <v>1</v>
      </c>
      <c r="E105" s="42">
        <v>0</v>
      </c>
      <c r="F105" s="3">
        <f t="shared" si="5"/>
        <v>0</v>
      </c>
    </row>
    <row r="106" spans="1:6" ht="49.5">
      <c r="A106" s="58">
        <v>11</v>
      </c>
      <c r="B106" s="45" t="s">
        <v>34</v>
      </c>
      <c r="C106" s="59">
        <v>1</v>
      </c>
      <c r="D106" s="44" t="s">
        <v>0</v>
      </c>
      <c r="E106" s="42">
        <v>0</v>
      </c>
      <c r="F106" s="3">
        <f t="shared" si="5"/>
        <v>0</v>
      </c>
    </row>
    <row r="107" spans="1:6" ht="99">
      <c r="A107" s="58">
        <v>12</v>
      </c>
      <c r="B107" s="45" t="s">
        <v>35</v>
      </c>
      <c r="C107" s="59">
        <v>1</v>
      </c>
      <c r="D107" s="44" t="s">
        <v>1</v>
      </c>
      <c r="E107" s="42">
        <v>0</v>
      </c>
      <c r="F107" s="3">
        <f t="shared" si="5"/>
        <v>0</v>
      </c>
    </row>
    <row r="108" spans="1:6" ht="49.5">
      <c r="A108" s="58">
        <v>13</v>
      </c>
      <c r="B108" s="45" t="s">
        <v>55</v>
      </c>
      <c r="C108" s="59">
        <v>3</v>
      </c>
      <c r="D108" s="44" t="s">
        <v>4</v>
      </c>
      <c r="E108" s="42">
        <v>0</v>
      </c>
      <c r="F108" s="3">
        <f t="shared" si="5"/>
        <v>0</v>
      </c>
    </row>
    <row r="109" spans="1:6" ht="99">
      <c r="A109" s="58">
        <v>14</v>
      </c>
      <c r="B109" s="45" t="s">
        <v>60</v>
      </c>
      <c r="C109" s="59">
        <v>6</v>
      </c>
      <c r="D109" s="44" t="s">
        <v>5</v>
      </c>
      <c r="E109" s="42">
        <v>0</v>
      </c>
      <c r="F109" s="3">
        <f t="shared" si="5"/>
        <v>0</v>
      </c>
    </row>
    <row r="110" spans="1:6" ht="50.25" thickBot="1">
      <c r="A110" s="65">
        <v>15</v>
      </c>
      <c r="B110" s="66" t="s">
        <v>37</v>
      </c>
      <c r="C110" s="67">
        <v>1</v>
      </c>
      <c r="D110" s="68" t="s">
        <v>1</v>
      </c>
      <c r="E110" s="69">
        <v>0</v>
      </c>
      <c r="F110" s="70">
        <f t="shared" si="5"/>
        <v>0</v>
      </c>
    </row>
    <row r="111" spans="1:6" ht="17.25" thickBot="1">
      <c r="A111" s="90" t="s">
        <v>73</v>
      </c>
      <c r="B111" s="91"/>
      <c r="C111" s="91"/>
      <c r="D111" s="91"/>
      <c r="E111" s="91"/>
      <c r="F111" s="71">
        <f>SUM(F96:F110)</f>
        <v>0</v>
      </c>
    </row>
    <row r="112" spans="1:6">
      <c r="E112" s="50"/>
    </row>
    <row r="113" spans="1:6">
      <c r="A113" s="86" t="s">
        <v>83</v>
      </c>
      <c r="B113" s="87"/>
      <c r="C113" s="87"/>
      <c r="D113" s="87"/>
      <c r="E113" s="87"/>
      <c r="F113" s="88"/>
    </row>
    <row r="114" spans="1:6" ht="49.5">
      <c r="A114" s="58">
        <v>1</v>
      </c>
      <c r="B114" s="45" t="s">
        <v>39</v>
      </c>
      <c r="C114" s="59">
        <v>1</v>
      </c>
      <c r="D114" s="44" t="s">
        <v>1</v>
      </c>
      <c r="E114" s="42">
        <v>0</v>
      </c>
      <c r="F114" s="3">
        <f>C114*E114</f>
        <v>0</v>
      </c>
    </row>
    <row r="115" spans="1:6" ht="33">
      <c r="A115" s="58">
        <v>2</v>
      </c>
      <c r="B115" s="45" t="s">
        <v>24</v>
      </c>
      <c r="C115" s="59">
        <v>1</v>
      </c>
      <c r="D115" s="44" t="s">
        <v>1</v>
      </c>
      <c r="E115" s="42">
        <v>0</v>
      </c>
      <c r="F115" s="3">
        <f t="shared" ref="F115:F128" si="6">C115*E115</f>
        <v>0</v>
      </c>
    </row>
    <row r="116" spans="1:6" ht="33">
      <c r="A116" s="58">
        <v>3</v>
      </c>
      <c r="B116" s="45" t="s">
        <v>26</v>
      </c>
      <c r="C116" s="59">
        <v>18</v>
      </c>
      <c r="D116" s="44" t="s">
        <v>5</v>
      </c>
      <c r="E116" s="42">
        <v>0</v>
      </c>
      <c r="F116" s="3">
        <f t="shared" si="6"/>
        <v>0</v>
      </c>
    </row>
    <row r="117" spans="1:6" ht="49.5">
      <c r="A117" s="58">
        <v>4</v>
      </c>
      <c r="B117" s="45" t="s">
        <v>27</v>
      </c>
      <c r="C117" s="59">
        <v>2</v>
      </c>
      <c r="D117" s="44" t="s">
        <v>1</v>
      </c>
      <c r="E117" s="42">
        <v>0</v>
      </c>
      <c r="F117" s="3">
        <f t="shared" si="6"/>
        <v>0</v>
      </c>
    </row>
    <row r="118" spans="1:6" ht="66">
      <c r="A118" s="58">
        <v>5</v>
      </c>
      <c r="B118" s="45" t="s">
        <v>58</v>
      </c>
      <c r="C118" s="59">
        <v>1</v>
      </c>
      <c r="D118" s="44" t="s">
        <v>1</v>
      </c>
      <c r="E118" s="42">
        <v>0</v>
      </c>
      <c r="F118" s="3">
        <f>C118*E118</f>
        <v>0</v>
      </c>
    </row>
    <row r="119" spans="1:6" ht="33">
      <c r="A119" s="58">
        <v>6</v>
      </c>
      <c r="B119" s="45" t="s">
        <v>29</v>
      </c>
      <c r="C119" s="59">
        <v>3</v>
      </c>
      <c r="D119" s="44" t="s">
        <v>5</v>
      </c>
      <c r="E119" s="42">
        <v>0</v>
      </c>
      <c r="F119" s="3">
        <f>C119*E119</f>
        <v>0</v>
      </c>
    </row>
    <row r="120" spans="1:6" ht="49.5">
      <c r="A120" s="58">
        <v>7</v>
      </c>
      <c r="B120" s="45" t="s">
        <v>30</v>
      </c>
      <c r="C120" s="59">
        <v>6</v>
      </c>
      <c r="D120" s="44" t="s">
        <v>5</v>
      </c>
      <c r="E120" s="42">
        <v>0</v>
      </c>
      <c r="F120" s="3">
        <f t="shared" si="6"/>
        <v>0</v>
      </c>
    </row>
    <row r="121" spans="1:6" ht="49.5">
      <c r="A121" s="58">
        <v>8</v>
      </c>
      <c r="B121" s="45" t="s">
        <v>48</v>
      </c>
      <c r="C121" s="59">
        <v>1</v>
      </c>
      <c r="D121" s="44" t="s">
        <v>1</v>
      </c>
      <c r="E121" s="42">
        <v>0</v>
      </c>
      <c r="F121" s="3">
        <f>C121*E121</f>
        <v>0</v>
      </c>
    </row>
    <row r="122" spans="1:6" ht="214.5">
      <c r="A122" s="58">
        <v>9</v>
      </c>
      <c r="B122" s="45" t="s">
        <v>61</v>
      </c>
      <c r="C122" s="59">
        <v>1</v>
      </c>
      <c r="D122" s="44" t="s">
        <v>1</v>
      </c>
      <c r="E122" s="42">
        <v>0</v>
      </c>
      <c r="F122" s="3">
        <f>C122*E122</f>
        <v>0</v>
      </c>
    </row>
    <row r="123" spans="1:6" ht="99">
      <c r="A123" s="58">
        <v>10</v>
      </c>
      <c r="B123" s="45" t="s">
        <v>62</v>
      </c>
      <c r="C123" s="59">
        <v>1</v>
      </c>
      <c r="D123" s="44" t="s">
        <v>1</v>
      </c>
      <c r="E123" s="42">
        <v>0</v>
      </c>
      <c r="F123" s="3">
        <f t="shared" si="6"/>
        <v>0</v>
      </c>
    </row>
    <row r="124" spans="1:6" ht="49.5">
      <c r="A124" s="58">
        <v>11</v>
      </c>
      <c r="B124" s="45" t="s">
        <v>34</v>
      </c>
      <c r="C124" s="59">
        <v>1</v>
      </c>
      <c r="D124" s="44" t="s">
        <v>0</v>
      </c>
      <c r="E124" s="42">
        <v>0</v>
      </c>
      <c r="F124" s="3">
        <f t="shared" si="6"/>
        <v>0</v>
      </c>
    </row>
    <row r="125" spans="1:6" ht="99">
      <c r="A125" s="58">
        <v>12</v>
      </c>
      <c r="B125" s="45" t="s">
        <v>49</v>
      </c>
      <c r="C125" s="59">
        <v>1</v>
      </c>
      <c r="D125" s="44" t="s">
        <v>1</v>
      </c>
      <c r="E125" s="42">
        <v>0</v>
      </c>
      <c r="F125" s="3">
        <f>C125*E125</f>
        <v>0</v>
      </c>
    </row>
    <row r="126" spans="1:6" ht="49.5">
      <c r="A126" s="58">
        <v>13</v>
      </c>
      <c r="B126" s="45" t="s">
        <v>36</v>
      </c>
      <c r="C126" s="59">
        <v>3</v>
      </c>
      <c r="D126" s="44" t="s">
        <v>4</v>
      </c>
      <c r="E126" s="42">
        <v>0</v>
      </c>
      <c r="F126" s="3">
        <f t="shared" si="6"/>
        <v>0</v>
      </c>
    </row>
    <row r="127" spans="1:6" ht="99">
      <c r="A127" s="58">
        <v>14</v>
      </c>
      <c r="B127" s="45" t="s">
        <v>60</v>
      </c>
      <c r="C127" s="59">
        <v>13</v>
      </c>
      <c r="D127" s="44" t="s">
        <v>5</v>
      </c>
      <c r="E127" s="42">
        <v>0</v>
      </c>
      <c r="F127" s="3">
        <f t="shared" si="6"/>
        <v>0</v>
      </c>
    </row>
    <row r="128" spans="1:6" ht="50.25" thickBot="1">
      <c r="A128" s="65">
        <v>15</v>
      </c>
      <c r="B128" s="66" t="s">
        <v>37</v>
      </c>
      <c r="C128" s="67">
        <v>1</v>
      </c>
      <c r="D128" s="68" t="s">
        <v>1</v>
      </c>
      <c r="E128" s="69">
        <v>0</v>
      </c>
      <c r="F128" s="70">
        <f t="shared" si="6"/>
        <v>0</v>
      </c>
    </row>
    <row r="129" spans="1:6" ht="17.25" thickBot="1">
      <c r="A129" s="90" t="s">
        <v>73</v>
      </c>
      <c r="B129" s="91"/>
      <c r="C129" s="91"/>
      <c r="D129" s="91"/>
      <c r="E129" s="91"/>
      <c r="F129" s="71">
        <f>SUM(F114:F128)</f>
        <v>0</v>
      </c>
    </row>
    <row r="130" spans="1:6">
      <c r="E130" s="50"/>
    </row>
    <row r="131" spans="1:6">
      <c r="A131" s="86" t="s">
        <v>84</v>
      </c>
      <c r="B131" s="87"/>
      <c r="C131" s="87"/>
      <c r="D131" s="87"/>
      <c r="E131" s="87"/>
      <c r="F131" s="88"/>
    </row>
    <row r="132" spans="1:6" ht="49.5">
      <c r="A132" s="58">
        <v>1</v>
      </c>
      <c r="B132" s="45" t="s">
        <v>63</v>
      </c>
      <c r="C132" s="59">
        <v>28</v>
      </c>
      <c r="D132" s="44" t="s">
        <v>5</v>
      </c>
      <c r="E132" s="42">
        <v>0</v>
      </c>
      <c r="F132" s="3">
        <f t="shared" ref="F132:F146" si="7">C132*E132</f>
        <v>0</v>
      </c>
    </row>
    <row r="133" spans="1:6" ht="49.5">
      <c r="A133" s="58">
        <v>2</v>
      </c>
      <c r="B133" s="45" t="s">
        <v>39</v>
      </c>
      <c r="C133" s="59">
        <v>1</v>
      </c>
      <c r="D133" s="44" t="s">
        <v>1</v>
      </c>
      <c r="E133" s="42">
        <v>0</v>
      </c>
      <c r="F133" s="3">
        <f t="shared" si="7"/>
        <v>0</v>
      </c>
    </row>
    <row r="134" spans="1:6" ht="33">
      <c r="A134" s="58">
        <v>3</v>
      </c>
      <c r="B134" s="45" t="s">
        <v>40</v>
      </c>
      <c r="C134" s="59">
        <v>1</v>
      </c>
      <c r="D134" s="44" t="s">
        <v>1</v>
      </c>
      <c r="E134" s="42">
        <v>0</v>
      </c>
      <c r="F134" s="3">
        <f>C134*E134</f>
        <v>0</v>
      </c>
    </row>
    <row r="135" spans="1:6" ht="33">
      <c r="A135" s="58">
        <v>4</v>
      </c>
      <c r="B135" s="45" t="s">
        <v>47</v>
      </c>
      <c r="C135" s="59">
        <v>35</v>
      </c>
      <c r="D135" s="44" t="s">
        <v>5</v>
      </c>
      <c r="E135" s="42">
        <v>0</v>
      </c>
      <c r="F135" s="3">
        <f t="shared" si="7"/>
        <v>0</v>
      </c>
    </row>
    <row r="136" spans="1:6" ht="49.5">
      <c r="A136" s="58">
        <v>5</v>
      </c>
      <c r="B136" s="45" t="s">
        <v>27</v>
      </c>
      <c r="C136" s="59">
        <v>2</v>
      </c>
      <c r="D136" s="44" t="s">
        <v>1</v>
      </c>
      <c r="E136" s="42">
        <v>0</v>
      </c>
      <c r="F136" s="3">
        <f t="shared" si="7"/>
        <v>0</v>
      </c>
    </row>
    <row r="137" spans="1:6" ht="82.5">
      <c r="A137" s="58">
        <v>6</v>
      </c>
      <c r="B137" s="45" t="s">
        <v>41</v>
      </c>
      <c r="C137" s="59">
        <v>1</v>
      </c>
      <c r="D137" s="44" t="s">
        <v>1</v>
      </c>
      <c r="E137" s="42">
        <v>0</v>
      </c>
      <c r="F137" s="3">
        <f t="shared" si="7"/>
        <v>0</v>
      </c>
    </row>
    <row r="138" spans="1:6" ht="33">
      <c r="A138" s="58">
        <v>7</v>
      </c>
      <c r="B138" s="45" t="s">
        <v>29</v>
      </c>
      <c r="C138" s="59">
        <v>28</v>
      </c>
      <c r="D138" s="44" t="s">
        <v>5</v>
      </c>
      <c r="E138" s="42">
        <v>0</v>
      </c>
      <c r="F138" s="3">
        <f t="shared" si="7"/>
        <v>0</v>
      </c>
    </row>
    <row r="139" spans="1:6" ht="49.5">
      <c r="A139" s="58">
        <v>8</v>
      </c>
      <c r="B139" s="45" t="s">
        <v>30</v>
      </c>
      <c r="C139" s="59">
        <v>28</v>
      </c>
      <c r="D139" s="44" t="s">
        <v>5</v>
      </c>
      <c r="E139" s="42">
        <v>0</v>
      </c>
      <c r="F139" s="3">
        <f t="shared" si="7"/>
        <v>0</v>
      </c>
    </row>
    <row r="140" spans="1:6" ht="49.5">
      <c r="A140" s="58">
        <v>9</v>
      </c>
      <c r="B140" s="45" t="s">
        <v>48</v>
      </c>
      <c r="C140" s="59">
        <v>1</v>
      </c>
      <c r="D140" s="44" t="s">
        <v>1</v>
      </c>
      <c r="E140" s="42">
        <v>0</v>
      </c>
      <c r="F140" s="3">
        <f t="shared" si="7"/>
        <v>0</v>
      </c>
    </row>
    <row r="141" spans="1:6" ht="231">
      <c r="A141" s="58">
        <v>10</v>
      </c>
      <c r="B141" s="45" t="s">
        <v>64</v>
      </c>
      <c r="C141" s="59">
        <v>1</v>
      </c>
      <c r="D141" s="44" t="s">
        <v>1</v>
      </c>
      <c r="E141" s="42">
        <v>0</v>
      </c>
      <c r="F141" s="3">
        <f t="shared" si="7"/>
        <v>0</v>
      </c>
    </row>
    <row r="142" spans="1:6" ht="115.5">
      <c r="A142" s="58">
        <v>11</v>
      </c>
      <c r="B142" s="45" t="s">
        <v>65</v>
      </c>
      <c r="C142" s="59">
        <v>1</v>
      </c>
      <c r="D142" s="44" t="s">
        <v>1</v>
      </c>
      <c r="E142" s="42">
        <v>0</v>
      </c>
      <c r="F142" s="3">
        <f t="shared" si="7"/>
        <v>0</v>
      </c>
    </row>
    <row r="143" spans="1:6" ht="49.5">
      <c r="A143" s="58">
        <v>12</v>
      </c>
      <c r="B143" s="45" t="s">
        <v>44</v>
      </c>
      <c r="C143" s="59">
        <v>1</v>
      </c>
      <c r="D143" s="44" t="s">
        <v>0</v>
      </c>
      <c r="E143" s="42">
        <v>0</v>
      </c>
      <c r="F143" s="3">
        <f>C143*E143</f>
        <v>0</v>
      </c>
    </row>
    <row r="144" spans="1:6" ht="99">
      <c r="A144" s="58">
        <v>13</v>
      </c>
      <c r="B144" s="45" t="s">
        <v>49</v>
      </c>
      <c r="C144" s="59">
        <v>1</v>
      </c>
      <c r="D144" s="44" t="s">
        <v>1</v>
      </c>
      <c r="E144" s="42">
        <v>0</v>
      </c>
      <c r="F144" s="3">
        <f t="shared" si="7"/>
        <v>0</v>
      </c>
    </row>
    <row r="145" spans="1:6" ht="49.5">
      <c r="A145" s="58">
        <v>14</v>
      </c>
      <c r="B145" s="45" t="s">
        <v>55</v>
      </c>
      <c r="C145" s="59">
        <v>3</v>
      </c>
      <c r="D145" s="44" t="s">
        <v>4</v>
      </c>
      <c r="E145" s="42">
        <v>0</v>
      </c>
      <c r="F145" s="3">
        <f t="shared" si="7"/>
        <v>0</v>
      </c>
    </row>
    <row r="146" spans="1:6" ht="50.25" thickBot="1">
      <c r="A146" s="65">
        <v>15</v>
      </c>
      <c r="B146" s="66" t="s">
        <v>66</v>
      </c>
      <c r="C146" s="67">
        <v>1</v>
      </c>
      <c r="D146" s="68" t="s">
        <v>1</v>
      </c>
      <c r="E146" s="69">
        <v>0</v>
      </c>
      <c r="F146" s="70">
        <f t="shared" si="7"/>
        <v>0</v>
      </c>
    </row>
    <row r="147" spans="1:6" ht="17.25" thickBot="1">
      <c r="A147" s="90" t="s">
        <v>73</v>
      </c>
      <c r="B147" s="91"/>
      <c r="C147" s="91"/>
      <c r="D147" s="91"/>
      <c r="E147" s="91"/>
      <c r="F147" s="71">
        <f>SUM(F132:F146)</f>
        <v>0</v>
      </c>
    </row>
    <row r="148" spans="1:6">
      <c r="E148" s="50"/>
    </row>
    <row r="149" spans="1:6">
      <c r="A149" s="86" t="s">
        <v>85</v>
      </c>
      <c r="B149" s="87"/>
      <c r="C149" s="87"/>
      <c r="D149" s="87"/>
      <c r="E149" s="87"/>
      <c r="F149" s="88"/>
    </row>
    <row r="150" spans="1:6" ht="99">
      <c r="A150" s="58">
        <v>1</v>
      </c>
      <c r="B150" s="45" t="s">
        <v>67</v>
      </c>
      <c r="C150" s="59">
        <v>1</v>
      </c>
      <c r="D150" s="44" t="s">
        <v>1</v>
      </c>
      <c r="E150" s="42">
        <v>0</v>
      </c>
      <c r="F150" s="3">
        <f t="shared" ref="F150:F153" si="8">C150*E150</f>
        <v>0</v>
      </c>
    </row>
    <row r="151" spans="1:6" ht="49.5">
      <c r="A151" s="58">
        <v>2</v>
      </c>
      <c r="B151" s="45" t="s">
        <v>31</v>
      </c>
      <c r="C151" s="59">
        <v>1</v>
      </c>
      <c r="D151" s="44" t="s">
        <v>1</v>
      </c>
      <c r="E151" s="42">
        <v>0</v>
      </c>
      <c r="F151" s="3">
        <f>C151*E151</f>
        <v>0</v>
      </c>
    </row>
    <row r="152" spans="1:6" ht="49.5">
      <c r="A152" s="58">
        <v>3</v>
      </c>
      <c r="B152" s="45" t="s">
        <v>68</v>
      </c>
      <c r="C152" s="59">
        <v>2</v>
      </c>
      <c r="D152" s="44" t="s">
        <v>4</v>
      </c>
      <c r="E152" s="42">
        <v>0</v>
      </c>
      <c r="F152" s="3">
        <f t="shared" si="8"/>
        <v>0</v>
      </c>
    </row>
    <row r="153" spans="1:6" ht="49.5">
      <c r="A153" s="58">
        <v>4</v>
      </c>
      <c r="B153" s="45" t="s">
        <v>37</v>
      </c>
      <c r="C153" s="59">
        <v>1</v>
      </c>
      <c r="D153" s="44" t="s">
        <v>1</v>
      </c>
      <c r="E153" s="42">
        <v>0</v>
      </c>
      <c r="F153" s="3">
        <f t="shared" si="8"/>
        <v>0</v>
      </c>
    </row>
    <row r="154" spans="1:6">
      <c r="A154" s="89" t="s">
        <v>73</v>
      </c>
      <c r="B154" s="89"/>
      <c r="C154" s="89"/>
      <c r="D154" s="89"/>
      <c r="E154" s="89"/>
      <c r="F154" s="61">
        <f>SUM(F150:F153)</f>
        <v>0</v>
      </c>
    </row>
    <row r="155" spans="1:6">
      <c r="E155" s="50"/>
    </row>
    <row r="156" spans="1:6">
      <c r="A156" s="86" t="s">
        <v>86</v>
      </c>
      <c r="B156" s="87"/>
      <c r="C156" s="87"/>
      <c r="D156" s="87"/>
      <c r="E156" s="87"/>
      <c r="F156" s="88"/>
    </row>
    <row r="157" spans="1:6" ht="99">
      <c r="A157" s="58">
        <v>1</v>
      </c>
      <c r="B157" s="45" t="s">
        <v>67</v>
      </c>
      <c r="C157" s="59">
        <v>1</v>
      </c>
      <c r="D157" s="44" t="s">
        <v>1</v>
      </c>
      <c r="E157" s="42">
        <v>0</v>
      </c>
      <c r="F157" s="3">
        <f t="shared" ref="F157:F160" si="9">C157*E157</f>
        <v>0</v>
      </c>
    </row>
    <row r="158" spans="1:6" ht="49.5">
      <c r="A158" s="58">
        <v>2</v>
      </c>
      <c r="B158" s="45" t="s">
        <v>48</v>
      </c>
      <c r="C158" s="59">
        <v>1</v>
      </c>
      <c r="D158" s="44" t="s">
        <v>1</v>
      </c>
      <c r="E158" s="42">
        <v>0</v>
      </c>
      <c r="F158" s="3">
        <f t="shared" si="9"/>
        <v>0</v>
      </c>
    </row>
    <row r="159" spans="1:6" ht="49.5">
      <c r="A159" s="58">
        <v>3</v>
      </c>
      <c r="B159" s="45" t="s">
        <v>68</v>
      </c>
      <c r="C159" s="59">
        <v>2</v>
      </c>
      <c r="D159" s="44" t="s">
        <v>4</v>
      </c>
      <c r="E159" s="42">
        <v>0</v>
      </c>
      <c r="F159" s="3">
        <f t="shared" si="9"/>
        <v>0</v>
      </c>
    </row>
    <row r="160" spans="1:6" ht="66">
      <c r="A160" s="58">
        <v>4</v>
      </c>
      <c r="B160" s="45" t="s">
        <v>69</v>
      </c>
      <c r="C160" s="59">
        <v>1</v>
      </c>
      <c r="D160" s="44" t="s">
        <v>1</v>
      </c>
      <c r="E160" s="42">
        <v>0</v>
      </c>
      <c r="F160" s="3">
        <f t="shared" si="9"/>
        <v>0</v>
      </c>
    </row>
    <row r="161" spans="1:6">
      <c r="A161" s="89" t="s">
        <v>73</v>
      </c>
      <c r="B161" s="89"/>
      <c r="C161" s="89"/>
      <c r="D161" s="89"/>
      <c r="E161" s="89"/>
      <c r="F161" s="61">
        <f>SUM(F157:F160)</f>
        <v>0</v>
      </c>
    </row>
    <row r="162" spans="1:6">
      <c r="E162" s="50"/>
    </row>
    <row r="163" spans="1:6">
      <c r="A163" s="86" t="s">
        <v>87</v>
      </c>
      <c r="B163" s="87"/>
      <c r="C163" s="87"/>
      <c r="D163" s="87"/>
      <c r="E163" s="87"/>
      <c r="F163" s="88"/>
    </row>
    <row r="164" spans="1:6" ht="99">
      <c r="A164" s="58">
        <v>1</v>
      </c>
      <c r="B164" s="45" t="s">
        <v>67</v>
      </c>
      <c r="C164" s="59">
        <v>1</v>
      </c>
      <c r="D164" s="44" t="s">
        <v>1</v>
      </c>
      <c r="E164" s="42">
        <v>0</v>
      </c>
      <c r="F164" s="3">
        <f t="shared" ref="F164:F167" si="10">C164*E164</f>
        <v>0</v>
      </c>
    </row>
    <row r="165" spans="1:6" ht="49.5">
      <c r="A165" s="58">
        <v>2</v>
      </c>
      <c r="B165" s="45" t="s">
        <v>48</v>
      </c>
      <c r="C165" s="59">
        <v>1</v>
      </c>
      <c r="D165" s="44" t="s">
        <v>1</v>
      </c>
      <c r="E165" s="42">
        <v>0</v>
      </c>
      <c r="F165" s="3">
        <f>C165*E165</f>
        <v>0</v>
      </c>
    </row>
    <row r="166" spans="1:6" ht="49.5">
      <c r="A166" s="58">
        <v>3</v>
      </c>
      <c r="B166" s="45" t="s">
        <v>68</v>
      </c>
      <c r="C166" s="59">
        <v>2</v>
      </c>
      <c r="D166" s="44" t="s">
        <v>4</v>
      </c>
      <c r="E166" s="42">
        <v>0</v>
      </c>
      <c r="F166" s="3">
        <f t="shared" si="10"/>
        <v>0</v>
      </c>
    </row>
    <row r="167" spans="1:6" ht="49.5">
      <c r="A167" s="58">
        <v>4</v>
      </c>
      <c r="B167" s="45" t="s">
        <v>66</v>
      </c>
      <c r="C167" s="59">
        <v>1</v>
      </c>
      <c r="D167" s="44" t="s">
        <v>1</v>
      </c>
      <c r="E167" s="42">
        <v>0</v>
      </c>
      <c r="F167" s="3">
        <f t="shared" si="10"/>
        <v>0</v>
      </c>
    </row>
    <row r="168" spans="1:6">
      <c r="A168" s="89" t="s">
        <v>73</v>
      </c>
      <c r="B168" s="89"/>
      <c r="C168" s="89"/>
      <c r="D168" s="89"/>
      <c r="E168" s="89"/>
      <c r="F168" s="61">
        <f>SUM(F164:F167)</f>
        <v>0</v>
      </c>
    </row>
    <row r="169" spans="1:6">
      <c r="E169" s="50"/>
    </row>
    <row r="170" spans="1:6">
      <c r="A170" s="86" t="s">
        <v>88</v>
      </c>
      <c r="B170" s="87"/>
      <c r="C170" s="87"/>
      <c r="D170" s="87"/>
      <c r="E170" s="87"/>
      <c r="F170" s="88"/>
    </row>
    <row r="171" spans="1:6" ht="99">
      <c r="A171" s="58">
        <v>1</v>
      </c>
      <c r="B171" s="45" t="s">
        <v>67</v>
      </c>
      <c r="C171" s="59">
        <v>1</v>
      </c>
      <c r="D171" s="44" t="s">
        <v>1</v>
      </c>
      <c r="E171" s="42">
        <v>0</v>
      </c>
      <c r="F171" s="3">
        <f t="shared" ref="F171:F174" si="11">C171*E171</f>
        <v>0</v>
      </c>
    </row>
    <row r="172" spans="1:6" ht="49.5">
      <c r="A172" s="58">
        <v>2</v>
      </c>
      <c r="B172" s="45" t="s">
        <v>48</v>
      </c>
      <c r="C172" s="59">
        <v>1</v>
      </c>
      <c r="D172" s="44" t="s">
        <v>1</v>
      </c>
      <c r="E172" s="42">
        <v>0</v>
      </c>
      <c r="F172" s="3">
        <f t="shared" si="11"/>
        <v>0</v>
      </c>
    </row>
    <row r="173" spans="1:6" ht="66">
      <c r="A173" s="58">
        <v>3</v>
      </c>
      <c r="B173" s="45" t="s">
        <v>70</v>
      </c>
      <c r="C173" s="59">
        <v>2</v>
      </c>
      <c r="D173" s="44" t="s">
        <v>4</v>
      </c>
      <c r="E173" s="42">
        <v>0</v>
      </c>
      <c r="F173" s="3">
        <f>C173*E173</f>
        <v>0</v>
      </c>
    </row>
    <row r="174" spans="1:6" ht="49.5">
      <c r="A174" s="58">
        <v>4</v>
      </c>
      <c r="B174" s="45" t="s">
        <v>71</v>
      </c>
      <c r="C174" s="59">
        <v>1</v>
      </c>
      <c r="D174" s="44" t="s">
        <v>1</v>
      </c>
      <c r="E174" s="42">
        <v>0</v>
      </c>
      <c r="F174" s="3">
        <f t="shared" si="11"/>
        <v>0</v>
      </c>
    </row>
    <row r="175" spans="1:6">
      <c r="A175" s="89" t="s">
        <v>73</v>
      </c>
      <c r="B175" s="89"/>
      <c r="C175" s="89"/>
      <c r="D175" s="89"/>
      <c r="E175" s="89"/>
      <c r="F175" s="61">
        <f>SUM(F171:F174)</f>
        <v>0</v>
      </c>
    </row>
    <row r="176" spans="1:6">
      <c r="B176" s="32" t="s">
        <v>72</v>
      </c>
    </row>
    <row r="177" spans="1:7" s="22" customFormat="1">
      <c r="A177" s="81" t="s">
        <v>99</v>
      </c>
      <c r="B177" s="82"/>
      <c r="C177" s="82"/>
      <c r="D177" s="82"/>
      <c r="E177" s="82"/>
      <c r="F177" s="61">
        <f>SUM(F168+F175+F161+F154+F147+F129+F111+F93+F75+F57+F39)</f>
        <v>0</v>
      </c>
      <c r="G177" s="28"/>
    </row>
    <row r="179" spans="1:7">
      <c r="A179" s="83" t="s">
        <v>100</v>
      </c>
      <c r="B179" s="84"/>
      <c r="C179" s="84"/>
      <c r="D179" s="84"/>
      <c r="E179" s="84"/>
      <c r="F179" s="85"/>
    </row>
    <row r="180" spans="1:7">
      <c r="A180" s="59"/>
      <c r="B180" s="52" t="s">
        <v>75</v>
      </c>
      <c r="C180" s="59">
        <v>6</v>
      </c>
      <c r="D180" s="44" t="s">
        <v>74</v>
      </c>
      <c r="E180" s="3">
        <v>0</v>
      </c>
      <c r="F180" s="3">
        <f t="shared" ref="F180" si="12">C180*E180</f>
        <v>0</v>
      </c>
    </row>
    <row r="181" spans="1:7" ht="66">
      <c r="A181" s="59"/>
      <c r="B181" s="52" t="s">
        <v>120</v>
      </c>
      <c r="C181" s="59">
        <v>6</v>
      </c>
      <c r="D181" s="44" t="s">
        <v>74</v>
      </c>
      <c r="E181" s="3">
        <v>0</v>
      </c>
      <c r="F181" s="3">
        <f t="shared" ref="F181" si="13">C181*E181</f>
        <v>0</v>
      </c>
    </row>
    <row r="182" spans="1:7" ht="49.5">
      <c r="A182" s="59"/>
      <c r="B182" s="52" t="s">
        <v>76</v>
      </c>
      <c r="C182" s="59">
        <v>6</v>
      </c>
      <c r="D182" s="44" t="s">
        <v>74</v>
      </c>
      <c r="E182" s="3">
        <v>0</v>
      </c>
      <c r="F182" s="3">
        <f t="shared" ref="F182" si="14">C182*E182</f>
        <v>0</v>
      </c>
    </row>
    <row r="183" spans="1:7" ht="66">
      <c r="A183" s="59"/>
      <c r="B183" s="52" t="s">
        <v>77</v>
      </c>
      <c r="C183" s="59">
        <v>1</v>
      </c>
      <c r="D183" s="44" t="s">
        <v>0</v>
      </c>
      <c r="E183" s="3">
        <v>0</v>
      </c>
      <c r="F183" s="3">
        <f t="shared" ref="F183" si="15">C183*E183</f>
        <v>0</v>
      </c>
    </row>
    <row r="185" spans="1:7" s="22" customFormat="1">
      <c r="A185" s="81" t="s">
        <v>101</v>
      </c>
      <c r="B185" s="82"/>
      <c r="C185" s="82"/>
      <c r="D185" s="82"/>
      <c r="E185" s="82"/>
      <c r="F185" s="61">
        <f>SUM(F180:F183)</f>
        <v>0</v>
      </c>
      <c r="G185" s="28"/>
    </row>
    <row r="187" spans="1:7">
      <c r="A187" s="83" t="s">
        <v>102</v>
      </c>
      <c r="B187" s="84"/>
      <c r="C187" s="84"/>
      <c r="D187" s="84"/>
      <c r="E187" s="84"/>
      <c r="F187" s="85"/>
    </row>
    <row r="188" spans="1:7" ht="181.5">
      <c r="A188" s="59"/>
      <c r="B188" s="52" t="s">
        <v>91</v>
      </c>
      <c r="C188" s="59">
        <v>1</v>
      </c>
      <c r="D188" s="44" t="s">
        <v>0</v>
      </c>
      <c r="E188" s="3">
        <v>0</v>
      </c>
      <c r="F188" s="3">
        <f t="shared" ref="F188" si="16">C188*E188</f>
        <v>0</v>
      </c>
    </row>
    <row r="190" spans="1:7" s="22" customFormat="1">
      <c r="A190" s="81" t="s">
        <v>103</v>
      </c>
      <c r="B190" s="82"/>
      <c r="C190" s="82"/>
      <c r="D190" s="82"/>
      <c r="E190" s="82"/>
      <c r="F190" s="61">
        <f>SUM(F188:F188)</f>
        <v>0</v>
      </c>
      <c r="G190" s="28"/>
    </row>
    <row r="192" spans="1:7">
      <c r="A192" s="83" t="s">
        <v>104</v>
      </c>
      <c r="B192" s="84"/>
      <c r="C192" s="84"/>
      <c r="D192" s="84"/>
      <c r="E192" s="84"/>
      <c r="F192" s="85"/>
    </row>
    <row r="193" spans="1:7">
      <c r="A193" s="59"/>
      <c r="B193" s="52" t="s">
        <v>92</v>
      </c>
      <c r="C193" s="59">
        <v>1</v>
      </c>
      <c r="D193" s="44" t="s">
        <v>0</v>
      </c>
      <c r="E193" s="3">
        <v>0</v>
      </c>
      <c r="F193" s="3">
        <f>C193*E193</f>
        <v>0</v>
      </c>
    </row>
    <row r="194" spans="1:7">
      <c r="A194" s="59"/>
      <c r="B194" s="52" t="s">
        <v>93</v>
      </c>
      <c r="C194" s="59">
        <v>6</v>
      </c>
      <c r="D194" s="44" t="s">
        <v>74</v>
      </c>
      <c r="E194" s="3">
        <v>0</v>
      </c>
      <c r="F194" s="3">
        <f t="shared" ref="F194" si="17">C194*E194</f>
        <v>0</v>
      </c>
    </row>
    <row r="196" spans="1:7" s="22" customFormat="1">
      <c r="A196" s="81" t="s">
        <v>104</v>
      </c>
      <c r="B196" s="82"/>
      <c r="C196" s="82"/>
      <c r="D196" s="82"/>
      <c r="E196" s="82"/>
      <c r="F196" s="61">
        <f>SUM(F193:F194)</f>
        <v>0</v>
      </c>
      <c r="G196" s="28"/>
    </row>
    <row r="198" spans="1:7">
      <c r="A198" s="83" t="s">
        <v>105</v>
      </c>
      <c r="B198" s="84"/>
      <c r="C198" s="84"/>
      <c r="D198" s="84"/>
      <c r="E198" s="84"/>
      <c r="F198" s="85"/>
    </row>
    <row r="199" spans="1:7" ht="33">
      <c r="A199" s="59"/>
      <c r="B199" s="52" t="s">
        <v>94</v>
      </c>
      <c r="C199" s="59">
        <v>1</v>
      </c>
      <c r="D199" s="44" t="s">
        <v>0</v>
      </c>
      <c r="E199" s="3">
        <v>0</v>
      </c>
      <c r="F199" s="3">
        <f>C199*E199</f>
        <v>0</v>
      </c>
    </row>
    <row r="200" spans="1:7">
      <c r="A200" s="59"/>
      <c r="B200" s="52" t="s">
        <v>95</v>
      </c>
      <c r="C200" s="59">
        <v>6</v>
      </c>
      <c r="D200" s="44" t="s">
        <v>74</v>
      </c>
      <c r="E200" s="3">
        <v>0</v>
      </c>
      <c r="F200" s="3">
        <f t="shared" ref="F200" si="18">C200*E200</f>
        <v>0</v>
      </c>
    </row>
    <row r="202" spans="1:7" s="22" customFormat="1">
      <c r="A202" s="81" t="s">
        <v>105</v>
      </c>
      <c r="B202" s="82"/>
      <c r="C202" s="82"/>
      <c r="D202" s="82"/>
      <c r="E202" s="82"/>
      <c r="F202" s="61">
        <f>SUM(F199:F200)</f>
        <v>0</v>
      </c>
      <c r="G202" s="28"/>
    </row>
  </sheetData>
  <mergeCells count="37">
    <mergeCell ref="H10:L10"/>
    <mergeCell ref="B21:E21"/>
    <mergeCell ref="B22:E22"/>
    <mergeCell ref="A2:F2"/>
    <mergeCell ref="A18:E18"/>
    <mergeCell ref="A20:F20"/>
    <mergeCell ref="A59:F59"/>
    <mergeCell ref="A75:E75"/>
    <mergeCell ref="A77:F77"/>
    <mergeCell ref="A93:E93"/>
    <mergeCell ref="A23:F23"/>
    <mergeCell ref="A39:E39"/>
    <mergeCell ref="A41:F41"/>
    <mergeCell ref="A57:E57"/>
    <mergeCell ref="A95:F95"/>
    <mergeCell ref="A111:E111"/>
    <mergeCell ref="A113:F113"/>
    <mergeCell ref="A129:E129"/>
    <mergeCell ref="A131:F131"/>
    <mergeCell ref="A147:E147"/>
    <mergeCell ref="A149:F149"/>
    <mergeCell ref="A154:E154"/>
    <mergeCell ref="A156:F156"/>
    <mergeCell ref="A161:E161"/>
    <mergeCell ref="A163:F163"/>
    <mergeCell ref="A168:E168"/>
    <mergeCell ref="A170:F170"/>
    <mergeCell ref="A175:E175"/>
    <mergeCell ref="A177:E177"/>
    <mergeCell ref="A196:E196"/>
    <mergeCell ref="A198:F198"/>
    <mergeCell ref="A202:E202"/>
    <mergeCell ref="A179:F179"/>
    <mergeCell ref="A185:E185"/>
    <mergeCell ref="A187:F187"/>
    <mergeCell ref="A190:E190"/>
    <mergeCell ref="A192:F192"/>
  </mergeCells>
  <pageMargins left="0.59055118110236227" right="0.59055118110236227" top="0.98425196850393704" bottom="0.98425196850393704" header="0.59055118110236227" footer="0.59055118110236227"/>
  <pageSetup paperSize="9" scale="92" orientation="portrait" horizontalDpi="4294967295" verticalDpi="300" r:id="rId1"/>
  <headerFooter alignWithMargins="0">
    <oddHeader>&amp;LPZI Popis del&amp;CESPLANADA d.o.o.&amp;Ršt. proj.: 31/2017</oddHeader>
    <oddFooter>&amp;L&amp;A&amp;CP+R GROSUPLJE&amp;R&amp;P/&amp;N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Rekapitualacija</vt:lpstr>
      <vt:lpstr>USMERJANJE</vt:lpstr>
      <vt:lpstr>USMERJANJE!Področje_tiskanja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Poldinho</dc:creator>
  <cp:lastModifiedBy>admin</cp:lastModifiedBy>
  <cp:lastPrinted>2019-04-03T12:58:05Z</cp:lastPrinted>
  <dcterms:created xsi:type="dcterms:W3CDTF">2017-01-04T22:50:42Z</dcterms:created>
  <dcterms:modified xsi:type="dcterms:W3CDTF">2019-04-05T06:59:41Z</dcterms:modified>
</cp:coreProperties>
</file>