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ate1904="1" defaultThemeVersion="166925"/>
  <mc:AlternateContent xmlns:mc="http://schemas.openxmlformats.org/markup-compatibility/2006">
    <mc:Choice Requires="x15">
      <x15ac:absPath xmlns:x15ac="http://schemas.microsoft.com/office/spreadsheetml/2010/11/ac" url="D:\work\bled mlino pristanisce\tekst\"/>
    </mc:Choice>
  </mc:AlternateContent>
  <xr:revisionPtr revIDLastSave="0" documentId="13_ncr:1_{F85B8389-00AC-4E4D-8753-D99E73DD4BA7}" xr6:coauthVersionLast="37" xr6:coauthVersionMax="37" xr10:uidLastSave="{00000000-0000-0000-0000-000000000000}"/>
  <bookViews>
    <workbookView xWindow="32760" yWindow="32760" windowWidth="28800" windowHeight="12360" tabRatio="500" xr2:uid="{00000000-000D-0000-FFFF-FFFF00000000}"/>
  </bookViews>
  <sheets>
    <sheet name="rekapitulacija" sheetId="2" r:id="rId1"/>
    <sheet name="I. - ureditev gradbišča" sheetId="10" r:id="rId2"/>
    <sheet name="II. - ZID 1" sheetId="1" r:id="rId3"/>
    <sheet name="III.- ZID 2" sheetId="9" r:id="rId4"/>
    <sheet name="IV. - klančina" sheetId="3" r:id="rId5"/>
    <sheet name="V. - končna ureditev" sheetId="12" r:id="rId6"/>
    <sheet name="VI. - ureditev sirsega obmocja" sheetId="13" r:id="rId7"/>
  </sheets>
  <definedNames>
    <definedName name="_xlnm.Print_Area" localSheetId="4">'IV. - klančina'!$A$1:$F$138</definedName>
    <definedName name="_xlnm.Print_Area" localSheetId="0">rekapitulacija!$A$1:$F$46</definedName>
    <definedName name="_xlnm.Print_Area" localSheetId="5">'V. - končna ureditev'!$A$1:$F$150</definedName>
    <definedName name="_xlnm.Print_Area" localSheetId="6">'VI. - ureditev sirsega obmocja'!$A$1:$F$103</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2" i="12" l="1"/>
  <c r="F27" i="10" l="1"/>
  <c r="F25" i="10"/>
  <c r="F29" i="10" l="1"/>
  <c r="F36" i="10" s="1"/>
  <c r="F15" i="13"/>
  <c r="F95" i="12" l="1"/>
  <c r="F94" i="12"/>
  <c r="F91" i="12"/>
  <c r="D93" i="12"/>
  <c r="F93" i="12" s="1"/>
  <c r="F92" i="12"/>
  <c r="F87" i="12"/>
  <c r="F90" i="12"/>
  <c r="F89" i="12"/>
  <c r="F88" i="12"/>
  <c r="F50" i="12"/>
  <c r="F48" i="12"/>
  <c r="F46" i="12"/>
  <c r="F103" i="12"/>
  <c r="F101" i="12"/>
  <c r="F97" i="12" l="1"/>
  <c r="F116" i="12" s="1"/>
  <c r="F105" i="12"/>
  <c r="F117" i="12" s="1"/>
  <c r="F56" i="13"/>
  <c r="F58" i="13"/>
  <c r="F34" i="13"/>
  <c r="D46" i="13"/>
  <c r="F46" i="13" s="1"/>
  <c r="F50" i="13"/>
  <c r="F48" i="13"/>
  <c r="F42" i="13"/>
  <c r="F13" i="13"/>
  <c r="F30" i="13"/>
  <c r="F44" i="13"/>
  <c r="F36" i="13"/>
  <c r="F33" i="13"/>
  <c r="F32" i="13"/>
  <c r="F31" i="13"/>
  <c r="F7" i="13"/>
  <c r="F6" i="13"/>
  <c r="F5" i="13"/>
  <c r="F60" i="13" l="1"/>
  <c r="F70" i="13" s="1"/>
  <c r="F38" i="13"/>
  <c r="F68" i="13" s="1"/>
  <c r="F17" i="13"/>
  <c r="F67" i="13" s="1"/>
  <c r="F52" i="13"/>
  <c r="F69" i="13" s="1"/>
  <c r="F9" i="13"/>
  <c r="F66" i="13" s="1"/>
  <c r="F13" i="10"/>
  <c r="F75" i="12"/>
  <c r="F71" i="12"/>
  <c r="F67" i="12"/>
  <c r="F52" i="12"/>
  <c r="F114" i="12" s="1"/>
  <c r="F22" i="12"/>
  <c r="F74" i="12"/>
  <c r="F73" i="12"/>
  <c r="F72" i="12"/>
  <c r="F70" i="12"/>
  <c r="F69" i="12"/>
  <c r="F66" i="12"/>
  <c r="F38" i="12"/>
  <c r="F37" i="12"/>
  <c r="F28" i="12"/>
  <c r="F26" i="12"/>
  <c r="F25" i="12"/>
  <c r="F24" i="12"/>
  <c r="F23" i="12"/>
  <c r="F7" i="12"/>
  <c r="F6" i="12"/>
  <c r="F5" i="12"/>
  <c r="F70" i="9"/>
  <c r="F61" i="3"/>
  <c r="F62" i="3"/>
  <c r="F50" i="3"/>
  <c r="F63" i="1"/>
  <c r="F5" i="1"/>
  <c r="F6" i="1"/>
  <c r="F7" i="1"/>
  <c r="F8" i="1"/>
  <c r="F9" i="1"/>
  <c r="F10" i="1"/>
  <c r="F11" i="1"/>
  <c r="F12" i="1"/>
  <c r="F13" i="1"/>
  <c r="F14" i="1"/>
  <c r="F15" i="1"/>
  <c r="F17" i="1"/>
  <c r="F23" i="1"/>
  <c r="F24" i="1"/>
  <c r="F25" i="1"/>
  <c r="F26" i="1"/>
  <c r="F27" i="1"/>
  <c r="F28" i="1"/>
  <c r="F29" i="1"/>
  <c r="F30" i="1"/>
  <c r="F31" i="1"/>
  <c r="F32" i="1"/>
  <c r="F47" i="1"/>
  <c r="F48" i="1"/>
  <c r="F49" i="1"/>
  <c r="F50" i="1"/>
  <c r="F51" i="1"/>
  <c r="F61" i="1"/>
  <c r="F80" i="1"/>
  <c r="F81" i="1"/>
  <c r="F82" i="1"/>
  <c r="F83" i="1"/>
  <c r="F84" i="1"/>
  <c r="F85" i="1"/>
  <c r="F86" i="1"/>
  <c r="F87" i="1"/>
  <c r="F88" i="1"/>
  <c r="F89" i="1"/>
  <c r="F90" i="1"/>
  <c r="F91" i="1"/>
  <c r="F92" i="1"/>
  <c r="F93" i="1"/>
  <c r="F94" i="1"/>
  <c r="F95" i="1"/>
  <c r="F96" i="1"/>
  <c r="F97" i="1"/>
  <c r="F98" i="1"/>
  <c r="F99" i="1"/>
  <c r="F100" i="1"/>
  <c r="F101" i="1"/>
  <c r="F102" i="1"/>
  <c r="F104" i="1"/>
  <c r="F106" i="1"/>
  <c r="F6" i="10"/>
  <c r="F8" i="10"/>
  <c r="F9" i="10"/>
  <c r="F10" i="10"/>
  <c r="D11" i="10"/>
  <c r="F11" i="10" s="1"/>
  <c r="F6" i="9"/>
  <c r="F7" i="9"/>
  <c r="F9" i="9"/>
  <c r="F10" i="9"/>
  <c r="F12" i="9"/>
  <c r="F13" i="9"/>
  <c r="F14" i="9"/>
  <c r="F15" i="9"/>
  <c r="F5" i="9"/>
  <c r="F21" i="9"/>
  <c r="F22" i="9"/>
  <c r="F23" i="9"/>
  <c r="F24" i="9"/>
  <c r="F25" i="9"/>
  <c r="F26" i="9"/>
  <c r="F41" i="9"/>
  <c r="F43" i="9"/>
  <c r="F45" i="9"/>
  <c r="F54" i="9"/>
  <c r="F55" i="9"/>
  <c r="F56" i="9"/>
  <c r="F69" i="9"/>
  <c r="F71" i="9"/>
  <c r="F72" i="9"/>
  <c r="F73" i="9"/>
  <c r="F74" i="9"/>
  <c r="F75" i="9"/>
  <c r="F76" i="9"/>
  <c r="F77" i="9"/>
  <c r="F78" i="9"/>
  <c r="F79" i="9"/>
  <c r="F80" i="9"/>
  <c r="F81" i="9"/>
  <c r="F82" i="9"/>
  <c r="F83" i="9"/>
  <c r="F84" i="9"/>
  <c r="F85" i="9"/>
  <c r="F86" i="9"/>
  <c r="F88" i="9"/>
  <c r="F89" i="9"/>
  <c r="F91" i="9"/>
  <c r="F6" i="3"/>
  <c r="F7" i="3"/>
  <c r="F8" i="3"/>
  <c r="F9" i="3"/>
  <c r="F10" i="3"/>
  <c r="F12" i="3"/>
  <c r="F13" i="3"/>
  <c r="F14" i="3"/>
  <c r="F15" i="3"/>
  <c r="F5" i="3"/>
  <c r="F21" i="3"/>
  <c r="F22" i="3"/>
  <c r="F23" i="3"/>
  <c r="F25" i="3"/>
  <c r="F26" i="3"/>
  <c r="F41" i="3"/>
  <c r="F42" i="3"/>
  <c r="F43" i="3"/>
  <c r="F44" i="3"/>
  <c r="F46" i="3"/>
  <c r="F49" i="3"/>
  <c r="F52" i="3"/>
  <c r="F75" i="3"/>
  <c r="F77" i="3"/>
  <c r="F78" i="3"/>
  <c r="F79" i="3"/>
  <c r="F80" i="3"/>
  <c r="F81" i="3"/>
  <c r="F82" i="3"/>
  <c r="F83" i="3"/>
  <c r="F84" i="3"/>
  <c r="F85" i="3"/>
  <c r="F86" i="3"/>
  <c r="F87" i="3"/>
  <c r="F88" i="3"/>
  <c r="F89" i="3"/>
  <c r="F90" i="3"/>
  <c r="F91" i="3"/>
  <c r="F92" i="3"/>
  <c r="F93" i="3"/>
  <c r="F11" i="2"/>
  <c r="F12" i="2"/>
  <c r="F59" i="1"/>
  <c r="F65" i="1" l="1"/>
  <c r="F117" i="1" s="1"/>
  <c r="F34" i="1"/>
  <c r="F115" i="1" s="1"/>
  <c r="F59" i="9"/>
  <c r="F102" i="9" s="1"/>
  <c r="F28" i="9"/>
  <c r="F100" i="9" s="1"/>
  <c r="F17" i="9"/>
  <c r="F99" i="9" s="1"/>
  <c r="F48" i="9"/>
  <c r="F101" i="9" s="1"/>
  <c r="F28" i="3"/>
  <c r="F102" i="3" s="1"/>
  <c r="F17" i="3"/>
  <c r="F101" i="3" s="1"/>
  <c r="F65" i="3"/>
  <c r="F104" i="3" s="1"/>
  <c r="F95" i="3"/>
  <c r="F105" i="3" s="1"/>
  <c r="F54" i="3"/>
  <c r="F103" i="3" s="1"/>
  <c r="F93" i="9"/>
  <c r="F103" i="9" s="1"/>
  <c r="F104" i="9" s="1"/>
  <c r="F7" i="2" s="1"/>
  <c r="F108" i="1"/>
  <c r="F118" i="1" s="1"/>
  <c r="F54" i="1"/>
  <c r="F116" i="1" s="1"/>
  <c r="F15" i="10"/>
  <c r="F35" i="10" s="1"/>
  <c r="F71" i="13"/>
  <c r="F10" i="2" s="1"/>
  <c r="F9" i="12"/>
  <c r="F111" i="12" s="1"/>
  <c r="F30" i="12"/>
  <c r="F112" i="12" s="1"/>
  <c r="F41" i="12"/>
  <c r="F113" i="12" s="1"/>
  <c r="F77" i="12"/>
  <c r="F115" i="12" s="1"/>
  <c r="F19" i="1"/>
  <c r="F114" i="1" s="1"/>
  <c r="F106" i="3" l="1"/>
  <c r="F8" i="2" s="1"/>
  <c r="F119" i="1"/>
  <c r="F6" i="2" s="1"/>
  <c r="F37" i="10"/>
  <c r="F5" i="2" s="1"/>
  <c r="F118" i="12"/>
  <c r="F9" i="2" s="1"/>
  <c r="F13" i="2" l="1"/>
  <c r="F14" i="2" s="1"/>
  <c r="F15" i="2" s="1"/>
  <c r="F16" i="2" s="1"/>
  <c r="F17" i="2" s="1"/>
</calcChain>
</file>

<file path=xl/sharedStrings.xml><?xml version="1.0" encoding="utf-8"?>
<sst xmlns="http://schemas.openxmlformats.org/spreadsheetml/2006/main" count="883" uniqueCount="249">
  <si>
    <t>Količina</t>
  </si>
  <si>
    <t>-</t>
  </si>
  <si>
    <t>m</t>
  </si>
  <si>
    <t>Znesek brez DDV</t>
  </si>
  <si>
    <t>kg</t>
  </si>
  <si>
    <t>EM</t>
  </si>
  <si>
    <t>Cena/EM</t>
  </si>
  <si>
    <t>RA do Ø 12 mm</t>
  </si>
  <si>
    <t>kos</t>
  </si>
  <si>
    <t>*</t>
  </si>
  <si>
    <t>m2</t>
  </si>
  <si>
    <t>REKAPITULACIJA</t>
  </si>
  <si>
    <t>m1</t>
  </si>
  <si>
    <t>ZEMELJSKA DELA</t>
  </si>
  <si>
    <t>m3</t>
  </si>
  <si>
    <t>Šifra</t>
  </si>
  <si>
    <t>Opis dela</t>
  </si>
  <si>
    <t>PREDDELA</t>
  </si>
  <si>
    <t>SKUPAJ</t>
  </si>
  <si>
    <t>DDV 22%</t>
  </si>
  <si>
    <t>SKUPAJ brez DDV</t>
  </si>
  <si>
    <t>SKUPAJ z DDV</t>
  </si>
  <si>
    <t>REKAPITULACIJA VSEH DEL</t>
  </si>
  <si>
    <t>Opomba:</t>
  </si>
  <si>
    <t>transp.</t>
  </si>
  <si>
    <t>3.0</t>
  </si>
  <si>
    <t>1.0</t>
  </si>
  <si>
    <t>2.0</t>
  </si>
  <si>
    <t>4.0</t>
  </si>
  <si>
    <t>5.0</t>
  </si>
  <si>
    <t>PRIPRAVLJALNA DELA</t>
  </si>
  <si>
    <t>Splošno:</t>
  </si>
  <si>
    <t>kpl</t>
  </si>
  <si>
    <t>UREDITEV GRADBIŠČA</t>
  </si>
  <si>
    <t>RUŠITVENA DELA</t>
  </si>
  <si>
    <t>1.4.</t>
  </si>
  <si>
    <t>1.1.</t>
  </si>
  <si>
    <t>1.2.</t>
  </si>
  <si>
    <t>1.3.</t>
  </si>
  <si>
    <t>1.4.1.</t>
  </si>
  <si>
    <t>1.4.2.</t>
  </si>
  <si>
    <t>1.5.</t>
  </si>
  <si>
    <t>Zaščita gradbene jame z jeklenimi zagatnicami (v območju izvedbe ZID 1).  V ceni upoštevati kompletno izvedbo (transport, zabijanje zagatnic z najemnino, izvlačenje zagatnic, amortizacijo...). Stiki med elementi zagatnic naj se izvedejo maksimalno vodotesno.</t>
  </si>
  <si>
    <t>2.1.</t>
  </si>
  <si>
    <t>2.2.</t>
  </si>
  <si>
    <t>3.0.</t>
  </si>
  <si>
    <t>1.0.</t>
  </si>
  <si>
    <t>2.0.</t>
  </si>
  <si>
    <t>Vsa zemeljska dela in transporti materialov se obračunavajo po prostornini zemljine v raščenem (vgrajenem) stanju.</t>
  </si>
  <si>
    <t xml:space="preserve">OPOMBA : </t>
  </si>
  <si>
    <t>V fazi izkopov je obvezna prisotnost nadzornega geomehanika!</t>
  </si>
  <si>
    <t>Pri izvedbi zemeljskih del je potrebno upoštevati geotehnično poročilo !</t>
  </si>
  <si>
    <t>V popisu je predviden odvoz celotnega  izkopa na stalno deponijo ter vgradnja novega  kvalitetnega nasipnega materiala.</t>
  </si>
  <si>
    <t>V kolikor bo izkopani material ustrezal za zasip ( določi geomehanik ) se bo to ustrezno ovrednotilo v dogovoru z nadzorom.</t>
  </si>
  <si>
    <t>Popis ne predvideva izvedbe delovnega platoja za zabijanje zagatnic, ker je upoštevan v preddelih.</t>
  </si>
  <si>
    <t>3.1.</t>
  </si>
  <si>
    <t>TEMELJENJE NA PILOTIH</t>
  </si>
  <si>
    <t>3.2.</t>
  </si>
  <si>
    <t>Varovanje izkopa gradbene jame z jeklenimi zagatnicami kot npr. LARSSEN. Globina zagatnic se določi glede na globino dna jezera  ter globino izkopa. Predvideva se uporaba zagatnic  globine od 2-4 m. Dela se izvajajo v kampadah do 6 m.</t>
  </si>
  <si>
    <t>4.0.</t>
  </si>
  <si>
    <t>4.1.</t>
  </si>
  <si>
    <t>4.2.</t>
  </si>
  <si>
    <t>98 kom lesenih pilotov dolžine 8 m</t>
  </si>
  <si>
    <t>4.3.</t>
  </si>
  <si>
    <t>ODSEK A</t>
  </si>
  <si>
    <t xml:space="preserve">Temelj dimenzij 110/40 cm, zid debeline 50 cm, višina zidu nad temeljem 57 cm (L = 5,59 m) </t>
  </si>
  <si>
    <t>ODSEK B</t>
  </si>
  <si>
    <t>ODSEK C</t>
  </si>
  <si>
    <t xml:space="preserve">Temelj dimenzij 110/40 cm, zid debeline 50 cm, višina zidu nad temeljem 41 cm (L = 37,21 m) </t>
  </si>
  <si>
    <t xml:space="preserve">Temelj dimenzij 110/40 cm, zid debeline 50 cm, višina zidu nad temeljem 41 cm (L = 17,98 m) </t>
  </si>
  <si>
    <t>5.1.</t>
  </si>
  <si>
    <t>5.2.</t>
  </si>
  <si>
    <t>RA nad Ø 14 mm</t>
  </si>
  <si>
    <t>PODLOŽNI BETON - ZASIP ZA KOVINSKIM OPAŽEM</t>
  </si>
  <si>
    <t>BETON TEMELJA</t>
  </si>
  <si>
    <t>BETON AB ZIDU</t>
  </si>
  <si>
    <t>2.3.</t>
  </si>
  <si>
    <t>2.4.</t>
  </si>
  <si>
    <t>3.3.</t>
  </si>
  <si>
    <t>5.3.</t>
  </si>
  <si>
    <t>5.4.</t>
  </si>
  <si>
    <t>5.5.</t>
  </si>
  <si>
    <t>5.6.</t>
  </si>
  <si>
    <t>5.7.</t>
  </si>
  <si>
    <t>5.8.</t>
  </si>
  <si>
    <t>5.9.</t>
  </si>
  <si>
    <t>2.5.</t>
  </si>
  <si>
    <t>5.10.</t>
  </si>
  <si>
    <t>IZDELAVA ZIDU - ZID 1</t>
  </si>
  <si>
    <t>I.</t>
  </si>
  <si>
    <t>II.</t>
  </si>
  <si>
    <t>III.</t>
  </si>
  <si>
    <t>IV.</t>
  </si>
  <si>
    <t>NEPREDVIDENA DELA 10 %</t>
  </si>
  <si>
    <t>I./ UREDITEV GRADBIŠČA</t>
  </si>
  <si>
    <t>V.</t>
  </si>
  <si>
    <t>VI.</t>
  </si>
  <si>
    <t>GEOMEHANSKI NADZOR</t>
  </si>
  <si>
    <t>PROJEKTANTSKI NADZOR</t>
  </si>
  <si>
    <t>Vse potrebne delovne odre upoštevati v ceni posameznih postavk!</t>
  </si>
  <si>
    <t>Obloga se izvaja v razmerju kamen / beton = 70 / 30%</t>
  </si>
  <si>
    <t>transport se obračuna 1x in je zajet pri ZID 1</t>
  </si>
  <si>
    <t>1.3.1.</t>
  </si>
  <si>
    <t>1.3.2.</t>
  </si>
  <si>
    <t>meritev se obračuna 1x in je zajeta pri ZID 1</t>
  </si>
  <si>
    <t>ZASIP DO TAMPONA POD KLANČINO IN ZIDU Z ZALEDNE STRANI</t>
  </si>
  <si>
    <t>3.4.</t>
  </si>
  <si>
    <t>ZASIP POD BETONSKO KLANČINO</t>
  </si>
  <si>
    <t>IZDELAVA ZIDU - ZID 2 L=5,85 m</t>
  </si>
  <si>
    <t xml:space="preserve">Temelj dimenzij 110/40 cm, zid debeline 50 cm, višina zidu nad temeljem 57 cm </t>
  </si>
  <si>
    <t>BETON KLANČINE</t>
  </si>
  <si>
    <t>5.11.</t>
  </si>
  <si>
    <t>Temelj dimenzij 60/40 cm, AB klančina debeline 20 cm</t>
  </si>
  <si>
    <t xml:space="preserve">Dela je izvajati po potrjeni projektni dokumentaciji, v skladu z veljavnimi tehničnimi predpisi in pravili stroke. </t>
  </si>
  <si>
    <t>Zagotovitev ustreznih črpalk z zadostno kapaciteto črpanja (ocenjeno od 6 do 15 l/s), z vsemi potrebnimi gibljivimi cevmi za črpanje vode iz gradbene jame in materialom za pritrditev opreme. V ceni je všteta amortizacija opreme za čas izvajanja črpanja skupaj s porabo električne energije.</t>
  </si>
  <si>
    <t xml:space="preserve">Strojno in ročno rušenje nearmiranega betonskega tlaka v deb. do 15 cm, z nakladanjem in odvozom ruševin na deponijo po izbiri izvajalca, z vsemi stroški deponiranja ter izdajo evidenčnih listov. </t>
  </si>
  <si>
    <t>Strojno in ročno rušenje obstoječega kamnito - betonskega zidu, z nakladanjem in odvozom betonskih ruševin na deponijo po izbiri izvajalca z vsemi stroški deponiranja ter izdajo evidenčnih listov. OPOMBA : Rušenje obstoječega kamnito - betonskega zidu se izvaja pazljivo, ker je potrebno ohraniti obstoječi klesani kamen za ponovno uporabo (obloga novega zidu) in se ga začasno deponira na območju gradbišča!</t>
  </si>
  <si>
    <t>V kolikor bo izkopani material ustrezal za zasip (določi geomehanik), se bo to ustrezno ovrednotilo v dogovoru z nadzorom.</t>
  </si>
  <si>
    <t>izkop v naklonu 45°-60°</t>
  </si>
  <si>
    <t>Tlačna trdnost betona je po načrtu gradbenih konstrukcij!</t>
  </si>
  <si>
    <t>Beton je z dodatki, predpisanimi v načrtu gradbenih konstrukcij!</t>
  </si>
  <si>
    <t>Oblaganje AB zidu z obdelanim klesanim kamnom v betonu C25/30 po zgledu obstoječega, na eno lice, v debelini 30 cm. Delno se uporabi kamen deponiran na začasni deponiji iz obstoječega kamnito - betonskega zidu, delno pa se uporabi dobavljen nov kamen identičnega tipa in kvalitete kot obstoječi. Ocenjeno je, da se uporabi cca 50% materiala iz obstoječega zidu.</t>
  </si>
  <si>
    <t>3.5.</t>
  </si>
  <si>
    <t>Oblaganje AB zidu z obdelanim klesanim kamnom v betonu C25/30 po zgledu obstoječega, na eno lice, v debelini 30 cm. Delno se uporabi kamen, deponiran na začasni deponiji iz obstoječega kamnito betonskega zidu, delno pa se uporabi dobavljen nov kamen identičnega tipa in kvalitete kot obstoječi. Ocenjeno je, da se uporabi cca 50% materiala iz obstoječega zidu.</t>
  </si>
  <si>
    <t>IZDELAVA ZIDU - ZID 2</t>
  </si>
  <si>
    <t>IZDELAVA AB KLANČINE dim. 3,80 x 5,85 m</t>
  </si>
  <si>
    <t>ura</t>
  </si>
  <si>
    <t>1)</t>
  </si>
  <si>
    <t>V predračunu niso zajeta naslednja dela: gradbeni nadzor, zunanja kontrola kakovosti, geodetski posnetek izvedenih del in izdelava PID (tki. tuje storitve po TSC).</t>
  </si>
  <si>
    <t>Zaščita gradbene jame z jeklenimi zagatnicami (v območju izvedbe ZID 2).  V ceni upoštevati kompletno izvedbo (transport, zabijanje zagatnic z najemnino, izvlačenje zagatnic, amortizacijo...). Stiki med elementi zagatnic naj se izvedejo maksimalno vodotesno.</t>
  </si>
  <si>
    <t>Zaščita gradbene jame z jeklenimi zagatnicami (v območju klančine).  V ceni upoštevati kompletno izvedbo (transport, zabijanje zagatnic z najemnino, izvlačenje zagatnic, amortizacijo...). Stiki med elementi zagatnic naj se izvedejo maksimalno vodotesno.</t>
  </si>
  <si>
    <t xml:space="preserve">Strojno in ročno rušenje nearmiranega betonskega tlaka v deb. do 20 cm, z nakladanjem in odvozom ruševin na deponijo po izbiri izvajalca, z vsemi stroški deponiranja ter izdajo evidenčnih listov. </t>
  </si>
  <si>
    <t xml:space="preserve">Izdelava nasipa/zasipa iz iz zrnate kamnine - zmrzlinsko odporen kamnit kamnolomski drobljenec, frakcije do 100 mm (zahtevan Evd = 45 MPa, min. 3 meritve). Vgradnja po plasteh debeline do 30 cm ter sprotno komprimiranje - upoštevati dobavo in vgradnjo materiala ter meritve nosilnosti. </t>
  </si>
  <si>
    <t>meritve Evd</t>
  </si>
  <si>
    <t>mer.</t>
  </si>
  <si>
    <t>meritve nosilnosti Evd zasipa zidu so predvidene v projektu zunanje ureditve</t>
  </si>
  <si>
    <t>PODLOŽNI BETON POD KLANČINO v debelini 10 cm</t>
  </si>
  <si>
    <t>Zakoličba projektirane osi  in zakoličbenih točk v skladu z zakoličbeno situacijo zidu 2 ob obali in zavarovanje - višinske kote je potrebno pred izvedbo del preveriti na terenu, potrditi jih morata projektant in naročnik.</t>
  </si>
  <si>
    <t>Postavitev in zavarovanje prečnih profilov.</t>
  </si>
  <si>
    <t>Transport garniture in opreme za zabijanje zagatnic na gradbišče, organizacijsko pripravljalna dela (po potrebi izvedba delovnega platoja), montaža in demontaža .</t>
  </si>
  <si>
    <t>Doplačilo za ločevanje ruševin beton in kamen.</t>
  </si>
  <si>
    <t>Prilagoditev vrha obstoječih lesenih pilotov, kjer so previsoki (20 cm v temelj); odrez v višini do 80 cm, nakladanje in odvoz materiala v deponijo po izbiri izvajalca.</t>
  </si>
  <si>
    <t>količina je ocenjena!</t>
  </si>
  <si>
    <t>Širok izkop vezljive in zrnate zemljine - 3. kategorije, strojno, z nakladanjem na kamion, odvoz na deponijo po izbiri izvajalca, z vsemi stroški deponiranja in razprostiranja.</t>
  </si>
  <si>
    <t>Ureditev planuma temeljnih tal v zemljini 3. kategorije.</t>
  </si>
  <si>
    <t>Izdelava nasipa/zasipa iz iz zrnate kamnine - zmrzlinsko odporen drobljenec iz kamnitega kamnolomskega materiala, frakcije do 100 mm. Vgradnja po plasteh debeline do 30 cm in sprotno komprimiranje - upoštevati dobavo in vgradnjo materiala.</t>
  </si>
  <si>
    <t>meritve nosilnosti Evd zasipa zidu so predvidene v projektu zunanje ureditve.</t>
  </si>
  <si>
    <t>Transport garniture in opreme za zabijanje lesenih pilotov na gradbišče, organizacijsko pripravljalna dela (po potrebi izdelava delovnega platoja), montaža in demontaža.</t>
  </si>
  <si>
    <t>Izvedba meritev dinamičnih učinkov na bližnje objekte (meritve se izvedejo v primeru večjih tresljajev ob zabijanju pilotov in zagatnic); 3 meritve in poročilo.</t>
  </si>
  <si>
    <t>Izdelava dvostranskega vezanega opaža za raven temelj - dobava, montaža, demontaža in čiščenje opaža.</t>
  </si>
  <si>
    <t>Izdelava dvostranskega vezanega opaža za raven zid - dobava, montaža, demontaža in čiščenje opaža.</t>
  </si>
  <si>
    <t>Dobava in postavitev rebrastih palic B St 500 S , srednje zahtevna izvedba.</t>
  </si>
  <si>
    <t>Dobava in postavitev mrež iz vlečene jeklene žice B 500 A (MAG 500/560) na sprednji in zadnji strani zidu, s premerom &gt; od 4 in &lt; od 12 mm, masa nad 6 kg/m2 (Q 424 ).</t>
  </si>
  <si>
    <t>Dobava in vgraditev cementnega betona C 16/20 v prerez od 0,16- 0,30 m3/m1.</t>
  </si>
  <si>
    <t>Dobava in vgraditev cementnega betona C 30/37 - XC2, XD2, XF3 v prerez od 0,31-0,50 m3/m1.</t>
  </si>
  <si>
    <t>Dobava in vgraditev cementnega betona C 30/37 - XC2, XD2, XF3 v prerez od 0,16-0,31 m3/m1.</t>
  </si>
  <si>
    <t>Stičenje stikov kamnitega zidu in izdelava poglobljenega stika.</t>
  </si>
  <si>
    <t>Zakoličba projektirane osi  in zakoličbenih točk v skladu z zakoličbeno situacijo zidu 1 ob obali in zavarovanje - višinske kote je potrebno pred izvedbo del preveriti na terenu, potrditi jih morata projektant in naročnik.</t>
  </si>
  <si>
    <t>Zavarovanje iztočne glave, izdelane iz PVC cevi in Fe žabjega poklopca na vzhodnem delu zidu 1 za čas gradnje.</t>
  </si>
  <si>
    <t>Transport garniture in opreme za zabijanje zagatnic na gradbišče, organizacijsko pripravljalna dela (po potrebi izvedba delovnega platoja), montaža in demontaža.</t>
  </si>
  <si>
    <t>REKAPITULACIJA ZID 2</t>
  </si>
  <si>
    <t>Odstranitev obstoječih lesenih delov pomola za pletne (podest iz desk z nosilno konstrukcijo, leseni povezovalni deli obstoječih lesenih pilotov - deske, plohi, morali), z nakladanjem in odvozom materiala na deponijo po izbiri izvajalca, z vsemi stroški deponiranja ter izdajo evidenčnih listov.</t>
  </si>
  <si>
    <t>Izdelava enostranskega vezanega opaža za raven temelj - dobava, montaža, demontaža in čiščenje opaža.</t>
  </si>
  <si>
    <t>Izdelava enostranskega izgubljenega opaža za raven temelj na strani zagatnic - dobava, montaža ter odstranitev, v kolikor bo izvedljivo.</t>
  </si>
  <si>
    <t>Izvedba dilatacij v zidu na dolžini kampade, razmak med dilatacijami cca 6 m.</t>
  </si>
  <si>
    <t>Dobava in vgraditev cementnega betona C 16/20 v prerez od 0,16 - 0,30 m3/m1.</t>
  </si>
  <si>
    <t>Dobava in vgraditev cementnega betona C 30/37 - XC2, XD2, XF3 v prerez do 0,16 m3/m1.</t>
  </si>
  <si>
    <t>REKAPITULACIJA ZID 1</t>
  </si>
  <si>
    <t>Zakoličba obstoječih podzemnih komunalnih vodov (elektrika, vodovod, kanalizacija, javna razsvetljava, ...).</t>
  </si>
  <si>
    <t>Zakoličba projektirane površine  in zakoličbenih točk v skladu z zakoličbeno situacijo  in zavarovanje - višinske kote je potrebno pred izvedbo del preveriti na terenu, potrditi jih morata projektant in naročnik.</t>
  </si>
  <si>
    <t>Odstranitev obstoječih lesenih delov pomola za pletne (podest iz desk z nosilno konstrukcijo, leseni povezovalni deli obstoječih lesenih pilotov - deske, plohi, morali), z nakladanjem in odvozom materiala na deponijo po izbiri izvajalca z vsemi stroški deponiranja ter izdajo evidenčnih listov.</t>
  </si>
  <si>
    <t>Prilagoditev vrha obstoječih lesenih pilotov, kjer so previsoki (20 cm v temelj) - odrez, nakladanje in odvoz materiala v deponijo po izbiri izvajalca.</t>
  </si>
  <si>
    <t>Izdelava nasipa/zasipa iz iz zrnate kamnine - zmrzlinsko odporen drobljenec iz kamnitega kamnolomskega materiala. Vgradnja po plasteh debeline do 30 cm in sprotno komprimiranje - upoštevati dobavo in vgradnjo materiala .</t>
  </si>
  <si>
    <t>Dobava in vgradnja ločilne plasti iz geosintetika gramature 200 g/m2 - plast se položi na zemljino in pod tamponom.</t>
  </si>
  <si>
    <t>Izdelava enostranskega robnega opaža višine do 25 cm za ploščo klančine - dobava, montaža, demontaža in čiščenje opaža.</t>
  </si>
  <si>
    <t>Dobava in postavitev mrež iz vlečene jeklene žice B 500 A (MAG 500/560) sprednji in zadnji strani zidu, s premerom &gt; od 4 in &lt; od 12 mm, masa nad 6 kg/m2 (Q 503).</t>
  </si>
  <si>
    <t>Strojno zaglajevanje in grobo brušenje betonske površine - obdelava po vzoru že izvedenih klančin.</t>
  </si>
  <si>
    <t>Strojni / ročni izkop (30/70%) vezljive in zrnate zemljine - 3. kategorije, strojno, z nakladanjem na kamion, odvoz na deponijo po izbiri izvajalca, z vsemi stroški deponiranja in razprostiranja.</t>
  </si>
  <si>
    <t>IZDELAVA LESENEGA DELA</t>
  </si>
  <si>
    <t>Lesen zaključek zidu dimenzije 0,50 x 54,40 m</t>
  </si>
  <si>
    <t>Lesena klančina dimenzije 0,42 x 32,40 m</t>
  </si>
  <si>
    <t>IZDELAVA ZAKLJUČNEGA SLOJA</t>
  </si>
  <si>
    <t>Peščena površina velikosti 139,20 m2</t>
  </si>
  <si>
    <t>6.0</t>
  </si>
  <si>
    <t>Dobava in vgradnja ločilne plasti iz geotekstilja natezne trdnosti 15 kN/m (vzdolžno in prečno) v naklonu 3-4% - plast se položi na nasutje oziroma raščen teren in pod tampon.</t>
  </si>
  <si>
    <t>VII.</t>
  </si>
  <si>
    <t>LESEN ZAKLJUČEK ZIDU</t>
  </si>
  <si>
    <t>LESENA KLANČINA</t>
  </si>
  <si>
    <t>Pred izvedbo mora izvajalec izdelati vzorec segmenta tlaka in ga predložiti v pisno potrditev projektantu, nadzoru in naročniku.</t>
  </si>
  <si>
    <t>Za lesene lege in povezovalno gredo se uporabi kvaliteten les - hrast.</t>
  </si>
  <si>
    <t>Za lesen tlak se uporabi  kvaliteten les - hrast; tlak mora biti nedrseč, deske morajo biti zaobljene - pobrani robovi.</t>
  </si>
  <si>
    <t>Vsa material za izdelavo lesenih elementov mora biti obstojen, odporen na atmosferske vplive in ne sme imeti trsk.</t>
  </si>
  <si>
    <t>Izdelava lesenega tlaka iz lesenih desk iz kvalitetnega lesa (hrast) prereza 12/4cm, rege med deskami min. 0,7cm. Deske se vijači na podkonstrukcijo z nerjavečimi vijaki kot npr. GoFix MS A2 fi6x100, Sigha ali enakovredno. Uporabi se po dva vijaka na stik deske  - upoštevati dobavo in vgradnjo materiala.</t>
  </si>
  <si>
    <t>tm</t>
  </si>
  <si>
    <t>Vgradnja povezovalnega elementa pilotov - lesene grede prereza 14/14 cm. Gredo se na pilote pritrdi s spojnikom kot npr. Idefix IF 410, Sigha ali enakovredno  - upoštevati dobavo in vgradnjo materiala.</t>
  </si>
  <si>
    <t>Pri vseh horizontalnih stikih (prekinitve elementov) se uporabijo klasične zidarskime spone.</t>
  </si>
  <si>
    <t>Pregled stanja objektov v okolici (ob cesti), evidentiranje eventualnih obstoječih poškodb, fotodokumentacija in poročilo.</t>
  </si>
  <si>
    <t>V./ KONČNA UREDITEV, površina 214,30 m2</t>
  </si>
  <si>
    <t>IV./ KLANČINA, dim. 3,80 m x 5,85 m</t>
  </si>
  <si>
    <t>III./ ZID 2, L = 5,85 m</t>
  </si>
  <si>
    <t>II./ ZID 1, L = 60,78 m</t>
  </si>
  <si>
    <t>ZID 1, L=60,78 m</t>
  </si>
  <si>
    <t>ZID 2, L=5,85 m</t>
  </si>
  <si>
    <t>KLANČINA, dim. 3,80 x 5,85 m</t>
  </si>
  <si>
    <t>KONČNA UREDITEV, površina 214,30 m2</t>
  </si>
  <si>
    <t>Nabava, dobava in zabijanje lesenih navpičnih pilotov/kolov premera 20 cm (bor, kostanj); piloti naj bodo zaščiteni z vakuumsko-tlačno impregnacijo; noga pilotov se oblikuje v stožec in "obleče" v jekleno srajčko; pilote se odreže na višini prečne lege; osni razmak med piloti v vzdolžni smeri je 2,00 m (ena vrsta). Predvidena dolžina pilotov je 8 m in se prilagodi globini trdnih tal. Piloti se po potrebi skrajšajo, o čemer odloči geomehanski nadzor.</t>
  </si>
  <si>
    <t>Izvedba zavetrovanja pilotov v smeri obale iz lesenih desk prereza 6/16cm, dolžine 2,50m. Lesene deske se diagonalno privijači na pilote tako, da potekajo od najnižjega dela pilota proti najvišjemu delu. V eno smer se vijači na eni strani pilota, v drugo smer na drugi strani pilota. Deske se privijači z nerjavečimi lesnimi vijaki kot npr. GoFix fi8x180, Sihga ali enakovredno. Luknje se pred vgradnjo vijakov predvrta. Uporabi se tri vijake na spoj.</t>
  </si>
  <si>
    <t>V ponudbeni ceni je potrebno upoštevati ustrezno varovanje obstoječih dreves in temu prilagoditi način izvedbe del. Izkope v neposredni bližini obstoječih dreves je potrebno izvajati ročno. Pretrgane korenine je potrebno zaščititi z ustreznimi pripravki, ki pospešujejo rast in celjenje korenin.</t>
  </si>
  <si>
    <t>Izvedba zaključka kamnito betonskega zidu iz minimalno armiranega betona deb. 5 -10 cm skupaj z obojestranskim robnim opaženjem. Izvede se v območju zid 1/odsek B in C.</t>
  </si>
  <si>
    <t>VIII.</t>
  </si>
  <si>
    <t>Odstranitev obstoječih utrjenih površin vključno s podlago do globine 0,40m z nakladanjem in odvozom materiala na deponijo po izbiri izvajalca, z vsemi stroški deponiranja ter izdajo evidenčnih listov.</t>
  </si>
  <si>
    <t>Vgradnja drobljenca 0-8mm v debelini 5cm v rešetke in utrditev - upoštevati dobavo in vgradnjo materiala.</t>
  </si>
  <si>
    <t>Vgradnja robnika iz aluminija višine 140mm kot npr. sistem Alubord ali enakovredno na stiku zatravljena poršina - peščena površina ob klančini; profil iz aluminija T6 6063, debeline 4,2mm, višine 150mm, naravne barve pritrjen s stebrički, spoji robnikov utrjeni s spojnimi elementi - upoštevati dobavo in vgradnjo materiala.</t>
  </si>
  <si>
    <t>Vgradnja kamnitih robnikov z ravnim vrhom 15/30/50cm v betonski pasovni temelj prereza 25/30cm iz C20/25 za izvedbo stopnic in zaključka brežine - upoštevati dobavo in vgradnjo materiala.</t>
  </si>
  <si>
    <t>4.4.</t>
  </si>
  <si>
    <t>Vgradnja drobljenca 0-8mm v debelini 5cm in utrditev - upoštevati dobavo in vgradnjo materiala.</t>
  </si>
  <si>
    <t>4.5.</t>
  </si>
  <si>
    <t>ZATRAVITEV</t>
  </si>
  <si>
    <t>Nabava, priprava in razstiranje presejane rodovitne prsti, kvalitetne njivske zemlje (fino planiranje zatravljenih površin poravnava na natančnost +/- 3cm, končna debelina rastnega sloja najmanj 30cm) - upoštevati dobavo in vgradnjo materiala.</t>
  </si>
  <si>
    <t>Zatravitev. Nabava travne mešanice, sejanje travne mešanice (min. 20g/m2) na predvidenih površinah, zagrinjanje, valjanje ter ostalo pripadajoče delo in materiali.</t>
  </si>
  <si>
    <t>6.1.</t>
  </si>
  <si>
    <t>6.2.</t>
  </si>
  <si>
    <t>IZDELAVA PRIVEZOV</t>
  </si>
  <si>
    <t>Izdelava opaža za okrogel zaključek premera 50cm, višine 30cm - dobava, montaža, demontaža in čiščenje opaža.</t>
  </si>
  <si>
    <t>Temelj dimenzij 75/75/40 cm, okrogel zaključek premera 50cm, višine 30cm, 13 kosov</t>
  </si>
  <si>
    <t>6.3.</t>
  </si>
  <si>
    <t>6.4.</t>
  </si>
  <si>
    <t>7.0</t>
  </si>
  <si>
    <t>7.1.</t>
  </si>
  <si>
    <t>7.2.</t>
  </si>
  <si>
    <t>Izdelava opaža temeljev dimenzije 75/75/40cm - dobava, montaža, demontaža in čiščenje opaža.</t>
  </si>
  <si>
    <t>6.5.</t>
  </si>
  <si>
    <t>Dobava in izdelava armature iz rebrastih palic B St 500 S , RA do Ø 12 mm, srednje zahtevna izvedba.</t>
  </si>
  <si>
    <t>Dobava in vgraditev privezne rinke iz nerjavečega železa, zunanji premer 140mm, notranji premer 100mm, premer profila 20mm, skupaj s pritrdilom za vgradnjo v temelj in vezavo na na armaturo temelja.</t>
  </si>
  <si>
    <t>Vgradnja rešetk za utrditev peščenih površin kot npr. Gravelfix FI42-H32 ali enakovredne na pripravljeno tamponsko podlago; rešetke se prilagodi koreninam obstoječih dreves - upoštevati dobavo in vgradnjo materiala.</t>
  </si>
  <si>
    <t>Odstranitev večjih kamnitih kosov z dna jezera ob obstoječem zidu z nakladanjem in odvozom materiala na deponijo po izbiri izvajalca, z vsemi stroški deponiranja ter izdajo evidenčnih listov.</t>
  </si>
  <si>
    <t>Vgradnja zmrzlinsko odpornega tamponskega drobljenca TD 0-32 v debelini najmanj 25cm, vgrajen v predvidenih naklonih (zahtevan Evd = 60 Mpa oziroma Evd = 40 Mpa na območjih drevesnih korenin, min. 3 meritve) - upoštevati dobavo in vgradnjo materiala ter meritve nosilnosti.</t>
  </si>
  <si>
    <t>Izkopi na območju koreninskega spleta dreves se morajo izvajati ročno!</t>
  </si>
  <si>
    <t>Kompletna izvedba organizacije gradbišča za vse dele projekta, po načrtu izvajalca oz. varnostnem načrtu (načrt organizacije gradbišča mora obvezno predhodno potrditi investitor). Izvedba vsebuje najmanj sledeče glavne elemente:
~ izvedba gradbiščne ograje s PVC mrežo, višine 2 m, z vrati za tovorni in osebni prehod,
~ postavitev ustreznih varnostnih opozoril,
~ postavljanje gradbiščnih kontejnerjev,
~ kontejner za nadzor in sestanke,
~ WC kabine z vzdrževanjem in najemom za ves čas gradnje,
~ razvodi za električno energijo, začasni elektro gradbeni priključek,
~ oskrba z vodo, z razvodi,
~ postavitev table s podatki na gradbišču,
~ ureditev začasnih deponij,
~ zaščita in varovanje obstoječih dreves (SIST DIN 18920: 2013),
~režijski stroški,
~ eventuelna ureditev dostopne poti in zaščita obstoječih elementov nove zunanje ureditve.</t>
  </si>
  <si>
    <t>UREDITEV ŠIRŠEGA OBMOČJA, površina 275,40 m2</t>
  </si>
  <si>
    <t>VI./ UREDITEV ŠIRŠEGA OBMOČJA, površina 275,40 m2</t>
  </si>
  <si>
    <t>Izdelava podkonstrukcije lesenega tlaka klančine iz prirezanih lesenih letev 6/12/70 cm v rastru 0,60 m. Lesene letve se privijačijo na lesene letve zaključka zidu z nerjavečimi vijaki kot npr. GoFix MS A2 fi8x120, Sigha ali enakovredno. Lesene letve se na povezovalno gredo klančine privijači z nerjavečimi vijaki kot npr. GoFix MS A2 fi8x200, Sigha ali enakovredno. Luknje se pred vgradnjo vijakov predvrta. Uporabi se po dva vijaka na spoj lega - lega in po en vijak na spoj lega - greda - upoštevati dobavo in vgradnjo materiala.</t>
  </si>
  <si>
    <t>Nabava, dobava in zabijanje lesenih navpičnih pilotov/kolov premera 20 cm (bor, kostanj); noga pilotov se oblikuje v stožec in "obleče" v jekleno srajčko; piloti segajo 20 cm v temelj; osni razmak med piloti v vzdolžni smeri je 120 cm , v prečni smeri 50 cm; piloti se zabijejo cikcak v dveh vrstah (v skladu z načrtom razporeditve pilotov). Predvidena dolžina pilotov je 8 m in se prilagodi globini trdnih tal. Piloti se po potrebi skajšajo, o čemer odloči geomehanski nadzor.</t>
  </si>
  <si>
    <t>Nabava, dobava in zabijanje lesenih navpičnih pilotov/kolov premera 20 cm (bor, kostanj); noga pilotov se oblikuje v stožec in "obleče" v jekleno srajčko; piloti segajo 20 cm v temelj; osni razmak med piloti v vzdolžni smeri je 50 cm (ena vrsta). Predvidena dolžina pilotov je 8 m in se prilagodi globini trdnih tal. Piloti se po potrebi skrajšajo, o čemer odloči geomehanski nadzor.</t>
  </si>
  <si>
    <t>Lesena ploščad dimenzije 1,27 x 15,00 m</t>
  </si>
  <si>
    <t>Izdelava začasnega pomola za pletne v dolžini 15,00m in širini 1,27m. Pomol sestavljen iz lesenih desk iz kvalitetnega lesa (hrast) prereza 12/4cm, rege med deskami min. 0,6cm, privijačenih na podkonstrukcijo iz na koncu prirezanih lesenih letev 6/12/125cm, ki so privijačene v razmaku 0,50m na dve vzdolžni povezovalni gredi prereza 14/14cm. Gredi sta delno vkopani za obstoječim zidom in položeni na podlago iz finega peska v debelini 5cm. Za vijačenje se uporabi nerjaveče vijake kot npr. GoFix MS A2 fi8, Sigha ali enakovredno. Vključno z izkopom za vgradnjo finega peska in utrjevanjem - upoštevati dobavo in vgradnjo materiala.</t>
  </si>
  <si>
    <t>Demontaža in odstranitev začasnega pomola za pletne po končanih delih z nakladanjem in odvozom materiala na deponijo po izbiri investitorja (do razdalje 5km), z vsemi stroški deponiranja.</t>
  </si>
  <si>
    <t>ZAČASNI POMOL</t>
  </si>
  <si>
    <t>Izdelava podkonstrukcije lesenega tlaka na zaključku zidu iz lesenih letev 6/12/49 cm v rastru 0,60 m. Lesene letve se privijačijo v beton z nerjavečimi "turbo" vijaki kot npr. Multi Monti TC fi10/180 HECO ali enakovredno. Uporabi se po tri vijake na lego - upoštevati dobavo in vgradnjo materiala.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</si>
</sst>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 #,##0.00\ [$€-1]_-;\-* #,##0.00\ [$€-1]_-;_-* &quot;-&quot;??\ [$€-1]_-;_-@_-"/>
    <numFmt numFmtId="168" formatCode="#,##0.00\ [$€-1]"/>
  </numFmts>
  <fonts count="37" x14ac:knownFonts="1">
    <font>
      <sz val="10"/>
      <name val="Verdana"/>
    </font>
    <font>
      <sz val="8"/>
      <name val="Verdana"/>
    </font>
    <font>
      <sz val="10"/>
      <name val="Calibri"/>
      <family val="2"/>
      <charset val="238"/>
    </font>
    <font>
      <b/>
      <sz val="11"/>
      <name val="Calibri"/>
      <family val="2"/>
      <charset val="238"/>
    </font>
    <font>
      <sz val="11"/>
      <name val="Calibri"/>
      <family val="2"/>
      <charset val="238"/>
    </font>
    <font>
      <b/>
      <sz val="14"/>
      <name val="Calibri"/>
      <family val="2"/>
      <charset val="238"/>
    </font>
    <font>
      <sz val="11"/>
      <color indexed="10"/>
      <name val="Calibri"/>
      <family val="2"/>
      <charset val="238"/>
    </font>
    <font>
      <sz val="8"/>
      <name val="Arial"/>
      <family val="2"/>
    </font>
    <font>
      <sz val="10"/>
      <name val="Arial"/>
      <family val="2"/>
      <charset val="238"/>
    </font>
    <font>
      <sz val="8"/>
      <name val="Arial CE"/>
      <family val="2"/>
    </font>
    <font>
      <sz val="10"/>
      <name val="Arial"/>
      <charset val="238"/>
    </font>
    <font>
      <b/>
      <sz val="10"/>
      <name val="Calibri"/>
      <family val="2"/>
      <charset val="238"/>
    </font>
    <font>
      <b/>
      <sz val="11"/>
      <color indexed="60"/>
      <name val="Calibri"/>
      <family val="2"/>
      <charset val="238"/>
    </font>
    <font>
      <sz val="11"/>
      <color indexed="60"/>
      <name val="Calibri"/>
      <family val="2"/>
      <charset val="238"/>
    </font>
    <font>
      <i/>
      <sz val="11"/>
      <color indexed="12"/>
      <name val="Calibri"/>
      <family val="2"/>
      <charset val="238"/>
    </font>
    <font>
      <sz val="10"/>
      <name val="Times New Roman CE"/>
      <family val="1"/>
      <charset val="238"/>
    </font>
    <font>
      <b/>
      <sz val="10"/>
      <name val="Times New Roman CE"/>
      <family val="1"/>
      <charset val="238"/>
    </font>
    <font>
      <sz val="9"/>
      <name val="Calibri"/>
      <family val="2"/>
      <charset val="238"/>
    </font>
    <font>
      <sz val="10"/>
      <name val="Verdana"/>
    </font>
    <font>
      <b/>
      <sz val="11"/>
      <color indexed="10"/>
      <name val="Calibri"/>
      <family val="2"/>
      <charset val="238"/>
    </font>
    <font>
      <b/>
      <sz val="10"/>
      <color indexed="10"/>
      <name val="Calibri"/>
      <family val="2"/>
      <charset val="238"/>
    </font>
    <font>
      <b/>
      <i/>
      <sz val="11"/>
      <name val="Calibri"/>
      <family val="2"/>
      <charset val="238"/>
    </font>
    <font>
      <sz val="14"/>
      <name val="Verdana"/>
    </font>
    <font>
      <sz val="10"/>
      <name val="Verdana"/>
      <family val="2"/>
      <charset val="238"/>
    </font>
    <font>
      <sz val="14"/>
      <name val="Calibri"/>
      <family val="2"/>
      <charset val="238"/>
    </font>
    <font>
      <i/>
      <sz val="10"/>
      <name val="Calibri"/>
      <family val="2"/>
      <charset val="238"/>
    </font>
    <font>
      <i/>
      <sz val="9"/>
      <name val="Calibri"/>
      <family val="2"/>
      <charset val="238"/>
    </font>
    <font>
      <sz val="10"/>
      <color indexed="8"/>
      <name val="Helv"/>
    </font>
    <font>
      <sz val="11"/>
      <color indexed="10"/>
      <name val="Calibri"/>
      <family val="2"/>
      <charset val="238"/>
    </font>
    <font>
      <b/>
      <sz val="11"/>
      <color indexed="8"/>
      <name val="Calibri"/>
      <family val="2"/>
      <charset val="238"/>
    </font>
    <font>
      <sz val="11"/>
      <color indexed="8"/>
      <name val="Calibri"/>
      <family val="2"/>
      <charset val="238"/>
    </font>
    <font>
      <sz val="11"/>
      <name val="Calibri"/>
      <family val="2"/>
      <charset val="238"/>
    </font>
    <font>
      <b/>
      <sz val="11"/>
      <name val="Calibri"/>
      <family val="2"/>
      <charset val="238"/>
    </font>
    <font>
      <sz val="11"/>
      <color indexed="8"/>
      <name val="Calibri"/>
      <family val="2"/>
      <charset val="238"/>
    </font>
    <font>
      <i/>
      <sz val="11"/>
      <color indexed="8"/>
      <name val="Calibri"/>
      <family val="2"/>
      <charset val="238"/>
    </font>
    <font>
      <b/>
      <sz val="11"/>
      <color indexed="8"/>
      <name val="Calibri"/>
      <family val="2"/>
      <charset val="238"/>
    </font>
    <font>
      <i/>
      <sz val="11"/>
      <name val="Calibri"/>
      <family val="2"/>
      <charset val="238"/>
    </font>
  </fonts>
  <fills count="4">
    <fill>
      <patternFill patternType="none"/>
    </fill>
    <fill>
      <patternFill patternType="gray125"/>
    </fill>
    <fill>
      <patternFill patternType="solid">
        <fgColor indexed="22"/>
        <bgColor indexed="64"/>
      </patternFill>
    </fill>
    <fill>
      <patternFill patternType="solid">
        <fgColor theme="9" tint="0.59999389629810485"/>
        <bgColor indexed="64"/>
      </patternFill>
    </fill>
  </fills>
  <borders count="1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8" fillId="0" borderId="0"/>
    <xf numFmtId="0" fontId="23" fillId="0" borderId="0"/>
    <xf numFmtId="0" fontId="8" fillId="0" borderId="0"/>
    <xf numFmtId="0" fontId="10" fillId="0" borderId="0"/>
    <xf numFmtId="0" fontId="10" fillId="0" borderId="0"/>
    <xf numFmtId="3" fontId="27" fillId="0" borderId="0" applyFont="0" applyAlignment="0">
      <alignment horizontal="right"/>
      <protection locked="0"/>
    </xf>
    <xf numFmtId="0" fontId="10" fillId="0" borderId="0"/>
    <xf numFmtId="0" fontId="8" fillId="0" borderId="0"/>
  </cellStyleXfs>
  <cellXfs count="412">
    <xf numFmtId="0" fontId="0" fillId="0" borderId="0" xfId="0"/>
    <xf numFmtId="0" fontId="2" fillId="0" borderId="0" xfId="0" applyFont="1"/>
    <xf numFmtId="0" fontId="2" fillId="0" borderId="0" xfId="0" applyFont="1" applyBorder="1" applyAlignment="1">
      <alignment horizontal="center" vertical="center"/>
    </xf>
    <xf numFmtId="0" fontId="2" fillId="0" borderId="0" xfId="0"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quotePrefix="1"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vertical="top"/>
    </xf>
    <xf numFmtId="0" fontId="5" fillId="0" borderId="0" xfId="0" applyFont="1" applyAlignment="1">
      <alignment horizontal="center" vertical="center"/>
    </xf>
    <xf numFmtId="0" fontId="4" fillId="0" borderId="0" xfId="0" applyFont="1" applyBorder="1"/>
    <xf numFmtId="0" fontId="4" fillId="0" borderId="0" xfId="0" applyFont="1" applyBorder="1" applyAlignment="1">
      <alignment horizontal="center"/>
    </xf>
    <xf numFmtId="0" fontId="4" fillId="0" borderId="0" xfId="0" applyFont="1" applyAlignment="1">
      <alignment horizontal="center"/>
    </xf>
    <xf numFmtId="0" fontId="4" fillId="0" borderId="0" xfId="0" applyFont="1"/>
    <xf numFmtId="0" fontId="4" fillId="0" borderId="0" xfId="0" applyFont="1" applyFill="1" applyBorder="1"/>
    <xf numFmtId="0" fontId="4" fillId="0" borderId="0" xfId="0" quotePrefix="1" applyFont="1" applyBorder="1" applyAlignment="1">
      <alignment horizontal="center"/>
    </xf>
    <xf numFmtId="0" fontId="4" fillId="0" borderId="0" xfId="0" applyFont="1" applyAlignment="1">
      <alignment vertical="top"/>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0" xfId="0" applyFont="1" applyBorder="1" applyAlignment="1">
      <alignment vertical="top"/>
    </xf>
    <xf numFmtId="1" fontId="4" fillId="0" borderId="0" xfId="0" applyNumberFormat="1" applyFont="1" applyFill="1" applyBorder="1" applyAlignment="1">
      <alignment horizontal="center"/>
    </xf>
    <xf numFmtId="0" fontId="0" fillId="0" borderId="0" xfId="0" applyAlignment="1">
      <alignment horizontal="center"/>
    </xf>
    <xf numFmtId="0" fontId="4" fillId="0" borderId="1" xfId="0" applyFont="1" applyBorder="1"/>
    <xf numFmtId="0" fontId="3" fillId="0" borderId="0" xfId="0" applyFont="1" applyBorder="1" applyAlignment="1">
      <alignment horizontal="center"/>
    </xf>
    <xf numFmtId="0" fontId="4" fillId="0" borderId="0" xfId="0" applyFont="1" applyAlignment="1">
      <alignment horizontal="center" vertical="center"/>
    </xf>
    <xf numFmtId="0" fontId="4" fillId="0" borderId="0" xfId="0" quotePrefix="1" applyFont="1" applyAlignment="1">
      <alignment horizontal="center" vertical="center"/>
    </xf>
    <xf numFmtId="2" fontId="4" fillId="0" borderId="0" xfId="0" applyNumberFormat="1" applyFont="1" applyFill="1" applyBorder="1" applyAlignment="1">
      <alignment horizontal="center"/>
    </xf>
    <xf numFmtId="0" fontId="4" fillId="0" borderId="0" xfId="0" quotePrefix="1" applyFont="1" applyFill="1" applyBorder="1" applyAlignment="1">
      <alignment horizontal="center"/>
    </xf>
    <xf numFmtId="0" fontId="4" fillId="0" borderId="0" xfId="0" applyFont="1" applyFill="1" applyAlignment="1">
      <alignment horizontal="center"/>
    </xf>
    <xf numFmtId="0" fontId="4" fillId="0" borderId="0" xfId="0" applyFont="1" applyFill="1" applyBorder="1" applyAlignment="1">
      <alignment horizontal="center"/>
    </xf>
    <xf numFmtId="0" fontId="0" fillId="0" borderId="1" xfId="0" applyBorder="1"/>
    <xf numFmtId="0" fontId="4" fillId="0" borderId="1" xfId="0" applyFont="1" applyBorder="1" applyAlignment="1">
      <alignment horizontal="center"/>
    </xf>
    <xf numFmtId="0" fontId="7" fillId="0" borderId="0" xfId="0" applyFont="1" applyBorder="1" applyAlignment="1">
      <alignment horizontal="center" vertical="top" wrapText="1"/>
    </xf>
    <xf numFmtId="0" fontId="7" fillId="0" borderId="0" xfId="0" applyFont="1" applyBorder="1" applyAlignment="1">
      <alignment horizontal="justify" vertical="top" wrapText="1"/>
    </xf>
    <xf numFmtId="0" fontId="0" fillId="0" borderId="0" xfId="0" applyAlignment="1"/>
    <xf numFmtId="0" fontId="4" fillId="0" borderId="0" xfId="0" quotePrefix="1" applyFont="1" applyAlignment="1">
      <alignment horizontal="center"/>
    </xf>
    <xf numFmtId="2" fontId="4" fillId="0" borderId="0" xfId="0" applyNumberFormat="1" applyFont="1" applyBorder="1" applyAlignment="1">
      <alignment horizontal="center"/>
    </xf>
    <xf numFmtId="0" fontId="0" fillId="0" borderId="0" xfId="0" applyFill="1"/>
    <xf numFmtId="16" fontId="3" fillId="0" borderId="0" xfId="0" quotePrefix="1" applyNumberFormat="1" applyFont="1" applyFill="1" applyBorder="1" applyAlignment="1">
      <alignment horizontal="center"/>
    </xf>
    <xf numFmtId="2" fontId="4" fillId="0" borderId="0" xfId="0" applyNumberFormat="1" applyFont="1" applyFill="1" applyAlignment="1">
      <alignment horizontal="center"/>
    </xf>
    <xf numFmtId="2" fontId="4" fillId="0" borderId="0" xfId="0" applyNumberFormat="1" applyFont="1" applyAlignment="1">
      <alignment horizontal="center"/>
    </xf>
    <xf numFmtId="0" fontId="14" fillId="0" borderId="0" xfId="5" applyFont="1" applyFill="1" applyBorder="1"/>
    <xf numFmtId="0" fontId="14" fillId="0" borderId="0" xfId="0" applyFont="1" applyFill="1" applyBorder="1" applyAlignment="1">
      <alignment horizontal="center"/>
    </xf>
    <xf numFmtId="4" fontId="14" fillId="0" borderId="0" xfId="5" applyNumberFormat="1" applyFont="1" applyFill="1" applyBorder="1" applyAlignment="1">
      <alignment horizontal="center"/>
    </xf>
    <xf numFmtId="0" fontId="17" fillId="0" borderId="1" xfId="0" applyFont="1" applyBorder="1" applyAlignment="1">
      <alignment horizontal="left" vertical="center" wrapText="1"/>
    </xf>
    <xf numFmtId="0" fontId="18" fillId="0" borderId="0" xfId="0" applyFont="1"/>
    <xf numFmtId="39" fontId="11" fillId="2" borderId="6" xfId="0" applyNumberFormat="1" applyFont="1" applyFill="1" applyBorder="1" applyAlignment="1">
      <alignment horizontal="left" vertical="center" wrapText="1"/>
    </xf>
    <xf numFmtId="39" fontId="11" fillId="2" borderId="7" xfId="0" applyNumberFormat="1" applyFont="1" applyFill="1" applyBorder="1" applyAlignment="1">
      <alignment horizontal="center" vertical="center"/>
    </xf>
    <xf numFmtId="0" fontId="11" fillId="2" borderId="7" xfId="0" applyFont="1" applyFill="1" applyBorder="1" applyAlignment="1">
      <alignment horizontal="center" vertical="center"/>
    </xf>
    <xf numFmtId="16" fontId="4" fillId="0" borderId="0" xfId="0" quotePrefix="1" applyNumberFormat="1" applyFont="1" applyAlignment="1">
      <alignment horizontal="center" vertical="top"/>
    </xf>
    <xf numFmtId="0" fontId="4" fillId="0" borderId="0" xfId="0" applyFont="1" applyAlignment="1">
      <alignment horizontal="left"/>
    </xf>
    <xf numFmtId="0" fontId="4" fillId="0" borderId="0" xfId="0" quotePrefix="1" applyFont="1" applyAlignment="1">
      <alignment horizontal="center" vertical="top"/>
    </xf>
    <xf numFmtId="0" fontId="3" fillId="0" borderId="0" xfId="0" applyFont="1" applyFill="1" applyAlignment="1">
      <alignment horizontal="center" vertical="center"/>
    </xf>
    <xf numFmtId="0" fontId="4" fillId="0" borderId="0" xfId="0" applyFont="1" applyFill="1" applyBorder="1" applyAlignment="1">
      <alignment horizontal="left"/>
    </xf>
    <xf numFmtId="0" fontId="4" fillId="0" borderId="1" xfId="0" applyFont="1" applyFill="1" applyBorder="1" applyAlignment="1">
      <alignment horizontal="center"/>
    </xf>
    <xf numFmtId="0" fontId="4" fillId="0" borderId="1" xfId="0" applyFont="1" applyFill="1" applyBorder="1"/>
    <xf numFmtId="0" fontId="15" fillId="0" borderId="0" xfId="0" applyFont="1" applyFill="1" applyBorder="1"/>
    <xf numFmtId="4" fontId="15" fillId="0" borderId="0" xfId="0" applyNumberFormat="1" applyFont="1" applyFill="1" applyBorder="1"/>
    <xf numFmtId="2" fontId="0" fillId="0" borderId="0" xfId="0" applyNumberFormat="1" applyFill="1"/>
    <xf numFmtId="0" fontId="16" fillId="0" borderId="0" xfId="0" applyFont="1" applyFill="1" applyBorder="1"/>
    <xf numFmtId="0" fontId="21" fillId="0" borderId="0" xfId="0" applyFont="1" applyAlignment="1">
      <alignment vertical="center"/>
    </xf>
    <xf numFmtId="0" fontId="4" fillId="0" borderId="0" xfId="1" applyFont="1" applyFill="1" applyBorder="1" applyAlignment="1">
      <alignment horizontal="center"/>
    </xf>
    <xf numFmtId="165" fontId="4" fillId="0" borderId="0" xfId="1" applyNumberFormat="1" applyFont="1" applyFill="1" applyBorder="1" applyAlignment="1">
      <alignment horizontal="right"/>
    </xf>
    <xf numFmtId="49" fontId="4" fillId="0" borderId="0" xfId="1" quotePrefix="1" applyNumberFormat="1" applyFont="1" applyFill="1" applyBorder="1" applyAlignment="1">
      <alignment horizontal="center" vertical="top"/>
    </xf>
    <xf numFmtId="0" fontId="4" fillId="0" borderId="0" xfId="1" applyFont="1" applyFill="1" applyBorder="1" applyAlignment="1">
      <alignment vertical="center" wrapText="1"/>
    </xf>
    <xf numFmtId="4" fontId="4" fillId="0" borderId="0" xfId="1" applyNumberFormat="1" applyFont="1" applyFill="1" applyBorder="1" applyAlignment="1">
      <alignment horizontal="right"/>
    </xf>
    <xf numFmtId="0" fontId="4" fillId="0" borderId="0" xfId="4" applyFont="1" applyFill="1" applyBorder="1" applyAlignment="1">
      <alignment vertical="top" wrapText="1"/>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8" xfId="0" applyFont="1" applyFill="1" applyBorder="1" applyAlignment="1">
      <alignment horizontal="center"/>
    </xf>
    <xf numFmtId="0" fontId="3" fillId="0" borderId="8" xfId="0" applyFont="1" applyFill="1" applyBorder="1" applyAlignment="1">
      <alignment horizontal="left"/>
    </xf>
    <xf numFmtId="0" fontId="21" fillId="0" borderId="0" xfId="0" applyFont="1" applyAlignment="1">
      <alignment horizontal="left" vertical="center"/>
    </xf>
    <xf numFmtId="0" fontId="3" fillId="0" borderId="8" xfId="0" applyFont="1" applyBorder="1" applyAlignment="1">
      <alignment horizontal="center"/>
    </xf>
    <xf numFmtId="0" fontId="21" fillId="0" borderId="0" xfId="0" applyFont="1" applyFill="1" applyBorder="1"/>
    <xf numFmtId="0" fontId="21" fillId="0" borderId="0" xfId="0" applyFont="1" applyFill="1" applyAlignment="1">
      <alignment vertical="center"/>
    </xf>
    <xf numFmtId="0" fontId="17" fillId="0" borderId="8" xfId="0" applyFont="1" applyFill="1" applyBorder="1" applyAlignment="1">
      <alignment horizontal="center"/>
    </xf>
    <xf numFmtId="16" fontId="4" fillId="0" borderId="1" xfId="0" quotePrefix="1" applyNumberFormat="1" applyFont="1" applyBorder="1" applyAlignment="1">
      <alignment horizontal="center"/>
    </xf>
    <xf numFmtId="0" fontId="4" fillId="0" borderId="0" xfId="0" applyFont="1" applyAlignment="1">
      <alignment horizontal="justify" vertical="center"/>
    </xf>
    <xf numFmtId="0" fontId="2" fillId="0" borderId="0" xfId="0" applyFont="1" applyAlignment="1"/>
    <xf numFmtId="0" fontId="2" fillId="0" borderId="0" xfId="0" applyFont="1" applyAlignment="1">
      <alignment horizontal="center"/>
    </xf>
    <xf numFmtId="0" fontId="31" fillId="0" borderId="0" xfId="0" applyFont="1" applyBorder="1" applyAlignment="1">
      <alignment horizontal="center" vertical="center"/>
    </xf>
    <xf numFmtId="0" fontId="31" fillId="0" borderId="0" xfId="0" applyFont="1" applyAlignment="1">
      <alignment vertical="top" wrapText="1"/>
    </xf>
    <xf numFmtId="0" fontId="31" fillId="0" borderId="0" xfId="0" applyFont="1" applyAlignment="1">
      <alignment horizontal="center" wrapText="1"/>
    </xf>
    <xf numFmtId="4" fontId="31" fillId="0" borderId="0" xfId="0" applyNumberFormat="1" applyFont="1" applyAlignment="1">
      <alignment horizontal="center" wrapText="1"/>
    </xf>
    <xf numFmtId="0" fontId="31" fillId="0" borderId="0" xfId="0" applyFont="1" applyAlignment="1"/>
    <xf numFmtId="0" fontId="31" fillId="0" borderId="0" xfId="0" applyFont="1" applyAlignment="1">
      <alignment horizontal="center"/>
    </xf>
    <xf numFmtId="0" fontId="31" fillId="0" borderId="0" xfId="0" applyFont="1" applyBorder="1" applyAlignment="1" applyProtection="1">
      <alignment horizontal="justify" vertical="top" wrapText="1"/>
    </xf>
    <xf numFmtId="0" fontId="32" fillId="0" borderId="0" xfId="0" applyFont="1" applyBorder="1" applyAlignment="1" applyProtection="1">
      <alignment vertical="top" wrapText="1"/>
    </xf>
    <xf numFmtId="0" fontId="3" fillId="0" borderId="0" xfId="0" applyFont="1" applyAlignment="1">
      <alignment horizontal="center"/>
    </xf>
    <xf numFmtId="0" fontId="4" fillId="0" borderId="0" xfId="0" quotePrefix="1" applyFont="1" applyBorder="1" applyAlignment="1">
      <alignment horizontal="center" vertical="top"/>
    </xf>
    <xf numFmtId="0" fontId="31" fillId="0" borderId="0" xfId="0" applyFont="1" applyBorder="1" applyAlignment="1">
      <alignment horizontal="justify" vertical="center"/>
    </xf>
    <xf numFmtId="0" fontId="31" fillId="0" borderId="0" xfId="0" applyFont="1" applyBorder="1" applyAlignment="1">
      <alignment horizontal="center" wrapText="1"/>
    </xf>
    <xf numFmtId="4" fontId="31" fillId="0" borderId="0" xfId="0" applyNumberFormat="1" applyFont="1" applyBorder="1" applyAlignment="1">
      <alignment horizontal="center" wrapText="1"/>
    </xf>
    <xf numFmtId="164" fontId="4" fillId="0" borderId="0" xfId="0" applyNumberFormat="1" applyFont="1" applyAlignment="1">
      <alignment horizontal="center" vertical="center"/>
    </xf>
    <xf numFmtId="164" fontId="17" fillId="0" borderId="8" xfId="0" applyNumberFormat="1" applyFont="1" applyFill="1" applyBorder="1" applyAlignment="1">
      <alignment horizontal="center"/>
    </xf>
    <xf numFmtId="164" fontId="17" fillId="0" borderId="8" xfId="0" applyNumberFormat="1" applyFont="1" applyFill="1" applyBorder="1" applyAlignment="1">
      <alignment horizontal="center" vertical="center"/>
    </xf>
    <xf numFmtId="164" fontId="5" fillId="0" borderId="0" xfId="0" applyNumberFormat="1" applyFont="1" applyAlignment="1">
      <alignment horizontal="center" vertical="center"/>
    </xf>
    <xf numFmtId="164" fontId="31" fillId="0" borderId="0" xfId="0" applyNumberFormat="1" applyFont="1"/>
    <xf numFmtId="164" fontId="31" fillId="0" borderId="0" xfId="0" applyNumberFormat="1" applyFont="1" applyBorder="1" applyAlignment="1">
      <alignment vertical="center"/>
    </xf>
    <xf numFmtId="164" fontId="0" fillId="0" borderId="1" xfId="0" applyNumberFormat="1" applyBorder="1"/>
    <xf numFmtId="164" fontId="3" fillId="0" borderId="0" xfId="0" applyNumberFormat="1" applyFont="1" applyAlignment="1">
      <alignment vertical="center"/>
    </xf>
    <xf numFmtId="164" fontId="0" fillId="0" borderId="0" xfId="0" applyNumberFormat="1"/>
    <xf numFmtId="164" fontId="4" fillId="0" borderId="0" xfId="0" applyNumberFormat="1" applyFont="1" applyBorder="1" applyAlignment="1">
      <alignment horizontal="center"/>
    </xf>
    <xf numFmtId="164" fontId="4" fillId="0" borderId="0" xfId="0" applyNumberFormat="1" applyFont="1" applyBorder="1" applyAlignment="1">
      <alignment horizontal="right"/>
    </xf>
    <xf numFmtId="164" fontId="4" fillId="0" borderId="0" xfId="0" applyNumberFormat="1" applyFont="1" applyAlignment="1">
      <alignment horizontal="center"/>
    </xf>
    <xf numFmtId="164" fontId="4" fillId="0" borderId="0" xfId="0" applyNumberFormat="1" applyFont="1" applyBorder="1" applyAlignment="1"/>
    <xf numFmtId="164" fontId="4" fillId="0" borderId="1" xfId="0" applyNumberFormat="1" applyFont="1" applyBorder="1" applyAlignment="1">
      <alignment horizontal="right"/>
    </xf>
    <xf numFmtId="164" fontId="3" fillId="0" borderId="0" xfId="0" applyNumberFormat="1" applyFont="1" applyBorder="1" applyAlignment="1">
      <alignment horizontal="right"/>
    </xf>
    <xf numFmtId="164" fontId="4" fillId="0" borderId="0" xfId="0" applyNumberFormat="1" applyFont="1" applyFill="1" applyBorder="1" applyAlignment="1">
      <alignment horizontal="right"/>
    </xf>
    <xf numFmtId="164" fontId="4" fillId="0" borderId="1" xfId="0" applyNumberFormat="1" applyFont="1" applyFill="1" applyBorder="1" applyAlignment="1">
      <alignment horizontal="right"/>
    </xf>
    <xf numFmtId="0" fontId="30" fillId="0" borderId="0" xfId="0" applyFont="1" applyBorder="1" applyAlignment="1">
      <alignment horizontal="left" vertical="top" wrapText="1"/>
    </xf>
    <xf numFmtId="0" fontId="13" fillId="2" borderId="7" xfId="0" applyFont="1" applyFill="1" applyBorder="1" applyAlignment="1">
      <alignment horizontal="center" vertical="center" wrapText="1"/>
    </xf>
    <xf numFmtId="165" fontId="4" fillId="0" borderId="0" xfId="1" applyNumberFormat="1" applyFont="1" applyFill="1" applyBorder="1" applyAlignment="1"/>
    <xf numFmtId="0" fontId="4" fillId="0" borderId="0" xfId="0" applyFont="1" applyBorder="1" applyAlignment="1">
      <alignment horizontal="justify" vertical="center"/>
    </xf>
    <xf numFmtId="164" fontId="3" fillId="0" borderId="0" xfId="0" applyNumberFormat="1" applyFont="1" applyBorder="1" applyAlignment="1"/>
    <xf numFmtId="0" fontId="4" fillId="0" borderId="0" xfId="0" applyFont="1" applyBorder="1" applyAlignment="1">
      <alignment horizontal="justify"/>
    </xf>
    <xf numFmtId="0" fontId="4" fillId="0" borderId="0" xfId="0" applyFont="1" applyAlignment="1">
      <alignment horizontal="justify"/>
    </xf>
    <xf numFmtId="0" fontId="25" fillId="0" borderId="0" xfId="0" applyFont="1" applyBorder="1" applyAlignment="1">
      <alignment horizontal="left"/>
    </xf>
    <xf numFmtId="0" fontId="4" fillId="0" borderId="0" xfId="0" applyFont="1" applyFill="1" applyBorder="1" applyAlignment="1">
      <alignment horizontal="center" vertical="top" wrapText="1"/>
    </xf>
    <xf numFmtId="0" fontId="4" fillId="0" borderId="0" xfId="0" applyFont="1" applyFill="1" applyBorder="1" applyAlignment="1">
      <alignment vertical="top" wrapText="1"/>
    </xf>
    <xf numFmtId="0" fontId="4" fillId="0" borderId="0" xfId="0" applyFont="1" applyFill="1" applyBorder="1" applyAlignment="1">
      <alignment horizontal="center" wrapText="1"/>
    </xf>
    <xf numFmtId="2" fontId="4" fillId="0" borderId="0" xfId="0" applyNumberFormat="1" applyFont="1" applyFill="1" applyBorder="1" applyAlignment="1">
      <alignment horizontal="center" wrapText="1"/>
    </xf>
    <xf numFmtId="0" fontId="4" fillId="0" borderId="0" xfId="0" quotePrefix="1" applyFont="1" applyFill="1" applyBorder="1" applyAlignment="1">
      <alignment horizontal="center" vertical="top"/>
    </xf>
    <xf numFmtId="0" fontId="4" fillId="0" borderId="0" xfId="0" applyFont="1" applyFill="1" applyBorder="1" applyAlignment="1">
      <alignment horizontal="center" vertical="top"/>
    </xf>
    <xf numFmtId="0" fontId="3" fillId="0" borderId="0" xfId="0" applyFont="1" applyAlignment="1">
      <alignment vertical="top"/>
    </xf>
    <xf numFmtId="0" fontId="4" fillId="0" borderId="0" xfId="0" applyFont="1" applyAlignment="1"/>
    <xf numFmtId="0" fontId="4" fillId="0" borderId="0" xfId="0" applyFont="1" applyAlignment="1">
      <alignment horizontal="left" vertical="top"/>
    </xf>
    <xf numFmtId="0" fontId="4" fillId="0" borderId="0" xfId="0" applyFont="1" applyFill="1" applyBorder="1" applyAlignment="1">
      <alignment horizontal="justify"/>
    </xf>
    <xf numFmtId="0" fontId="2" fillId="0" borderId="1" xfId="0" applyFont="1" applyFill="1" applyBorder="1"/>
    <xf numFmtId="0" fontId="2" fillId="0" borderId="1" xfId="0" applyFont="1" applyFill="1" applyBorder="1" applyAlignment="1">
      <alignment horizont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Alignment="1">
      <alignment horizontal="center" vertical="center"/>
    </xf>
    <xf numFmtId="164" fontId="2" fillId="0" borderId="0" xfId="0" applyNumberFormat="1" applyFont="1" applyAlignment="1">
      <alignment vertical="center"/>
    </xf>
    <xf numFmtId="164" fontId="2" fillId="0" borderId="0" xfId="0" applyNumberFormat="1" applyFont="1" applyAlignment="1"/>
    <xf numFmtId="0" fontId="3" fillId="0" borderId="0" xfId="0" applyFont="1"/>
    <xf numFmtId="0" fontId="26" fillId="0" borderId="0" xfId="0" applyFont="1" applyFill="1" applyBorder="1" applyAlignment="1">
      <alignment vertical="center"/>
    </xf>
    <xf numFmtId="0" fontId="4" fillId="0" borderId="0" xfId="0" applyFont="1" applyBorder="1" applyAlignment="1">
      <alignment horizontal="center" vertical="top"/>
    </xf>
    <xf numFmtId="0" fontId="31" fillId="0" borderId="0" xfId="0" applyFont="1" applyAlignment="1">
      <alignment horizontal="center" vertical="top" wrapText="1"/>
    </xf>
    <xf numFmtId="0" fontId="5" fillId="0" borderId="0" xfId="0" applyFont="1" applyAlignment="1">
      <alignment horizontal="left" vertical="center"/>
    </xf>
    <xf numFmtId="3" fontId="8" fillId="0" borderId="0" xfId="6" applyFont="1" applyFill="1" applyBorder="1" applyAlignment="1">
      <alignment horizontal="left" vertical="top" wrapText="1"/>
      <protection locked="0"/>
    </xf>
    <xf numFmtId="0" fontId="4" fillId="0" borderId="0" xfId="0" applyFont="1" applyFill="1" applyBorder="1" applyAlignment="1"/>
    <xf numFmtId="164" fontId="4" fillId="0" borderId="0" xfId="0" applyNumberFormat="1" applyFont="1" applyAlignment="1"/>
    <xf numFmtId="0" fontId="5" fillId="0" borderId="0" xfId="0" applyFont="1" applyAlignment="1">
      <alignment horizontal="center"/>
    </xf>
    <xf numFmtId="164" fontId="24" fillId="0" borderId="0" xfId="0" applyNumberFormat="1" applyFont="1" applyAlignment="1">
      <alignment horizontal="center"/>
    </xf>
    <xf numFmtId="164" fontId="5" fillId="0" borderId="0" xfId="0" applyNumberFormat="1" applyFont="1" applyAlignment="1">
      <alignment horizontal="center"/>
    </xf>
    <xf numFmtId="164" fontId="4" fillId="0" borderId="1" xfId="0" applyNumberFormat="1" applyFont="1" applyBorder="1" applyAlignment="1">
      <alignment horizontal="center"/>
    </xf>
    <xf numFmtId="164" fontId="3" fillId="0" borderId="0" xfId="0" applyNumberFormat="1" applyFont="1" applyAlignment="1"/>
    <xf numFmtId="164" fontId="4" fillId="0" borderId="1" xfId="0" applyNumberFormat="1" applyFont="1" applyBorder="1" applyAlignment="1"/>
    <xf numFmtId="164" fontId="2" fillId="0" borderId="1" xfId="0" applyNumberFormat="1" applyFont="1" applyFill="1" applyBorder="1" applyAlignment="1"/>
    <xf numFmtId="164" fontId="3" fillId="0" borderId="0" xfId="0" applyNumberFormat="1" applyFont="1" applyFill="1" applyAlignment="1"/>
    <xf numFmtId="0" fontId="2" fillId="0" borderId="0" xfId="0" applyFont="1" applyBorder="1" applyAlignment="1">
      <alignment horizontal="center"/>
    </xf>
    <xf numFmtId="164" fontId="2" fillId="0" borderId="0" xfId="0" applyNumberFormat="1" applyFont="1" applyBorder="1" applyAlignment="1"/>
    <xf numFmtId="164" fontId="3" fillId="0" borderId="0" xfId="0" applyNumberFormat="1" applyFont="1" applyFill="1" applyBorder="1" applyAlignment="1"/>
    <xf numFmtId="164" fontId="4" fillId="0" borderId="0" xfId="0" applyNumberFormat="1" applyFont="1" applyFill="1" applyBorder="1" applyAlignment="1"/>
    <xf numFmtId="164" fontId="4" fillId="0" borderId="0" xfId="0" applyNumberFormat="1" applyFont="1" applyFill="1" applyAlignment="1"/>
    <xf numFmtId="164" fontId="4" fillId="0" borderId="1" xfId="0" applyNumberFormat="1" applyFont="1" applyFill="1" applyBorder="1" applyAlignment="1"/>
    <xf numFmtId="0" fontId="3" fillId="0" borderId="0" xfId="0" applyFont="1" applyFill="1" applyAlignment="1">
      <alignment horizontal="center"/>
    </xf>
    <xf numFmtId="164" fontId="14" fillId="0" borderId="0" xfId="8" applyNumberFormat="1" applyFont="1" applyFill="1" applyBorder="1" applyAlignment="1">
      <alignment horizontal="right" wrapText="1"/>
    </xf>
    <xf numFmtId="164" fontId="2" fillId="0" borderId="0" xfId="0" applyNumberFormat="1" applyFont="1" applyFill="1" applyBorder="1" applyAlignment="1"/>
    <xf numFmtId="0" fontId="2" fillId="0" borderId="1" xfId="0" applyFont="1" applyFill="1" applyBorder="1" applyAlignment="1"/>
    <xf numFmtId="0" fontId="14" fillId="0" borderId="0" xfId="5" applyFont="1" applyFill="1" applyBorder="1" applyAlignment="1"/>
    <xf numFmtId="164" fontId="2" fillId="0" borderId="0" xfId="0" applyNumberFormat="1" applyFont="1" applyAlignment="1">
      <alignment horizontal="right"/>
    </xf>
    <xf numFmtId="2" fontId="4" fillId="0" borderId="0" xfId="2" applyNumberFormat="1" applyFont="1" applyFill="1" applyBorder="1" applyAlignment="1">
      <alignment horizontal="center"/>
    </xf>
    <xf numFmtId="0" fontId="4" fillId="0" borderId="0" xfId="2" applyFont="1" applyFill="1" applyBorder="1" applyAlignment="1">
      <alignment horizontal="center"/>
    </xf>
    <xf numFmtId="164" fontId="4" fillId="0" borderId="0" xfId="0" applyNumberFormat="1" applyFont="1" applyAlignment="1">
      <alignment horizontal="right"/>
    </xf>
    <xf numFmtId="164" fontId="17" fillId="0" borderId="8" xfId="0" applyNumberFormat="1" applyFont="1" applyFill="1" applyBorder="1" applyAlignment="1">
      <alignment horizontal="right"/>
    </xf>
    <xf numFmtId="164" fontId="24" fillId="0" borderId="0" xfId="0" applyNumberFormat="1" applyFont="1" applyAlignment="1">
      <alignment horizontal="right"/>
    </xf>
    <xf numFmtId="0" fontId="4" fillId="0" borderId="0" xfId="0" applyFont="1" applyAlignment="1">
      <alignment horizontal="right"/>
    </xf>
    <xf numFmtId="164" fontId="2" fillId="0" borderId="1" xfId="0" applyNumberFormat="1" applyFont="1" applyFill="1" applyBorder="1" applyAlignment="1">
      <alignment horizontal="right"/>
    </xf>
    <xf numFmtId="164" fontId="2" fillId="0" borderId="0" xfId="0" applyNumberFormat="1" applyFont="1" applyBorder="1" applyAlignment="1">
      <alignment horizontal="right"/>
    </xf>
    <xf numFmtId="164" fontId="4" fillId="0" borderId="0" xfId="0" applyNumberFormat="1" applyFont="1" applyFill="1" applyAlignment="1">
      <alignment horizontal="right"/>
    </xf>
    <xf numFmtId="0" fontId="4" fillId="0" borderId="0" xfId="0" applyFont="1" applyAlignment="1">
      <alignment horizontal="justify" vertical="top"/>
    </xf>
    <xf numFmtId="0" fontId="0" fillId="0" borderId="0" xfId="0" applyAlignment="1">
      <alignment vertical="center"/>
    </xf>
    <xf numFmtId="0" fontId="4" fillId="0" borderId="0" xfId="0" applyFont="1" applyAlignment="1">
      <alignment horizontal="justify" vertical="top" wrapText="1"/>
    </xf>
    <xf numFmtId="0" fontId="4" fillId="0" borderId="0" xfId="0" applyFont="1" applyFill="1" applyBorder="1" applyAlignment="1">
      <alignment horizontal="justify" vertical="top" wrapText="1"/>
    </xf>
    <xf numFmtId="0" fontId="4" fillId="0" borderId="0" xfId="0" applyFont="1" applyFill="1" applyBorder="1" applyAlignment="1">
      <alignment horizontal="justify" vertical="top"/>
    </xf>
    <xf numFmtId="0" fontId="33" fillId="0" borderId="0" xfId="0" applyFont="1" applyFill="1" applyBorder="1" applyAlignment="1">
      <alignment horizontal="justify" vertical="top" wrapText="1"/>
    </xf>
    <xf numFmtId="0" fontId="4" fillId="0" borderId="0" xfId="0" applyFont="1" applyBorder="1" applyAlignment="1">
      <alignment horizontal="justify" vertical="top"/>
    </xf>
    <xf numFmtId="0" fontId="4" fillId="0" borderId="0" xfId="4" applyFont="1" applyFill="1" applyBorder="1" applyAlignment="1">
      <alignment horizontal="justify" vertical="top" wrapText="1"/>
    </xf>
    <xf numFmtId="0" fontId="4" fillId="0" borderId="0" xfId="0" applyFont="1" applyAlignment="1">
      <alignment horizontal="center" vertical="top"/>
    </xf>
    <xf numFmtId="0" fontId="4" fillId="0" borderId="0" xfId="1" applyFont="1" applyFill="1" applyBorder="1" applyAlignment="1">
      <alignment horizontal="center" vertical="top"/>
    </xf>
    <xf numFmtId="16" fontId="4" fillId="0" borderId="0" xfId="0" quotePrefix="1" applyNumberFormat="1" applyFont="1" applyFill="1" applyBorder="1" applyAlignment="1">
      <alignment horizontal="center" vertical="top"/>
    </xf>
    <xf numFmtId="0" fontId="4" fillId="0" borderId="0" xfId="0" applyFont="1" applyFill="1" applyBorder="1" applyAlignment="1">
      <alignment horizontal="justify" wrapText="1"/>
    </xf>
    <xf numFmtId="4" fontId="4" fillId="0" borderId="0" xfId="1" applyNumberFormat="1" applyFont="1" applyFill="1" applyBorder="1" applyAlignment="1">
      <alignment horizontal="center"/>
    </xf>
    <xf numFmtId="0" fontId="3" fillId="0" borderId="0" xfId="0" applyFont="1" applyFill="1" applyAlignment="1">
      <alignment vertical="center"/>
    </xf>
    <xf numFmtId="164" fontId="0" fillId="2" borderId="11" xfId="0" applyNumberFormat="1" applyFill="1" applyBorder="1" applyAlignment="1">
      <alignment vertical="center"/>
    </xf>
    <xf numFmtId="165" fontId="4" fillId="0" borderId="1" xfId="1" applyNumberFormat="1" applyFont="1" applyFill="1" applyBorder="1" applyAlignment="1"/>
    <xf numFmtId="0" fontId="4" fillId="0" borderId="0" xfId="1" applyNumberFormat="1" applyFont="1" applyFill="1" applyBorder="1" applyAlignment="1">
      <alignment horizontal="justify" vertical="center"/>
    </xf>
    <xf numFmtId="49" fontId="4" fillId="0" borderId="10" xfId="0" applyNumberFormat="1" applyFont="1" applyBorder="1" applyAlignment="1">
      <alignment horizontal="center" vertical="center"/>
    </xf>
    <xf numFmtId="164" fontId="4" fillId="0" borderId="0" xfId="0" applyNumberFormat="1" applyFont="1" applyBorder="1" applyAlignment="1">
      <alignment vertical="center"/>
    </xf>
    <xf numFmtId="164" fontId="2" fillId="0" borderId="5" xfId="0" applyNumberFormat="1" applyFont="1" applyBorder="1" applyAlignment="1">
      <alignment vertical="center"/>
    </xf>
    <xf numFmtId="164" fontId="0" fillId="0" borderId="0" xfId="0" applyNumberFormat="1" applyAlignment="1">
      <alignment vertical="center"/>
    </xf>
    <xf numFmtId="49" fontId="12" fillId="2" borderId="6" xfId="8" applyNumberFormat="1" applyFont="1" applyFill="1" applyBorder="1" applyAlignment="1">
      <alignment horizontal="center" vertical="center"/>
    </xf>
    <xf numFmtId="164" fontId="20" fillId="2" borderId="11" xfId="0" applyNumberFormat="1" applyFont="1" applyFill="1" applyBorder="1" applyAlignment="1">
      <alignment vertical="center"/>
    </xf>
    <xf numFmtId="164" fontId="19" fillId="2" borderId="11" xfId="8" applyNumberFormat="1" applyFont="1" applyFill="1" applyBorder="1" applyAlignment="1">
      <alignment horizontal="right" vertical="center"/>
    </xf>
    <xf numFmtId="49" fontId="11" fillId="2" borderId="6" xfId="0" applyNumberFormat="1" applyFont="1" applyFill="1" applyBorder="1" applyAlignment="1">
      <alignment horizontal="center" vertical="center"/>
    </xf>
    <xf numFmtId="164" fontId="11" fillId="2" borderId="11" xfId="0" applyNumberFormat="1" applyFont="1" applyFill="1" applyBorder="1" applyAlignment="1">
      <alignment horizontal="center" vertical="center"/>
    </xf>
    <xf numFmtId="0" fontId="35" fillId="0" borderId="6" xfId="8" applyFont="1" applyBorder="1" applyAlignment="1">
      <alignment horizontal="center" vertical="center" wrapText="1"/>
    </xf>
    <xf numFmtId="164" fontId="2" fillId="0" borderId="11" xfId="0" applyNumberFormat="1" applyFont="1" applyBorder="1" applyAlignment="1">
      <alignment vertical="center"/>
    </xf>
    <xf numFmtId="0" fontId="4" fillId="0" borderId="0" xfId="0" applyFont="1" applyBorder="1" applyAlignment="1">
      <alignment horizontal="left" vertical="center" wrapText="1"/>
    </xf>
    <xf numFmtId="0" fontId="13" fillId="2" borderId="2" xfId="0" applyFont="1" applyFill="1" applyBorder="1" applyAlignment="1">
      <alignment horizontal="center" vertical="center" wrapText="1"/>
    </xf>
    <xf numFmtId="164" fontId="19" fillId="2" borderId="12" xfId="8" applyNumberFormat="1" applyFont="1" applyFill="1" applyBorder="1" applyAlignment="1">
      <alignment horizontal="right" vertical="center"/>
    </xf>
    <xf numFmtId="0" fontId="3" fillId="0" borderId="6" xfId="0" applyFont="1" applyBorder="1" applyAlignment="1">
      <alignment horizontal="left" vertical="center"/>
    </xf>
    <xf numFmtId="0" fontId="14" fillId="0" borderId="7" xfId="5" applyFont="1" applyBorder="1" applyAlignment="1">
      <alignment vertical="center"/>
    </xf>
    <xf numFmtId="4" fontId="14" fillId="0" borderId="7" xfId="5" applyNumberFormat="1" applyFont="1" applyBorder="1" applyAlignment="1">
      <alignment horizontal="center" vertical="center"/>
    </xf>
    <xf numFmtId="164" fontId="14" fillId="0" borderId="11" xfId="8" applyNumberFormat="1" applyFont="1" applyBorder="1" applyAlignment="1">
      <alignment horizontal="right" vertical="center"/>
    </xf>
    <xf numFmtId="0" fontId="29" fillId="0" borderId="6" xfId="8" applyFont="1" applyBorder="1" applyAlignment="1">
      <alignment horizontal="center" vertical="center" wrapText="1"/>
    </xf>
    <xf numFmtId="0" fontId="32" fillId="0" borderId="6" xfId="0" applyFont="1" applyBorder="1" applyAlignment="1">
      <alignment horizontal="left" vertical="center"/>
    </xf>
    <xf numFmtId="0" fontId="0" fillId="0" borderId="0" xfId="0" applyAlignment="1">
      <alignment horizontal="center" vertical="center"/>
    </xf>
    <xf numFmtId="164" fontId="31" fillId="0" borderId="11" xfId="0" applyNumberFormat="1" applyFont="1" applyBorder="1" applyAlignment="1">
      <alignment vertical="center"/>
    </xf>
    <xf numFmtId="0" fontId="3" fillId="0" borderId="6" xfId="0" applyFont="1" applyFill="1" applyBorder="1" applyAlignment="1">
      <alignment horizontal="left" vertical="center"/>
    </xf>
    <xf numFmtId="0" fontId="35" fillId="0" borderId="6" xfId="0" applyFont="1" applyFill="1" applyBorder="1" applyAlignment="1">
      <alignment horizontal="center" vertical="center"/>
    </xf>
    <xf numFmtId="164" fontId="19" fillId="2" borderId="11" xfId="0" applyNumberFormat="1" applyFont="1" applyFill="1" applyBorder="1" applyAlignment="1">
      <alignment vertical="center"/>
    </xf>
    <xf numFmtId="0" fontId="2" fillId="0" borderId="0" xfId="0" applyFont="1" applyAlignment="1">
      <alignment horizontal="right" vertical="center"/>
    </xf>
    <xf numFmtId="164" fontId="2" fillId="0" borderId="0" xfId="0" applyNumberFormat="1" applyFont="1" applyAlignment="1">
      <alignment horizontal="right" vertical="center"/>
    </xf>
    <xf numFmtId="164" fontId="11" fillId="2" borderId="11" xfId="0" applyNumberFormat="1" applyFont="1" applyFill="1" applyBorder="1" applyAlignment="1">
      <alignment horizontal="right" vertical="center"/>
    </xf>
    <xf numFmtId="164" fontId="4" fillId="0" borderId="0" xfId="0" applyNumberFormat="1" applyFont="1" applyBorder="1" applyAlignment="1">
      <alignment horizontal="right" vertical="center"/>
    </xf>
    <xf numFmtId="164" fontId="11" fillId="2" borderId="7" xfId="0" applyNumberFormat="1" applyFont="1" applyFill="1" applyBorder="1" applyAlignment="1">
      <alignment horizontal="center" vertical="center"/>
    </xf>
    <xf numFmtId="2" fontId="4" fillId="0" borderId="1" xfId="0" applyNumberFormat="1" applyFont="1" applyBorder="1" applyAlignment="1">
      <alignment horizontal="center"/>
    </xf>
    <xf numFmtId="0" fontId="0" fillId="0" borderId="0" xfId="0" applyAlignment="1">
      <alignment horizontal="center" vertical="top"/>
    </xf>
    <xf numFmtId="0" fontId="4" fillId="0" borderId="1" xfId="0" quotePrefix="1" applyFont="1" applyBorder="1" applyAlignment="1">
      <alignment horizontal="center" vertical="top"/>
    </xf>
    <xf numFmtId="0" fontId="33" fillId="0" borderId="1" xfId="0" applyFont="1" applyFill="1" applyBorder="1" applyAlignment="1">
      <alignment horizontal="justify" vertical="top" wrapText="1"/>
    </xf>
    <xf numFmtId="165" fontId="4" fillId="0" borderId="0" xfId="1" applyNumberFormat="1" applyFont="1" applyFill="1" applyBorder="1" applyAlignment="1">
      <alignment horizontal="left" vertical="center" wrapText="1"/>
    </xf>
    <xf numFmtId="0" fontId="4" fillId="0" borderId="0" xfId="0" quotePrefix="1" applyFont="1" applyFill="1" applyAlignment="1">
      <alignment horizontal="center" vertical="top"/>
    </xf>
    <xf numFmtId="0" fontId="4" fillId="0" borderId="0" xfId="0" applyFont="1" applyFill="1" applyAlignment="1">
      <alignment horizontal="justify"/>
    </xf>
    <xf numFmtId="0" fontId="4" fillId="0" borderId="0" xfId="0" applyFont="1" applyFill="1" applyAlignment="1">
      <alignment horizontal="center" vertical="center"/>
    </xf>
    <xf numFmtId="0" fontId="4" fillId="0" borderId="0" xfId="0" applyFont="1" applyFill="1" applyAlignment="1">
      <alignment vertical="center"/>
    </xf>
    <xf numFmtId="0" fontId="25" fillId="0" borderId="0" xfId="0" applyFont="1" applyFill="1" applyBorder="1" applyAlignment="1">
      <alignment horizontal="left"/>
    </xf>
    <xf numFmtId="0" fontId="2" fillId="0" borderId="0" xfId="0" applyFont="1" applyFill="1" applyAlignment="1">
      <alignment horizontal="center" vertical="center"/>
    </xf>
    <xf numFmtId="0" fontId="2" fillId="0" borderId="0" xfId="0" applyFont="1" applyFill="1" applyBorder="1" applyAlignment="1">
      <alignment horizontal="center"/>
    </xf>
    <xf numFmtId="0" fontId="4" fillId="0" borderId="0" xfId="0" applyFont="1" applyFill="1" applyBorder="1" applyAlignment="1">
      <alignment horizontal="justify" vertical="center"/>
    </xf>
    <xf numFmtId="164" fontId="17" fillId="0" borderId="8" xfId="0" applyNumberFormat="1" applyFont="1" applyFill="1" applyBorder="1" applyAlignment="1">
      <alignment horizontal="left"/>
    </xf>
    <xf numFmtId="0" fontId="4" fillId="0" borderId="0" xfId="0" applyFont="1" applyFill="1" applyBorder="1" applyAlignment="1">
      <alignment wrapText="1"/>
    </xf>
    <xf numFmtId="0" fontId="3" fillId="0" borderId="8" xfId="0" applyFont="1" applyBorder="1" applyAlignment="1">
      <alignment horizontal="center" vertical="top"/>
    </xf>
    <xf numFmtId="0" fontId="4" fillId="0" borderId="1" xfId="0" applyFont="1" applyBorder="1" applyAlignment="1">
      <alignment horizontal="center" vertical="top"/>
    </xf>
    <xf numFmtId="0" fontId="3" fillId="0" borderId="0" xfId="0" applyFont="1" applyAlignment="1">
      <alignment horizontal="center" vertical="top"/>
    </xf>
    <xf numFmtId="0" fontId="3" fillId="0" borderId="8" xfId="0" applyFont="1" applyFill="1" applyBorder="1" applyAlignment="1">
      <alignment horizontal="center" vertical="top"/>
    </xf>
    <xf numFmtId="16" fontId="3" fillId="0" borderId="0" xfId="0" quotePrefix="1" applyNumberFormat="1" applyFont="1" applyFill="1" applyBorder="1" applyAlignment="1">
      <alignment horizontal="center" vertical="top"/>
    </xf>
    <xf numFmtId="0" fontId="4" fillId="0" borderId="1" xfId="0" applyFont="1" applyFill="1" applyBorder="1" applyAlignment="1">
      <alignment horizontal="center" vertical="top"/>
    </xf>
    <xf numFmtId="0" fontId="2" fillId="0" borderId="0" xfId="0" applyFont="1" applyAlignment="1">
      <alignment horizontal="center" vertical="top"/>
    </xf>
    <xf numFmtId="16" fontId="4" fillId="0" borderId="1" xfId="0" quotePrefix="1" applyNumberFormat="1" applyFont="1" applyBorder="1" applyAlignment="1">
      <alignment horizontal="center" vertical="top"/>
    </xf>
    <xf numFmtId="0" fontId="3" fillId="0" borderId="0" xfId="0" applyFont="1" applyBorder="1" applyAlignment="1">
      <alignment horizontal="center" vertical="top"/>
    </xf>
    <xf numFmtId="0" fontId="3" fillId="0" borderId="0" xfId="0" applyFont="1" applyFill="1" applyAlignment="1">
      <alignment horizontal="center" vertical="top"/>
    </xf>
    <xf numFmtId="0" fontId="14" fillId="0" borderId="0" xfId="0" applyFont="1" applyFill="1" applyBorder="1" applyAlignment="1">
      <alignment horizontal="center" vertical="top"/>
    </xf>
    <xf numFmtId="49" fontId="11" fillId="2" borderId="6" xfId="0" applyNumberFormat="1" applyFont="1" applyFill="1" applyBorder="1" applyAlignment="1">
      <alignment horizontal="center" vertical="top"/>
    </xf>
    <xf numFmtId="49" fontId="4" fillId="0" borderId="10" xfId="0" applyNumberFormat="1" applyFont="1" applyBorder="1" applyAlignment="1">
      <alignment horizontal="center" vertical="top"/>
    </xf>
    <xf numFmtId="0" fontId="29" fillId="0" borderId="6" xfId="8" applyFont="1" applyBorder="1" applyAlignment="1">
      <alignment horizontal="center" vertical="top" wrapText="1"/>
    </xf>
    <xf numFmtId="0" fontId="35" fillId="0" borderId="6" xfId="8" applyFont="1" applyBorder="1" applyAlignment="1">
      <alignment horizontal="center" vertical="top" wrapText="1"/>
    </xf>
    <xf numFmtId="0" fontId="35" fillId="0" borderId="6" xfId="0" applyFont="1" applyFill="1" applyBorder="1" applyAlignment="1">
      <alignment horizontal="center" vertical="top"/>
    </xf>
    <xf numFmtId="49" fontId="12" fillId="2" borderId="6" xfId="8" applyNumberFormat="1" applyFont="1" applyFill="1" applyBorder="1" applyAlignment="1">
      <alignment horizontal="center" vertical="top"/>
    </xf>
    <xf numFmtId="49" fontId="12" fillId="2" borderId="10" xfId="8" applyNumberFormat="1" applyFont="1" applyFill="1" applyBorder="1" applyAlignment="1">
      <alignment horizontal="center" vertical="top"/>
    </xf>
    <xf numFmtId="0" fontId="4" fillId="0" borderId="0" xfId="1" applyFont="1" applyFill="1" applyBorder="1" applyAlignment="1">
      <alignment horizontal="justify" vertical="top" wrapText="1"/>
    </xf>
    <xf numFmtId="0" fontId="29" fillId="0" borderId="6" xfId="0" applyFont="1" applyFill="1" applyBorder="1" applyAlignment="1">
      <alignment horizontal="center" vertical="center"/>
    </xf>
    <xf numFmtId="0" fontId="4" fillId="0" borderId="0" xfId="0" applyFont="1" applyBorder="1" applyAlignment="1">
      <alignment horizontal="center" wrapText="1"/>
    </xf>
    <xf numFmtId="4" fontId="4" fillId="0" borderId="0" xfId="0" applyNumberFormat="1" applyFont="1" applyBorder="1" applyAlignment="1">
      <alignment horizontal="center" wrapText="1"/>
    </xf>
    <xf numFmtId="0" fontId="4" fillId="0" borderId="0" xfId="0" applyFont="1" applyBorder="1" applyAlignment="1" applyProtection="1">
      <alignment horizontal="justify" vertical="top" wrapText="1"/>
    </xf>
    <xf numFmtId="164" fontId="31" fillId="3" borderId="0" xfId="0" applyNumberFormat="1" applyFont="1" applyFill="1" applyAlignment="1">
      <alignment horizontal="center"/>
    </xf>
    <xf numFmtId="165" fontId="4" fillId="3" borderId="0" xfId="1" applyNumberFormat="1" applyFont="1" applyFill="1" applyBorder="1" applyAlignment="1">
      <alignment horizontal="right"/>
    </xf>
    <xf numFmtId="164" fontId="4" fillId="3" borderId="0" xfId="0" applyNumberFormat="1" applyFont="1" applyFill="1" applyBorder="1" applyAlignment="1">
      <alignment horizontal="right"/>
    </xf>
    <xf numFmtId="164" fontId="4" fillId="3" borderId="0" xfId="0" applyNumberFormat="1" applyFont="1" applyFill="1" applyAlignment="1">
      <alignment horizontal="right"/>
    </xf>
    <xf numFmtId="164" fontId="4" fillId="3" borderId="0" xfId="0" applyNumberFormat="1" applyFont="1" applyFill="1" applyBorder="1" applyAlignment="1"/>
    <xf numFmtId="164" fontId="4" fillId="3" borderId="0" xfId="0" applyNumberFormat="1" applyFont="1" applyFill="1" applyAlignment="1">
      <alignment horizontal="center"/>
    </xf>
    <xf numFmtId="164" fontId="4" fillId="3" borderId="0" xfId="0" applyNumberFormat="1" applyFont="1" applyFill="1" applyBorder="1" applyAlignment="1">
      <alignment horizontal="center"/>
    </xf>
    <xf numFmtId="165" fontId="4" fillId="3" borderId="0" xfId="2" applyNumberFormat="1" applyFont="1" applyFill="1" applyBorder="1" applyAlignment="1">
      <alignment horizontal="right"/>
    </xf>
    <xf numFmtId="0" fontId="5" fillId="0" borderId="0" xfId="0" applyFont="1" applyAlignment="1">
      <alignment horizontal="center" vertical="center"/>
    </xf>
    <xf numFmtId="0" fontId="4" fillId="0" borderId="0" xfId="0" applyFont="1" applyAlignment="1">
      <alignment horizontal="justify" vertical="top"/>
    </xf>
    <xf numFmtId="0" fontId="4" fillId="0" borderId="0" xfId="0" applyFont="1" applyFill="1" applyBorder="1" applyAlignment="1">
      <alignment horizontal="justify" vertical="top"/>
    </xf>
    <xf numFmtId="0" fontId="4" fillId="0" borderId="0" xfId="0" applyFont="1" applyAlignment="1">
      <alignment horizontal="left" vertical="top"/>
    </xf>
    <xf numFmtId="0" fontId="4" fillId="0" borderId="0" xfId="0" applyFont="1" applyAlignment="1">
      <alignment horizontal="justify" vertical="top" wrapText="1"/>
    </xf>
    <xf numFmtId="0" fontId="4" fillId="0" borderId="0" xfId="0" applyFont="1" applyFill="1" applyBorder="1" applyAlignment="1">
      <alignment horizontal="justify" vertical="top" wrapText="1"/>
    </xf>
    <xf numFmtId="0" fontId="0" fillId="0" borderId="0" xfId="0" applyAlignment="1">
      <alignment vertical="top"/>
    </xf>
    <xf numFmtId="2" fontId="7" fillId="0" borderId="0" xfId="0" applyNumberFormat="1" applyFont="1" applyFill="1" applyBorder="1" applyAlignment="1">
      <alignment horizontal="center" vertical="top" wrapText="1"/>
    </xf>
    <xf numFmtId="168" fontId="9" fillId="0" borderId="0" xfId="8" applyNumberFormat="1" applyFont="1" applyBorder="1" applyAlignment="1">
      <alignment vertical="top"/>
    </xf>
    <xf numFmtId="49" fontId="2" fillId="2" borderId="13" xfId="0" applyNumberFormat="1" applyFont="1" applyFill="1" applyBorder="1" applyAlignment="1">
      <alignment horizontal="center" vertical="top"/>
    </xf>
    <xf numFmtId="39" fontId="2" fillId="2" borderId="6" xfId="0" applyNumberFormat="1" applyFont="1" applyFill="1" applyBorder="1" applyAlignment="1">
      <alignment horizontal="left" vertical="top" wrapText="1"/>
    </xf>
    <xf numFmtId="0" fontId="17" fillId="2" borderId="13" xfId="0" applyFont="1" applyFill="1" applyBorder="1" applyAlignment="1">
      <alignment horizontal="center" vertical="top"/>
    </xf>
    <xf numFmtId="164" fontId="17" fillId="2" borderId="13" xfId="0" applyNumberFormat="1" applyFont="1" applyFill="1" applyBorder="1" applyAlignment="1">
      <alignment horizontal="center" vertical="top"/>
    </xf>
    <xf numFmtId="0" fontId="2" fillId="2" borderId="13" xfId="0" applyFont="1" applyFill="1" applyBorder="1" applyAlignment="1">
      <alignment horizontal="center" vertical="top"/>
    </xf>
    <xf numFmtId="0" fontId="34" fillId="0" borderId="9" xfId="8" applyFont="1" applyBorder="1" applyAlignment="1">
      <alignment horizontal="center" vertical="top" wrapText="1"/>
    </xf>
    <xf numFmtId="0" fontId="34" fillId="0" borderId="10" xfId="8" applyFont="1" applyBorder="1" applyAlignment="1">
      <alignment horizontal="left" vertical="top" wrapText="1"/>
    </xf>
    <xf numFmtId="39" fontId="3" fillId="0" borderId="13" xfId="0" applyNumberFormat="1" applyFont="1" applyFill="1" applyBorder="1" applyAlignment="1">
      <alignment horizontal="center" vertical="top"/>
    </xf>
    <xf numFmtId="0" fontId="3" fillId="0" borderId="2" xfId="0" applyFont="1" applyFill="1" applyBorder="1" applyAlignment="1">
      <alignment horizontal="center" vertical="top"/>
    </xf>
    <xf numFmtId="168" fontId="36" fillId="0" borderId="9" xfId="8" applyNumberFormat="1" applyFont="1" applyBorder="1" applyAlignment="1">
      <alignment horizontal="right" vertical="top" wrapText="1"/>
    </xf>
    <xf numFmtId="0" fontId="14" fillId="0" borderId="9" xfId="5" applyFont="1" applyBorder="1" applyAlignment="1">
      <alignment vertical="top"/>
    </xf>
    <xf numFmtId="4" fontId="14" fillId="0" borderId="12" xfId="5" applyNumberFormat="1" applyFont="1" applyBorder="1" applyAlignment="1">
      <alignment vertical="top"/>
    </xf>
    <xf numFmtId="0" fontId="25" fillId="0" borderId="9" xfId="5" applyFont="1" applyBorder="1" applyAlignment="1">
      <alignment horizontal="center" vertical="top"/>
    </xf>
    <xf numFmtId="164" fontId="25" fillId="3" borderId="2" xfId="5" applyNumberFormat="1" applyFont="1" applyFill="1" applyBorder="1" applyAlignment="1">
      <alignment vertical="top"/>
    </xf>
    <xf numFmtId="168" fontId="36" fillId="0" borderId="13" xfId="8" applyNumberFormat="1" applyFont="1" applyBorder="1" applyAlignment="1">
      <alignment horizontal="right" vertical="top" wrapText="1"/>
    </xf>
    <xf numFmtId="49" fontId="19" fillId="2" borderId="13" xfId="8" applyNumberFormat="1" applyFont="1" applyFill="1" applyBorder="1" applyAlignment="1">
      <alignment horizontal="center" vertical="top"/>
    </xf>
    <xf numFmtId="0" fontId="28" fillId="2" borderId="7" xfId="0" applyFont="1" applyFill="1" applyBorder="1" applyAlignment="1">
      <alignment vertical="top" wrapText="1"/>
    </xf>
    <xf numFmtId="168" fontId="19" fillId="2" borderId="13" xfId="8" applyNumberFormat="1" applyFont="1" applyFill="1" applyBorder="1" applyAlignment="1">
      <alignment horizontal="right" vertical="top" wrapText="1"/>
    </xf>
    <xf numFmtId="0" fontId="31" fillId="0" borderId="10" xfId="7" applyFont="1" applyBorder="1" applyAlignment="1">
      <alignment horizontal="left" vertical="top" wrapText="1"/>
    </xf>
    <xf numFmtId="0" fontId="36" fillId="0" borderId="10" xfId="8" applyFont="1" applyBorder="1" applyAlignment="1">
      <alignment horizontal="left" vertical="top" wrapText="1"/>
    </xf>
    <xf numFmtId="0" fontId="36" fillId="0" borderId="2" xfId="5" applyFont="1" applyBorder="1" applyAlignment="1">
      <alignment vertical="top"/>
    </xf>
    <xf numFmtId="4" fontId="36" fillId="0" borderId="12" xfId="5" applyNumberFormat="1" applyFont="1" applyBorder="1" applyAlignment="1">
      <alignment vertical="top"/>
    </xf>
    <xf numFmtId="0" fontId="6" fillId="0" borderId="6" xfId="7" applyFont="1" applyBorder="1" applyAlignment="1">
      <alignment horizontal="left" vertical="top" wrapText="1"/>
    </xf>
    <xf numFmtId="0" fontId="19" fillId="0" borderId="10" xfId="8" applyFont="1" applyBorder="1" applyAlignment="1">
      <alignment horizontal="left" vertical="top" wrapText="1"/>
    </xf>
    <xf numFmtId="0" fontId="19" fillId="0" borderId="2" xfId="5" applyFont="1" applyBorder="1" applyAlignment="1">
      <alignment vertical="top"/>
    </xf>
    <xf numFmtId="4" fontId="19" fillId="0" borderId="12" xfId="5" applyNumberFormat="1" applyFont="1" applyBorder="1" applyAlignment="1">
      <alignment vertical="top"/>
    </xf>
    <xf numFmtId="168" fontId="19" fillId="0" borderId="9" xfId="8" applyNumberFormat="1" applyFont="1" applyBorder="1" applyAlignment="1">
      <alignment horizontal="right" vertical="top" wrapText="1"/>
    </xf>
    <xf numFmtId="0" fontId="4" fillId="0" borderId="4" xfId="0" applyFont="1" applyBorder="1" applyAlignment="1">
      <alignment horizontal="left" vertical="top" wrapText="1"/>
    </xf>
    <xf numFmtId="0" fontId="36" fillId="0" borderId="4" xfId="8" applyFont="1" applyBorder="1" applyAlignment="1">
      <alignment horizontal="left" vertical="top" wrapText="1"/>
    </xf>
    <xf numFmtId="0" fontId="36" fillId="0" borderId="0" xfId="5" applyFont="1" applyBorder="1" applyAlignment="1">
      <alignment vertical="top"/>
    </xf>
    <xf numFmtId="4" fontId="36" fillId="0" borderId="5" xfId="5" applyNumberFormat="1" applyFont="1" applyBorder="1" applyAlignment="1">
      <alignment vertical="top"/>
    </xf>
    <xf numFmtId="168" fontId="36" fillId="0" borderId="3" xfId="8" applyNumberFormat="1" applyFont="1" applyBorder="1" applyAlignment="1">
      <alignment horizontal="right" vertical="top" wrapText="1"/>
    </xf>
    <xf numFmtId="168" fontId="19" fillId="2" borderId="11" xfId="8" applyNumberFormat="1" applyFont="1" applyFill="1" applyBorder="1" applyAlignment="1">
      <alignment horizontal="right" vertical="top" wrapText="1"/>
    </xf>
    <xf numFmtId="0" fontId="2" fillId="0" borderId="0" xfId="0" applyFont="1" applyAlignment="1">
      <alignment vertical="top"/>
    </xf>
    <xf numFmtId="0" fontId="4" fillId="0" borderId="0" xfId="0" applyFont="1" applyFill="1" applyBorder="1" applyAlignment="1">
      <alignment vertical="top"/>
    </xf>
    <xf numFmtId="1" fontId="4"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0" fillId="0" borderId="0" xfId="0" applyFill="1" applyAlignment="1">
      <alignment vertical="top"/>
    </xf>
    <xf numFmtId="0" fontId="4" fillId="0" borderId="0" xfId="0" applyFont="1" applyFill="1" applyAlignment="1">
      <alignment vertical="top"/>
    </xf>
    <xf numFmtId="0" fontId="4" fillId="0" borderId="0" xfId="0" applyFont="1" applyFill="1" applyAlignment="1">
      <alignment horizontal="center" vertical="top"/>
    </xf>
    <xf numFmtId="164" fontId="4" fillId="0" borderId="0" xfId="0" applyNumberFormat="1" applyFont="1" applyAlignment="1">
      <alignment horizontal="center" vertical="top"/>
    </xf>
    <xf numFmtId="0" fontId="3" fillId="0" borderId="8" xfId="0" applyFont="1" applyBorder="1" applyAlignment="1">
      <alignment horizontal="left" vertical="top"/>
    </xf>
    <xf numFmtId="0" fontId="17" fillId="0" borderId="8" xfId="0" applyFont="1" applyFill="1" applyBorder="1" applyAlignment="1">
      <alignment horizontal="center" vertical="top"/>
    </xf>
    <xf numFmtId="164" fontId="17" fillId="0" borderId="8" xfId="0" applyNumberFormat="1" applyFont="1" applyFill="1" applyBorder="1" applyAlignment="1">
      <alignment horizontal="center" vertical="top"/>
    </xf>
    <xf numFmtId="0" fontId="5" fillId="0" borderId="0" xfId="0" applyFont="1" applyAlignment="1">
      <alignment horizontal="center" vertical="top"/>
    </xf>
    <xf numFmtId="164" fontId="24" fillId="0" borderId="0" xfId="0" applyNumberFormat="1" applyFont="1" applyAlignment="1">
      <alignment horizontal="center" vertical="top"/>
    </xf>
    <xf numFmtId="164" fontId="5" fillId="0" borderId="0" xfId="0" applyNumberFormat="1" applyFont="1" applyAlignment="1">
      <alignment horizontal="center" vertical="top"/>
    </xf>
    <xf numFmtId="2" fontId="4" fillId="0" borderId="0" xfId="0" applyNumberFormat="1" applyFont="1" applyAlignment="1">
      <alignment horizontal="center" vertical="top"/>
    </xf>
    <xf numFmtId="165" fontId="4" fillId="0" borderId="0" xfId="1" applyNumberFormat="1" applyFont="1" applyFill="1" applyBorder="1" applyAlignment="1">
      <alignment vertical="top"/>
    </xf>
    <xf numFmtId="164" fontId="4" fillId="0" borderId="0" xfId="0" applyNumberFormat="1" applyFont="1" applyBorder="1" applyAlignment="1">
      <alignment vertical="top"/>
    </xf>
    <xf numFmtId="2" fontId="4" fillId="0" borderId="0" xfId="0" applyNumberFormat="1" applyFont="1" applyBorder="1" applyAlignment="1">
      <alignment horizontal="center" vertical="top"/>
    </xf>
    <xf numFmtId="0" fontId="17" fillId="0" borderId="1" xfId="0" applyFont="1" applyBorder="1" applyAlignment="1">
      <alignment horizontal="left" vertical="top" wrapText="1"/>
    </xf>
    <xf numFmtId="164" fontId="4" fillId="0" borderId="1" xfId="0" applyNumberFormat="1" applyFont="1" applyBorder="1" applyAlignment="1">
      <alignment horizontal="center" vertical="top"/>
    </xf>
    <xf numFmtId="0" fontId="21" fillId="0" borderId="0" xfId="0" applyFont="1" applyAlignment="1">
      <alignment horizontal="left" vertical="top"/>
    </xf>
    <xf numFmtId="164" fontId="3" fillId="0" borderId="0" xfId="0" applyNumberFormat="1" applyFont="1" applyAlignment="1">
      <alignment vertical="top"/>
    </xf>
    <xf numFmtId="0" fontId="3" fillId="0" borderId="8" xfId="0" applyFont="1" applyFill="1" applyBorder="1" applyAlignment="1">
      <alignment horizontal="left" vertical="top"/>
    </xf>
    <xf numFmtId="164" fontId="4" fillId="0" borderId="0" xfId="0" applyNumberFormat="1" applyFont="1" applyAlignment="1">
      <alignment vertical="top"/>
    </xf>
    <xf numFmtId="164" fontId="2" fillId="0" borderId="0" xfId="0" applyNumberFormat="1" applyFont="1" applyAlignment="1">
      <alignment vertical="top"/>
    </xf>
    <xf numFmtId="164" fontId="4" fillId="0" borderId="0" xfId="0" applyNumberFormat="1" applyFont="1" applyFill="1" applyBorder="1" applyAlignment="1">
      <alignment horizontal="right" vertical="top"/>
    </xf>
    <xf numFmtId="2" fontId="4" fillId="0" borderId="0" xfId="0" applyNumberFormat="1" applyFont="1" applyFill="1" applyBorder="1" applyAlignment="1">
      <alignment horizontal="center" vertical="top"/>
    </xf>
    <xf numFmtId="164" fontId="4" fillId="0" borderId="0" xfId="0" applyNumberFormat="1" applyFont="1" applyBorder="1" applyAlignment="1">
      <alignment horizontal="right" vertical="top"/>
    </xf>
    <xf numFmtId="0" fontId="4" fillId="0" borderId="0" xfId="0" applyFont="1" applyFill="1" applyAlignment="1">
      <alignment horizontal="justify" vertical="top"/>
    </xf>
    <xf numFmtId="0" fontId="4" fillId="0" borderId="1" xfId="0" applyFont="1" applyFill="1" applyBorder="1" applyAlignment="1">
      <alignment vertical="top"/>
    </xf>
    <xf numFmtId="0" fontId="2" fillId="0" borderId="1" xfId="0" applyFont="1" applyFill="1" applyBorder="1" applyAlignment="1">
      <alignment vertical="top"/>
    </xf>
    <xf numFmtId="0" fontId="2" fillId="0" borderId="1" xfId="0" applyFont="1" applyFill="1" applyBorder="1" applyAlignment="1">
      <alignment horizontal="center" vertical="top"/>
    </xf>
    <xf numFmtId="164" fontId="2" fillId="0" borderId="1" xfId="0" applyNumberFormat="1" applyFont="1" applyFill="1" applyBorder="1" applyAlignment="1">
      <alignment vertical="top"/>
    </xf>
    <xf numFmtId="0" fontId="21" fillId="0" borderId="0" xfId="0" applyFont="1" applyFill="1" applyAlignment="1">
      <alignment vertical="top"/>
    </xf>
    <xf numFmtId="164" fontId="4" fillId="0" borderId="0" xfId="0" applyNumberFormat="1" applyFont="1" applyFill="1" applyAlignment="1">
      <alignment vertical="top"/>
    </xf>
    <xf numFmtId="164" fontId="3" fillId="0" borderId="0" xfId="0" applyNumberFormat="1" applyFont="1" applyFill="1" applyAlignment="1">
      <alignment vertical="top"/>
    </xf>
    <xf numFmtId="0" fontId="25" fillId="0" borderId="0" xfId="0" applyFont="1" applyFill="1" applyBorder="1" applyAlignment="1">
      <alignment horizontal="left" vertical="top"/>
    </xf>
    <xf numFmtId="164" fontId="4" fillId="0" borderId="0" xfId="0" applyNumberFormat="1" applyFont="1" applyFill="1" applyBorder="1" applyAlignment="1">
      <alignment vertical="top"/>
    </xf>
    <xf numFmtId="0" fontId="2" fillId="0" borderId="0" xfId="0" applyFont="1" applyFill="1" applyAlignment="1">
      <alignment horizontal="center" vertical="top"/>
    </xf>
    <xf numFmtId="164" fontId="2" fillId="0" borderId="0" xfId="0" applyNumberFormat="1" applyFont="1" applyFill="1" applyBorder="1" applyAlignment="1">
      <alignment vertical="top"/>
    </xf>
    <xf numFmtId="0" fontId="4" fillId="0" borderId="0" xfId="1" applyNumberFormat="1" applyFont="1" applyFill="1" applyBorder="1" applyAlignment="1">
      <alignment horizontal="justify" vertical="top"/>
    </xf>
    <xf numFmtId="164" fontId="4" fillId="0" borderId="0" xfId="0" applyNumberFormat="1" applyFont="1" applyBorder="1" applyAlignment="1">
      <alignment horizontal="center" vertical="top"/>
    </xf>
    <xf numFmtId="0" fontId="4" fillId="0" borderId="1" xfId="0" applyFont="1" applyBorder="1" applyAlignment="1">
      <alignment vertical="top"/>
    </xf>
    <xf numFmtId="164" fontId="4" fillId="0" borderId="1" xfId="0" applyNumberFormat="1" applyFont="1" applyBorder="1" applyAlignment="1">
      <alignment horizontal="right" vertical="top"/>
    </xf>
    <xf numFmtId="0" fontId="21" fillId="0" borderId="0" xfId="0" applyFont="1" applyFill="1" applyBorder="1" applyAlignment="1">
      <alignment vertical="top"/>
    </xf>
    <xf numFmtId="164" fontId="3" fillId="0" borderId="0" xfId="0" applyNumberFormat="1" applyFont="1" applyBorder="1" applyAlignment="1">
      <alignment horizontal="right" vertical="top"/>
    </xf>
    <xf numFmtId="0" fontId="26" fillId="0" borderId="0" xfId="0" applyFont="1" applyFill="1" applyBorder="1" applyAlignment="1">
      <alignment vertical="top"/>
    </xf>
    <xf numFmtId="164" fontId="4" fillId="0" borderId="1" xfId="0" applyNumberFormat="1" applyFont="1" applyFill="1" applyBorder="1" applyAlignment="1">
      <alignment vertical="top"/>
    </xf>
    <xf numFmtId="0" fontId="3" fillId="0" borderId="0" xfId="0" applyFont="1" applyFill="1" applyAlignment="1">
      <alignment vertical="top"/>
    </xf>
    <xf numFmtId="0" fontId="4" fillId="0" borderId="0" xfId="0" applyFont="1" applyFill="1" applyBorder="1" applyAlignment="1">
      <alignment horizontal="left" vertical="top"/>
    </xf>
    <xf numFmtId="0" fontId="14" fillId="0" borderId="0" xfId="5" applyFont="1" applyFill="1" applyBorder="1" applyAlignment="1">
      <alignment vertical="top"/>
    </xf>
    <xf numFmtId="4" fontId="14" fillId="0" borderId="0" xfId="5" applyNumberFormat="1" applyFont="1" applyFill="1" applyBorder="1" applyAlignment="1">
      <alignment horizontal="center" vertical="top"/>
    </xf>
    <xf numFmtId="164" fontId="14" fillId="0" borderId="0" xfId="8" applyNumberFormat="1" applyFont="1" applyFill="1" applyBorder="1" applyAlignment="1">
      <alignment horizontal="right" vertical="top" wrapText="1"/>
    </xf>
    <xf numFmtId="0" fontId="5" fillId="0" borderId="0" xfId="0" applyFont="1" applyAlignment="1">
      <alignment horizontal="left" vertical="top"/>
    </xf>
    <xf numFmtId="39" fontId="11" fillId="2" borderId="6" xfId="0" applyNumberFormat="1" applyFont="1" applyFill="1" applyBorder="1" applyAlignment="1">
      <alignment horizontal="left" vertical="top" wrapText="1"/>
    </xf>
    <xf numFmtId="39" fontId="11" fillId="2" borderId="7" xfId="0" applyNumberFormat="1" applyFont="1" applyFill="1" applyBorder="1" applyAlignment="1">
      <alignment horizontal="center" vertical="top"/>
    </xf>
    <xf numFmtId="0" fontId="11" fillId="2" borderId="7" xfId="0" applyFont="1" applyFill="1" applyBorder="1" applyAlignment="1">
      <alignment horizontal="center" vertical="top"/>
    </xf>
    <xf numFmtId="164" fontId="11" fillId="2" borderId="11" xfId="0" applyNumberFormat="1" applyFont="1" applyFill="1" applyBorder="1" applyAlignment="1">
      <alignment horizontal="center" vertical="top"/>
    </xf>
    <xf numFmtId="0" fontId="4" fillId="0" borderId="0" xfId="0" applyFont="1" applyBorder="1" applyAlignment="1">
      <alignment horizontal="left" vertical="top" wrapText="1"/>
    </xf>
    <xf numFmtId="164" fontId="2" fillId="0" borderId="5" xfId="0" applyNumberFormat="1" applyFont="1" applyBorder="1" applyAlignment="1">
      <alignment vertical="top"/>
    </xf>
    <xf numFmtId="0" fontId="32" fillId="0" borderId="6" xfId="0" applyFont="1" applyBorder="1" applyAlignment="1">
      <alignment horizontal="left" vertical="top"/>
    </xf>
    <xf numFmtId="0" fontId="14" fillId="0" borderId="7" xfId="5" applyFont="1" applyBorder="1" applyAlignment="1">
      <alignment vertical="top"/>
    </xf>
    <xf numFmtId="4" fontId="14" fillId="0" borderId="7" xfId="5" applyNumberFormat="1" applyFont="1" applyBorder="1" applyAlignment="1">
      <alignment horizontal="center" vertical="top"/>
    </xf>
    <xf numFmtId="164" fontId="14" fillId="0" borderId="11" xfId="8" applyNumberFormat="1" applyFont="1" applyBorder="1" applyAlignment="1">
      <alignment horizontal="right" vertical="top"/>
    </xf>
    <xf numFmtId="164" fontId="31" fillId="0" borderId="11" xfId="0" applyNumberFormat="1" applyFont="1" applyBorder="1" applyAlignment="1">
      <alignment vertical="top"/>
    </xf>
    <xf numFmtId="0" fontId="3" fillId="0" borderId="6" xfId="0" applyFont="1" applyFill="1" applyBorder="1" applyAlignment="1">
      <alignment horizontal="left" vertical="top"/>
    </xf>
    <xf numFmtId="0" fontId="29" fillId="0" borderId="6" xfId="0" applyFont="1" applyFill="1" applyBorder="1" applyAlignment="1">
      <alignment horizontal="center" vertical="top"/>
    </xf>
    <xf numFmtId="0" fontId="13" fillId="2" borderId="7" xfId="0" applyFont="1" applyFill="1" applyBorder="1" applyAlignment="1">
      <alignment horizontal="center" vertical="top" wrapText="1"/>
    </xf>
    <xf numFmtId="164" fontId="19" fillId="2" borderId="11" xfId="8" applyNumberFormat="1" applyFont="1" applyFill="1" applyBorder="1" applyAlignment="1">
      <alignment horizontal="right" vertical="top"/>
    </xf>
    <xf numFmtId="164" fontId="19" fillId="2" borderId="11" xfId="0" applyNumberFormat="1" applyFont="1" applyFill="1" applyBorder="1" applyAlignment="1">
      <alignment vertical="top"/>
    </xf>
    <xf numFmtId="0" fontId="4" fillId="0" borderId="0" xfId="0" applyFont="1" applyFill="1" applyBorder="1" applyAlignment="1">
      <alignment vertical="top"/>
    </xf>
    <xf numFmtId="0" fontId="0" fillId="0" borderId="0" xfId="0" applyAlignment="1">
      <alignment vertical="top"/>
    </xf>
    <xf numFmtId="0" fontId="4" fillId="0" borderId="0" xfId="0" applyFont="1" applyFill="1" applyBorder="1" applyAlignment="1">
      <alignment horizontal="justify" vertical="top"/>
    </xf>
    <xf numFmtId="0" fontId="0" fillId="0" borderId="0" xfId="0" applyAlignment="1">
      <alignment horizontal="justify" vertical="top" wrapText="1"/>
    </xf>
    <xf numFmtId="0" fontId="4" fillId="0" borderId="0" xfId="0" applyFont="1" applyFill="1" applyBorder="1" applyAlignment="1">
      <alignment vertical="top"/>
    </xf>
    <xf numFmtId="39" fontId="3" fillId="0" borderId="0" xfId="0" applyNumberFormat="1" applyFont="1" applyFill="1" applyBorder="1" applyAlignment="1">
      <alignment horizontal="left" vertical="top" wrapText="1"/>
    </xf>
    <xf numFmtId="0" fontId="5" fillId="0" borderId="0" xfId="0" applyFont="1" applyAlignment="1">
      <alignment horizontal="center" vertical="top"/>
    </xf>
    <xf numFmtId="0" fontId="0" fillId="0" borderId="0" xfId="0" applyAlignment="1">
      <alignment vertical="top"/>
    </xf>
    <xf numFmtId="0" fontId="19" fillId="2" borderId="6" xfId="8" applyFont="1" applyFill="1" applyBorder="1" applyAlignment="1">
      <alignment horizontal="left" vertical="top" wrapText="1"/>
    </xf>
    <xf numFmtId="0" fontId="28" fillId="2" borderId="7" xfId="0" applyFont="1" applyFill="1" applyBorder="1" applyAlignment="1">
      <alignment vertical="top" wrapText="1"/>
    </xf>
    <xf numFmtId="0" fontId="5" fillId="0" borderId="0" xfId="0" applyFont="1" applyAlignment="1">
      <alignment horizontal="center" vertical="center"/>
    </xf>
    <xf numFmtId="0" fontId="22" fillId="0" borderId="0" xfId="0" applyFont="1" applyAlignment="1">
      <alignment vertical="center"/>
    </xf>
    <xf numFmtId="0" fontId="19" fillId="2" borderId="10" xfId="8" applyFont="1" applyFill="1" applyBorder="1" applyAlignment="1">
      <alignment horizontal="left" vertical="center" wrapText="1"/>
    </xf>
    <xf numFmtId="0" fontId="6" fillId="2" borderId="2" xfId="0" applyFont="1" applyFill="1" applyBorder="1" applyAlignment="1">
      <alignment vertical="center" wrapText="1"/>
    </xf>
    <xf numFmtId="0" fontId="28" fillId="2" borderId="2" xfId="0" applyFont="1" applyFill="1" applyBorder="1" applyAlignment="1">
      <alignment vertical="center" wrapText="1"/>
    </xf>
    <xf numFmtId="3" fontId="31" fillId="0" borderId="0" xfId="6" applyFont="1" applyFill="1" applyBorder="1" applyAlignment="1">
      <alignment horizontal="justify" vertical="top" wrapText="1"/>
      <protection locked="0"/>
    </xf>
    <xf numFmtId="0" fontId="24" fillId="0" borderId="0" xfId="0" applyFont="1" applyAlignment="1">
      <alignment vertical="center"/>
    </xf>
    <xf numFmtId="0" fontId="4" fillId="0" borderId="0" xfId="0" applyFont="1" applyAlignment="1">
      <alignment horizontal="justify" vertical="top"/>
    </xf>
    <xf numFmtId="0" fontId="4" fillId="0" borderId="0" xfId="0" applyFont="1" applyFill="1" applyBorder="1" applyAlignment="1">
      <alignment horizontal="justify"/>
    </xf>
    <xf numFmtId="0" fontId="4" fillId="0" borderId="0" xfId="1" applyFont="1" applyFill="1" applyBorder="1" applyAlignment="1">
      <alignment horizontal="justify" vertical="center"/>
    </xf>
    <xf numFmtId="0" fontId="4" fillId="0" borderId="0" xfId="0" applyFont="1" applyFill="1" applyBorder="1" applyAlignment="1">
      <alignment horizontal="justify" vertical="top"/>
    </xf>
    <xf numFmtId="0" fontId="4" fillId="0" borderId="0" xfId="0" applyFont="1" applyAlignment="1">
      <alignment horizontal="left" vertical="top"/>
    </xf>
    <xf numFmtId="0" fontId="0" fillId="0" borderId="0" xfId="0" applyAlignment="1"/>
    <xf numFmtId="0" fontId="26" fillId="0" borderId="0" xfId="0" applyFont="1" applyFill="1" applyBorder="1" applyAlignment="1">
      <alignment vertical="center"/>
    </xf>
    <xf numFmtId="0" fontId="4" fillId="0" borderId="0" xfId="0" applyFont="1" applyAlignment="1">
      <alignment horizontal="justify" vertical="top" wrapText="1"/>
    </xf>
    <xf numFmtId="0" fontId="4" fillId="0" borderId="0" xfId="0" applyFont="1" applyFill="1" applyBorder="1" applyAlignment="1">
      <alignment horizontal="justify" vertical="top" wrapText="1"/>
    </xf>
    <xf numFmtId="0" fontId="4" fillId="0" borderId="0" xfId="1" applyFont="1" applyFill="1" applyBorder="1" applyAlignment="1">
      <alignment horizontal="justify" vertical="top" wrapText="1"/>
    </xf>
    <xf numFmtId="0" fontId="19" fillId="2" borderId="6" xfId="8" applyFont="1" applyFill="1" applyBorder="1" applyAlignment="1">
      <alignment horizontal="left" vertical="center" wrapText="1"/>
    </xf>
    <xf numFmtId="0" fontId="28" fillId="2" borderId="7" xfId="0" applyFont="1" applyFill="1" applyBorder="1" applyAlignment="1">
      <alignment vertical="center" wrapText="1"/>
    </xf>
    <xf numFmtId="0" fontId="24" fillId="0" borderId="0" xfId="0" applyFont="1" applyAlignment="1">
      <alignment vertical="top"/>
    </xf>
  </cellXfs>
  <cellStyles count="9">
    <cellStyle name="Navadno 2" xfId="1" xr:uid="{00000000-0005-0000-0000-000000000000}"/>
    <cellStyle name="Navadno 3" xfId="2" xr:uid="{00000000-0005-0000-0000-000001000000}"/>
    <cellStyle name="Normal" xfId="0" builtinId="0"/>
    <cellStyle name="Normal 2" xfId="3" xr:uid="{00000000-0005-0000-0000-000003000000}"/>
    <cellStyle name="Normal_Cesta" xfId="4" xr:uid="{00000000-0005-0000-0000-000004000000}"/>
    <cellStyle name="Normal_I-BREZOV" xfId="5" xr:uid="{00000000-0005-0000-0000-000005000000}"/>
    <cellStyle name="Normal_pr bet 7,9 koslj 10.12.98" xfId="6" xr:uid="{00000000-0005-0000-0000-000006000000}"/>
    <cellStyle name="Normal_rek" xfId="7" xr:uid="{00000000-0005-0000-0000-000007000000}"/>
    <cellStyle name="Normal_Sheet1" xfId="8"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1"/>
  <sheetViews>
    <sheetView tabSelected="1" zoomScaleNormal="100" workbookViewId="0">
      <selection sqref="A1:F1"/>
    </sheetView>
  </sheetViews>
  <sheetFormatPr defaultColWidth="11" defaultRowHeight="12.75" x14ac:dyDescent="0.2"/>
  <cols>
    <col min="1" max="1" width="5.625" style="276" customWidth="1"/>
    <col min="2" max="2" width="39.25" style="276" customWidth="1"/>
    <col min="3" max="3" width="6.625" style="276" customWidth="1"/>
    <col min="4" max="5" width="9.625" style="276" customWidth="1"/>
    <col min="6" max="6" width="12.375" style="276" customWidth="1"/>
    <col min="7" max="16384" width="11" style="276"/>
  </cols>
  <sheetData>
    <row r="1" spans="1:6" ht="18.75" x14ac:dyDescent="0.2">
      <c r="A1" s="388" t="s">
        <v>22</v>
      </c>
      <c r="B1" s="389"/>
      <c r="C1" s="389"/>
      <c r="D1" s="389"/>
      <c r="E1" s="389"/>
      <c r="F1" s="389"/>
    </row>
    <row r="2" spans="1:6" ht="15" x14ac:dyDescent="0.2">
      <c r="A2" s="142"/>
      <c r="B2" s="37"/>
      <c r="C2" s="38"/>
      <c r="D2" s="38"/>
      <c r="E2" s="277"/>
      <c r="F2" s="278"/>
    </row>
    <row r="3" spans="1:6" ht="15" x14ac:dyDescent="0.2">
      <c r="A3" s="386"/>
      <c r="B3" s="386"/>
    </row>
    <row r="4" spans="1:6" x14ac:dyDescent="0.2">
      <c r="A4" s="279" t="s">
        <v>15</v>
      </c>
      <c r="B4" s="280" t="s">
        <v>16</v>
      </c>
      <c r="C4" s="281" t="s">
        <v>0</v>
      </c>
      <c r="D4" s="281" t="s">
        <v>5</v>
      </c>
      <c r="E4" s="282" t="s">
        <v>6</v>
      </c>
      <c r="F4" s="283" t="s">
        <v>3</v>
      </c>
    </row>
    <row r="5" spans="1:6" ht="15" x14ac:dyDescent="0.2">
      <c r="A5" s="284" t="s">
        <v>89</v>
      </c>
      <c r="B5" s="285" t="s">
        <v>33</v>
      </c>
      <c r="C5" s="286"/>
      <c r="D5" s="286"/>
      <c r="E5" s="287"/>
      <c r="F5" s="288">
        <f>'I. - ureditev gradbišča'!F37</f>
        <v>0</v>
      </c>
    </row>
    <row r="6" spans="1:6" ht="15" x14ac:dyDescent="0.2">
      <c r="A6" s="284" t="s">
        <v>90</v>
      </c>
      <c r="B6" s="285" t="s">
        <v>201</v>
      </c>
      <c r="C6" s="289"/>
      <c r="D6" s="289"/>
      <c r="E6" s="290"/>
      <c r="F6" s="288">
        <f>'II. - ZID 1'!F119</f>
        <v>0</v>
      </c>
    </row>
    <row r="7" spans="1:6" ht="15" x14ac:dyDescent="0.2">
      <c r="A7" s="284" t="s">
        <v>91</v>
      </c>
      <c r="B7" s="285" t="s">
        <v>202</v>
      </c>
      <c r="C7" s="289"/>
      <c r="D7" s="289"/>
      <c r="E7" s="290"/>
      <c r="F7" s="288">
        <f>'III.- ZID 2'!F104</f>
        <v>0</v>
      </c>
    </row>
    <row r="8" spans="1:6" ht="15" x14ac:dyDescent="0.2">
      <c r="A8" s="284" t="s">
        <v>92</v>
      </c>
      <c r="B8" s="285" t="s">
        <v>203</v>
      </c>
      <c r="C8" s="289"/>
      <c r="D8" s="289"/>
      <c r="E8" s="290"/>
      <c r="F8" s="288">
        <f>'IV. - klančina'!F106</f>
        <v>0</v>
      </c>
    </row>
    <row r="9" spans="1:6" ht="15" x14ac:dyDescent="0.2">
      <c r="A9" s="284" t="s">
        <v>95</v>
      </c>
      <c r="B9" s="285" t="s">
        <v>204</v>
      </c>
      <c r="C9" s="289"/>
      <c r="D9" s="289"/>
      <c r="E9" s="290"/>
      <c r="F9" s="288">
        <f>+'V. - končna ureditev'!F118</f>
        <v>0</v>
      </c>
    </row>
    <row r="10" spans="1:6" ht="15" customHeight="1" x14ac:dyDescent="0.2">
      <c r="A10" s="284" t="s">
        <v>96</v>
      </c>
      <c r="B10" s="285" t="s">
        <v>239</v>
      </c>
      <c r="C10" s="289"/>
      <c r="D10" s="289"/>
      <c r="E10" s="290"/>
      <c r="F10" s="288">
        <f>+'VI. - ureditev sirsega obmocja'!F71</f>
        <v>0</v>
      </c>
    </row>
    <row r="11" spans="1:6" ht="15" x14ac:dyDescent="0.2">
      <c r="A11" s="284" t="s">
        <v>185</v>
      </c>
      <c r="B11" s="285" t="s">
        <v>97</v>
      </c>
      <c r="C11" s="291">
        <v>8</v>
      </c>
      <c r="D11" s="291" t="s">
        <v>126</v>
      </c>
      <c r="E11" s="292"/>
      <c r="F11" s="293">
        <f>C11*E11</f>
        <v>0</v>
      </c>
    </row>
    <row r="12" spans="1:6" ht="15" x14ac:dyDescent="0.2">
      <c r="A12" s="284" t="s">
        <v>209</v>
      </c>
      <c r="B12" s="285" t="s">
        <v>98</v>
      </c>
      <c r="C12" s="291">
        <v>30</v>
      </c>
      <c r="D12" s="291" t="s">
        <v>126</v>
      </c>
      <c r="E12" s="292"/>
      <c r="F12" s="288">
        <f>C12*E12</f>
        <v>0</v>
      </c>
    </row>
    <row r="13" spans="1:6" ht="15" x14ac:dyDescent="0.2">
      <c r="A13" s="294"/>
      <c r="B13" s="390" t="s">
        <v>18</v>
      </c>
      <c r="C13" s="391"/>
      <c r="D13" s="295"/>
      <c r="E13" s="295"/>
      <c r="F13" s="296">
        <f>SUM(F5:F12)</f>
        <v>0</v>
      </c>
    </row>
    <row r="14" spans="1:6" ht="15" x14ac:dyDescent="0.2">
      <c r="A14" s="297"/>
      <c r="B14" s="298" t="s">
        <v>93</v>
      </c>
      <c r="C14" s="299"/>
      <c r="D14" s="299"/>
      <c r="E14" s="300"/>
      <c r="F14" s="288">
        <f>+F13*0.1</f>
        <v>0</v>
      </c>
    </row>
    <row r="15" spans="1:6" ht="15" x14ac:dyDescent="0.2">
      <c r="A15" s="301"/>
      <c r="B15" s="302" t="s">
        <v>20</v>
      </c>
      <c r="C15" s="303"/>
      <c r="D15" s="303"/>
      <c r="E15" s="304"/>
      <c r="F15" s="305">
        <f>SUM(F13:F14)</f>
        <v>0</v>
      </c>
    </row>
    <row r="16" spans="1:6" ht="15" x14ac:dyDescent="0.2">
      <c r="A16" s="306"/>
      <c r="B16" s="307" t="s">
        <v>19</v>
      </c>
      <c r="C16" s="308"/>
      <c r="D16" s="308"/>
      <c r="E16" s="309"/>
      <c r="F16" s="310">
        <f>F15*0.22</f>
        <v>0</v>
      </c>
    </row>
    <row r="17" spans="1:6" ht="15" x14ac:dyDescent="0.2">
      <c r="A17" s="294"/>
      <c r="B17" s="390" t="s">
        <v>21</v>
      </c>
      <c r="C17" s="391"/>
      <c r="D17" s="295"/>
      <c r="E17" s="295"/>
      <c r="F17" s="311">
        <f>SUM(F15:F16)</f>
        <v>0</v>
      </c>
    </row>
    <row r="20" spans="1:6" ht="15" x14ac:dyDescent="0.2">
      <c r="A20" s="387" t="s">
        <v>23</v>
      </c>
      <c r="B20" s="387"/>
    </row>
    <row r="21" spans="1:6" ht="30" customHeight="1" x14ac:dyDescent="0.2">
      <c r="A21" s="225" t="s">
        <v>127</v>
      </c>
      <c r="B21" s="385" t="s">
        <v>128</v>
      </c>
      <c r="C21" s="385"/>
      <c r="D21" s="385"/>
      <c r="E21" s="385"/>
      <c r="F21" s="385"/>
    </row>
    <row r="25" spans="1:6" ht="15" customHeight="1" x14ac:dyDescent="0.2"/>
    <row r="26" spans="1:6" ht="15" customHeight="1" x14ac:dyDescent="0.2"/>
    <row r="27" spans="1:6" ht="15" customHeight="1" x14ac:dyDescent="0.2"/>
    <row r="28" spans="1:6" ht="15" customHeight="1" x14ac:dyDescent="0.2"/>
    <row r="29" spans="1:6" ht="15" customHeight="1" x14ac:dyDescent="0.2"/>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sheetData>
  <mergeCells count="6">
    <mergeCell ref="B21:F21"/>
    <mergeCell ref="A3:B3"/>
    <mergeCell ref="A20:B20"/>
    <mergeCell ref="A1:F1"/>
    <mergeCell ref="B13:C13"/>
    <mergeCell ref="B17:C17"/>
  </mergeCells>
  <phoneticPr fontId="1" type="noConversion"/>
  <pageMargins left="0.78740157480314965" right="0.47244094488188981" top="0.98425196850393704" bottom="0.51181102362204722" header="0.59055118110236227" footer="0.31496062992125984"/>
  <pageSetup paperSize="9" firstPageNumber="18" orientation="portrait" useFirstPageNumber="1" horizontalDpi="4294967292" verticalDpi="4294967292" r:id="rId1"/>
  <headerFooter alignWithMargins="0">
    <oddHeader>&amp;L&amp;"Calibri,Običajno"GEOCENTER DP, Mehanika tal, Danica Peček s.p.
m: 041 765 796 / e: geocenter@siol.net&amp;R&amp;"Calibri,Običajno"REKONSTRUKCIJA PRISTANIŠČA MLINO
Načrt št.: GC-236/17-PZI</oddHeader>
    <oddFooter>&amp;L&amp;"Calibri,Običajno"&amp;F&amp;R&amp;"Calibri,Običajno"Stran &amp;P</oddFooter>
  </headerFooter>
  <ignoredErrors>
    <ignoredError sqref="F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workbookViewId="0">
      <selection sqref="A1:F1"/>
    </sheetView>
  </sheetViews>
  <sheetFormatPr defaultRowHeight="12.75" x14ac:dyDescent="0.2"/>
  <cols>
    <col min="1" max="1" width="5.625" customWidth="1"/>
    <col min="2" max="2" width="34.625" customWidth="1"/>
    <col min="3" max="3" width="6.625" customWidth="1"/>
    <col min="4" max="4" width="9.625" customWidth="1"/>
    <col min="5" max="5" width="9.625" style="106" customWidth="1"/>
    <col min="6" max="6" width="12.625" style="106" customWidth="1"/>
  </cols>
  <sheetData>
    <row r="1" spans="1:6" ht="18.75" x14ac:dyDescent="0.2">
      <c r="A1" s="392" t="s">
        <v>94</v>
      </c>
      <c r="B1" s="393"/>
      <c r="C1" s="393"/>
      <c r="D1" s="393"/>
      <c r="E1" s="393"/>
      <c r="F1" s="393"/>
    </row>
    <row r="2" spans="1:6" ht="15" customHeight="1" x14ac:dyDescent="0.2">
      <c r="A2" s="6"/>
      <c r="B2" s="29"/>
      <c r="C2" s="29"/>
      <c r="D2" s="29"/>
      <c r="E2" s="98"/>
      <c r="F2" s="98"/>
    </row>
    <row r="3" spans="1:6" ht="15" customHeight="1" thickBot="1" x14ac:dyDescent="0.25">
      <c r="A3" s="72" t="s">
        <v>26</v>
      </c>
      <c r="B3" s="73" t="s">
        <v>30</v>
      </c>
      <c r="C3" s="80" t="s">
        <v>5</v>
      </c>
      <c r="D3" s="80" t="s">
        <v>0</v>
      </c>
      <c r="E3" s="99" t="s">
        <v>6</v>
      </c>
      <c r="F3" s="100" t="s">
        <v>3</v>
      </c>
    </row>
    <row r="4" spans="1:6" ht="15" customHeight="1" x14ac:dyDescent="0.2">
      <c r="A4" s="29"/>
      <c r="B4" s="12"/>
      <c r="C4" s="12"/>
      <c r="D4" s="12"/>
      <c r="E4" s="101"/>
      <c r="F4" s="101"/>
    </row>
    <row r="5" spans="1:6" ht="15" x14ac:dyDescent="0.25">
      <c r="A5" s="86"/>
      <c r="B5" s="92" t="s">
        <v>31</v>
      </c>
      <c r="C5" s="87"/>
      <c r="D5" s="88"/>
      <c r="E5" s="102"/>
      <c r="F5" s="102"/>
    </row>
    <row r="6" spans="1:6" ht="45" x14ac:dyDescent="0.25">
      <c r="A6" s="89"/>
      <c r="B6" s="91" t="s">
        <v>113</v>
      </c>
      <c r="C6" s="90"/>
      <c r="D6" s="90"/>
      <c r="E6" s="103"/>
      <c r="F6" s="67" t="str">
        <f>IF(D6="","",D6*E6)</f>
        <v/>
      </c>
    </row>
    <row r="7" spans="1:6" ht="105" customHeight="1" x14ac:dyDescent="0.25">
      <c r="A7" s="89"/>
      <c r="B7" s="261" t="s">
        <v>207</v>
      </c>
      <c r="C7" s="90"/>
      <c r="D7" s="90"/>
      <c r="E7" s="103"/>
      <c r="F7" s="67"/>
    </row>
    <row r="8" spans="1:6" ht="15" x14ac:dyDescent="0.25">
      <c r="A8" s="89"/>
      <c r="B8" s="91"/>
      <c r="C8" s="90"/>
      <c r="D8" s="90"/>
      <c r="E8" s="103"/>
      <c r="F8" s="67" t="str">
        <f>IF(D8="","",D8*E8)</f>
        <v/>
      </c>
    </row>
    <row r="9" spans="1:6" ht="375" customHeight="1" x14ac:dyDescent="0.25">
      <c r="A9" s="143" t="s">
        <v>36</v>
      </c>
      <c r="B9" s="115" t="s">
        <v>238</v>
      </c>
      <c r="C9" s="96" t="s">
        <v>32</v>
      </c>
      <c r="D9" s="97">
        <v>1</v>
      </c>
      <c r="E9" s="262"/>
      <c r="F9" s="67">
        <f>IF(D9="","",D9*E9)</f>
        <v>0</v>
      </c>
    </row>
    <row r="10" spans="1:6" ht="15" x14ac:dyDescent="0.25">
      <c r="A10" s="85"/>
      <c r="B10" s="95"/>
      <c r="C10" s="96"/>
      <c r="D10" s="97"/>
      <c r="E10" s="103"/>
      <c r="F10" s="67" t="str">
        <f>IF(D10="","",D10*E10)</f>
        <v/>
      </c>
    </row>
    <row r="11" spans="1:6" ht="45" x14ac:dyDescent="0.25">
      <c r="A11" s="68" t="s">
        <v>37</v>
      </c>
      <c r="B11" s="69" t="s">
        <v>168</v>
      </c>
      <c r="C11" s="66" t="s">
        <v>12</v>
      </c>
      <c r="D11" s="189">
        <f>80+80</f>
        <v>160</v>
      </c>
      <c r="E11" s="263"/>
      <c r="F11" s="67">
        <f>IF(D11="","",D11*E11)</f>
        <v>0</v>
      </c>
    </row>
    <row r="12" spans="1:6" ht="15" customHeight="1" x14ac:dyDescent="0.25">
      <c r="A12" s="4"/>
      <c r="B12" s="183"/>
      <c r="C12" s="259"/>
      <c r="D12" s="260"/>
      <c r="E12" s="195"/>
      <c r="F12" s="67"/>
    </row>
    <row r="13" spans="1:6" ht="45" customHeight="1" x14ac:dyDescent="0.25">
      <c r="A13" s="68" t="s">
        <v>38</v>
      </c>
      <c r="B13" s="257" t="s">
        <v>196</v>
      </c>
      <c r="C13" s="66" t="s">
        <v>32</v>
      </c>
      <c r="D13" s="189">
        <v>1</v>
      </c>
      <c r="E13" s="263"/>
      <c r="F13" s="67">
        <f>IF(D13="","",D13*E13)</f>
        <v>0</v>
      </c>
    </row>
    <row r="14" spans="1:6" ht="15" customHeight="1" thickBot="1" x14ac:dyDescent="0.25">
      <c r="A14" s="35"/>
      <c r="B14" s="35"/>
      <c r="C14" s="35"/>
      <c r="D14" s="35"/>
      <c r="E14" s="104"/>
      <c r="F14" s="104"/>
    </row>
    <row r="15" spans="1:6" ht="15.75" thickTop="1" x14ac:dyDescent="0.2">
      <c r="A15" s="20"/>
      <c r="B15" s="65" t="s">
        <v>18</v>
      </c>
      <c r="C15" s="20"/>
      <c r="D15" s="20"/>
      <c r="E15" s="105"/>
      <c r="F15" s="105">
        <f>SUM(F4:F14)</f>
        <v>0</v>
      </c>
    </row>
    <row r="16" spans="1:6" ht="15" customHeight="1" x14ac:dyDescent="0.25">
      <c r="A16" s="4"/>
      <c r="B16" s="183"/>
      <c r="C16" s="259"/>
      <c r="D16" s="260"/>
      <c r="E16" s="195"/>
      <c r="F16" s="67"/>
    </row>
    <row r="17" spans="1:6" s="383" customFormat="1" ht="15.75" thickBot="1" x14ac:dyDescent="0.25">
      <c r="A17" s="242" t="s">
        <v>27</v>
      </c>
      <c r="B17" s="334" t="s">
        <v>247</v>
      </c>
      <c r="C17" s="321" t="s">
        <v>5</v>
      </c>
      <c r="D17" s="321" t="s">
        <v>0</v>
      </c>
      <c r="E17" s="322" t="s">
        <v>6</v>
      </c>
      <c r="F17" s="322" t="s">
        <v>3</v>
      </c>
    </row>
    <row r="18" spans="1:6" s="383" customFormat="1" ht="15" x14ac:dyDescent="0.2">
      <c r="A18" s="128"/>
      <c r="B18" s="358" t="s">
        <v>244</v>
      </c>
      <c r="C18" s="128"/>
      <c r="D18" s="128"/>
      <c r="E18" s="337"/>
      <c r="F18" s="337"/>
    </row>
    <row r="19" spans="1:6" s="383" customFormat="1" ht="15" x14ac:dyDescent="0.2">
      <c r="A19" s="243"/>
      <c r="B19" s="312"/>
      <c r="C19" s="185"/>
      <c r="D19" s="185"/>
      <c r="E19" s="335"/>
      <c r="F19" s="335"/>
    </row>
    <row r="20" spans="1:6" s="383" customFormat="1" ht="15" x14ac:dyDescent="0.2">
      <c r="A20" s="185"/>
      <c r="B20" s="129" t="s">
        <v>49</v>
      </c>
      <c r="C20" s="19"/>
      <c r="D20" s="19"/>
      <c r="E20" s="19"/>
      <c r="F20" s="335"/>
    </row>
    <row r="21" spans="1:6" s="383" customFormat="1" ht="30" customHeight="1" x14ac:dyDescent="0.2">
      <c r="A21" s="185" t="s">
        <v>9</v>
      </c>
      <c r="B21" s="406" t="s">
        <v>190</v>
      </c>
      <c r="C21" s="385"/>
      <c r="D21" s="385"/>
      <c r="E21" s="385"/>
      <c r="F21" s="385"/>
    </row>
    <row r="22" spans="1:6" s="383" customFormat="1" ht="15" x14ac:dyDescent="0.2">
      <c r="A22" s="185" t="s">
        <v>9</v>
      </c>
      <c r="B22" s="406" t="s">
        <v>189</v>
      </c>
      <c r="C22" s="385"/>
      <c r="D22" s="385"/>
      <c r="E22" s="385"/>
      <c r="F22" s="385"/>
    </row>
    <row r="23" spans="1:6" s="383" customFormat="1" ht="30" customHeight="1" x14ac:dyDescent="0.2">
      <c r="A23" s="185" t="s">
        <v>9</v>
      </c>
      <c r="B23" s="406" t="s">
        <v>191</v>
      </c>
      <c r="C23" s="406"/>
      <c r="D23" s="406"/>
      <c r="E23" s="406"/>
      <c r="F23" s="406"/>
    </row>
    <row r="24" spans="1:6" s="383" customFormat="1" ht="15" x14ac:dyDescent="0.2">
      <c r="A24" s="128"/>
      <c r="B24" s="382"/>
      <c r="C24" s="128"/>
      <c r="D24" s="128"/>
      <c r="E24" s="337"/>
      <c r="F24" s="337"/>
    </row>
    <row r="25" spans="1:6" s="383" customFormat="1" ht="240" x14ac:dyDescent="0.25">
      <c r="A25" s="187" t="s">
        <v>43</v>
      </c>
      <c r="B25" s="384" t="s">
        <v>245</v>
      </c>
      <c r="C25" s="66" t="s">
        <v>10</v>
      </c>
      <c r="D25" s="45">
        <v>19.100000000000001</v>
      </c>
      <c r="E25" s="266"/>
      <c r="F25" s="117">
        <f>IF(D25="","",D25*E25)</f>
        <v>0</v>
      </c>
    </row>
    <row r="26" spans="1:6" s="383" customFormat="1" ht="15" x14ac:dyDescent="0.2">
      <c r="A26" s="128"/>
      <c r="B26" s="382"/>
      <c r="C26" s="128"/>
      <c r="D26" s="128"/>
      <c r="E26" s="337"/>
      <c r="F26" s="337"/>
    </row>
    <row r="27" spans="1:6" s="383" customFormat="1" ht="75" x14ac:dyDescent="0.25">
      <c r="A27" s="187" t="s">
        <v>44</v>
      </c>
      <c r="B27" s="384" t="s">
        <v>246</v>
      </c>
      <c r="C27" s="66" t="s">
        <v>8</v>
      </c>
      <c r="D27" s="45">
        <v>1</v>
      </c>
      <c r="E27" s="266"/>
      <c r="F27" s="117">
        <f>IF(D27="","",D27*E27)</f>
        <v>0</v>
      </c>
    </row>
    <row r="28" spans="1:6" s="383" customFormat="1" ht="15.75" thickBot="1" x14ac:dyDescent="0.25">
      <c r="A28" s="244"/>
      <c r="B28" s="341"/>
      <c r="C28" s="244"/>
      <c r="D28" s="244"/>
      <c r="E28" s="359"/>
      <c r="F28" s="359"/>
    </row>
    <row r="29" spans="1:6" s="383" customFormat="1" ht="15.75" thickTop="1" x14ac:dyDescent="0.2">
      <c r="A29" s="248"/>
      <c r="B29" s="345" t="s">
        <v>18</v>
      </c>
      <c r="C29" s="248"/>
      <c r="D29" s="248"/>
      <c r="E29" s="346"/>
      <c r="F29" s="347">
        <f>SUM(F18:F28)</f>
        <v>0</v>
      </c>
    </row>
    <row r="30" spans="1:6" x14ac:dyDescent="0.2">
      <c r="A30" s="178"/>
      <c r="B30" s="178"/>
      <c r="C30" s="178"/>
      <c r="D30" s="178"/>
      <c r="E30" s="197"/>
      <c r="F30" s="197"/>
    </row>
    <row r="31" spans="1:6" ht="18.75" x14ac:dyDescent="0.2">
      <c r="A31" s="178"/>
      <c r="B31" s="144" t="s">
        <v>11</v>
      </c>
      <c r="C31" s="135"/>
      <c r="D31" s="135"/>
      <c r="E31" s="135"/>
      <c r="F31" s="135"/>
    </row>
    <row r="32" spans="1:6" ht="15" x14ac:dyDescent="0.2">
      <c r="A32" s="5"/>
      <c r="B32" s="5"/>
      <c r="C32" s="135"/>
      <c r="D32" s="137"/>
      <c r="E32" s="138"/>
      <c r="F32" s="138"/>
    </row>
    <row r="33" spans="1:6" x14ac:dyDescent="0.2">
      <c r="A33" s="201" t="s">
        <v>15</v>
      </c>
      <c r="B33" s="51" t="s">
        <v>16</v>
      </c>
      <c r="C33" s="52"/>
      <c r="D33" s="53"/>
      <c r="E33" s="191"/>
      <c r="F33" s="202" t="s">
        <v>3</v>
      </c>
    </row>
    <row r="34" spans="1:6" ht="15" x14ac:dyDescent="0.2">
      <c r="A34" s="194"/>
      <c r="B34" s="205"/>
      <c r="C34" s="4"/>
      <c r="D34" s="4"/>
      <c r="E34" s="195"/>
      <c r="F34" s="196"/>
    </row>
    <row r="35" spans="1:6" ht="15" x14ac:dyDescent="0.2">
      <c r="A35" s="203" t="s">
        <v>26</v>
      </c>
      <c r="B35" s="208" t="s">
        <v>30</v>
      </c>
      <c r="C35" s="209"/>
      <c r="D35" s="210"/>
      <c r="E35" s="211"/>
      <c r="F35" s="204">
        <f>F15</f>
        <v>0</v>
      </c>
    </row>
    <row r="36" spans="1:6" ht="15" x14ac:dyDescent="0.2">
      <c r="A36" s="212" t="s">
        <v>27</v>
      </c>
      <c r="B36" s="208" t="s">
        <v>247</v>
      </c>
      <c r="C36" s="209"/>
      <c r="D36" s="210"/>
      <c r="E36" s="211"/>
      <c r="F36" s="204">
        <f>+F29</f>
        <v>0</v>
      </c>
    </row>
    <row r="37" spans="1:6" ht="15" x14ac:dyDescent="0.2">
      <c r="A37" s="198"/>
      <c r="B37" s="394" t="s">
        <v>18</v>
      </c>
      <c r="C37" s="395"/>
      <c r="D37" s="206"/>
      <c r="E37" s="207"/>
      <c r="F37" s="199">
        <f>SUM(F34:F36)</f>
        <v>0</v>
      </c>
    </row>
    <row r="38" spans="1:6" x14ac:dyDescent="0.2">
      <c r="A38" s="178"/>
      <c r="B38" s="178"/>
      <c r="C38" s="178"/>
      <c r="D38" s="178"/>
      <c r="E38" s="197"/>
      <c r="F38" s="197"/>
    </row>
  </sheetData>
  <mergeCells count="5">
    <mergeCell ref="A1:F1"/>
    <mergeCell ref="B37:C37"/>
    <mergeCell ref="B21:F21"/>
    <mergeCell ref="B22:F22"/>
    <mergeCell ref="B23:F23"/>
  </mergeCells>
  <phoneticPr fontId="1" type="noConversion"/>
  <pageMargins left="0.78740157480314965" right="0.47244094488188981" top="0.98425196850393704" bottom="0.49212598425196852" header="0.59055118110236227" footer="0.29527559055118113"/>
  <pageSetup paperSize="9" orientation="portrait" horizontalDpi="1200" verticalDpi="1200" r:id="rId1"/>
  <headerFooter>
    <oddHeader xml:space="preserve">&amp;L&amp;"Calibri,Običajno"GEOCENTER DP, Mehanika tal, Danica Peček s.p.
m: 041 765 796 / e: geocenter@siol.net&amp;R&amp;"Calibri,Običajno"REKONSTRUKCIJA PRISTANIŠČA MLINO
Načrt št.: GC-236/17-PZI
</oddHeader>
    <oddFooter>&amp;L&amp;"Calibri,Običajno"&amp;F&amp;R&amp;"Calibri,Običajno"Stran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37"/>
  <sheetViews>
    <sheetView zoomScaleNormal="100" workbookViewId="0">
      <selection sqref="A1:F1"/>
    </sheetView>
  </sheetViews>
  <sheetFormatPr defaultColWidth="11" defaultRowHeight="12.75" x14ac:dyDescent="0.2"/>
  <cols>
    <col min="1" max="1" width="5.625" style="245" customWidth="1"/>
    <col min="2" max="2" width="34.625" style="1" customWidth="1"/>
    <col min="3" max="3" width="6.625" style="1" customWidth="1"/>
    <col min="4" max="4" width="9.625" style="84" customWidth="1"/>
    <col min="5" max="5" width="9.625" style="167" customWidth="1"/>
    <col min="6" max="6" width="12.375" style="139" customWidth="1"/>
    <col min="7" max="16384" width="11" style="1"/>
  </cols>
  <sheetData>
    <row r="1" spans="1:6" ht="18.75" x14ac:dyDescent="0.2">
      <c r="A1" s="392" t="s">
        <v>200</v>
      </c>
      <c r="B1" s="398"/>
      <c r="C1" s="398"/>
      <c r="D1" s="398"/>
      <c r="E1" s="398"/>
      <c r="F1" s="398"/>
    </row>
    <row r="2" spans="1:6" ht="15" customHeight="1" x14ac:dyDescent="0.25">
      <c r="A2" s="185"/>
      <c r="B2" s="29"/>
      <c r="C2" s="29"/>
      <c r="D2" s="15"/>
      <c r="E2" s="170"/>
      <c r="F2" s="109"/>
    </row>
    <row r="3" spans="1:6" ht="15" customHeight="1" thickBot="1" x14ac:dyDescent="0.25">
      <c r="A3" s="239" t="s">
        <v>46</v>
      </c>
      <c r="B3" s="73" t="s">
        <v>17</v>
      </c>
      <c r="C3" s="80" t="s">
        <v>5</v>
      </c>
      <c r="D3" s="80" t="s">
        <v>0</v>
      </c>
      <c r="E3" s="237" t="s">
        <v>6</v>
      </c>
      <c r="F3" s="99" t="s">
        <v>3</v>
      </c>
    </row>
    <row r="4" spans="1:6" ht="15" customHeight="1" x14ac:dyDescent="0.3">
      <c r="A4" s="185"/>
      <c r="B4" s="12"/>
      <c r="C4" s="12"/>
      <c r="D4" s="148"/>
      <c r="E4" s="172"/>
      <c r="F4" s="150"/>
    </row>
    <row r="5" spans="1:6" ht="90" customHeight="1" x14ac:dyDescent="0.25">
      <c r="A5" s="54" t="s">
        <v>36</v>
      </c>
      <c r="B5" s="177" t="s">
        <v>157</v>
      </c>
      <c r="C5" s="66" t="s">
        <v>12</v>
      </c>
      <c r="D5" s="45">
        <v>60.8</v>
      </c>
      <c r="E5" s="264"/>
      <c r="F5" s="117">
        <f>IF(D5="","",D5*E5)</f>
        <v>0</v>
      </c>
    </row>
    <row r="6" spans="1:6" ht="15" x14ac:dyDescent="0.25">
      <c r="A6" s="185"/>
      <c r="B6" s="177"/>
      <c r="C6" s="29"/>
      <c r="D6" s="45"/>
      <c r="E6" s="108"/>
      <c r="F6" s="117" t="str">
        <f t="shared" ref="F6:F17" si="0">IF(D6="","",D6*E6)</f>
        <v/>
      </c>
    </row>
    <row r="7" spans="1:6" ht="15" x14ac:dyDescent="0.25">
      <c r="A7" s="56" t="s">
        <v>37</v>
      </c>
      <c r="B7" s="177" t="s">
        <v>138</v>
      </c>
      <c r="C7" s="4" t="s">
        <v>8</v>
      </c>
      <c r="D7" s="41">
        <v>4</v>
      </c>
      <c r="E7" s="264"/>
      <c r="F7" s="117">
        <f>IF(D7="","",D7*E7)</f>
        <v>0</v>
      </c>
    </row>
    <row r="8" spans="1:6" ht="15" x14ac:dyDescent="0.25">
      <c r="A8" s="185"/>
      <c r="B8" s="177"/>
      <c r="C8" s="4"/>
      <c r="D8" s="41"/>
      <c r="E8" s="108"/>
      <c r="F8" s="117" t="str">
        <f t="shared" si="0"/>
        <v/>
      </c>
    </row>
    <row r="9" spans="1:6" ht="45" x14ac:dyDescent="0.25">
      <c r="A9" s="94" t="s">
        <v>38</v>
      </c>
      <c r="B9" s="180" t="s">
        <v>158</v>
      </c>
      <c r="C9" s="15" t="s">
        <v>32</v>
      </c>
      <c r="D9" s="45">
        <v>1</v>
      </c>
      <c r="E9" s="265"/>
      <c r="F9" s="117">
        <f t="shared" si="0"/>
        <v>0</v>
      </c>
    </row>
    <row r="10" spans="1:6" ht="15" x14ac:dyDescent="0.25">
      <c r="A10" s="94"/>
      <c r="B10" s="180"/>
      <c r="C10" s="15"/>
      <c r="D10" s="45"/>
      <c r="E10" s="170"/>
      <c r="F10" s="117" t="str">
        <f t="shared" si="0"/>
        <v/>
      </c>
    </row>
    <row r="11" spans="1:6" ht="90" customHeight="1" x14ac:dyDescent="0.25">
      <c r="A11" s="123" t="s">
        <v>35</v>
      </c>
      <c r="B11" s="180" t="s">
        <v>58</v>
      </c>
      <c r="C11" s="125"/>
      <c r="D11" s="126"/>
      <c r="E11" s="170"/>
      <c r="F11" s="117" t="str">
        <f t="shared" si="0"/>
        <v/>
      </c>
    </row>
    <row r="12" spans="1:6" ht="15" x14ac:dyDescent="0.25">
      <c r="A12" s="128"/>
      <c r="B12" s="181"/>
      <c r="C12" s="17"/>
      <c r="D12" s="31"/>
      <c r="E12" s="170"/>
      <c r="F12" s="117" t="str">
        <f t="shared" si="0"/>
        <v/>
      </c>
    </row>
    <row r="13" spans="1:6" ht="60" customHeight="1" x14ac:dyDescent="0.25">
      <c r="A13" s="127" t="s">
        <v>39</v>
      </c>
      <c r="B13" s="181" t="s">
        <v>159</v>
      </c>
      <c r="C13" s="34" t="s">
        <v>24</v>
      </c>
      <c r="D13" s="31">
        <v>1</v>
      </c>
      <c r="E13" s="265"/>
      <c r="F13" s="117">
        <f>IF(D13="","",D13*E13)</f>
        <v>0</v>
      </c>
    </row>
    <row r="14" spans="1:6" ht="15" x14ac:dyDescent="0.25">
      <c r="A14" s="127"/>
      <c r="B14" s="181"/>
      <c r="C14" s="10"/>
      <c r="D14" s="31"/>
      <c r="E14" s="170"/>
      <c r="F14" s="117" t="str">
        <f t="shared" si="0"/>
        <v/>
      </c>
    </row>
    <row r="15" spans="1:6" ht="105" x14ac:dyDescent="0.25">
      <c r="A15" s="128" t="s">
        <v>40</v>
      </c>
      <c r="B15" s="182" t="s">
        <v>42</v>
      </c>
      <c r="C15" s="34" t="s">
        <v>10</v>
      </c>
      <c r="D15" s="31">
        <v>182.4</v>
      </c>
      <c r="E15" s="265"/>
      <c r="F15" s="117">
        <f t="shared" si="0"/>
        <v>0</v>
      </c>
    </row>
    <row r="16" spans="1:6" ht="15" x14ac:dyDescent="0.25">
      <c r="A16" s="128"/>
      <c r="B16" s="182"/>
      <c r="C16" s="34"/>
      <c r="D16" s="31"/>
      <c r="E16" s="170"/>
      <c r="F16" s="117"/>
    </row>
    <row r="17" spans="1:6" ht="105" customHeight="1" x14ac:dyDescent="0.25">
      <c r="A17" s="94" t="s">
        <v>41</v>
      </c>
      <c r="B17" s="182" t="s">
        <v>114</v>
      </c>
      <c r="C17" s="14" t="s">
        <v>32</v>
      </c>
      <c r="D17" s="41">
        <v>1</v>
      </c>
      <c r="E17" s="264"/>
      <c r="F17" s="117">
        <f t="shared" si="0"/>
        <v>0</v>
      </c>
    </row>
    <row r="18" spans="1:6" ht="15.75" thickBot="1" x14ac:dyDescent="0.3">
      <c r="A18" s="226"/>
      <c r="B18" s="227"/>
      <c r="C18" s="36"/>
      <c r="D18" s="224"/>
      <c r="E18" s="111"/>
      <c r="F18" s="192"/>
    </row>
    <row r="19" spans="1:6" ht="15" customHeight="1" thickTop="1" x14ac:dyDescent="0.25">
      <c r="A19" s="241"/>
      <c r="B19" s="76" t="s">
        <v>18</v>
      </c>
      <c r="C19" s="29"/>
      <c r="D19" s="15"/>
      <c r="E19" s="170"/>
      <c r="F19" s="152">
        <f>SUM(F4:F17)</f>
        <v>0</v>
      </c>
    </row>
    <row r="20" spans="1:6" ht="15" customHeight="1" x14ac:dyDescent="0.25">
      <c r="A20" s="185"/>
      <c r="B20" s="7"/>
      <c r="C20" s="29"/>
      <c r="D20" s="15"/>
      <c r="E20" s="170"/>
      <c r="F20" s="109"/>
    </row>
    <row r="21" spans="1:6" ht="15" customHeight="1" thickBot="1" x14ac:dyDescent="0.3">
      <c r="A21" s="242" t="s">
        <v>47</v>
      </c>
      <c r="B21" s="75" t="s">
        <v>34</v>
      </c>
      <c r="C21" s="80" t="s">
        <v>5</v>
      </c>
      <c r="D21" s="80" t="s">
        <v>0</v>
      </c>
      <c r="E21" s="99" t="s">
        <v>6</v>
      </c>
      <c r="F21" s="99" t="s">
        <v>3</v>
      </c>
    </row>
    <row r="22" spans="1:6" ht="15" customHeight="1" x14ac:dyDescent="0.25">
      <c r="A22" s="94"/>
      <c r="B22" s="5"/>
      <c r="C22" s="4"/>
      <c r="D22" s="14"/>
      <c r="E22" s="108"/>
      <c r="F22" s="119"/>
    </row>
    <row r="23" spans="1:6" ht="120" x14ac:dyDescent="0.25">
      <c r="A23" s="94" t="s">
        <v>43</v>
      </c>
      <c r="B23" s="183" t="s">
        <v>161</v>
      </c>
      <c r="C23" s="14" t="s">
        <v>10</v>
      </c>
      <c r="D23" s="31">
        <v>38.6</v>
      </c>
      <c r="E23" s="264"/>
      <c r="F23" s="117">
        <f t="shared" ref="F23:F32" si="1">IF(D23="","",D23*E23)</f>
        <v>0</v>
      </c>
    </row>
    <row r="24" spans="1:6" ht="15" x14ac:dyDescent="0.25">
      <c r="A24" s="94"/>
      <c r="B24" s="183"/>
      <c r="C24" s="4"/>
      <c r="D24" s="34"/>
      <c r="E24" s="108"/>
      <c r="F24" s="117" t="str">
        <f t="shared" si="1"/>
        <v/>
      </c>
    </row>
    <row r="25" spans="1:6" ht="75" x14ac:dyDescent="0.25">
      <c r="A25" s="94" t="s">
        <v>44</v>
      </c>
      <c r="B25" s="183" t="s">
        <v>115</v>
      </c>
      <c r="C25" s="14" t="s">
        <v>10</v>
      </c>
      <c r="D25" s="31">
        <v>20</v>
      </c>
      <c r="E25" s="264"/>
      <c r="F25" s="117">
        <f t="shared" si="1"/>
        <v>0</v>
      </c>
    </row>
    <row r="26" spans="1:6" ht="15" x14ac:dyDescent="0.25">
      <c r="A26" s="94"/>
      <c r="B26" s="183"/>
      <c r="C26" s="4"/>
      <c r="D26" s="14"/>
      <c r="E26" s="108"/>
      <c r="F26" s="117" t="str">
        <f t="shared" si="1"/>
        <v/>
      </c>
    </row>
    <row r="27" spans="1:6" ht="165" x14ac:dyDescent="0.25">
      <c r="A27" s="68" t="s">
        <v>76</v>
      </c>
      <c r="B27" s="184" t="s">
        <v>116</v>
      </c>
      <c r="C27" s="66" t="s">
        <v>14</v>
      </c>
      <c r="D27" s="70">
        <v>23.9</v>
      </c>
      <c r="E27" s="263"/>
      <c r="F27" s="117">
        <f t="shared" si="1"/>
        <v>0</v>
      </c>
    </row>
    <row r="28" spans="1:6" ht="15" x14ac:dyDescent="0.25">
      <c r="A28" s="68"/>
      <c r="B28" s="184"/>
      <c r="C28" s="66"/>
      <c r="D28" s="70"/>
      <c r="E28" s="67"/>
      <c r="F28" s="117" t="str">
        <f t="shared" si="1"/>
        <v/>
      </c>
    </row>
    <row r="29" spans="1:6" ht="30" x14ac:dyDescent="0.25">
      <c r="A29" s="68" t="s">
        <v>77</v>
      </c>
      <c r="B29" s="184" t="s">
        <v>140</v>
      </c>
      <c r="C29" s="66" t="s">
        <v>14</v>
      </c>
      <c r="D29" s="70">
        <v>23.9</v>
      </c>
      <c r="E29" s="263"/>
      <c r="F29" s="117">
        <f t="shared" si="1"/>
        <v>0</v>
      </c>
    </row>
    <row r="30" spans="1:6" ht="15" x14ac:dyDescent="0.25">
      <c r="A30" s="68"/>
      <c r="B30" s="184"/>
      <c r="C30" s="66"/>
      <c r="D30" s="70"/>
      <c r="E30" s="67"/>
      <c r="F30" s="117" t="str">
        <f t="shared" si="1"/>
        <v/>
      </c>
    </row>
    <row r="31" spans="1:6" ht="60" customHeight="1" x14ac:dyDescent="0.25">
      <c r="A31" s="68" t="s">
        <v>86</v>
      </c>
      <c r="B31" s="184" t="s">
        <v>141</v>
      </c>
      <c r="C31" s="66"/>
      <c r="D31" s="70"/>
      <c r="E31" s="67"/>
      <c r="F31" s="117" t="str">
        <f t="shared" si="1"/>
        <v/>
      </c>
    </row>
    <row r="32" spans="1:6" ht="15" x14ac:dyDescent="0.25">
      <c r="A32" s="68" t="s">
        <v>1</v>
      </c>
      <c r="B32" s="184" t="s">
        <v>142</v>
      </c>
      <c r="C32" s="66" t="s">
        <v>8</v>
      </c>
      <c r="D32" s="70">
        <v>50</v>
      </c>
      <c r="E32" s="263"/>
      <c r="F32" s="117">
        <f t="shared" si="1"/>
        <v>0</v>
      </c>
    </row>
    <row r="33" spans="1:6" ht="15" customHeight="1" thickBot="1" x14ac:dyDescent="0.3">
      <c r="A33" s="240"/>
      <c r="B33" s="22"/>
      <c r="C33" s="21"/>
      <c r="D33" s="59"/>
      <c r="E33" s="111"/>
      <c r="F33" s="111"/>
    </row>
    <row r="34" spans="1:6" ht="15" customHeight="1" thickTop="1" x14ac:dyDescent="0.25">
      <c r="A34" s="241"/>
      <c r="B34" s="65" t="s">
        <v>18</v>
      </c>
      <c r="C34" s="20"/>
      <c r="D34" s="93"/>
      <c r="E34" s="170"/>
      <c r="F34" s="152">
        <f>SUM(F22:F33)</f>
        <v>0</v>
      </c>
    </row>
    <row r="35" spans="1:6" ht="15" customHeight="1" x14ac:dyDescent="0.25">
      <c r="A35" s="142"/>
      <c r="B35" s="9"/>
      <c r="C35" s="4"/>
      <c r="D35" s="34"/>
      <c r="E35" s="108"/>
      <c r="F35" s="108"/>
    </row>
    <row r="36" spans="1:6" ht="15" customHeight="1" thickBot="1" x14ac:dyDescent="0.3">
      <c r="A36" s="239" t="s">
        <v>45</v>
      </c>
      <c r="B36" s="75" t="s">
        <v>13</v>
      </c>
      <c r="C36" s="80" t="s">
        <v>5</v>
      </c>
      <c r="D36" s="80" t="s">
        <v>0</v>
      </c>
      <c r="E36" s="99" t="s">
        <v>6</v>
      </c>
      <c r="F36" s="99" t="s">
        <v>3</v>
      </c>
    </row>
    <row r="37" spans="1:6" ht="15" customHeight="1" x14ac:dyDescent="0.25">
      <c r="A37" s="243"/>
      <c r="C37" s="15"/>
      <c r="D37" s="15"/>
      <c r="E37" s="170"/>
      <c r="F37" s="147"/>
    </row>
    <row r="38" spans="1:6" ht="15" customHeight="1" x14ac:dyDescent="0.25">
      <c r="A38" s="185"/>
      <c r="B38" s="129" t="s">
        <v>49</v>
      </c>
      <c r="C38" s="130"/>
      <c r="D38" s="130"/>
      <c r="E38" s="173"/>
      <c r="F38" s="147"/>
    </row>
    <row r="39" spans="1:6" ht="15" customHeight="1" x14ac:dyDescent="0.25">
      <c r="A39" s="185" t="s">
        <v>9</v>
      </c>
      <c r="B39" s="131" t="s">
        <v>50</v>
      </c>
      <c r="C39" s="131"/>
      <c r="D39" s="55"/>
      <c r="E39" s="173"/>
      <c r="F39" s="55"/>
    </row>
    <row r="40" spans="1:6" ht="15" customHeight="1" x14ac:dyDescent="0.2">
      <c r="A40" s="185" t="s">
        <v>9</v>
      </c>
      <c r="B40" s="403" t="s">
        <v>51</v>
      </c>
      <c r="C40" s="404"/>
      <c r="D40" s="404"/>
      <c r="E40" s="404"/>
      <c r="F40" s="404"/>
    </row>
    <row r="41" spans="1:6" ht="30" customHeight="1" x14ac:dyDescent="0.2">
      <c r="A41" s="185" t="s">
        <v>9</v>
      </c>
      <c r="B41" s="399" t="s">
        <v>52</v>
      </c>
      <c r="C41" s="399"/>
      <c r="D41" s="399"/>
      <c r="E41" s="399"/>
      <c r="F41" s="399"/>
    </row>
    <row r="42" spans="1:6" ht="29.25" customHeight="1" x14ac:dyDescent="0.2">
      <c r="A42" s="185" t="s">
        <v>9</v>
      </c>
      <c r="B42" s="399" t="s">
        <v>117</v>
      </c>
      <c r="C42" s="399"/>
      <c r="D42" s="399"/>
      <c r="E42" s="399"/>
      <c r="F42" s="399"/>
    </row>
    <row r="43" spans="1:6" ht="29.25" customHeight="1" x14ac:dyDescent="0.25">
      <c r="A43" s="185" t="s">
        <v>9</v>
      </c>
      <c r="B43" s="400" t="s">
        <v>54</v>
      </c>
      <c r="C43" s="400"/>
      <c r="D43" s="400"/>
      <c r="E43" s="400"/>
      <c r="F43" s="400"/>
    </row>
    <row r="44" spans="1:6" ht="30.75" customHeight="1" x14ac:dyDescent="0.2">
      <c r="A44" s="186" t="s">
        <v>9</v>
      </c>
      <c r="B44" s="401" t="s">
        <v>48</v>
      </c>
      <c r="C44" s="401"/>
      <c r="D44" s="401"/>
      <c r="E44" s="401"/>
      <c r="F44" s="401"/>
    </row>
    <row r="45" spans="1:6" ht="15" x14ac:dyDescent="0.25">
      <c r="A45" s="243"/>
      <c r="B45" s="17"/>
      <c r="C45" s="15"/>
      <c r="D45" s="15"/>
      <c r="E45" s="170"/>
    </row>
    <row r="46" spans="1:6" ht="75" x14ac:dyDescent="0.25">
      <c r="A46" s="56" t="s">
        <v>55</v>
      </c>
      <c r="B46" s="179" t="s">
        <v>143</v>
      </c>
      <c r="C46" s="15"/>
      <c r="D46" s="44"/>
      <c r="E46" s="170"/>
      <c r="F46" s="113"/>
    </row>
    <row r="47" spans="1:6" ht="15" x14ac:dyDescent="0.25">
      <c r="A47" s="94" t="s">
        <v>1</v>
      </c>
      <c r="B47" s="183" t="s">
        <v>118</v>
      </c>
      <c r="C47" s="14" t="s">
        <v>14</v>
      </c>
      <c r="D47" s="31">
        <v>155.80000000000001</v>
      </c>
      <c r="E47" s="264"/>
      <c r="F47" s="117">
        <f>IF(D47="","",D47*E47)</f>
        <v>0</v>
      </c>
    </row>
    <row r="48" spans="1:6" ht="15" x14ac:dyDescent="0.25">
      <c r="A48" s="142"/>
      <c r="B48" s="183"/>
      <c r="C48" s="14"/>
      <c r="D48" s="31"/>
      <c r="E48" s="108"/>
      <c r="F48" s="117" t="str">
        <f>IF(D48="","",D48*E48)</f>
        <v/>
      </c>
    </row>
    <row r="49" spans="1:6" ht="30" x14ac:dyDescent="0.25">
      <c r="A49" s="142" t="s">
        <v>57</v>
      </c>
      <c r="B49" s="183" t="s">
        <v>144</v>
      </c>
      <c r="C49" s="14" t="s">
        <v>10</v>
      </c>
      <c r="D49" s="31">
        <v>61</v>
      </c>
      <c r="E49" s="264"/>
      <c r="F49" s="117">
        <f>IF(D49="","",D49*E49)</f>
        <v>0</v>
      </c>
    </row>
    <row r="50" spans="1:6" ht="15" x14ac:dyDescent="0.25">
      <c r="A50" s="142"/>
      <c r="B50" s="183"/>
      <c r="C50" s="14"/>
      <c r="D50" s="31"/>
      <c r="E50" s="108"/>
      <c r="F50" s="117" t="str">
        <f>IF(D50="","",D50*E50)</f>
        <v/>
      </c>
    </row>
    <row r="51" spans="1:6" ht="105" x14ac:dyDescent="0.25">
      <c r="A51" s="56" t="s">
        <v>78</v>
      </c>
      <c r="B51" s="177" t="s">
        <v>145</v>
      </c>
      <c r="C51" s="14" t="s">
        <v>14</v>
      </c>
      <c r="D51" s="41">
        <v>76.599999999999994</v>
      </c>
      <c r="E51" s="264"/>
      <c r="F51" s="117">
        <f>IF(D51="","",D51*E51)</f>
        <v>0</v>
      </c>
    </row>
    <row r="52" spans="1:6" ht="30" x14ac:dyDescent="0.25">
      <c r="A52" s="56" t="s">
        <v>1</v>
      </c>
      <c r="B52" s="177" t="s">
        <v>135</v>
      </c>
      <c r="C52" s="14"/>
      <c r="D52" s="41"/>
      <c r="E52" s="108"/>
      <c r="F52" s="117"/>
    </row>
    <row r="53" spans="1:6" ht="15" customHeight="1" thickBot="1" x14ac:dyDescent="0.3">
      <c r="A53" s="244"/>
      <c r="B53" s="60"/>
      <c r="C53" s="133"/>
      <c r="D53" s="134"/>
      <c r="E53" s="174"/>
      <c r="F53" s="154"/>
    </row>
    <row r="54" spans="1:6" ht="15" customHeight="1" thickTop="1" x14ac:dyDescent="0.25">
      <c r="A54" s="241"/>
      <c r="B54" s="65" t="s">
        <v>18</v>
      </c>
      <c r="C54" s="20"/>
      <c r="D54" s="93"/>
      <c r="E54" s="170"/>
      <c r="F54" s="155">
        <f>SUM(F37:F53)</f>
        <v>0</v>
      </c>
    </row>
    <row r="55" spans="1:6" ht="15" customHeight="1" x14ac:dyDescent="0.25">
      <c r="A55" s="185"/>
      <c r="B55" s="6"/>
      <c r="C55" s="29"/>
      <c r="D55" s="15"/>
      <c r="E55" s="170"/>
      <c r="F55" s="147"/>
    </row>
    <row r="56" spans="1:6" ht="15" customHeight="1" thickBot="1" x14ac:dyDescent="0.3">
      <c r="A56" s="242" t="s">
        <v>59</v>
      </c>
      <c r="B56" s="75" t="s">
        <v>56</v>
      </c>
      <c r="C56" s="80" t="s">
        <v>5</v>
      </c>
      <c r="D56" s="80" t="s">
        <v>0</v>
      </c>
      <c r="E56" s="99" t="s">
        <v>6</v>
      </c>
      <c r="F56" s="99" t="s">
        <v>3</v>
      </c>
    </row>
    <row r="57" spans="1:6" ht="15" customHeight="1" x14ac:dyDescent="0.25">
      <c r="A57" s="185"/>
      <c r="B57" s="122" t="s">
        <v>62</v>
      </c>
      <c r="C57" s="14"/>
      <c r="D57" s="14"/>
      <c r="E57" s="108"/>
      <c r="F57" s="110"/>
    </row>
    <row r="58" spans="1:6" ht="15" customHeight="1" x14ac:dyDescent="0.2">
      <c r="B58" s="136"/>
      <c r="C58" s="2"/>
      <c r="D58" s="156"/>
      <c r="E58" s="175"/>
      <c r="F58" s="157"/>
    </row>
    <row r="59" spans="1:6" ht="60" customHeight="1" x14ac:dyDescent="0.25">
      <c r="A59" s="94" t="s">
        <v>60</v>
      </c>
      <c r="B59" s="180" t="s">
        <v>147</v>
      </c>
      <c r="C59" s="14" t="s">
        <v>24</v>
      </c>
      <c r="D59" s="14">
        <v>1</v>
      </c>
      <c r="E59" s="264"/>
      <c r="F59" s="117">
        <f>IF(D59="","",D59*E59)</f>
        <v>0</v>
      </c>
    </row>
    <row r="60" spans="1:6" ht="15" x14ac:dyDescent="0.25">
      <c r="A60" s="94"/>
      <c r="B60" s="181"/>
      <c r="C60" s="4"/>
      <c r="D60" s="14"/>
      <c r="E60" s="108"/>
      <c r="F60" s="117"/>
    </row>
    <row r="61" spans="1:6" ht="180" x14ac:dyDescent="0.25">
      <c r="A61" s="94" t="s">
        <v>61</v>
      </c>
      <c r="B61" s="181" t="s">
        <v>242</v>
      </c>
      <c r="C61" s="14" t="s">
        <v>8</v>
      </c>
      <c r="D61" s="14">
        <v>98</v>
      </c>
      <c r="E61" s="264"/>
      <c r="F61" s="117">
        <f>IF(D61="","",D61*E61)</f>
        <v>0</v>
      </c>
    </row>
    <row r="62" spans="1:6" ht="15" x14ac:dyDescent="0.25">
      <c r="A62" s="94"/>
      <c r="B62" s="181"/>
      <c r="C62" s="14"/>
      <c r="D62" s="14"/>
      <c r="E62" s="108"/>
      <c r="F62" s="117"/>
    </row>
    <row r="63" spans="1:6" ht="60" x14ac:dyDescent="0.25">
      <c r="A63" s="94" t="s">
        <v>63</v>
      </c>
      <c r="B63" s="181" t="s">
        <v>148</v>
      </c>
      <c r="C63" s="14" t="s">
        <v>32</v>
      </c>
      <c r="D63" s="14">
        <v>1</v>
      </c>
      <c r="E63" s="264"/>
      <c r="F63" s="117">
        <f>IF(D63="","",D63*E63)</f>
        <v>0</v>
      </c>
    </row>
    <row r="64" spans="1:6" ht="15.75" thickBot="1" x14ac:dyDescent="0.3">
      <c r="A64" s="246"/>
      <c r="B64" s="27"/>
      <c r="C64" s="36"/>
      <c r="D64" s="36"/>
      <c r="E64" s="111"/>
      <c r="F64" s="111"/>
    </row>
    <row r="65" spans="1:6" ht="15.75" thickTop="1" x14ac:dyDescent="0.25">
      <c r="A65" s="247"/>
      <c r="B65" s="78" t="s">
        <v>18</v>
      </c>
      <c r="C65" s="28"/>
      <c r="D65" s="28"/>
      <c r="E65" s="108"/>
      <c r="F65" s="112">
        <f>SUM(F57:F64)</f>
        <v>0</v>
      </c>
    </row>
    <row r="66" spans="1:6" ht="15" x14ac:dyDescent="0.25">
      <c r="A66" s="94"/>
      <c r="B66" s="17"/>
      <c r="C66" s="14"/>
      <c r="D66" s="14"/>
      <c r="E66" s="108"/>
      <c r="F66" s="108"/>
    </row>
    <row r="67" spans="1:6" ht="15.75" thickBot="1" x14ac:dyDescent="0.3">
      <c r="A67" s="242" t="s">
        <v>29</v>
      </c>
      <c r="B67" s="75" t="s">
        <v>88</v>
      </c>
      <c r="C67" s="80" t="s">
        <v>5</v>
      </c>
      <c r="D67" s="80" t="s">
        <v>0</v>
      </c>
      <c r="E67" s="171" t="s">
        <v>6</v>
      </c>
      <c r="F67" s="99" t="s">
        <v>3</v>
      </c>
    </row>
    <row r="68" spans="1:6" ht="15" x14ac:dyDescent="0.25">
      <c r="A68" s="127"/>
      <c r="B68" s="140" t="s">
        <v>64</v>
      </c>
      <c r="C68" s="10"/>
      <c r="D68" s="34"/>
      <c r="E68" s="113"/>
      <c r="F68" s="158"/>
    </row>
    <row r="69" spans="1:6" ht="15" customHeight="1" x14ac:dyDescent="0.2">
      <c r="A69" s="128"/>
      <c r="B69" s="405" t="s">
        <v>65</v>
      </c>
      <c r="C69" s="404"/>
      <c r="D69" s="404"/>
      <c r="E69" s="404"/>
      <c r="F69" s="404"/>
    </row>
    <row r="70" spans="1:6" ht="15" customHeight="1" x14ac:dyDescent="0.25">
      <c r="A70" s="128"/>
      <c r="B70" s="140" t="s">
        <v>66</v>
      </c>
      <c r="C70" s="34"/>
      <c r="D70" s="34"/>
      <c r="E70" s="113"/>
      <c r="F70" s="113"/>
    </row>
    <row r="71" spans="1:6" ht="15" customHeight="1" x14ac:dyDescent="0.2">
      <c r="A71" s="128"/>
      <c r="B71" s="405" t="s">
        <v>68</v>
      </c>
      <c r="C71" s="404"/>
      <c r="D71" s="404"/>
      <c r="E71" s="404"/>
      <c r="F71" s="404"/>
    </row>
    <row r="72" spans="1:6" ht="15" customHeight="1" x14ac:dyDescent="0.25">
      <c r="A72" s="128"/>
      <c r="B72" s="140" t="s">
        <v>67</v>
      </c>
      <c r="C72" s="34"/>
      <c r="D72" s="34"/>
      <c r="E72" s="113"/>
      <c r="F72" s="113"/>
    </row>
    <row r="73" spans="1:6" ht="15" customHeight="1" x14ac:dyDescent="0.2">
      <c r="A73" s="128"/>
      <c r="B73" s="405" t="s">
        <v>69</v>
      </c>
      <c r="C73" s="404"/>
      <c r="D73" s="404"/>
      <c r="E73" s="404"/>
      <c r="F73" s="404"/>
    </row>
    <row r="74" spans="1:6" ht="15" customHeight="1" x14ac:dyDescent="0.25">
      <c r="A74" s="128"/>
      <c r="B74" s="17"/>
      <c r="C74" s="34"/>
      <c r="D74" s="34"/>
      <c r="E74" s="113"/>
      <c r="F74" s="113"/>
    </row>
    <row r="75" spans="1:6" ht="15" customHeight="1" x14ac:dyDescent="0.25">
      <c r="A75" s="185"/>
      <c r="B75" s="129" t="s">
        <v>49</v>
      </c>
      <c r="C75" s="34"/>
      <c r="D75" s="34"/>
      <c r="E75" s="113"/>
      <c r="F75" s="113"/>
    </row>
    <row r="76" spans="1:6" ht="15" x14ac:dyDescent="0.25">
      <c r="A76" s="185" t="s">
        <v>9</v>
      </c>
      <c r="B76" s="402" t="s">
        <v>99</v>
      </c>
      <c r="C76" s="402"/>
      <c r="D76" s="402"/>
      <c r="E76" s="402"/>
      <c r="F76" s="113"/>
    </row>
    <row r="77" spans="1:6" ht="15" x14ac:dyDescent="0.25">
      <c r="A77" s="128" t="s">
        <v>9</v>
      </c>
      <c r="B77" s="397" t="s">
        <v>119</v>
      </c>
      <c r="C77" s="397"/>
      <c r="D77" s="397"/>
      <c r="E77" s="397"/>
      <c r="F77" s="113"/>
    </row>
    <row r="78" spans="1:6" ht="15" x14ac:dyDescent="0.25">
      <c r="A78" s="128" t="s">
        <v>9</v>
      </c>
      <c r="B78" s="397" t="s">
        <v>120</v>
      </c>
      <c r="C78" s="397"/>
      <c r="D78" s="397"/>
      <c r="E78" s="397"/>
      <c r="F78" s="113"/>
    </row>
    <row r="79" spans="1:6" ht="15" customHeight="1" x14ac:dyDescent="0.25">
      <c r="A79" s="128"/>
      <c r="B79" s="145"/>
      <c r="C79" s="34"/>
      <c r="D79" s="34"/>
      <c r="E79" s="113"/>
      <c r="F79" s="113"/>
    </row>
    <row r="80" spans="1:6" ht="45" x14ac:dyDescent="0.25">
      <c r="A80" s="187" t="s">
        <v>70</v>
      </c>
      <c r="B80" s="180" t="s">
        <v>162</v>
      </c>
      <c r="C80" s="34" t="s">
        <v>10</v>
      </c>
      <c r="D80" s="31">
        <v>27.7</v>
      </c>
      <c r="E80" s="264"/>
      <c r="F80" s="117">
        <f>IF(D80="","",D80*E80)</f>
        <v>0</v>
      </c>
    </row>
    <row r="81" spans="1:6" ht="15" x14ac:dyDescent="0.25">
      <c r="A81" s="128"/>
      <c r="B81" s="17"/>
      <c r="C81" s="34"/>
      <c r="D81" s="34"/>
      <c r="E81" s="113"/>
      <c r="F81" s="117" t="str">
        <f t="shared" ref="F81:F106" si="2">IF(D81="","",D81*E81)</f>
        <v/>
      </c>
    </row>
    <row r="82" spans="1:6" ht="60" x14ac:dyDescent="0.25">
      <c r="A82" s="187" t="s">
        <v>71</v>
      </c>
      <c r="B82" s="181" t="s">
        <v>163</v>
      </c>
      <c r="C82" s="34" t="s">
        <v>10</v>
      </c>
      <c r="D82" s="31">
        <v>27.7</v>
      </c>
      <c r="E82" s="264"/>
      <c r="F82" s="117">
        <f>IF(D82="","",D82*E82)</f>
        <v>0</v>
      </c>
    </row>
    <row r="83" spans="1:6" ht="15" x14ac:dyDescent="0.25">
      <c r="A83" s="128"/>
      <c r="B83" s="17"/>
      <c r="C83" s="34"/>
      <c r="D83" s="34"/>
      <c r="E83" s="113"/>
      <c r="F83" s="117" t="str">
        <f t="shared" si="2"/>
        <v/>
      </c>
    </row>
    <row r="84" spans="1:6" ht="45" x14ac:dyDescent="0.25">
      <c r="A84" s="187" t="s">
        <v>79</v>
      </c>
      <c r="B84" s="188" t="s">
        <v>150</v>
      </c>
      <c r="C84" s="34" t="s">
        <v>10</v>
      </c>
      <c r="D84" s="31">
        <v>53.8</v>
      </c>
      <c r="E84" s="264"/>
      <c r="F84" s="117">
        <f>IF(D84="","",D84*E84)</f>
        <v>0</v>
      </c>
    </row>
    <row r="85" spans="1:6" ht="15" x14ac:dyDescent="0.25">
      <c r="A85" s="128"/>
      <c r="B85" s="17"/>
      <c r="C85" s="34"/>
      <c r="D85" s="31"/>
      <c r="E85" s="113"/>
      <c r="F85" s="117" t="str">
        <f t="shared" si="2"/>
        <v/>
      </c>
    </row>
    <row r="86" spans="1:6" ht="30" x14ac:dyDescent="0.25">
      <c r="A86" s="127" t="s">
        <v>80</v>
      </c>
      <c r="B86" s="180" t="s">
        <v>151</v>
      </c>
      <c r="C86" s="33"/>
      <c r="D86" s="44"/>
      <c r="E86" s="113"/>
      <c r="F86" s="117" t="str">
        <f t="shared" si="2"/>
        <v/>
      </c>
    </row>
    <row r="87" spans="1:6" ht="15" x14ac:dyDescent="0.25">
      <c r="A87" s="127" t="s">
        <v>1</v>
      </c>
      <c r="B87" s="17" t="s">
        <v>7</v>
      </c>
      <c r="C87" s="33" t="s">
        <v>4</v>
      </c>
      <c r="D87" s="31">
        <v>1250</v>
      </c>
      <c r="E87" s="264"/>
      <c r="F87" s="117">
        <f t="shared" si="2"/>
        <v>0</v>
      </c>
    </row>
    <row r="88" spans="1:6" ht="15" x14ac:dyDescent="0.25">
      <c r="A88" s="127" t="s">
        <v>1</v>
      </c>
      <c r="B88" s="17" t="s">
        <v>72</v>
      </c>
      <c r="C88" s="33" t="s">
        <v>4</v>
      </c>
      <c r="D88" s="31">
        <v>930</v>
      </c>
      <c r="E88" s="264"/>
      <c r="F88" s="117">
        <f t="shared" si="2"/>
        <v>0</v>
      </c>
    </row>
    <row r="89" spans="1:6" ht="15" x14ac:dyDescent="0.25">
      <c r="A89" s="127"/>
      <c r="B89" s="17"/>
      <c r="C89" s="33"/>
      <c r="D89" s="25"/>
      <c r="E89" s="113"/>
      <c r="F89" s="117" t="str">
        <f t="shared" si="2"/>
        <v/>
      </c>
    </row>
    <row r="90" spans="1:6" ht="30" customHeight="1" x14ac:dyDescent="0.25">
      <c r="A90" s="127" t="s">
        <v>81</v>
      </c>
      <c r="B90" s="180" t="s">
        <v>164</v>
      </c>
      <c r="C90" s="33" t="s">
        <v>2</v>
      </c>
      <c r="D90" s="44">
        <v>5</v>
      </c>
      <c r="E90" s="264"/>
      <c r="F90" s="117">
        <f>IF(D90="","",D90*E90)</f>
        <v>0</v>
      </c>
    </row>
    <row r="91" spans="1:6" ht="15" x14ac:dyDescent="0.25">
      <c r="A91" s="127"/>
      <c r="B91" s="17"/>
      <c r="C91" s="33"/>
      <c r="D91" s="25"/>
      <c r="E91" s="113"/>
      <c r="F91" s="117" t="str">
        <f t="shared" si="2"/>
        <v/>
      </c>
    </row>
    <row r="92" spans="1:6" ht="30" customHeight="1" x14ac:dyDescent="0.25">
      <c r="A92" s="127" t="s">
        <v>82</v>
      </c>
      <c r="B92" s="180" t="s">
        <v>165</v>
      </c>
      <c r="C92" s="33"/>
      <c r="D92" s="44"/>
      <c r="E92" s="113"/>
      <c r="F92" s="117" t="str">
        <f t="shared" si="2"/>
        <v/>
      </c>
    </row>
    <row r="93" spans="1:6" ht="30" x14ac:dyDescent="0.25">
      <c r="A93" s="128"/>
      <c r="B93" s="181" t="s">
        <v>73</v>
      </c>
      <c r="C93" s="34" t="s">
        <v>14</v>
      </c>
      <c r="D93" s="31">
        <v>27.35</v>
      </c>
      <c r="E93" s="264"/>
      <c r="F93" s="117">
        <f t="shared" si="2"/>
        <v>0</v>
      </c>
    </row>
    <row r="94" spans="1:6" ht="15" customHeight="1" x14ac:dyDescent="0.25">
      <c r="A94" s="128"/>
      <c r="B94" s="17"/>
      <c r="C94" s="34"/>
      <c r="D94" s="31"/>
      <c r="E94" s="113"/>
      <c r="F94" s="117" t="str">
        <f t="shared" si="2"/>
        <v/>
      </c>
    </row>
    <row r="95" spans="1:6" ht="30" customHeight="1" x14ac:dyDescent="0.25">
      <c r="A95" s="127" t="s">
        <v>83</v>
      </c>
      <c r="B95" s="180" t="s">
        <v>154</v>
      </c>
      <c r="C95" s="33"/>
      <c r="D95" s="44"/>
      <c r="E95" s="113"/>
      <c r="F95" s="117" t="str">
        <f t="shared" si="2"/>
        <v/>
      </c>
    </row>
    <row r="96" spans="1:6" ht="15" x14ac:dyDescent="0.25">
      <c r="A96" s="128"/>
      <c r="B96" s="17" t="s">
        <v>74</v>
      </c>
      <c r="C96" s="34" t="s">
        <v>14</v>
      </c>
      <c r="D96" s="31">
        <v>28.1</v>
      </c>
      <c r="E96" s="264"/>
      <c r="F96" s="117">
        <f t="shared" si="2"/>
        <v>0</v>
      </c>
    </row>
    <row r="97" spans="1:6" ht="15" x14ac:dyDescent="0.25">
      <c r="A97" s="128"/>
      <c r="B97" s="17"/>
      <c r="C97" s="34"/>
      <c r="D97" s="31"/>
      <c r="E97" s="113"/>
      <c r="F97" s="117" t="str">
        <f t="shared" si="2"/>
        <v/>
      </c>
    </row>
    <row r="98" spans="1:6" ht="30" customHeight="1" x14ac:dyDescent="0.25">
      <c r="A98" s="127" t="s">
        <v>84</v>
      </c>
      <c r="B98" s="180" t="s">
        <v>166</v>
      </c>
      <c r="C98" s="33"/>
      <c r="D98" s="44"/>
      <c r="E98" s="113"/>
      <c r="F98" s="117" t="str">
        <f t="shared" si="2"/>
        <v/>
      </c>
    </row>
    <row r="99" spans="1:6" ht="15" x14ac:dyDescent="0.25">
      <c r="A99" s="128"/>
      <c r="B99" s="17" t="s">
        <v>75</v>
      </c>
      <c r="C99" s="34" t="s">
        <v>14</v>
      </c>
      <c r="D99" s="31">
        <v>5.35</v>
      </c>
      <c r="E99" s="264"/>
      <c r="F99" s="117">
        <f t="shared" si="2"/>
        <v>0</v>
      </c>
    </row>
    <row r="100" spans="1:6" ht="15" x14ac:dyDescent="0.25">
      <c r="A100" s="128"/>
      <c r="B100" s="17"/>
      <c r="C100" s="34"/>
      <c r="D100" s="31"/>
      <c r="E100" s="113"/>
      <c r="F100" s="117" t="str">
        <f t="shared" si="2"/>
        <v/>
      </c>
    </row>
    <row r="101" spans="1:6" ht="150" x14ac:dyDescent="0.25">
      <c r="A101" s="128" t="s">
        <v>85</v>
      </c>
      <c r="B101" s="180" t="s">
        <v>121</v>
      </c>
      <c r="C101" s="34" t="s">
        <v>14</v>
      </c>
      <c r="D101" s="31">
        <v>11.9</v>
      </c>
      <c r="E101" s="264"/>
      <c r="F101" s="117">
        <f t="shared" si="2"/>
        <v>0</v>
      </c>
    </row>
    <row r="102" spans="1:6" ht="30" x14ac:dyDescent="0.25">
      <c r="A102" s="128"/>
      <c r="B102" s="180" t="s">
        <v>100</v>
      </c>
      <c r="C102" s="34"/>
      <c r="D102" s="31"/>
      <c r="E102" s="113"/>
      <c r="F102" s="117" t="str">
        <f t="shared" si="2"/>
        <v/>
      </c>
    </row>
    <row r="103" spans="1:6" ht="15" x14ac:dyDescent="0.25">
      <c r="A103" s="128"/>
      <c r="B103" s="180"/>
      <c r="C103" s="34"/>
      <c r="D103" s="31"/>
      <c r="E103" s="113"/>
      <c r="F103" s="117"/>
    </row>
    <row r="104" spans="1:6" ht="30" x14ac:dyDescent="0.25">
      <c r="A104" s="128" t="s">
        <v>87</v>
      </c>
      <c r="B104" s="180" t="s">
        <v>156</v>
      </c>
      <c r="C104" s="34" t="s">
        <v>10</v>
      </c>
      <c r="D104" s="31">
        <v>32.4</v>
      </c>
      <c r="E104" s="264"/>
      <c r="F104" s="117">
        <f t="shared" si="2"/>
        <v>0</v>
      </c>
    </row>
    <row r="105" spans="1:6" ht="15" x14ac:dyDescent="0.25">
      <c r="A105" s="128"/>
      <c r="B105" s="180"/>
      <c r="C105" s="34"/>
      <c r="D105" s="31"/>
      <c r="E105" s="113"/>
      <c r="F105" s="117"/>
    </row>
    <row r="106" spans="1:6" ht="75" x14ac:dyDescent="0.25">
      <c r="A106" s="128" t="s">
        <v>111</v>
      </c>
      <c r="B106" s="180" t="s">
        <v>208</v>
      </c>
      <c r="C106" s="34" t="s">
        <v>12</v>
      </c>
      <c r="D106" s="31">
        <v>55.2</v>
      </c>
      <c r="E106" s="264"/>
      <c r="F106" s="117">
        <f t="shared" si="2"/>
        <v>0</v>
      </c>
    </row>
    <row r="107" spans="1:6" ht="15" customHeight="1" thickBot="1" x14ac:dyDescent="0.3">
      <c r="A107" s="244"/>
      <c r="B107" s="22"/>
      <c r="C107" s="23"/>
      <c r="D107" s="59"/>
      <c r="E107" s="114"/>
      <c r="F107" s="161"/>
    </row>
    <row r="108" spans="1:6" ht="15" customHeight="1" thickTop="1" x14ac:dyDescent="0.25">
      <c r="A108" s="248"/>
      <c r="B108" s="79" t="s">
        <v>18</v>
      </c>
      <c r="C108" s="57"/>
      <c r="D108" s="162"/>
      <c r="E108" s="176"/>
      <c r="F108" s="155">
        <f>SUM(F68:F107)</f>
        <v>0</v>
      </c>
    </row>
    <row r="109" spans="1:6" ht="15" customHeight="1" x14ac:dyDescent="0.25">
      <c r="A109" s="249"/>
      <c r="B109" s="58"/>
      <c r="C109" s="46"/>
      <c r="D109" s="48"/>
      <c r="E109" s="163"/>
      <c r="F109" s="164"/>
    </row>
    <row r="110" spans="1:6" ht="18.75" x14ac:dyDescent="0.2">
      <c r="B110" s="144" t="s">
        <v>167</v>
      </c>
      <c r="C110" s="135"/>
      <c r="D110" s="135"/>
      <c r="E110" s="219"/>
      <c r="F110" s="135"/>
    </row>
    <row r="111" spans="1:6" ht="15" x14ac:dyDescent="0.2">
      <c r="A111" s="142"/>
      <c r="B111" s="5"/>
      <c r="C111" s="135"/>
      <c r="D111" s="137"/>
      <c r="E111" s="220"/>
      <c r="F111" s="138"/>
    </row>
    <row r="112" spans="1:6" x14ac:dyDescent="0.2">
      <c r="A112" s="250" t="s">
        <v>15</v>
      </c>
      <c r="B112" s="51" t="s">
        <v>16</v>
      </c>
      <c r="C112" s="52"/>
      <c r="D112" s="53"/>
      <c r="E112" s="221"/>
      <c r="F112" s="221" t="s">
        <v>3</v>
      </c>
    </row>
    <row r="113" spans="1:6" ht="15" x14ac:dyDescent="0.2">
      <c r="A113" s="251"/>
      <c r="B113" s="205"/>
      <c r="C113" s="4"/>
      <c r="D113" s="4"/>
      <c r="E113" s="222"/>
      <c r="F113" s="196"/>
    </row>
    <row r="114" spans="1:6" ht="15" x14ac:dyDescent="0.2">
      <c r="A114" s="252" t="s">
        <v>26</v>
      </c>
      <c r="B114" s="213" t="s">
        <v>17</v>
      </c>
      <c r="C114" s="209"/>
      <c r="D114" s="210"/>
      <c r="E114" s="211"/>
      <c r="F114" s="215">
        <f>F19</f>
        <v>0</v>
      </c>
    </row>
    <row r="115" spans="1:6" ht="15" x14ac:dyDescent="0.2">
      <c r="A115" s="253" t="s">
        <v>27</v>
      </c>
      <c r="B115" s="216" t="s">
        <v>34</v>
      </c>
      <c r="C115" s="209"/>
      <c r="D115" s="210"/>
      <c r="E115" s="211"/>
      <c r="F115" s="215">
        <f>F34</f>
        <v>0</v>
      </c>
    </row>
    <row r="116" spans="1:6" ht="15" x14ac:dyDescent="0.2">
      <c r="A116" s="253" t="s">
        <v>25</v>
      </c>
      <c r="B116" s="216" t="s">
        <v>13</v>
      </c>
      <c r="C116" s="209"/>
      <c r="D116" s="210"/>
      <c r="E116" s="211"/>
      <c r="F116" s="215">
        <f>F54</f>
        <v>0</v>
      </c>
    </row>
    <row r="117" spans="1:6" ht="15" x14ac:dyDescent="0.2">
      <c r="A117" s="253" t="s">
        <v>28</v>
      </c>
      <c r="B117" s="216" t="s">
        <v>56</v>
      </c>
      <c r="C117" s="209"/>
      <c r="D117" s="210"/>
      <c r="E117" s="211"/>
      <c r="F117" s="215">
        <f>F65</f>
        <v>0</v>
      </c>
    </row>
    <row r="118" spans="1:6" ht="15" x14ac:dyDescent="0.2">
      <c r="A118" s="254" t="s">
        <v>29</v>
      </c>
      <c r="B118" s="216" t="s">
        <v>88</v>
      </c>
      <c r="C118" s="209"/>
      <c r="D118" s="210"/>
      <c r="E118" s="211"/>
      <c r="F118" s="215">
        <f>F108</f>
        <v>0</v>
      </c>
    </row>
    <row r="119" spans="1:6" ht="15" x14ac:dyDescent="0.2">
      <c r="A119" s="256"/>
      <c r="B119" s="394" t="s">
        <v>18</v>
      </c>
      <c r="C119" s="396"/>
      <c r="D119" s="206"/>
      <c r="E119" s="207"/>
      <c r="F119" s="218">
        <f>SUM(F113:F118)</f>
        <v>0</v>
      </c>
    </row>
    <row r="120" spans="1:6" ht="15" customHeight="1" x14ac:dyDescent="0.2"/>
    <row r="121" spans="1:6" ht="15" customHeight="1" x14ac:dyDescent="0.2"/>
    <row r="122" spans="1:6" ht="15" customHeight="1" x14ac:dyDescent="0.2"/>
    <row r="123" spans="1:6" ht="15" customHeight="1" x14ac:dyDescent="0.2"/>
    <row r="124" spans="1:6" ht="15" customHeight="1" x14ac:dyDescent="0.2"/>
    <row r="125" spans="1:6" ht="15" customHeight="1" x14ac:dyDescent="0.2"/>
    <row r="126" spans="1:6" ht="15" customHeight="1" x14ac:dyDescent="0.2"/>
    <row r="127" spans="1:6" ht="15" customHeight="1" x14ac:dyDescent="0.2"/>
    <row r="128" spans="1:6"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sheetData>
  <mergeCells count="13">
    <mergeCell ref="B119:C119"/>
    <mergeCell ref="B78:E78"/>
    <mergeCell ref="B77:E77"/>
    <mergeCell ref="A1:F1"/>
    <mergeCell ref="B41:F41"/>
    <mergeCell ref="B42:F42"/>
    <mergeCell ref="B43:F43"/>
    <mergeCell ref="B44:F44"/>
    <mergeCell ref="B76:E76"/>
    <mergeCell ref="B40:F40"/>
    <mergeCell ref="B69:F69"/>
    <mergeCell ref="B71:F71"/>
    <mergeCell ref="B73:F73"/>
  </mergeCells>
  <phoneticPr fontId="1" type="noConversion"/>
  <pageMargins left="0.78740157480314965" right="0.47244094488188981" top="0.98425196850393704" bottom="0.49212598425196852" header="0.59055118110236227" footer="0.29527559055118113"/>
  <pageSetup paperSize="9" firstPageNumber="2" orientation="portrait" useFirstPageNumber="1" horizontalDpi="4294967292" verticalDpi="4294967292" r:id="rId1"/>
  <headerFooter alignWithMargins="0">
    <oddHeader>&amp;L&amp;"Calibri,Običajno"GEOCENTER DP, Mehanika tal, Danica Peček s.p.
m: 041 765 796 / e: geocenter@siol.net&amp;R&amp;"Calibri,Običajno"REKONSTRUKCIJA PRISTANIŠČA MLINO
Načrt št.: GC-236/17-PZI
Del objekta: ZID 1</oddHeader>
    <oddFooter>&amp;L&amp;"Calibri,Običajno"&amp;F&amp;R&amp;"Calibri,Običajno"Stran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3"/>
  <sheetViews>
    <sheetView zoomScaleNormal="100" workbookViewId="0">
      <selection sqref="A1:F1"/>
    </sheetView>
  </sheetViews>
  <sheetFormatPr defaultColWidth="11" defaultRowHeight="12.75" x14ac:dyDescent="0.2"/>
  <cols>
    <col min="1" max="1" width="5.625" style="225" customWidth="1"/>
    <col min="2" max="2" width="34.625" customWidth="1"/>
    <col min="3" max="3" width="6.625" style="39" customWidth="1"/>
    <col min="4" max="5" width="9.625" customWidth="1"/>
    <col min="6" max="6" width="12.375" customWidth="1"/>
  </cols>
  <sheetData>
    <row r="1" spans="1:6" ht="18.75" x14ac:dyDescent="0.2">
      <c r="A1" s="392" t="s">
        <v>199</v>
      </c>
      <c r="B1" s="398"/>
      <c r="C1" s="398"/>
      <c r="D1" s="398"/>
      <c r="E1" s="398"/>
      <c r="F1" s="398"/>
    </row>
    <row r="2" spans="1:6" ht="15" x14ac:dyDescent="0.25">
      <c r="A2" s="185"/>
      <c r="B2" s="29"/>
      <c r="C2" s="15"/>
      <c r="D2" s="15"/>
      <c r="E2" s="109"/>
      <c r="F2" s="109"/>
    </row>
    <row r="3" spans="1:6" ht="15" customHeight="1" thickBot="1" x14ac:dyDescent="0.25">
      <c r="A3" s="239" t="s">
        <v>46</v>
      </c>
      <c r="B3" s="73" t="s">
        <v>17</v>
      </c>
      <c r="C3" s="80" t="s">
        <v>5</v>
      </c>
      <c r="D3" s="80" t="s">
        <v>0</v>
      </c>
      <c r="E3" s="99" t="s">
        <v>6</v>
      </c>
      <c r="F3" s="99" t="s">
        <v>3</v>
      </c>
    </row>
    <row r="4" spans="1:6" ht="15" customHeight="1" x14ac:dyDescent="0.3">
      <c r="A4" s="185"/>
      <c r="B4" s="12"/>
      <c r="C4" s="148"/>
      <c r="D4" s="148"/>
      <c r="E4" s="149"/>
      <c r="F4" s="150"/>
    </row>
    <row r="5" spans="1:6" ht="90" x14ac:dyDescent="0.25">
      <c r="A5" s="54" t="s">
        <v>36</v>
      </c>
      <c r="B5" s="82" t="s">
        <v>137</v>
      </c>
      <c r="C5" s="66" t="s">
        <v>12</v>
      </c>
      <c r="D5" s="45">
        <v>5.85</v>
      </c>
      <c r="E5" s="266"/>
      <c r="F5" s="117">
        <f>IF(D5="","",D5*E5)</f>
        <v>0</v>
      </c>
    </row>
    <row r="6" spans="1:6" ht="15" x14ac:dyDescent="0.25">
      <c r="A6" s="185"/>
      <c r="B6" s="7"/>
      <c r="C6" s="15"/>
      <c r="D6" s="45"/>
      <c r="E6" s="110"/>
      <c r="F6" s="117" t="str">
        <f t="shared" ref="F6:F15" si="0">IF(D6="","",D6*E6)</f>
        <v/>
      </c>
    </row>
    <row r="7" spans="1:6" ht="15" x14ac:dyDescent="0.25">
      <c r="A7" s="56" t="s">
        <v>37</v>
      </c>
      <c r="B7" s="7" t="s">
        <v>138</v>
      </c>
      <c r="C7" s="14" t="s">
        <v>8</v>
      </c>
      <c r="D7" s="41">
        <v>2</v>
      </c>
      <c r="E7" s="266"/>
      <c r="F7" s="117">
        <f>IF(D7="","",D7*E7)</f>
        <v>0</v>
      </c>
    </row>
    <row r="8" spans="1:6" ht="15" x14ac:dyDescent="0.2">
      <c r="A8" s="185"/>
      <c r="B8" s="7"/>
    </row>
    <row r="9" spans="1:6" ht="90" customHeight="1" x14ac:dyDescent="0.25">
      <c r="A9" s="123" t="s">
        <v>38</v>
      </c>
      <c r="B9" s="124" t="s">
        <v>58</v>
      </c>
      <c r="C9" s="125"/>
      <c r="D9" s="126"/>
      <c r="E9" s="109"/>
      <c r="F9" s="117" t="str">
        <f t="shared" si="0"/>
        <v/>
      </c>
    </row>
    <row r="10" spans="1:6" ht="15" x14ac:dyDescent="0.25">
      <c r="A10" s="128"/>
      <c r="B10" s="17"/>
      <c r="C10" s="146"/>
      <c r="D10" s="31"/>
      <c r="E10" s="109"/>
      <c r="F10" s="117" t="str">
        <f t="shared" si="0"/>
        <v/>
      </c>
    </row>
    <row r="11" spans="1:6" ht="60" customHeight="1" x14ac:dyDescent="0.25">
      <c r="A11" s="127" t="s">
        <v>102</v>
      </c>
      <c r="B11" s="181" t="s">
        <v>139</v>
      </c>
      <c r="C11" s="34" t="s">
        <v>24</v>
      </c>
      <c r="D11" s="31">
        <v>0</v>
      </c>
      <c r="F11" s="193" t="s">
        <v>101</v>
      </c>
    </row>
    <row r="12" spans="1:6" ht="15" x14ac:dyDescent="0.25">
      <c r="A12" s="127"/>
      <c r="B12" s="9"/>
      <c r="C12" s="34"/>
      <c r="D12" s="31"/>
      <c r="E12" s="109"/>
      <c r="F12" s="117" t="str">
        <f t="shared" si="0"/>
        <v/>
      </c>
    </row>
    <row r="13" spans="1:6" ht="105" x14ac:dyDescent="0.25">
      <c r="A13" s="128" t="s">
        <v>103</v>
      </c>
      <c r="B13" s="182" t="s">
        <v>129</v>
      </c>
      <c r="C13" s="34" t="s">
        <v>10</v>
      </c>
      <c r="D13" s="31">
        <v>20</v>
      </c>
      <c r="E13" s="267"/>
      <c r="F13" s="117">
        <f t="shared" si="0"/>
        <v>0</v>
      </c>
    </row>
    <row r="14" spans="1:6" ht="15" x14ac:dyDescent="0.25">
      <c r="A14" s="127"/>
      <c r="B14" s="9"/>
      <c r="C14" s="34"/>
      <c r="D14" s="31"/>
      <c r="E14" s="109"/>
      <c r="F14" s="117" t="str">
        <f t="shared" si="0"/>
        <v/>
      </c>
    </row>
    <row r="15" spans="1:6" ht="105" customHeight="1" x14ac:dyDescent="0.25">
      <c r="A15" s="94" t="s">
        <v>35</v>
      </c>
      <c r="B15" s="182" t="s">
        <v>114</v>
      </c>
      <c r="C15" s="14" t="s">
        <v>32</v>
      </c>
      <c r="D15" s="41">
        <v>1</v>
      </c>
      <c r="E15" s="267"/>
      <c r="F15" s="117">
        <f t="shared" si="0"/>
        <v>0</v>
      </c>
    </row>
    <row r="16" spans="1:6" ht="15.75" thickBot="1" x14ac:dyDescent="0.3">
      <c r="A16" s="240"/>
      <c r="B16" s="49"/>
      <c r="C16" s="59"/>
      <c r="D16" s="36"/>
      <c r="E16" s="151"/>
      <c r="F16" s="151"/>
    </row>
    <row r="17" spans="1:6" ht="15.75" thickTop="1" x14ac:dyDescent="0.25">
      <c r="A17" s="241"/>
      <c r="B17" s="76" t="s">
        <v>18</v>
      </c>
      <c r="C17" s="15"/>
      <c r="D17" s="15"/>
      <c r="E17" s="109"/>
      <c r="F17" s="152">
        <f>SUM(F4:F15)</f>
        <v>0</v>
      </c>
    </row>
    <row r="18" spans="1:6" ht="15" x14ac:dyDescent="0.25">
      <c r="A18" s="185"/>
      <c r="B18" s="7"/>
      <c r="C18" s="15"/>
      <c r="D18" s="15"/>
      <c r="E18" s="109"/>
      <c r="F18" s="109"/>
    </row>
    <row r="19" spans="1:6" ht="15.75" thickBot="1" x14ac:dyDescent="0.3">
      <c r="A19" s="242" t="s">
        <v>47</v>
      </c>
      <c r="B19" s="75" t="s">
        <v>34</v>
      </c>
      <c r="C19" s="80" t="s">
        <v>5</v>
      </c>
      <c r="D19" s="80" t="s">
        <v>0</v>
      </c>
      <c r="E19" s="99" t="s">
        <v>6</v>
      </c>
      <c r="F19" s="99" t="s">
        <v>3</v>
      </c>
    </row>
    <row r="20" spans="1:6" ht="15" x14ac:dyDescent="0.25">
      <c r="A20" s="94"/>
      <c r="B20" s="5"/>
      <c r="C20" s="14"/>
      <c r="D20" s="14"/>
      <c r="E20" s="107"/>
      <c r="F20" s="119"/>
    </row>
    <row r="21" spans="1:6" ht="165" x14ac:dyDescent="0.25">
      <c r="A21" s="68" t="s">
        <v>43</v>
      </c>
      <c r="B21" s="184" t="s">
        <v>116</v>
      </c>
      <c r="C21" s="66" t="s">
        <v>14</v>
      </c>
      <c r="D21" s="70">
        <v>2.1</v>
      </c>
      <c r="E21" s="263"/>
      <c r="F21" s="117">
        <f t="shared" ref="F21:F26" si="1">IF(D21="","",D21*E21)</f>
        <v>0</v>
      </c>
    </row>
    <row r="22" spans="1:6" ht="15" x14ac:dyDescent="0.25">
      <c r="A22" s="68"/>
      <c r="B22" s="71"/>
      <c r="C22" s="66"/>
      <c r="D22" s="70"/>
      <c r="E22" s="67"/>
      <c r="F22" s="117" t="str">
        <f t="shared" si="1"/>
        <v/>
      </c>
    </row>
    <row r="23" spans="1:6" ht="30" x14ac:dyDescent="0.25">
      <c r="A23" s="68" t="s">
        <v>77</v>
      </c>
      <c r="B23" s="184" t="s">
        <v>140</v>
      </c>
      <c r="C23" s="66" t="s">
        <v>14</v>
      </c>
      <c r="D23" s="70">
        <v>2.1</v>
      </c>
      <c r="E23" s="263"/>
      <c r="F23" s="117">
        <f t="shared" si="1"/>
        <v>0</v>
      </c>
    </row>
    <row r="24" spans="1:6" ht="15" x14ac:dyDescent="0.25">
      <c r="A24" s="68"/>
      <c r="B24" s="71"/>
      <c r="C24" s="66"/>
      <c r="D24" s="70"/>
      <c r="E24" s="67"/>
      <c r="F24" s="117" t="str">
        <f t="shared" si="1"/>
        <v/>
      </c>
    </row>
    <row r="25" spans="1:6" ht="60" customHeight="1" x14ac:dyDescent="0.25">
      <c r="A25" s="68" t="s">
        <v>86</v>
      </c>
      <c r="B25" s="184" t="s">
        <v>141</v>
      </c>
      <c r="C25" s="66"/>
      <c r="D25" s="70"/>
      <c r="E25" s="67"/>
      <c r="F25" s="117" t="str">
        <f t="shared" si="1"/>
        <v/>
      </c>
    </row>
    <row r="26" spans="1:6" ht="15" x14ac:dyDescent="0.25">
      <c r="A26" s="68" t="s">
        <v>1</v>
      </c>
      <c r="B26" s="71" t="s">
        <v>142</v>
      </c>
      <c r="C26" s="66" t="s">
        <v>8</v>
      </c>
      <c r="D26" s="70">
        <v>5</v>
      </c>
      <c r="E26" s="263"/>
      <c r="F26" s="117">
        <f t="shared" si="1"/>
        <v>0</v>
      </c>
    </row>
    <row r="27" spans="1:6" ht="15.75" thickBot="1" x14ac:dyDescent="0.3">
      <c r="A27" s="240"/>
      <c r="B27" s="22"/>
      <c r="C27" s="36"/>
      <c r="D27" s="59"/>
      <c r="E27" s="153"/>
      <c r="F27" s="111"/>
    </row>
    <row r="28" spans="1:6" ht="15.75" thickTop="1" x14ac:dyDescent="0.25">
      <c r="A28" s="241"/>
      <c r="B28" s="65" t="s">
        <v>18</v>
      </c>
      <c r="C28" s="93"/>
      <c r="D28" s="93"/>
      <c r="E28" s="147"/>
      <c r="F28" s="152">
        <f>SUM(F20:F27)</f>
        <v>0</v>
      </c>
    </row>
    <row r="29" spans="1:6" ht="15" x14ac:dyDescent="0.25">
      <c r="A29" s="142"/>
      <c r="B29" s="9"/>
      <c r="C29" s="14"/>
      <c r="D29" s="34"/>
      <c r="E29" s="110"/>
      <c r="F29" s="108"/>
    </row>
    <row r="30" spans="1:6" ht="15.75" thickBot="1" x14ac:dyDescent="0.3">
      <c r="A30" s="239" t="s">
        <v>45</v>
      </c>
      <c r="B30" s="75" t="s">
        <v>13</v>
      </c>
      <c r="C30" s="80" t="s">
        <v>5</v>
      </c>
      <c r="D30" s="80" t="s">
        <v>0</v>
      </c>
      <c r="E30" s="99" t="s">
        <v>6</v>
      </c>
      <c r="F30" s="99" t="s">
        <v>3</v>
      </c>
    </row>
    <row r="31" spans="1:6" ht="15" x14ac:dyDescent="0.25">
      <c r="A31" s="243"/>
      <c r="B31" s="1"/>
      <c r="C31" s="15"/>
      <c r="D31" s="15"/>
      <c r="E31" s="147"/>
      <c r="F31" s="147"/>
    </row>
    <row r="32" spans="1:6" ht="15" x14ac:dyDescent="0.25">
      <c r="A32" s="185"/>
      <c r="B32" s="129" t="s">
        <v>49</v>
      </c>
      <c r="C32" s="130"/>
      <c r="D32" s="130"/>
      <c r="E32" s="130"/>
      <c r="F32" s="147"/>
    </row>
    <row r="33" spans="1:6" ht="15" x14ac:dyDescent="0.2">
      <c r="A33" s="185" t="s">
        <v>9</v>
      </c>
      <c r="B33" s="406" t="s">
        <v>50</v>
      </c>
      <c r="C33" s="385"/>
      <c r="D33" s="385"/>
      <c r="E33" s="385"/>
      <c r="F33" s="385"/>
    </row>
    <row r="34" spans="1:6" ht="15" x14ac:dyDescent="0.2">
      <c r="A34" s="185" t="s">
        <v>9</v>
      </c>
      <c r="B34" s="406" t="s">
        <v>51</v>
      </c>
      <c r="C34" s="385"/>
      <c r="D34" s="385"/>
      <c r="E34" s="385"/>
      <c r="F34" s="385"/>
    </row>
    <row r="35" spans="1:6" ht="30" customHeight="1" x14ac:dyDescent="0.2">
      <c r="A35" s="185" t="s">
        <v>9</v>
      </c>
      <c r="B35" s="406" t="s">
        <v>52</v>
      </c>
      <c r="C35" s="406"/>
      <c r="D35" s="406"/>
      <c r="E35" s="406"/>
      <c r="F35" s="406"/>
    </row>
    <row r="36" spans="1:6" ht="30" customHeight="1" x14ac:dyDescent="0.2">
      <c r="A36" s="185" t="s">
        <v>9</v>
      </c>
      <c r="B36" s="406" t="s">
        <v>117</v>
      </c>
      <c r="C36" s="406"/>
      <c r="D36" s="406"/>
      <c r="E36" s="406"/>
      <c r="F36" s="406"/>
    </row>
    <row r="37" spans="1:6" ht="30" customHeight="1" x14ac:dyDescent="0.2">
      <c r="A37" s="185" t="s">
        <v>9</v>
      </c>
      <c r="B37" s="407" t="s">
        <v>54</v>
      </c>
      <c r="C37" s="407"/>
      <c r="D37" s="407"/>
      <c r="E37" s="407"/>
      <c r="F37" s="407"/>
    </row>
    <row r="38" spans="1:6" ht="30" customHeight="1" x14ac:dyDescent="0.2">
      <c r="A38" s="186" t="s">
        <v>9</v>
      </c>
      <c r="B38" s="408" t="s">
        <v>48</v>
      </c>
      <c r="C38" s="408"/>
      <c r="D38" s="408"/>
      <c r="E38" s="408"/>
      <c r="F38" s="408"/>
    </row>
    <row r="39" spans="1:6" ht="15" x14ac:dyDescent="0.25">
      <c r="A39" s="243"/>
      <c r="B39" s="17"/>
      <c r="C39" s="15"/>
      <c r="D39" s="15"/>
      <c r="E39" s="147"/>
      <c r="F39" s="139"/>
    </row>
    <row r="40" spans="1:6" ht="75" x14ac:dyDescent="0.2">
      <c r="A40" s="56" t="s">
        <v>55</v>
      </c>
      <c r="B40" s="179" t="s">
        <v>143</v>
      </c>
    </row>
    <row r="41" spans="1:6" ht="15" x14ac:dyDescent="0.25">
      <c r="A41" s="94" t="s">
        <v>1</v>
      </c>
      <c r="B41" s="183" t="s">
        <v>118</v>
      </c>
      <c r="C41" s="14" t="s">
        <v>14</v>
      </c>
      <c r="D41" s="31">
        <v>19.55</v>
      </c>
      <c r="E41" s="264"/>
      <c r="F41" s="117">
        <f>IF(D41="","",D41*E41)</f>
        <v>0</v>
      </c>
    </row>
    <row r="42" spans="1:6" ht="15" x14ac:dyDescent="0.25">
      <c r="A42" s="142"/>
      <c r="B42" s="183"/>
      <c r="C42" s="14"/>
      <c r="D42" s="31"/>
      <c r="E42" s="113"/>
      <c r="F42" s="113"/>
    </row>
    <row r="43" spans="1:6" ht="30" x14ac:dyDescent="0.25">
      <c r="A43" s="142" t="s">
        <v>57</v>
      </c>
      <c r="B43" s="183" t="s">
        <v>144</v>
      </c>
      <c r="C43" s="14" t="s">
        <v>10</v>
      </c>
      <c r="D43" s="31">
        <v>6</v>
      </c>
      <c r="E43" s="264"/>
      <c r="F43" s="117">
        <f>IF(D43="","",D43*E43)</f>
        <v>0</v>
      </c>
    </row>
    <row r="44" spans="1:6" ht="15" x14ac:dyDescent="0.25">
      <c r="A44" s="142"/>
      <c r="B44" s="16"/>
      <c r="C44" s="83"/>
      <c r="D44" s="84"/>
      <c r="E44" s="139"/>
      <c r="F44" s="139"/>
    </row>
    <row r="45" spans="1:6" ht="105" x14ac:dyDescent="0.25">
      <c r="A45" s="56" t="s">
        <v>78</v>
      </c>
      <c r="B45" s="177" t="s">
        <v>145</v>
      </c>
      <c r="C45" s="14" t="s">
        <v>14</v>
      </c>
      <c r="D45" s="41">
        <v>8.6</v>
      </c>
      <c r="E45" s="264"/>
      <c r="F45" s="117">
        <f>IF(D45="","",D45*E45)</f>
        <v>0</v>
      </c>
    </row>
    <row r="46" spans="1:6" ht="30" x14ac:dyDescent="0.25">
      <c r="A46" s="56" t="s">
        <v>1</v>
      </c>
      <c r="B46" s="177" t="s">
        <v>146</v>
      </c>
      <c r="C46" s="14"/>
      <c r="D46" s="41"/>
      <c r="E46" s="108"/>
      <c r="F46" s="117"/>
    </row>
    <row r="47" spans="1:6" ht="15.75" thickBot="1" x14ac:dyDescent="0.3">
      <c r="A47" s="244"/>
      <c r="B47" s="60"/>
      <c r="C47" s="165"/>
      <c r="D47" s="134"/>
      <c r="E47" s="154"/>
      <c r="F47" s="154"/>
    </row>
    <row r="48" spans="1:6" ht="15.75" thickTop="1" x14ac:dyDescent="0.25">
      <c r="A48" s="241"/>
      <c r="B48" s="65" t="s">
        <v>18</v>
      </c>
      <c r="C48" s="93"/>
      <c r="D48" s="93"/>
      <c r="E48" s="147"/>
      <c r="F48" s="155">
        <f>SUM(F31:F47)</f>
        <v>0</v>
      </c>
    </row>
    <row r="49" spans="1:6" ht="15" x14ac:dyDescent="0.25">
      <c r="A49" s="185"/>
      <c r="B49" s="6"/>
      <c r="C49" s="15"/>
      <c r="D49" s="15"/>
      <c r="E49" s="147"/>
      <c r="F49" s="147"/>
    </row>
    <row r="50" spans="1:6" ht="15.75" thickBot="1" x14ac:dyDescent="0.3">
      <c r="A50" s="242" t="s">
        <v>59</v>
      </c>
      <c r="B50" s="75" t="s">
        <v>56</v>
      </c>
      <c r="C50" s="80" t="s">
        <v>5</v>
      </c>
      <c r="D50" s="80" t="s">
        <v>0</v>
      </c>
      <c r="E50" s="99" t="s">
        <v>6</v>
      </c>
      <c r="F50" s="99" t="s">
        <v>3</v>
      </c>
    </row>
    <row r="51" spans="1:6" ht="15" x14ac:dyDescent="0.25">
      <c r="A51" s="185"/>
      <c r="B51" s="122" t="s">
        <v>62</v>
      </c>
      <c r="C51" s="14"/>
      <c r="D51" s="14"/>
      <c r="E51" s="110"/>
      <c r="F51" s="110"/>
    </row>
    <row r="52" spans="1:6" x14ac:dyDescent="0.2">
      <c r="A52" s="245"/>
      <c r="B52" s="136"/>
      <c r="C52" s="156"/>
      <c r="D52" s="156"/>
      <c r="E52" s="157"/>
      <c r="F52" s="157"/>
    </row>
    <row r="53" spans="1:6" ht="60" customHeight="1" x14ac:dyDescent="0.25">
      <c r="A53" s="94" t="s">
        <v>60</v>
      </c>
      <c r="B53" s="180" t="s">
        <v>147</v>
      </c>
      <c r="C53" s="14" t="s">
        <v>24</v>
      </c>
      <c r="D53" s="31">
        <v>0</v>
      </c>
      <c r="F53" s="193" t="s">
        <v>101</v>
      </c>
    </row>
    <row r="54" spans="1:6" ht="15" x14ac:dyDescent="0.25">
      <c r="A54" s="94"/>
      <c r="B54" s="9"/>
      <c r="C54" s="14"/>
      <c r="D54" s="14"/>
      <c r="E54" s="107"/>
      <c r="F54" s="117" t="str">
        <f>IF(D54="","",D54*E54)</f>
        <v/>
      </c>
    </row>
    <row r="55" spans="1:6" ht="180" x14ac:dyDescent="0.25">
      <c r="A55" s="94" t="s">
        <v>61</v>
      </c>
      <c r="B55" s="181" t="s">
        <v>242</v>
      </c>
      <c r="C55" s="14" t="s">
        <v>8</v>
      </c>
      <c r="D55" s="14">
        <v>10</v>
      </c>
      <c r="E55" s="268"/>
      <c r="F55" s="117">
        <f>IF(D55="","",D55*E55)</f>
        <v>0</v>
      </c>
    </row>
    <row r="56" spans="1:6" ht="15" x14ac:dyDescent="0.25">
      <c r="A56" s="94"/>
      <c r="B56" s="181"/>
      <c r="C56" s="14"/>
      <c r="D56" s="14"/>
      <c r="E56" s="107"/>
      <c r="F56" s="117" t="str">
        <f>IF(D56="","",D56*E56)</f>
        <v/>
      </c>
    </row>
    <row r="57" spans="1:6" ht="60" x14ac:dyDescent="0.25">
      <c r="A57" s="94" t="s">
        <v>63</v>
      </c>
      <c r="B57" s="181" t="s">
        <v>148</v>
      </c>
      <c r="C57" s="14" t="s">
        <v>32</v>
      </c>
      <c r="D57" s="31">
        <v>0</v>
      </c>
      <c r="F57" s="228" t="s">
        <v>104</v>
      </c>
    </row>
    <row r="58" spans="1:6" ht="15.75" thickBot="1" x14ac:dyDescent="0.3">
      <c r="A58" s="246"/>
      <c r="B58" s="27"/>
      <c r="C58" s="36"/>
      <c r="D58" s="36"/>
      <c r="E58" s="151"/>
      <c r="F58" s="111"/>
    </row>
    <row r="59" spans="1:6" ht="15.75" thickTop="1" x14ac:dyDescent="0.25">
      <c r="A59" s="247"/>
      <c r="B59" s="78" t="s">
        <v>18</v>
      </c>
      <c r="C59" s="28"/>
      <c r="D59" s="28"/>
      <c r="E59" s="107"/>
      <c r="F59" s="112">
        <f>SUM(F51:F58)</f>
        <v>0</v>
      </c>
    </row>
    <row r="60" spans="1:6" ht="15" x14ac:dyDescent="0.25">
      <c r="A60" s="94"/>
      <c r="B60" s="17"/>
      <c r="C60" s="14"/>
      <c r="D60" s="14"/>
      <c r="E60" s="107"/>
      <c r="F60" s="108"/>
    </row>
    <row r="61" spans="1:6" ht="15.75" thickBot="1" x14ac:dyDescent="0.3">
      <c r="A61" s="242" t="s">
        <v>29</v>
      </c>
      <c r="B61" s="75" t="s">
        <v>108</v>
      </c>
      <c r="C61" s="80" t="s">
        <v>5</v>
      </c>
      <c r="D61" s="80" t="s">
        <v>0</v>
      </c>
      <c r="E61" s="99" t="s">
        <v>6</v>
      </c>
      <c r="F61" s="99" t="s">
        <v>3</v>
      </c>
    </row>
    <row r="62" spans="1:6" ht="15" x14ac:dyDescent="0.25">
      <c r="A62" s="128"/>
      <c r="B62" s="141" t="s">
        <v>109</v>
      </c>
      <c r="C62" s="34"/>
      <c r="D62" s="34"/>
      <c r="E62" s="113"/>
      <c r="F62" s="113"/>
    </row>
    <row r="63" spans="1:6" ht="15" x14ac:dyDescent="0.25">
      <c r="A63" s="128"/>
      <c r="B63" s="17"/>
      <c r="C63" s="34"/>
      <c r="D63" s="34"/>
      <c r="E63" s="113"/>
      <c r="F63" s="113"/>
    </row>
    <row r="64" spans="1:6" ht="15" x14ac:dyDescent="0.25">
      <c r="A64" s="185"/>
      <c r="B64" s="129" t="s">
        <v>49</v>
      </c>
      <c r="C64" s="34"/>
      <c r="D64" s="34"/>
      <c r="E64" s="113"/>
      <c r="F64" s="113"/>
    </row>
    <row r="65" spans="1:6" ht="15" x14ac:dyDescent="0.25">
      <c r="A65" s="185" t="s">
        <v>9</v>
      </c>
      <c r="B65" s="400" t="s">
        <v>99</v>
      </c>
      <c r="C65" s="400"/>
      <c r="D65" s="400"/>
      <c r="E65" s="400"/>
      <c r="F65" s="113"/>
    </row>
    <row r="66" spans="1:6" ht="15" x14ac:dyDescent="0.25">
      <c r="A66" s="128" t="s">
        <v>9</v>
      </c>
      <c r="B66" s="397" t="s">
        <v>119</v>
      </c>
      <c r="C66" s="397"/>
      <c r="D66" s="397"/>
      <c r="E66" s="397"/>
      <c r="F66" s="113"/>
    </row>
    <row r="67" spans="1:6" ht="15" customHeight="1" x14ac:dyDescent="0.25">
      <c r="A67" s="128" t="s">
        <v>9</v>
      </c>
      <c r="B67" s="397" t="s">
        <v>120</v>
      </c>
      <c r="C67" s="397"/>
      <c r="D67" s="397"/>
      <c r="E67" s="397"/>
      <c r="F67" s="113"/>
    </row>
    <row r="68" spans="1:6" ht="15" x14ac:dyDescent="0.25">
      <c r="A68" s="128"/>
      <c r="B68" s="145"/>
      <c r="C68" s="34"/>
      <c r="D68" s="34"/>
      <c r="E68" s="113"/>
      <c r="F68" s="113"/>
    </row>
    <row r="69" spans="1:6" ht="45" x14ac:dyDescent="0.25">
      <c r="A69" s="187" t="s">
        <v>70</v>
      </c>
      <c r="B69" s="180" t="s">
        <v>149</v>
      </c>
      <c r="C69" s="34" t="s">
        <v>10</v>
      </c>
      <c r="D69" s="31">
        <v>6.2</v>
      </c>
      <c r="E69" s="264"/>
      <c r="F69" s="117">
        <f>IF(D69="","",D69*E69)</f>
        <v>0</v>
      </c>
    </row>
    <row r="70" spans="1:6" ht="15" x14ac:dyDescent="0.25">
      <c r="A70" s="128"/>
      <c r="B70" s="17"/>
      <c r="C70" s="34"/>
      <c r="D70" s="34"/>
      <c r="E70" s="113"/>
      <c r="F70" s="117" t="str">
        <f t="shared" ref="F70:F89" si="2">IF(D70="","",D70*E70)</f>
        <v/>
      </c>
    </row>
    <row r="71" spans="1:6" ht="45" x14ac:dyDescent="0.25">
      <c r="A71" s="187" t="s">
        <v>71</v>
      </c>
      <c r="B71" s="188" t="s">
        <v>150</v>
      </c>
      <c r="C71" s="34" t="s">
        <v>10</v>
      </c>
      <c r="D71" s="31">
        <v>19.3</v>
      </c>
      <c r="E71" s="264"/>
      <c r="F71" s="117">
        <f>IF(D71="","",D71*E71)</f>
        <v>0</v>
      </c>
    </row>
    <row r="72" spans="1:6" ht="15" x14ac:dyDescent="0.25">
      <c r="A72" s="128"/>
      <c r="B72" s="17"/>
      <c r="C72" s="34"/>
      <c r="D72" s="31"/>
      <c r="E72" s="113"/>
      <c r="F72" s="117" t="str">
        <f t="shared" si="2"/>
        <v/>
      </c>
    </row>
    <row r="73" spans="1:6" ht="30" customHeight="1" x14ac:dyDescent="0.25">
      <c r="A73" s="128" t="s">
        <v>79</v>
      </c>
      <c r="B73" s="238" t="s">
        <v>151</v>
      </c>
      <c r="C73" s="34"/>
      <c r="D73" s="34"/>
      <c r="E73" s="159"/>
      <c r="F73" s="117" t="str">
        <f t="shared" si="2"/>
        <v/>
      </c>
    </row>
    <row r="74" spans="1:6" ht="15" x14ac:dyDescent="0.25">
      <c r="A74" s="127" t="s">
        <v>1</v>
      </c>
      <c r="B74" s="17" t="s">
        <v>7</v>
      </c>
      <c r="C74" s="33" t="s">
        <v>4</v>
      </c>
      <c r="D74" s="31">
        <v>130</v>
      </c>
      <c r="E74" s="264"/>
      <c r="F74" s="117">
        <f>IF(D74="","",D74*E74)</f>
        <v>0</v>
      </c>
    </row>
    <row r="75" spans="1:6" ht="15" x14ac:dyDescent="0.25">
      <c r="A75" s="127" t="s">
        <v>1</v>
      </c>
      <c r="B75" s="17" t="s">
        <v>72</v>
      </c>
      <c r="C75" s="33" t="s">
        <v>4</v>
      </c>
      <c r="D75" s="31">
        <v>80</v>
      </c>
      <c r="E75" s="264"/>
      <c r="F75" s="117">
        <f>IF(D75="","",D75*E75)</f>
        <v>0</v>
      </c>
    </row>
    <row r="76" spans="1:6" ht="15" x14ac:dyDescent="0.25">
      <c r="A76" s="127"/>
      <c r="B76" s="17"/>
      <c r="C76" s="33"/>
      <c r="D76" s="25"/>
      <c r="E76" s="113"/>
      <c r="F76" s="117" t="str">
        <f>IF(D76="","",D76*E76)</f>
        <v/>
      </c>
    </row>
    <row r="77" spans="1:6" ht="75" x14ac:dyDescent="0.25">
      <c r="A77" s="187" t="s">
        <v>80</v>
      </c>
      <c r="B77" s="188" t="s">
        <v>152</v>
      </c>
      <c r="C77" s="169" t="s">
        <v>4</v>
      </c>
      <c r="D77" s="168">
        <v>65</v>
      </c>
      <c r="E77" s="269"/>
      <c r="F77" s="117">
        <f>IF(D77="","",D77*E77)</f>
        <v>0</v>
      </c>
    </row>
    <row r="78" spans="1:6" ht="15" x14ac:dyDescent="0.25">
      <c r="A78" s="127"/>
      <c r="B78" s="17"/>
      <c r="C78" s="33"/>
      <c r="D78" s="25"/>
      <c r="E78" s="113"/>
      <c r="F78" s="117" t="str">
        <f t="shared" si="2"/>
        <v/>
      </c>
    </row>
    <row r="79" spans="1:6" ht="30" customHeight="1" x14ac:dyDescent="0.25">
      <c r="A79" s="128" t="s">
        <v>81</v>
      </c>
      <c r="B79" s="238" t="s">
        <v>153</v>
      </c>
      <c r="C79" s="34"/>
      <c r="D79" s="34"/>
      <c r="E79" s="159"/>
      <c r="F79" s="117" t="str">
        <f t="shared" si="2"/>
        <v/>
      </c>
    </row>
    <row r="80" spans="1:6" ht="30" x14ac:dyDescent="0.25">
      <c r="A80" s="128"/>
      <c r="B80" s="132" t="s">
        <v>73</v>
      </c>
      <c r="C80" s="34" t="s">
        <v>14</v>
      </c>
      <c r="D80" s="31">
        <v>5</v>
      </c>
      <c r="E80" s="264"/>
      <c r="F80" s="117">
        <f t="shared" si="2"/>
        <v>0</v>
      </c>
    </row>
    <row r="81" spans="1:6" ht="15" x14ac:dyDescent="0.25">
      <c r="A81" s="128"/>
      <c r="B81" s="17"/>
      <c r="C81" s="34"/>
      <c r="D81" s="31"/>
      <c r="E81" s="113"/>
      <c r="F81" s="117" t="str">
        <f t="shared" si="2"/>
        <v/>
      </c>
    </row>
    <row r="82" spans="1:6" ht="30" customHeight="1" x14ac:dyDescent="0.25">
      <c r="A82" s="128" t="s">
        <v>82</v>
      </c>
      <c r="B82" s="238" t="s">
        <v>154</v>
      </c>
      <c r="C82" s="34"/>
      <c r="D82" s="34"/>
      <c r="E82" s="159"/>
      <c r="F82" s="117" t="str">
        <f t="shared" si="2"/>
        <v/>
      </c>
    </row>
    <row r="83" spans="1:6" ht="15" x14ac:dyDescent="0.25">
      <c r="A83" s="128"/>
      <c r="B83" s="17" t="s">
        <v>74</v>
      </c>
      <c r="C83" s="34" t="s">
        <v>14</v>
      </c>
      <c r="D83" s="31">
        <v>2.7</v>
      </c>
      <c r="E83" s="264"/>
      <c r="F83" s="117">
        <f t="shared" si="2"/>
        <v>0</v>
      </c>
    </row>
    <row r="84" spans="1:6" ht="15" x14ac:dyDescent="0.25">
      <c r="A84" s="128"/>
      <c r="B84" s="17"/>
      <c r="C84" s="34"/>
      <c r="D84" s="31"/>
      <c r="E84" s="113"/>
      <c r="F84" s="117" t="str">
        <f t="shared" si="2"/>
        <v/>
      </c>
    </row>
    <row r="85" spans="1:6" ht="45" customHeight="1" x14ac:dyDescent="0.25">
      <c r="A85" s="128" t="s">
        <v>83</v>
      </c>
      <c r="B85" s="238" t="s">
        <v>155</v>
      </c>
      <c r="C85" s="34"/>
      <c r="D85" s="34"/>
      <c r="E85" s="159"/>
      <c r="F85" s="117" t="str">
        <f t="shared" si="2"/>
        <v/>
      </c>
    </row>
    <row r="86" spans="1:6" ht="15" x14ac:dyDescent="0.25">
      <c r="A86" s="128"/>
      <c r="B86" s="17" t="s">
        <v>75</v>
      </c>
      <c r="C86" s="34" t="s">
        <v>14</v>
      </c>
      <c r="D86" s="31">
        <v>1.95</v>
      </c>
      <c r="E86" s="264"/>
      <c r="F86" s="117">
        <f t="shared" si="2"/>
        <v>0</v>
      </c>
    </row>
    <row r="87" spans="1:6" ht="15" x14ac:dyDescent="0.25">
      <c r="A87" s="128"/>
      <c r="B87" s="17"/>
      <c r="C87" s="34"/>
      <c r="D87" s="31"/>
      <c r="E87" s="113"/>
      <c r="F87" s="117"/>
    </row>
    <row r="88" spans="1:6" ht="150" x14ac:dyDescent="0.25">
      <c r="A88" s="128" t="s">
        <v>84</v>
      </c>
      <c r="B88" s="132" t="s">
        <v>123</v>
      </c>
      <c r="C88" s="34" t="s">
        <v>14</v>
      </c>
      <c r="D88" s="31">
        <v>3.25</v>
      </c>
      <c r="E88" s="264"/>
      <c r="F88" s="117">
        <f t="shared" si="2"/>
        <v>0</v>
      </c>
    </row>
    <row r="89" spans="1:6" ht="30" x14ac:dyDescent="0.25">
      <c r="A89" s="128"/>
      <c r="B89" s="132" t="s">
        <v>100</v>
      </c>
      <c r="C89" s="34"/>
      <c r="D89" s="31"/>
      <c r="E89" s="113"/>
      <c r="F89" s="117" t="str">
        <f t="shared" si="2"/>
        <v/>
      </c>
    </row>
    <row r="90" spans="1:6" ht="15" x14ac:dyDescent="0.25">
      <c r="A90" s="128"/>
      <c r="B90" s="17"/>
      <c r="C90" s="34"/>
      <c r="D90" s="31"/>
      <c r="E90" s="113"/>
      <c r="F90" s="117"/>
    </row>
    <row r="91" spans="1:6" ht="30" x14ac:dyDescent="0.25">
      <c r="A91" s="128" t="s">
        <v>85</v>
      </c>
      <c r="B91" s="132" t="s">
        <v>156</v>
      </c>
      <c r="C91" s="34" t="s">
        <v>10</v>
      </c>
      <c r="D91" s="31">
        <v>10</v>
      </c>
      <c r="E91" s="264"/>
      <c r="F91" s="117">
        <f>IF(D91="","",D91*E91)</f>
        <v>0</v>
      </c>
    </row>
    <row r="92" spans="1:6" ht="15.75" thickBot="1" x14ac:dyDescent="0.3">
      <c r="A92" s="244"/>
      <c r="B92" s="22"/>
      <c r="C92" s="59"/>
      <c r="D92" s="59"/>
      <c r="E92" s="161"/>
      <c r="F92" s="161"/>
    </row>
    <row r="93" spans="1:6" ht="15.75" thickTop="1" x14ac:dyDescent="0.25">
      <c r="A93" s="248"/>
      <c r="B93" s="190" t="s">
        <v>18</v>
      </c>
      <c r="C93" s="162"/>
      <c r="D93" s="162"/>
      <c r="E93" s="160"/>
      <c r="F93" s="155">
        <f>SUM(F62:F92)</f>
        <v>0</v>
      </c>
    </row>
    <row r="94" spans="1:6" ht="15" customHeight="1" x14ac:dyDescent="0.25">
      <c r="A94" s="249"/>
      <c r="B94" s="58"/>
      <c r="C94" s="166"/>
      <c r="D94" s="48"/>
      <c r="E94" s="163"/>
      <c r="F94" s="164"/>
    </row>
    <row r="95" spans="1:6" ht="18.75" x14ac:dyDescent="0.2">
      <c r="B95" s="144" t="s">
        <v>160</v>
      </c>
      <c r="C95" s="135"/>
      <c r="D95" s="135"/>
      <c r="E95" s="135"/>
      <c r="F95" s="135"/>
    </row>
    <row r="96" spans="1:6" ht="15" x14ac:dyDescent="0.2">
      <c r="A96" s="142"/>
      <c r="B96" s="5"/>
      <c r="C96" s="135"/>
      <c r="D96" s="137"/>
      <c r="E96" s="138"/>
      <c r="F96" s="138"/>
    </row>
    <row r="97" spans="1:6" x14ac:dyDescent="0.2">
      <c r="A97" s="250" t="s">
        <v>15</v>
      </c>
      <c r="B97" s="51" t="s">
        <v>16</v>
      </c>
      <c r="C97" s="52"/>
      <c r="D97" s="53"/>
      <c r="E97" s="202"/>
      <c r="F97" s="223" t="s">
        <v>3</v>
      </c>
    </row>
    <row r="98" spans="1:6" ht="15" x14ac:dyDescent="0.2">
      <c r="A98" s="251"/>
      <c r="B98" s="205"/>
      <c r="C98" s="4"/>
      <c r="D98" s="4"/>
      <c r="E98" s="195"/>
      <c r="F98" s="196"/>
    </row>
    <row r="99" spans="1:6" ht="15" x14ac:dyDescent="0.2">
      <c r="A99" s="252" t="s">
        <v>26</v>
      </c>
      <c r="B99" s="213" t="s">
        <v>17</v>
      </c>
      <c r="C99" s="209"/>
      <c r="D99" s="210"/>
      <c r="E99" s="211"/>
      <c r="F99" s="215">
        <f>F17</f>
        <v>0</v>
      </c>
    </row>
    <row r="100" spans="1:6" ht="15" x14ac:dyDescent="0.2">
      <c r="A100" s="253" t="s">
        <v>27</v>
      </c>
      <c r="B100" s="216" t="s">
        <v>34</v>
      </c>
      <c r="C100" s="209"/>
      <c r="D100" s="210"/>
      <c r="E100" s="211"/>
      <c r="F100" s="215">
        <f>F28</f>
        <v>0</v>
      </c>
    </row>
    <row r="101" spans="1:6" ht="15" x14ac:dyDescent="0.2">
      <c r="A101" s="253" t="s">
        <v>25</v>
      </c>
      <c r="B101" s="216" t="s">
        <v>13</v>
      </c>
      <c r="C101" s="209"/>
      <c r="D101" s="210"/>
      <c r="E101" s="211"/>
      <c r="F101" s="215">
        <f>F48</f>
        <v>0</v>
      </c>
    </row>
    <row r="102" spans="1:6" ht="15" x14ac:dyDescent="0.2">
      <c r="A102" s="253" t="s">
        <v>28</v>
      </c>
      <c r="B102" s="216" t="s">
        <v>56</v>
      </c>
      <c r="C102" s="209"/>
      <c r="D102" s="210"/>
      <c r="E102" s="211"/>
      <c r="F102" s="215">
        <f>F59</f>
        <v>0</v>
      </c>
    </row>
    <row r="103" spans="1:6" ht="15" x14ac:dyDescent="0.2">
      <c r="A103" s="254" t="s">
        <v>29</v>
      </c>
      <c r="B103" s="216" t="s">
        <v>124</v>
      </c>
      <c r="C103" s="209"/>
      <c r="D103" s="210"/>
      <c r="E103" s="211"/>
      <c r="F103" s="215">
        <f>F93</f>
        <v>0</v>
      </c>
    </row>
    <row r="104" spans="1:6" ht="15" x14ac:dyDescent="0.2">
      <c r="A104" s="255"/>
      <c r="B104" s="409" t="s">
        <v>18</v>
      </c>
      <c r="C104" s="410"/>
      <c r="D104" s="116"/>
      <c r="E104" s="200"/>
      <c r="F104" s="218">
        <f>SUM(F98:F103)</f>
        <v>0</v>
      </c>
    </row>
    <row r="105" spans="1:6" ht="15" customHeight="1" x14ac:dyDescent="0.2">
      <c r="A105" s="245"/>
      <c r="B105" s="1"/>
      <c r="C105" s="83"/>
      <c r="D105" s="84"/>
      <c r="E105" s="139"/>
      <c r="F105" s="139"/>
    </row>
    <row r="106" spans="1:6" ht="15" customHeight="1" x14ac:dyDescent="0.2">
      <c r="A106" s="245"/>
      <c r="B106" s="1"/>
      <c r="C106" s="83"/>
      <c r="D106" s="84"/>
      <c r="E106" s="139"/>
      <c r="F106" s="139"/>
    </row>
    <row r="107" spans="1:6" ht="15" customHeight="1" x14ac:dyDescent="0.2">
      <c r="A107" s="245"/>
      <c r="B107" s="1"/>
      <c r="C107" s="83"/>
      <c r="D107" s="84"/>
      <c r="E107" s="139"/>
      <c r="F107" s="139"/>
    </row>
    <row r="108" spans="1:6" ht="15" customHeight="1" x14ac:dyDescent="0.2">
      <c r="A108" s="245"/>
      <c r="B108" s="1"/>
      <c r="C108" s="83"/>
      <c r="D108" s="84"/>
      <c r="E108" s="139"/>
      <c r="F108" s="139"/>
    </row>
    <row r="109" spans="1:6" ht="15" customHeight="1" x14ac:dyDescent="0.2">
      <c r="A109" s="245"/>
      <c r="B109" s="1"/>
      <c r="C109" s="83"/>
      <c r="D109" s="84"/>
      <c r="E109" s="139"/>
      <c r="F109" s="139"/>
    </row>
    <row r="110" spans="1:6" ht="15" customHeight="1" x14ac:dyDescent="0.2">
      <c r="A110" s="245"/>
      <c r="B110" s="1"/>
      <c r="C110" s="83"/>
      <c r="D110" s="84"/>
      <c r="E110" s="139"/>
      <c r="F110" s="139"/>
    </row>
    <row r="111" spans="1:6" x14ac:dyDescent="0.2">
      <c r="A111" s="245"/>
      <c r="B111" s="1"/>
      <c r="C111" s="83"/>
      <c r="D111" s="84"/>
      <c r="E111" s="139"/>
      <c r="F111" s="139"/>
    </row>
    <row r="112" spans="1:6" x14ac:dyDescent="0.2">
      <c r="A112" s="245"/>
      <c r="B112" s="1"/>
      <c r="C112" s="83"/>
      <c r="D112" s="84"/>
      <c r="E112" s="139"/>
      <c r="F112" s="139"/>
    </row>
    <row r="113" spans="1:6" x14ac:dyDescent="0.2">
      <c r="A113" s="245"/>
      <c r="B113" s="1"/>
      <c r="C113" s="83"/>
      <c r="D113" s="84"/>
      <c r="E113" s="139"/>
      <c r="F113" s="139"/>
    </row>
    <row r="114" spans="1:6" x14ac:dyDescent="0.2">
      <c r="A114" s="245"/>
      <c r="B114" s="1"/>
      <c r="C114" s="83"/>
      <c r="D114" s="84"/>
      <c r="E114" s="139"/>
      <c r="F114" s="139"/>
    </row>
    <row r="115" spans="1:6" x14ac:dyDescent="0.2">
      <c r="A115" s="245"/>
      <c r="B115" s="1"/>
      <c r="C115" s="83"/>
      <c r="D115" s="84"/>
      <c r="E115" s="139"/>
      <c r="F115" s="139"/>
    </row>
    <row r="116" spans="1:6" x14ac:dyDescent="0.2">
      <c r="A116" s="245"/>
      <c r="B116" s="1"/>
      <c r="C116" s="83"/>
      <c r="D116" s="84"/>
      <c r="E116" s="139"/>
      <c r="F116" s="139"/>
    </row>
    <row r="117" spans="1:6" x14ac:dyDescent="0.2">
      <c r="A117" s="245"/>
      <c r="B117" s="1"/>
      <c r="C117" s="83"/>
      <c r="D117" s="84"/>
      <c r="E117" s="139"/>
      <c r="F117" s="139"/>
    </row>
    <row r="118" spans="1:6" x14ac:dyDescent="0.2">
      <c r="A118" s="245"/>
      <c r="B118" s="1"/>
      <c r="C118" s="83"/>
      <c r="D118" s="84"/>
      <c r="E118" s="139"/>
      <c r="F118" s="139"/>
    </row>
    <row r="119" spans="1:6" x14ac:dyDescent="0.2">
      <c r="A119" s="245"/>
      <c r="B119" s="1"/>
      <c r="C119" s="83"/>
      <c r="D119" s="84"/>
      <c r="E119" s="139"/>
      <c r="F119" s="139"/>
    </row>
    <row r="120" spans="1:6" x14ac:dyDescent="0.2">
      <c r="A120" s="245"/>
      <c r="B120" s="1"/>
      <c r="C120" s="83"/>
      <c r="D120" s="84"/>
      <c r="E120" s="139"/>
      <c r="F120" s="139"/>
    </row>
    <row r="121" spans="1:6" x14ac:dyDescent="0.2">
      <c r="A121" s="245"/>
      <c r="B121" s="1"/>
      <c r="C121" s="83"/>
      <c r="D121" s="84"/>
      <c r="E121" s="139"/>
      <c r="F121" s="139"/>
    </row>
    <row r="122" spans="1:6" x14ac:dyDescent="0.2">
      <c r="A122" s="245"/>
      <c r="B122" s="1"/>
      <c r="C122" s="83"/>
      <c r="D122" s="84"/>
      <c r="E122" s="139"/>
      <c r="F122" s="139"/>
    </row>
    <row r="123" spans="1:6" x14ac:dyDescent="0.2">
      <c r="A123" s="245"/>
      <c r="B123" s="1"/>
      <c r="C123" s="83"/>
      <c r="D123" s="84"/>
      <c r="E123" s="139"/>
      <c r="F123" s="139"/>
    </row>
    <row r="124" spans="1:6" x14ac:dyDescent="0.2">
      <c r="A124" s="245"/>
      <c r="B124" s="1"/>
      <c r="C124" s="83"/>
      <c r="D124" s="84"/>
      <c r="E124" s="139"/>
      <c r="F124" s="139"/>
    </row>
    <row r="125" spans="1:6" x14ac:dyDescent="0.2">
      <c r="A125" s="245"/>
      <c r="B125" s="1"/>
      <c r="C125" s="83"/>
      <c r="D125" s="84"/>
      <c r="E125" s="139"/>
      <c r="F125" s="139"/>
    </row>
    <row r="126" spans="1:6" x14ac:dyDescent="0.2">
      <c r="A126" s="245"/>
      <c r="B126" s="1"/>
      <c r="C126" s="83"/>
      <c r="D126" s="84"/>
      <c r="E126" s="139"/>
      <c r="F126" s="139"/>
    </row>
    <row r="127" spans="1:6" x14ac:dyDescent="0.2">
      <c r="A127" s="245"/>
      <c r="B127" s="1"/>
      <c r="C127" s="83"/>
      <c r="D127" s="84"/>
      <c r="E127" s="139"/>
      <c r="F127" s="139"/>
    </row>
    <row r="128" spans="1:6" x14ac:dyDescent="0.2">
      <c r="A128" s="245"/>
      <c r="B128" s="1"/>
      <c r="C128" s="83"/>
      <c r="D128" s="84"/>
      <c r="E128" s="139"/>
      <c r="F128" s="139"/>
    </row>
    <row r="129" spans="1:6" x14ac:dyDescent="0.2">
      <c r="A129" s="245"/>
      <c r="B129" s="1"/>
      <c r="C129" s="83"/>
      <c r="D129" s="84"/>
      <c r="E129" s="139"/>
      <c r="F129" s="139"/>
    </row>
    <row r="130" spans="1:6" x14ac:dyDescent="0.2">
      <c r="A130" s="245"/>
      <c r="B130" s="1"/>
      <c r="C130" s="83"/>
      <c r="D130" s="84"/>
      <c r="E130" s="139"/>
      <c r="F130" s="139"/>
    </row>
    <row r="131" spans="1:6" x14ac:dyDescent="0.2">
      <c r="A131" s="245"/>
      <c r="B131" s="1"/>
      <c r="C131" s="83"/>
      <c r="D131" s="84"/>
      <c r="E131" s="139"/>
      <c r="F131" s="139"/>
    </row>
    <row r="132" spans="1:6" x14ac:dyDescent="0.2">
      <c r="A132" s="245"/>
      <c r="B132" s="1"/>
      <c r="C132" s="83"/>
      <c r="D132" s="84"/>
      <c r="E132" s="139"/>
      <c r="F132" s="139"/>
    </row>
    <row r="133" spans="1:6" x14ac:dyDescent="0.2">
      <c r="A133" s="245"/>
      <c r="B133" s="1"/>
      <c r="C133" s="83"/>
      <c r="D133" s="84"/>
      <c r="E133" s="139"/>
      <c r="F133" s="139"/>
    </row>
    <row r="134" spans="1:6" x14ac:dyDescent="0.2">
      <c r="A134" s="245"/>
      <c r="B134" s="1"/>
      <c r="C134" s="83"/>
      <c r="D134" s="84"/>
      <c r="E134" s="139"/>
      <c r="F134" s="139"/>
    </row>
    <row r="135" spans="1:6" x14ac:dyDescent="0.2">
      <c r="A135" s="245"/>
      <c r="B135" s="1"/>
      <c r="C135" s="83"/>
      <c r="D135" s="84"/>
      <c r="E135" s="139"/>
      <c r="F135" s="139"/>
    </row>
    <row r="136" spans="1:6" x14ac:dyDescent="0.2">
      <c r="A136" s="245"/>
      <c r="B136" s="1"/>
      <c r="C136" s="83"/>
      <c r="D136" s="84"/>
      <c r="E136" s="139"/>
      <c r="F136" s="139"/>
    </row>
    <row r="137" spans="1:6" x14ac:dyDescent="0.2">
      <c r="A137" s="245"/>
      <c r="B137" s="1"/>
      <c r="C137" s="83"/>
      <c r="D137" s="84"/>
      <c r="E137" s="139"/>
      <c r="F137" s="139"/>
    </row>
    <row r="138" spans="1:6" x14ac:dyDescent="0.2">
      <c r="A138" s="245"/>
      <c r="B138" s="1"/>
      <c r="C138" s="83"/>
      <c r="D138" s="84"/>
      <c r="E138" s="139"/>
      <c r="F138" s="139"/>
    </row>
    <row r="139" spans="1:6" x14ac:dyDescent="0.2">
      <c r="A139" s="245"/>
      <c r="B139" s="1"/>
      <c r="C139" s="83"/>
      <c r="D139" s="84"/>
      <c r="E139" s="139"/>
      <c r="F139" s="139"/>
    </row>
    <row r="140" spans="1:6" x14ac:dyDescent="0.2">
      <c r="A140" s="245"/>
      <c r="B140" s="1"/>
      <c r="C140" s="83"/>
      <c r="D140" s="84"/>
      <c r="E140" s="139"/>
      <c r="F140" s="139"/>
    </row>
    <row r="141" spans="1:6" x14ac:dyDescent="0.2">
      <c r="A141" s="245"/>
      <c r="B141" s="1"/>
      <c r="C141" s="83"/>
      <c r="D141" s="84"/>
      <c r="E141" s="139"/>
      <c r="F141" s="139"/>
    </row>
    <row r="142" spans="1:6" x14ac:dyDescent="0.2">
      <c r="A142" s="245"/>
      <c r="B142" s="1"/>
      <c r="C142" s="83"/>
      <c r="D142" s="84"/>
      <c r="E142" s="139"/>
      <c r="F142" s="139"/>
    </row>
    <row r="143" spans="1:6" x14ac:dyDescent="0.2">
      <c r="A143" s="245"/>
      <c r="B143" s="1"/>
      <c r="C143" s="83"/>
      <c r="D143" s="84"/>
      <c r="E143" s="139"/>
      <c r="F143" s="139"/>
    </row>
    <row r="144" spans="1:6" x14ac:dyDescent="0.2">
      <c r="A144" s="245"/>
      <c r="B144" s="1"/>
      <c r="C144" s="83"/>
      <c r="D144" s="84"/>
      <c r="E144" s="139"/>
      <c r="F144" s="139"/>
    </row>
    <row r="145" spans="1:6" x14ac:dyDescent="0.2">
      <c r="A145" s="245"/>
      <c r="B145" s="1"/>
      <c r="C145" s="83"/>
      <c r="D145" s="84"/>
      <c r="E145" s="139"/>
      <c r="F145" s="139"/>
    </row>
    <row r="146" spans="1:6" x14ac:dyDescent="0.2">
      <c r="A146" s="245"/>
      <c r="B146" s="1"/>
      <c r="C146" s="83"/>
      <c r="D146" s="84"/>
      <c r="E146" s="139"/>
      <c r="F146" s="139"/>
    </row>
    <row r="147" spans="1:6" x14ac:dyDescent="0.2">
      <c r="A147" s="245"/>
      <c r="B147" s="1"/>
      <c r="C147" s="83"/>
      <c r="D147" s="84"/>
      <c r="E147" s="139"/>
      <c r="F147" s="139"/>
    </row>
    <row r="148" spans="1:6" x14ac:dyDescent="0.2">
      <c r="A148" s="245"/>
      <c r="B148" s="1"/>
      <c r="C148" s="83"/>
      <c r="D148" s="84"/>
      <c r="E148" s="139"/>
      <c r="F148" s="139"/>
    </row>
    <row r="149" spans="1:6" x14ac:dyDescent="0.2">
      <c r="A149" s="245"/>
      <c r="B149" s="1"/>
      <c r="C149" s="83"/>
      <c r="D149" s="84"/>
      <c r="E149" s="139"/>
      <c r="F149" s="139"/>
    </row>
    <row r="150" spans="1:6" x14ac:dyDescent="0.2">
      <c r="A150" s="245"/>
      <c r="B150" s="1"/>
      <c r="C150" s="83"/>
      <c r="D150" s="84"/>
      <c r="E150" s="139"/>
      <c r="F150" s="139"/>
    </row>
    <row r="151" spans="1:6" x14ac:dyDescent="0.2">
      <c r="A151" s="245"/>
      <c r="B151" s="1"/>
      <c r="C151" s="83"/>
      <c r="D151" s="84"/>
      <c r="E151" s="139"/>
      <c r="F151" s="139"/>
    </row>
    <row r="152" spans="1:6" x14ac:dyDescent="0.2">
      <c r="A152" s="245"/>
      <c r="B152" s="1"/>
      <c r="C152" s="83"/>
      <c r="D152" s="84"/>
      <c r="E152" s="139"/>
      <c r="F152" s="139"/>
    </row>
    <row r="153" spans="1:6" x14ac:dyDescent="0.2">
      <c r="A153" s="245"/>
      <c r="B153" s="1"/>
      <c r="C153" s="83"/>
      <c r="D153" s="84"/>
      <c r="E153" s="139"/>
      <c r="F153" s="139"/>
    </row>
    <row r="154" spans="1:6" x14ac:dyDescent="0.2">
      <c r="A154" s="245"/>
      <c r="B154" s="1"/>
      <c r="C154" s="83"/>
      <c r="D154" s="84"/>
      <c r="E154" s="139"/>
      <c r="F154" s="139"/>
    </row>
    <row r="155" spans="1:6" x14ac:dyDescent="0.2">
      <c r="A155" s="245"/>
      <c r="B155" s="1"/>
      <c r="C155" s="83"/>
      <c r="D155" s="84"/>
      <c r="E155" s="139"/>
      <c r="F155" s="139"/>
    </row>
    <row r="156" spans="1:6" x14ac:dyDescent="0.2">
      <c r="A156" s="245"/>
      <c r="B156" s="1"/>
      <c r="C156" s="83"/>
      <c r="D156" s="84"/>
      <c r="E156" s="139"/>
      <c r="F156" s="139"/>
    </row>
    <row r="157" spans="1:6" x14ac:dyDescent="0.2">
      <c r="A157" s="245"/>
      <c r="B157" s="1"/>
      <c r="C157" s="83"/>
      <c r="D157" s="84"/>
      <c r="E157" s="139"/>
      <c r="F157" s="139"/>
    </row>
    <row r="158" spans="1:6" x14ac:dyDescent="0.2">
      <c r="A158" s="245"/>
      <c r="B158" s="1"/>
      <c r="C158" s="83"/>
      <c r="D158" s="84"/>
      <c r="E158" s="139"/>
      <c r="F158" s="139"/>
    </row>
    <row r="159" spans="1:6" x14ac:dyDescent="0.2">
      <c r="A159" s="245"/>
      <c r="B159" s="1"/>
      <c r="C159" s="83"/>
      <c r="D159" s="84"/>
      <c r="E159" s="139"/>
      <c r="F159" s="139"/>
    </row>
    <row r="160" spans="1:6" x14ac:dyDescent="0.2">
      <c r="A160" s="245"/>
      <c r="B160" s="1"/>
      <c r="C160" s="83"/>
      <c r="D160" s="84"/>
      <c r="E160" s="139"/>
      <c r="F160" s="139"/>
    </row>
    <row r="161" spans="1:6" x14ac:dyDescent="0.2">
      <c r="A161" s="245"/>
      <c r="B161" s="1"/>
      <c r="C161" s="83"/>
      <c r="D161" s="84"/>
      <c r="E161" s="139"/>
      <c r="F161" s="139"/>
    </row>
    <row r="162" spans="1:6" x14ac:dyDescent="0.2">
      <c r="A162" s="245"/>
      <c r="B162" s="1"/>
      <c r="C162" s="83"/>
      <c r="D162" s="84"/>
      <c r="E162" s="139"/>
      <c r="F162" s="139"/>
    </row>
    <row r="163" spans="1:6" x14ac:dyDescent="0.2">
      <c r="A163" s="245"/>
      <c r="B163" s="1"/>
      <c r="C163" s="83"/>
      <c r="D163" s="84"/>
      <c r="E163" s="139"/>
      <c r="F163" s="139"/>
    </row>
    <row r="164" spans="1:6" x14ac:dyDescent="0.2">
      <c r="A164" s="245"/>
      <c r="B164" s="1"/>
      <c r="C164" s="83"/>
      <c r="D164" s="84"/>
      <c r="E164" s="139"/>
      <c r="F164" s="139"/>
    </row>
    <row r="165" spans="1:6" x14ac:dyDescent="0.2">
      <c r="A165" s="245"/>
      <c r="B165" s="1"/>
      <c r="C165" s="83"/>
      <c r="D165" s="84"/>
      <c r="E165" s="139"/>
      <c r="F165" s="139"/>
    </row>
    <row r="166" spans="1:6" x14ac:dyDescent="0.2">
      <c r="A166" s="245"/>
      <c r="B166" s="1"/>
      <c r="C166" s="83"/>
      <c r="D166" s="84"/>
      <c r="E166" s="139"/>
      <c r="F166" s="139"/>
    </row>
    <row r="167" spans="1:6" x14ac:dyDescent="0.2">
      <c r="A167" s="245"/>
      <c r="B167" s="1"/>
      <c r="C167" s="83"/>
      <c r="D167" s="84"/>
      <c r="E167" s="139"/>
      <c r="F167" s="139"/>
    </row>
    <row r="168" spans="1:6" x14ac:dyDescent="0.2">
      <c r="A168" s="245"/>
      <c r="B168" s="1"/>
      <c r="C168" s="83"/>
      <c r="D168" s="84"/>
      <c r="E168" s="139"/>
      <c r="F168" s="139"/>
    </row>
    <row r="169" spans="1:6" x14ac:dyDescent="0.2">
      <c r="A169" s="245"/>
      <c r="B169" s="1"/>
      <c r="C169" s="83"/>
      <c r="D169" s="84"/>
      <c r="E169" s="139"/>
      <c r="F169" s="139"/>
    </row>
    <row r="170" spans="1:6" x14ac:dyDescent="0.2">
      <c r="A170" s="245"/>
      <c r="B170" s="1"/>
      <c r="C170" s="83"/>
      <c r="D170" s="84"/>
      <c r="E170" s="139"/>
      <c r="F170" s="139"/>
    </row>
    <row r="171" spans="1:6" x14ac:dyDescent="0.2">
      <c r="A171" s="245"/>
      <c r="B171" s="1"/>
      <c r="C171" s="83"/>
      <c r="D171" s="84"/>
      <c r="E171" s="139"/>
      <c r="F171" s="139"/>
    </row>
    <row r="172" spans="1:6" x14ac:dyDescent="0.2">
      <c r="A172" s="245"/>
      <c r="B172" s="1"/>
      <c r="C172" s="83"/>
      <c r="D172" s="84"/>
      <c r="E172" s="139"/>
      <c r="F172" s="139"/>
    </row>
    <row r="173" spans="1:6" x14ac:dyDescent="0.2">
      <c r="A173" s="245"/>
      <c r="B173" s="1"/>
      <c r="C173" s="83"/>
      <c r="D173" s="84"/>
      <c r="E173" s="139"/>
      <c r="F173" s="139"/>
    </row>
    <row r="174" spans="1:6" x14ac:dyDescent="0.2">
      <c r="A174" s="245"/>
      <c r="B174" s="1"/>
      <c r="C174" s="83"/>
      <c r="D174" s="84"/>
      <c r="E174" s="139"/>
      <c r="F174" s="139"/>
    </row>
    <row r="175" spans="1:6" x14ac:dyDescent="0.2">
      <c r="A175" s="245"/>
      <c r="B175" s="1"/>
      <c r="C175" s="83"/>
      <c r="D175" s="84"/>
      <c r="E175" s="139"/>
      <c r="F175" s="139"/>
    </row>
    <row r="176" spans="1:6" x14ac:dyDescent="0.2">
      <c r="A176" s="245"/>
      <c r="B176" s="1"/>
      <c r="C176" s="83"/>
      <c r="D176" s="84"/>
      <c r="E176" s="139"/>
      <c r="F176" s="139"/>
    </row>
    <row r="177" spans="1:6" x14ac:dyDescent="0.2">
      <c r="A177" s="245"/>
      <c r="B177" s="1"/>
      <c r="C177" s="83"/>
      <c r="D177" s="84"/>
      <c r="E177" s="139"/>
      <c r="F177" s="139"/>
    </row>
    <row r="178" spans="1:6" x14ac:dyDescent="0.2">
      <c r="A178" s="245"/>
      <c r="B178" s="1"/>
      <c r="C178" s="83"/>
      <c r="D178" s="84"/>
      <c r="E178" s="139"/>
      <c r="F178" s="139"/>
    </row>
    <row r="179" spans="1:6" x14ac:dyDescent="0.2">
      <c r="A179" s="245"/>
      <c r="B179" s="1"/>
      <c r="C179" s="83"/>
      <c r="D179" s="84"/>
      <c r="E179" s="139"/>
      <c r="F179" s="139"/>
    </row>
    <row r="180" spans="1:6" x14ac:dyDescent="0.2">
      <c r="A180" s="245"/>
      <c r="B180" s="1"/>
      <c r="C180" s="83"/>
      <c r="D180" s="84"/>
      <c r="E180" s="139"/>
      <c r="F180" s="139"/>
    </row>
    <row r="181" spans="1:6" x14ac:dyDescent="0.2">
      <c r="A181" s="245"/>
      <c r="B181" s="1"/>
      <c r="C181" s="83"/>
      <c r="D181" s="84"/>
      <c r="E181" s="139"/>
      <c r="F181" s="139"/>
    </row>
    <row r="182" spans="1:6" x14ac:dyDescent="0.2">
      <c r="A182" s="245"/>
      <c r="B182" s="1"/>
      <c r="C182" s="83"/>
      <c r="D182" s="84"/>
      <c r="E182" s="139"/>
      <c r="F182" s="139"/>
    </row>
    <row r="183" spans="1:6" x14ac:dyDescent="0.2">
      <c r="A183" s="245"/>
      <c r="B183" s="1"/>
      <c r="C183" s="83"/>
      <c r="D183" s="84"/>
      <c r="E183" s="139"/>
      <c r="F183" s="139"/>
    </row>
    <row r="184" spans="1:6" x14ac:dyDescent="0.2">
      <c r="A184" s="245"/>
      <c r="B184" s="1"/>
      <c r="C184" s="83"/>
      <c r="D184" s="84"/>
      <c r="E184" s="139"/>
      <c r="F184" s="139"/>
    </row>
    <row r="185" spans="1:6" x14ac:dyDescent="0.2">
      <c r="A185" s="245"/>
      <c r="B185" s="1"/>
      <c r="C185" s="83"/>
      <c r="D185" s="84"/>
      <c r="E185" s="139"/>
      <c r="F185" s="139"/>
    </row>
    <row r="186" spans="1:6" x14ac:dyDescent="0.2">
      <c r="A186" s="245"/>
      <c r="B186" s="1"/>
      <c r="C186" s="83"/>
      <c r="D186" s="84"/>
      <c r="E186" s="139"/>
      <c r="F186" s="139"/>
    </row>
    <row r="187" spans="1:6" x14ac:dyDescent="0.2">
      <c r="A187" s="245"/>
      <c r="B187" s="1"/>
      <c r="C187" s="83"/>
      <c r="D187" s="84"/>
      <c r="E187" s="139"/>
      <c r="F187" s="139"/>
    </row>
    <row r="188" spans="1:6" x14ac:dyDescent="0.2">
      <c r="A188" s="245"/>
      <c r="B188" s="1"/>
      <c r="C188" s="83"/>
      <c r="D188" s="84"/>
      <c r="E188" s="139"/>
      <c r="F188" s="139"/>
    </row>
    <row r="189" spans="1:6" x14ac:dyDescent="0.2">
      <c r="A189" s="245"/>
      <c r="B189" s="1"/>
      <c r="C189" s="83"/>
      <c r="D189" s="84"/>
      <c r="E189" s="139"/>
      <c r="F189" s="139"/>
    </row>
    <row r="190" spans="1:6" x14ac:dyDescent="0.2">
      <c r="A190" s="245"/>
      <c r="B190" s="1"/>
      <c r="C190" s="83"/>
      <c r="D190" s="84"/>
      <c r="E190" s="139"/>
      <c r="F190" s="139"/>
    </row>
    <row r="191" spans="1:6" x14ac:dyDescent="0.2">
      <c r="A191" s="245"/>
      <c r="B191" s="1"/>
      <c r="C191" s="83"/>
      <c r="D191" s="84"/>
      <c r="E191" s="139"/>
      <c r="F191" s="139"/>
    </row>
    <row r="192" spans="1:6" x14ac:dyDescent="0.2">
      <c r="A192" s="245"/>
      <c r="B192" s="1"/>
      <c r="C192" s="83"/>
      <c r="D192" s="84"/>
      <c r="E192" s="139"/>
      <c r="F192" s="139"/>
    </row>
    <row r="193" spans="1:6" x14ac:dyDescent="0.2">
      <c r="A193" s="245"/>
      <c r="B193" s="1"/>
      <c r="C193" s="83"/>
      <c r="D193" s="84"/>
      <c r="E193" s="139"/>
      <c r="F193" s="139"/>
    </row>
    <row r="194" spans="1:6" x14ac:dyDescent="0.2">
      <c r="A194" s="245"/>
      <c r="B194" s="1"/>
      <c r="C194" s="83"/>
      <c r="D194" s="84"/>
      <c r="E194" s="139"/>
      <c r="F194" s="139"/>
    </row>
    <row r="195" spans="1:6" x14ac:dyDescent="0.2">
      <c r="A195" s="245"/>
      <c r="B195" s="1"/>
      <c r="C195" s="83"/>
      <c r="D195" s="84"/>
      <c r="E195" s="139"/>
      <c r="F195" s="139"/>
    </row>
    <row r="196" spans="1:6" x14ac:dyDescent="0.2">
      <c r="A196" s="245"/>
      <c r="B196" s="1"/>
      <c r="C196" s="83"/>
      <c r="D196" s="84"/>
      <c r="E196" s="139"/>
      <c r="F196" s="139"/>
    </row>
    <row r="197" spans="1:6" x14ac:dyDescent="0.2">
      <c r="A197" s="245"/>
      <c r="B197" s="1"/>
      <c r="C197" s="83"/>
      <c r="D197" s="84"/>
      <c r="E197" s="139"/>
      <c r="F197" s="139"/>
    </row>
    <row r="198" spans="1:6" x14ac:dyDescent="0.2">
      <c r="A198" s="245"/>
      <c r="B198" s="1"/>
      <c r="C198" s="83"/>
      <c r="D198" s="84"/>
      <c r="E198" s="139"/>
      <c r="F198" s="139"/>
    </row>
    <row r="199" spans="1:6" x14ac:dyDescent="0.2">
      <c r="A199" s="245"/>
      <c r="B199" s="1"/>
      <c r="C199" s="83"/>
      <c r="D199" s="84"/>
      <c r="E199" s="139"/>
      <c r="F199" s="139"/>
    </row>
    <row r="200" spans="1:6" x14ac:dyDescent="0.2">
      <c r="A200" s="245"/>
      <c r="B200" s="1"/>
      <c r="C200" s="83"/>
      <c r="D200" s="84"/>
      <c r="E200" s="139"/>
      <c r="F200" s="139"/>
    </row>
    <row r="201" spans="1:6" x14ac:dyDescent="0.2">
      <c r="A201" s="245"/>
      <c r="B201" s="1"/>
      <c r="C201" s="83"/>
      <c r="D201" s="84"/>
      <c r="E201" s="139"/>
      <c r="F201" s="139"/>
    </row>
    <row r="202" spans="1:6" x14ac:dyDescent="0.2">
      <c r="A202" s="245"/>
      <c r="B202" s="1"/>
      <c r="C202" s="83"/>
      <c r="D202" s="84"/>
      <c r="E202" s="139"/>
      <c r="F202" s="139"/>
    </row>
    <row r="203" spans="1:6" x14ac:dyDescent="0.2">
      <c r="A203" s="245"/>
      <c r="B203" s="1"/>
      <c r="C203" s="83"/>
      <c r="D203" s="84"/>
      <c r="E203" s="139"/>
      <c r="F203" s="139"/>
    </row>
    <row r="204" spans="1:6" x14ac:dyDescent="0.2">
      <c r="A204" s="245"/>
      <c r="B204" s="1"/>
      <c r="C204" s="83"/>
      <c r="D204" s="84"/>
      <c r="E204" s="139"/>
      <c r="F204" s="139"/>
    </row>
    <row r="205" spans="1:6" x14ac:dyDescent="0.2">
      <c r="A205" s="245"/>
      <c r="B205" s="1"/>
      <c r="C205" s="83"/>
      <c r="D205" s="84"/>
      <c r="E205" s="139"/>
      <c r="F205" s="139"/>
    </row>
    <row r="206" spans="1:6" x14ac:dyDescent="0.2">
      <c r="A206" s="245"/>
      <c r="B206" s="1"/>
      <c r="C206" s="83"/>
      <c r="D206" s="84"/>
      <c r="E206" s="139"/>
      <c r="F206" s="139"/>
    </row>
    <row r="207" spans="1:6" x14ac:dyDescent="0.2">
      <c r="A207" s="245"/>
      <c r="B207" s="1"/>
      <c r="C207" s="83"/>
      <c r="D207" s="84"/>
      <c r="E207" s="139"/>
      <c r="F207" s="139"/>
    </row>
    <row r="208" spans="1:6" x14ac:dyDescent="0.2">
      <c r="A208" s="245"/>
      <c r="B208" s="1"/>
      <c r="C208" s="83"/>
      <c r="D208" s="84"/>
      <c r="E208" s="139"/>
      <c r="F208" s="139"/>
    </row>
    <row r="209" spans="1:6" x14ac:dyDescent="0.2">
      <c r="A209" s="245"/>
      <c r="B209" s="1"/>
      <c r="C209" s="83"/>
      <c r="D209" s="84"/>
      <c r="E209" s="139"/>
      <c r="F209" s="139"/>
    </row>
    <row r="210" spans="1:6" x14ac:dyDescent="0.2">
      <c r="A210" s="245"/>
      <c r="B210" s="1"/>
      <c r="C210" s="83"/>
      <c r="D210" s="84"/>
      <c r="E210" s="139"/>
      <c r="F210" s="139"/>
    </row>
    <row r="211" spans="1:6" x14ac:dyDescent="0.2">
      <c r="A211" s="245"/>
      <c r="B211" s="1"/>
      <c r="C211" s="83"/>
      <c r="D211" s="84"/>
      <c r="E211" s="139"/>
      <c r="F211" s="139"/>
    </row>
    <row r="212" spans="1:6" x14ac:dyDescent="0.2">
      <c r="A212" s="245"/>
      <c r="B212" s="1"/>
      <c r="C212" s="83"/>
      <c r="D212" s="84"/>
      <c r="E212" s="139"/>
      <c r="F212" s="139"/>
    </row>
    <row r="213" spans="1:6" x14ac:dyDescent="0.2">
      <c r="A213" s="245"/>
      <c r="B213" s="1"/>
      <c r="C213" s="83"/>
      <c r="D213" s="84"/>
      <c r="E213" s="139"/>
      <c r="F213" s="139"/>
    </row>
    <row r="214" spans="1:6" x14ac:dyDescent="0.2">
      <c r="A214" s="245"/>
      <c r="B214" s="1"/>
      <c r="C214" s="83"/>
      <c r="D214" s="84"/>
      <c r="E214" s="139"/>
      <c r="F214" s="139"/>
    </row>
    <row r="215" spans="1:6" x14ac:dyDescent="0.2">
      <c r="A215" s="245"/>
      <c r="B215" s="1"/>
      <c r="C215" s="83"/>
      <c r="D215" s="84"/>
      <c r="E215" s="139"/>
      <c r="F215" s="139"/>
    </row>
    <row r="216" spans="1:6" x14ac:dyDescent="0.2">
      <c r="A216" s="245"/>
      <c r="B216" s="1"/>
      <c r="C216" s="83"/>
      <c r="D216" s="84"/>
      <c r="E216" s="139"/>
      <c r="F216" s="139"/>
    </row>
    <row r="217" spans="1:6" x14ac:dyDescent="0.2">
      <c r="A217" s="245"/>
      <c r="B217" s="1"/>
      <c r="C217" s="83"/>
      <c r="D217" s="84"/>
      <c r="E217" s="139"/>
      <c r="F217" s="139"/>
    </row>
    <row r="218" spans="1:6" x14ac:dyDescent="0.2">
      <c r="A218" s="245"/>
      <c r="B218" s="1"/>
      <c r="C218" s="83"/>
      <c r="D218" s="84"/>
      <c r="E218" s="139"/>
      <c r="F218" s="139"/>
    </row>
    <row r="219" spans="1:6" x14ac:dyDescent="0.2">
      <c r="A219" s="245"/>
      <c r="B219" s="1"/>
      <c r="C219" s="83"/>
      <c r="D219" s="84"/>
      <c r="E219" s="139"/>
      <c r="F219" s="139"/>
    </row>
    <row r="220" spans="1:6" x14ac:dyDescent="0.2">
      <c r="A220" s="245"/>
      <c r="B220" s="1"/>
      <c r="C220" s="83"/>
      <c r="D220" s="84"/>
      <c r="E220" s="139"/>
      <c r="F220" s="139"/>
    </row>
    <row r="221" spans="1:6" x14ac:dyDescent="0.2">
      <c r="A221" s="245"/>
      <c r="B221" s="1"/>
      <c r="C221" s="83"/>
      <c r="D221" s="84"/>
      <c r="E221" s="139"/>
      <c r="F221" s="139"/>
    </row>
    <row r="222" spans="1:6" x14ac:dyDescent="0.2">
      <c r="A222" s="245"/>
      <c r="B222" s="1"/>
      <c r="C222" s="83"/>
      <c r="D222" s="84"/>
      <c r="E222" s="139"/>
      <c r="F222" s="139"/>
    </row>
    <row r="223" spans="1:6" x14ac:dyDescent="0.2">
      <c r="A223" s="245"/>
      <c r="B223" s="1"/>
      <c r="C223" s="83"/>
      <c r="D223" s="84"/>
      <c r="E223" s="139"/>
      <c r="F223" s="139"/>
    </row>
    <row r="224" spans="1:6" x14ac:dyDescent="0.2">
      <c r="A224" s="245"/>
      <c r="B224" s="1"/>
      <c r="C224" s="83"/>
      <c r="D224" s="84"/>
      <c r="E224" s="139"/>
      <c r="F224" s="139"/>
    </row>
    <row r="225" spans="1:6" x14ac:dyDescent="0.2">
      <c r="A225" s="245"/>
      <c r="B225" s="1"/>
      <c r="C225" s="83"/>
      <c r="D225" s="84"/>
      <c r="E225" s="139"/>
      <c r="F225" s="139"/>
    </row>
    <row r="226" spans="1:6" x14ac:dyDescent="0.2">
      <c r="A226" s="245"/>
      <c r="B226" s="1"/>
      <c r="C226" s="83"/>
      <c r="D226" s="84"/>
      <c r="E226" s="139"/>
      <c r="F226" s="139"/>
    </row>
    <row r="227" spans="1:6" x14ac:dyDescent="0.2">
      <c r="A227" s="245"/>
      <c r="B227" s="1"/>
      <c r="C227" s="83"/>
      <c r="D227" s="84"/>
      <c r="E227" s="139"/>
      <c r="F227" s="139"/>
    </row>
    <row r="228" spans="1:6" x14ac:dyDescent="0.2">
      <c r="A228" s="245"/>
      <c r="B228" s="1"/>
      <c r="C228" s="83"/>
      <c r="D228" s="84"/>
      <c r="E228" s="139"/>
      <c r="F228" s="139"/>
    </row>
    <row r="229" spans="1:6" x14ac:dyDescent="0.2">
      <c r="A229" s="245"/>
      <c r="B229" s="1"/>
      <c r="C229" s="83"/>
      <c r="D229" s="84"/>
      <c r="E229" s="139"/>
      <c r="F229" s="139"/>
    </row>
    <row r="230" spans="1:6" x14ac:dyDescent="0.2">
      <c r="A230" s="245"/>
      <c r="B230" s="1"/>
      <c r="C230" s="83"/>
      <c r="D230" s="84"/>
      <c r="E230" s="139"/>
      <c r="F230" s="139"/>
    </row>
    <row r="231" spans="1:6" x14ac:dyDescent="0.2">
      <c r="A231" s="245"/>
      <c r="B231" s="1"/>
      <c r="C231" s="83"/>
      <c r="D231" s="84"/>
      <c r="E231" s="139"/>
      <c r="F231" s="139"/>
    </row>
    <row r="232" spans="1:6" x14ac:dyDescent="0.2">
      <c r="A232" s="245"/>
      <c r="B232" s="1"/>
      <c r="C232" s="83"/>
      <c r="D232" s="84"/>
      <c r="E232" s="139"/>
      <c r="F232" s="139"/>
    </row>
    <row r="233" spans="1:6" x14ac:dyDescent="0.2">
      <c r="A233" s="245"/>
      <c r="B233" s="1"/>
      <c r="C233" s="83"/>
      <c r="D233" s="84"/>
      <c r="E233" s="139"/>
      <c r="F233" s="139"/>
    </row>
  </sheetData>
  <mergeCells count="11">
    <mergeCell ref="B66:E66"/>
    <mergeCell ref="B67:E67"/>
    <mergeCell ref="B34:F34"/>
    <mergeCell ref="B33:F33"/>
    <mergeCell ref="B104:C104"/>
    <mergeCell ref="B65:E65"/>
    <mergeCell ref="A1:F1"/>
    <mergeCell ref="B35:F35"/>
    <mergeCell ref="B36:F36"/>
    <mergeCell ref="B37:F37"/>
    <mergeCell ref="B38:F38"/>
  </mergeCells>
  <phoneticPr fontId="1" type="noConversion"/>
  <pageMargins left="0.78740157480314965" right="0.47244094488188981" top="0.98425196850393704" bottom="0.49212598425196852" header="0.59055118110236227" footer="0.29527559055118113"/>
  <pageSetup paperSize="9" firstPageNumber="8" orientation="portrait" useFirstPageNumber="1" horizontalDpi="4294967292" verticalDpi="4294967292" r:id="rId1"/>
  <headerFooter alignWithMargins="0">
    <oddHeader>&amp;L&amp;"Calibri,Običajno"GEOCENTER DP, Mehanika tal, Danica Peček s.p.
m: 041 765 796 / e: geocenter@siol.net&amp;R&amp;"Calibri,Običajno"REKONSTRUKCIJA PRISTANIŠČA MLINO
Načrt št.: GC-236/17-PZI
Del objekta: ZID 2</oddHeader>
    <oddFooter>&amp;L&amp;"Calibri,Običajno"&amp;F&amp;R&amp;"Calibri,Običajno"Stran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5"/>
  <sheetViews>
    <sheetView zoomScaleNormal="100" workbookViewId="0">
      <selection sqref="A1:F1"/>
    </sheetView>
  </sheetViews>
  <sheetFormatPr defaultColWidth="11" defaultRowHeight="12.75" x14ac:dyDescent="0.2"/>
  <cols>
    <col min="1" max="1" width="5.625" style="26" customWidth="1"/>
    <col min="2" max="2" width="34.625" customWidth="1"/>
    <col min="3" max="3" width="6.625" customWidth="1"/>
    <col min="4" max="5" width="9.625" customWidth="1"/>
    <col min="6" max="6" width="12.375" customWidth="1"/>
  </cols>
  <sheetData>
    <row r="1" spans="1:6" ht="18.75" x14ac:dyDescent="0.2">
      <c r="A1" s="392" t="s">
        <v>198</v>
      </c>
      <c r="B1" s="398"/>
      <c r="C1" s="398"/>
      <c r="D1" s="398"/>
      <c r="E1" s="398"/>
      <c r="F1" s="398"/>
    </row>
    <row r="2" spans="1:6" ht="15" x14ac:dyDescent="0.25">
      <c r="A2" s="29"/>
      <c r="B2" s="29"/>
      <c r="C2" s="15"/>
      <c r="D2" s="15"/>
      <c r="E2" s="109"/>
      <c r="F2" s="109"/>
    </row>
    <row r="3" spans="1:6" ht="15" customHeight="1" thickBot="1" x14ac:dyDescent="0.25">
      <c r="A3" s="72" t="s">
        <v>46</v>
      </c>
      <c r="B3" s="73" t="s">
        <v>17</v>
      </c>
      <c r="C3" s="80" t="s">
        <v>5</v>
      </c>
      <c r="D3" s="80" t="s">
        <v>0</v>
      </c>
      <c r="E3" s="99" t="s">
        <v>6</v>
      </c>
      <c r="F3" s="99" t="s">
        <v>3</v>
      </c>
    </row>
    <row r="4" spans="1:6" ht="15" customHeight="1" x14ac:dyDescent="0.3">
      <c r="A4" s="29"/>
      <c r="B4" s="12"/>
      <c r="C4" s="148"/>
      <c r="D4" s="148"/>
      <c r="E4" s="149"/>
      <c r="F4" s="150"/>
    </row>
    <row r="5" spans="1:6" ht="90" x14ac:dyDescent="0.25">
      <c r="A5" s="54" t="s">
        <v>36</v>
      </c>
      <c r="B5" s="82" t="s">
        <v>169</v>
      </c>
      <c r="C5" s="66" t="s">
        <v>10</v>
      </c>
      <c r="D5" s="45">
        <v>23</v>
      </c>
      <c r="E5" s="266"/>
      <c r="F5" s="117">
        <f>IF(D5="","",D5*E5)</f>
        <v>0</v>
      </c>
    </row>
    <row r="6" spans="1:6" ht="15" x14ac:dyDescent="0.25">
      <c r="A6" s="29"/>
      <c r="B6" s="7"/>
      <c r="C6" s="15"/>
      <c r="D6" s="45"/>
      <c r="E6" s="110"/>
      <c r="F6" s="117" t="str">
        <f t="shared" ref="F6:F15" si="0">IF(D6="","",D6*E6)</f>
        <v/>
      </c>
    </row>
    <row r="7" spans="1:6" ht="15" x14ac:dyDescent="0.25">
      <c r="A7" s="30" t="s">
        <v>37</v>
      </c>
      <c r="B7" s="7" t="s">
        <v>138</v>
      </c>
      <c r="C7" s="14" t="s">
        <v>8</v>
      </c>
      <c r="D7" s="41">
        <v>4</v>
      </c>
      <c r="E7" s="266"/>
      <c r="F7" s="117">
        <f>IF(D7="","",D7*E7)</f>
        <v>0</v>
      </c>
    </row>
    <row r="8" spans="1:6" ht="15" x14ac:dyDescent="0.25">
      <c r="A8" s="29"/>
      <c r="B8" s="7"/>
      <c r="C8" s="14"/>
      <c r="D8" s="41"/>
      <c r="E8" s="110"/>
      <c r="F8" s="117" t="str">
        <f t="shared" si="0"/>
        <v/>
      </c>
    </row>
    <row r="9" spans="1:6" ht="90" customHeight="1" x14ac:dyDescent="0.25">
      <c r="A9" s="123" t="s">
        <v>38</v>
      </c>
      <c r="B9" s="180" t="s">
        <v>58</v>
      </c>
      <c r="C9" s="125"/>
      <c r="D9" s="126"/>
      <c r="E9" s="109"/>
      <c r="F9" s="117" t="str">
        <f t="shared" si="0"/>
        <v/>
      </c>
    </row>
    <row r="10" spans="1:6" ht="15" x14ac:dyDescent="0.25">
      <c r="A10" s="128"/>
      <c r="B10" s="181"/>
      <c r="C10" s="146"/>
      <c r="D10" s="31"/>
      <c r="E10" s="109"/>
      <c r="F10" s="117" t="str">
        <f t="shared" si="0"/>
        <v/>
      </c>
    </row>
    <row r="11" spans="1:6" ht="60" customHeight="1" x14ac:dyDescent="0.25">
      <c r="A11" s="127" t="s">
        <v>102</v>
      </c>
      <c r="B11" s="181" t="s">
        <v>159</v>
      </c>
      <c r="C11" s="34" t="s">
        <v>24</v>
      </c>
      <c r="D11" s="31">
        <v>0</v>
      </c>
      <c r="F11" s="228" t="s">
        <v>101</v>
      </c>
    </row>
    <row r="12" spans="1:6" ht="15" x14ac:dyDescent="0.25">
      <c r="A12" s="127"/>
      <c r="B12" s="9"/>
      <c r="C12" s="34"/>
      <c r="D12" s="31"/>
      <c r="E12" s="109"/>
      <c r="F12" s="117" t="str">
        <f t="shared" si="0"/>
        <v/>
      </c>
    </row>
    <row r="13" spans="1:6" ht="105" x14ac:dyDescent="0.25">
      <c r="A13" s="128" t="s">
        <v>103</v>
      </c>
      <c r="B13" s="182" t="s">
        <v>130</v>
      </c>
      <c r="C13" s="34" t="s">
        <v>10</v>
      </c>
      <c r="D13" s="31">
        <v>20</v>
      </c>
      <c r="E13" s="267"/>
      <c r="F13" s="117">
        <f t="shared" si="0"/>
        <v>0</v>
      </c>
    </row>
    <row r="14" spans="1:6" ht="15" x14ac:dyDescent="0.25">
      <c r="A14" s="127"/>
      <c r="B14" s="182"/>
      <c r="C14" s="34"/>
      <c r="D14" s="31"/>
      <c r="E14" s="109"/>
      <c r="F14" s="117" t="str">
        <f t="shared" si="0"/>
        <v/>
      </c>
    </row>
    <row r="15" spans="1:6" ht="105" customHeight="1" x14ac:dyDescent="0.25">
      <c r="A15" s="94" t="s">
        <v>35</v>
      </c>
      <c r="B15" s="182" t="s">
        <v>114</v>
      </c>
      <c r="C15" s="14" t="s">
        <v>32</v>
      </c>
      <c r="D15" s="41">
        <v>1</v>
      </c>
      <c r="E15" s="267"/>
      <c r="F15" s="117">
        <f t="shared" si="0"/>
        <v>0</v>
      </c>
    </row>
    <row r="16" spans="1:6" ht="15.75" thickBot="1" x14ac:dyDescent="0.3">
      <c r="A16" s="21"/>
      <c r="B16" s="49"/>
      <c r="C16" s="59"/>
      <c r="D16" s="36"/>
      <c r="E16" s="151"/>
      <c r="F16" s="151"/>
    </row>
    <row r="17" spans="1:6" ht="15.75" thickTop="1" x14ac:dyDescent="0.25">
      <c r="A17" s="20"/>
      <c r="B17" s="76" t="s">
        <v>18</v>
      </c>
      <c r="C17" s="15"/>
      <c r="D17" s="15"/>
      <c r="E17" s="109"/>
      <c r="F17" s="152">
        <f>SUM(F4:F15)</f>
        <v>0</v>
      </c>
    </row>
    <row r="18" spans="1:6" ht="15" x14ac:dyDescent="0.25">
      <c r="A18" s="29"/>
      <c r="B18" s="7"/>
      <c r="C18" s="15"/>
      <c r="D18" s="15"/>
      <c r="E18" s="109"/>
      <c r="F18" s="109"/>
    </row>
    <row r="19" spans="1:6" ht="15.75" thickBot="1" x14ac:dyDescent="0.3">
      <c r="A19" s="74" t="s">
        <v>47</v>
      </c>
      <c r="B19" s="75" t="s">
        <v>34</v>
      </c>
      <c r="C19" s="80" t="s">
        <v>5</v>
      </c>
      <c r="D19" s="80" t="s">
        <v>0</v>
      </c>
      <c r="E19" s="99" t="s">
        <v>6</v>
      </c>
      <c r="F19" s="99" t="s">
        <v>3</v>
      </c>
    </row>
    <row r="20" spans="1:6" ht="15" x14ac:dyDescent="0.25">
      <c r="A20" s="8"/>
      <c r="B20" s="5"/>
      <c r="C20" s="14"/>
      <c r="D20" s="14"/>
      <c r="E20" s="107"/>
      <c r="F20" s="119"/>
    </row>
    <row r="21" spans="1:6" ht="120" x14ac:dyDescent="0.25">
      <c r="A21" s="94" t="s">
        <v>43</v>
      </c>
      <c r="B21" s="118" t="s">
        <v>170</v>
      </c>
      <c r="C21" s="14" t="s">
        <v>10</v>
      </c>
      <c r="D21" s="31">
        <v>5</v>
      </c>
      <c r="E21" s="268"/>
      <c r="F21" s="117">
        <f>IF(D21="","",D21*E21)</f>
        <v>0</v>
      </c>
    </row>
    <row r="22" spans="1:6" ht="15" x14ac:dyDescent="0.25">
      <c r="A22" s="8"/>
      <c r="B22" s="5"/>
      <c r="C22" s="4"/>
      <c r="D22" s="34"/>
      <c r="E22" s="107"/>
      <c r="F22" s="117" t="str">
        <f>IF(D22="","",D22*E22)</f>
        <v/>
      </c>
    </row>
    <row r="23" spans="1:6" ht="75" x14ac:dyDescent="0.25">
      <c r="A23" s="94" t="s">
        <v>44</v>
      </c>
      <c r="B23" s="118" t="s">
        <v>131</v>
      </c>
      <c r="C23" s="14" t="s">
        <v>10</v>
      </c>
      <c r="D23" s="31">
        <v>15</v>
      </c>
      <c r="E23" s="268"/>
      <c r="F23" s="117">
        <f>IF(D23="","",D23*E23)</f>
        <v>0</v>
      </c>
    </row>
    <row r="24" spans="1:6" ht="15" x14ac:dyDescent="0.25">
      <c r="A24" s="8"/>
      <c r="B24" s="5"/>
      <c r="C24" s="14"/>
      <c r="D24" s="14"/>
      <c r="E24" s="107"/>
      <c r="F24" s="117"/>
    </row>
    <row r="25" spans="1:6" ht="60" x14ac:dyDescent="0.25">
      <c r="A25" s="68" t="s">
        <v>76</v>
      </c>
      <c r="B25" s="184" t="s">
        <v>171</v>
      </c>
      <c r="C25" s="66"/>
      <c r="D25" s="70"/>
      <c r="E25" s="67"/>
      <c r="F25" s="117" t="str">
        <f>IF(D25="","",D25*E25)</f>
        <v/>
      </c>
    </row>
    <row r="26" spans="1:6" ht="15" x14ac:dyDescent="0.25">
      <c r="A26" s="68" t="s">
        <v>1</v>
      </c>
      <c r="B26" s="71" t="s">
        <v>142</v>
      </c>
      <c r="C26" s="66" t="s">
        <v>8</v>
      </c>
      <c r="D26" s="189">
        <v>5</v>
      </c>
      <c r="E26" s="263"/>
      <c r="F26" s="117">
        <f>IF(D26="","",D26*E26)</f>
        <v>0</v>
      </c>
    </row>
    <row r="27" spans="1:6" ht="15.75" thickBot="1" x14ac:dyDescent="0.3">
      <c r="A27" s="21"/>
      <c r="B27" s="22"/>
      <c r="C27" s="36"/>
      <c r="D27" s="59"/>
      <c r="E27" s="153"/>
      <c r="F27" s="111"/>
    </row>
    <row r="28" spans="1:6" ht="15.75" thickTop="1" x14ac:dyDescent="0.25">
      <c r="A28" s="20"/>
      <c r="B28" s="65" t="s">
        <v>18</v>
      </c>
      <c r="C28" s="93"/>
      <c r="D28" s="93"/>
      <c r="E28" s="147"/>
      <c r="F28" s="152">
        <f>SUM(F20:F27)</f>
        <v>0</v>
      </c>
    </row>
    <row r="29" spans="1:6" ht="15" x14ac:dyDescent="0.25">
      <c r="A29" s="4"/>
      <c r="B29" s="9"/>
      <c r="C29" s="14"/>
      <c r="D29" s="34"/>
      <c r="E29" s="110"/>
      <c r="F29" s="108"/>
    </row>
    <row r="30" spans="1:6" ht="15.75" thickBot="1" x14ac:dyDescent="0.3">
      <c r="A30" s="77" t="s">
        <v>45</v>
      </c>
      <c r="B30" s="75" t="s">
        <v>13</v>
      </c>
      <c r="C30" s="80" t="s">
        <v>5</v>
      </c>
      <c r="D30" s="80" t="s">
        <v>0</v>
      </c>
      <c r="E30" s="99" t="s">
        <v>6</v>
      </c>
      <c r="F30" s="99" t="s">
        <v>3</v>
      </c>
    </row>
    <row r="31" spans="1:6" ht="15" x14ac:dyDescent="0.25">
      <c r="A31" s="43"/>
      <c r="B31" s="1"/>
      <c r="C31" s="15"/>
      <c r="D31" s="15"/>
      <c r="E31" s="147"/>
      <c r="F31" s="147"/>
    </row>
    <row r="32" spans="1:6" ht="15" x14ac:dyDescent="0.25">
      <c r="A32" s="15"/>
      <c r="B32" s="129" t="s">
        <v>49</v>
      </c>
      <c r="C32" s="130"/>
      <c r="D32" s="130"/>
      <c r="E32" s="130"/>
      <c r="F32" s="147"/>
    </row>
    <row r="33" spans="1:6" ht="15" x14ac:dyDescent="0.2">
      <c r="A33" s="185" t="s">
        <v>9</v>
      </c>
      <c r="B33" s="406" t="s">
        <v>50</v>
      </c>
      <c r="C33" s="385"/>
      <c r="D33" s="385"/>
      <c r="E33" s="385"/>
      <c r="F33" s="385"/>
    </row>
    <row r="34" spans="1:6" ht="15" x14ac:dyDescent="0.2">
      <c r="A34" s="185" t="s">
        <v>9</v>
      </c>
      <c r="B34" s="406" t="s">
        <v>51</v>
      </c>
      <c r="C34" s="385"/>
      <c r="D34" s="385"/>
      <c r="E34" s="385"/>
      <c r="F34" s="385"/>
    </row>
    <row r="35" spans="1:6" ht="30" customHeight="1" x14ac:dyDescent="0.2">
      <c r="A35" s="185" t="s">
        <v>9</v>
      </c>
      <c r="B35" s="406" t="s">
        <v>52</v>
      </c>
      <c r="C35" s="406"/>
      <c r="D35" s="406"/>
      <c r="E35" s="406"/>
      <c r="F35" s="406"/>
    </row>
    <row r="36" spans="1:6" ht="30" customHeight="1" x14ac:dyDescent="0.2">
      <c r="A36" s="185" t="s">
        <v>9</v>
      </c>
      <c r="B36" s="406" t="s">
        <v>53</v>
      </c>
      <c r="C36" s="406"/>
      <c r="D36" s="406"/>
      <c r="E36" s="406"/>
      <c r="F36" s="406"/>
    </row>
    <row r="37" spans="1:6" ht="30" customHeight="1" x14ac:dyDescent="0.2">
      <c r="A37" s="185" t="s">
        <v>9</v>
      </c>
      <c r="B37" s="407" t="s">
        <v>54</v>
      </c>
      <c r="C37" s="407"/>
      <c r="D37" s="407"/>
      <c r="E37" s="407"/>
      <c r="F37" s="407"/>
    </row>
    <row r="38" spans="1:6" ht="30" customHeight="1" x14ac:dyDescent="0.2">
      <c r="A38" s="186" t="s">
        <v>9</v>
      </c>
      <c r="B38" s="408" t="s">
        <v>48</v>
      </c>
      <c r="C38" s="408"/>
      <c r="D38" s="408"/>
      <c r="E38" s="408"/>
      <c r="F38" s="408"/>
    </row>
    <row r="39" spans="1:6" ht="15" x14ac:dyDescent="0.25">
      <c r="A39" s="43"/>
      <c r="B39" s="17"/>
      <c r="C39" s="15"/>
      <c r="D39" s="15"/>
      <c r="E39" s="147"/>
      <c r="F39" s="139"/>
    </row>
    <row r="40" spans="1:6" ht="75" x14ac:dyDescent="0.25">
      <c r="A40" s="56" t="s">
        <v>55</v>
      </c>
      <c r="B40" s="179" t="s">
        <v>143</v>
      </c>
      <c r="C40" s="15"/>
      <c r="D40" s="44"/>
      <c r="E40" s="147"/>
      <c r="F40" s="113"/>
    </row>
    <row r="41" spans="1:6" ht="15" x14ac:dyDescent="0.25">
      <c r="A41" s="18" t="s">
        <v>1</v>
      </c>
      <c r="B41" s="183" t="s">
        <v>118</v>
      </c>
      <c r="C41" s="14" t="s">
        <v>14</v>
      </c>
      <c r="D41" s="31">
        <v>49.8</v>
      </c>
      <c r="E41" s="264"/>
      <c r="F41" s="117">
        <f>IF(D41="","",D41*E41)</f>
        <v>0</v>
      </c>
    </row>
    <row r="42" spans="1:6" ht="15" x14ac:dyDescent="0.25">
      <c r="A42" s="14"/>
      <c r="B42" s="13"/>
      <c r="C42" s="14"/>
      <c r="D42" s="31"/>
      <c r="E42" s="108"/>
      <c r="F42" s="117" t="str">
        <f>IF(D42="","",D42*E42)</f>
        <v/>
      </c>
    </row>
    <row r="43" spans="1:6" ht="30" x14ac:dyDescent="0.25">
      <c r="A43" s="142" t="s">
        <v>57</v>
      </c>
      <c r="B43" s="120" t="s">
        <v>144</v>
      </c>
      <c r="C43" s="14" t="s">
        <v>10</v>
      </c>
      <c r="D43" s="31">
        <v>6</v>
      </c>
      <c r="E43" s="264"/>
      <c r="F43" s="117">
        <f>IF(D43="","",D43*E43)</f>
        <v>0</v>
      </c>
    </row>
    <row r="44" spans="1:6" ht="15" x14ac:dyDescent="0.25">
      <c r="A44" s="14"/>
      <c r="B44" s="13"/>
      <c r="C44" s="14"/>
      <c r="D44" s="31"/>
      <c r="E44" s="108"/>
      <c r="F44" s="117" t="str">
        <f>IF(D44="","",D44*E44)</f>
        <v/>
      </c>
    </row>
    <row r="45" spans="1:6" ht="90" x14ac:dyDescent="0.2">
      <c r="A45" s="56" t="s">
        <v>78</v>
      </c>
      <c r="B45" s="177" t="s">
        <v>172</v>
      </c>
    </row>
    <row r="46" spans="1:6" ht="30" x14ac:dyDescent="0.25">
      <c r="A46" s="40"/>
      <c r="B46" s="121" t="s">
        <v>105</v>
      </c>
      <c r="C46" s="14" t="s">
        <v>14</v>
      </c>
      <c r="D46" s="41">
        <v>30</v>
      </c>
      <c r="E46" s="264"/>
      <c r="F46" s="117">
        <f>IF(D46="","",D46*E46)</f>
        <v>0</v>
      </c>
    </row>
    <row r="47" spans="1:6" ht="15" x14ac:dyDescent="0.25">
      <c r="A47" s="40"/>
      <c r="B47" s="16"/>
      <c r="C47" s="14"/>
      <c r="D47" s="41"/>
      <c r="E47" s="108"/>
      <c r="F47" s="108"/>
    </row>
    <row r="48" spans="1:6" ht="105" x14ac:dyDescent="0.25">
      <c r="A48" s="56" t="s">
        <v>106</v>
      </c>
      <c r="B48" s="121" t="s">
        <v>132</v>
      </c>
    </row>
    <row r="49" spans="1:6" ht="15" x14ac:dyDescent="0.25">
      <c r="A49" s="40"/>
      <c r="B49" s="121" t="s">
        <v>107</v>
      </c>
      <c r="C49" s="14" t="s">
        <v>14</v>
      </c>
      <c r="D49" s="41">
        <v>14.85</v>
      </c>
      <c r="E49" s="264"/>
      <c r="F49" s="117">
        <f>IF(D49="","",D49*E49)</f>
        <v>0</v>
      </c>
    </row>
    <row r="50" spans="1:6" ht="15" x14ac:dyDescent="0.25">
      <c r="A50" s="40" t="s">
        <v>1</v>
      </c>
      <c r="B50" s="121" t="s">
        <v>133</v>
      </c>
      <c r="C50" s="14" t="s">
        <v>134</v>
      </c>
      <c r="D50" s="41">
        <v>3</v>
      </c>
      <c r="E50" s="264"/>
      <c r="F50" s="117">
        <f>IF(D50="","",D50*E50)</f>
        <v>0</v>
      </c>
    </row>
    <row r="51" spans="1:6" ht="15" x14ac:dyDescent="0.25">
      <c r="A51" s="40"/>
      <c r="B51" s="121"/>
      <c r="C51" s="14"/>
      <c r="D51" s="41"/>
      <c r="E51" s="108"/>
      <c r="F51" s="117"/>
    </row>
    <row r="52" spans="1:6" ht="45" x14ac:dyDescent="0.25">
      <c r="A52" s="229" t="s">
        <v>122</v>
      </c>
      <c r="B52" s="230" t="s">
        <v>173</v>
      </c>
      <c r="C52" s="34" t="s">
        <v>10</v>
      </c>
      <c r="D52" s="31">
        <v>29</v>
      </c>
      <c r="E52" s="264"/>
      <c r="F52" s="117">
        <f>IF(D52="","",D52*E52)</f>
        <v>0</v>
      </c>
    </row>
    <row r="53" spans="1:6" ht="15.75" thickBot="1" x14ac:dyDescent="0.3">
      <c r="A53" s="59"/>
      <c r="B53" s="60"/>
      <c r="C53" s="165"/>
      <c r="D53" s="134"/>
      <c r="E53" s="154"/>
      <c r="F53" s="154"/>
    </row>
    <row r="54" spans="1:6" ht="15.75" thickTop="1" x14ac:dyDescent="0.25">
      <c r="A54" s="57"/>
      <c r="B54" s="79" t="s">
        <v>18</v>
      </c>
      <c r="C54" s="162"/>
      <c r="D54" s="162"/>
      <c r="E54" s="160"/>
      <c r="F54" s="155">
        <f>SUM(F31:F53)</f>
        <v>0</v>
      </c>
    </row>
    <row r="55" spans="1:6" ht="15" x14ac:dyDescent="0.25">
      <c r="A55" s="231"/>
      <c r="B55" s="232"/>
      <c r="C55" s="33"/>
      <c r="D55" s="33"/>
      <c r="E55" s="160"/>
      <c r="F55" s="160"/>
    </row>
    <row r="56" spans="1:6" ht="15.75" thickBot="1" x14ac:dyDescent="0.3">
      <c r="A56" s="74" t="s">
        <v>59</v>
      </c>
      <c r="B56" s="75" t="s">
        <v>56</v>
      </c>
      <c r="C56" s="80" t="s">
        <v>5</v>
      </c>
      <c r="D56" s="80" t="s">
        <v>0</v>
      </c>
      <c r="E56" s="99" t="s">
        <v>6</v>
      </c>
      <c r="F56" s="99" t="s">
        <v>3</v>
      </c>
    </row>
    <row r="57" spans="1:6" ht="15" x14ac:dyDescent="0.25">
      <c r="A57" s="231"/>
      <c r="B57" s="233" t="s">
        <v>62</v>
      </c>
      <c r="C57" s="34"/>
      <c r="D57" s="34"/>
      <c r="E57" s="159"/>
      <c r="F57" s="159"/>
    </row>
    <row r="58" spans="1:6" x14ac:dyDescent="0.2">
      <c r="A58" s="234"/>
      <c r="B58" s="3"/>
      <c r="C58" s="235"/>
      <c r="D58" s="235"/>
      <c r="E58" s="164"/>
      <c r="F58" s="164"/>
    </row>
    <row r="59" spans="1:6" ht="60" customHeight="1" x14ac:dyDescent="0.25">
      <c r="A59" s="127" t="s">
        <v>60</v>
      </c>
      <c r="B59" s="180" t="s">
        <v>147</v>
      </c>
      <c r="C59" s="34" t="s">
        <v>24</v>
      </c>
      <c r="D59" s="31">
        <v>0</v>
      </c>
      <c r="E59" s="42"/>
      <c r="F59" s="193" t="s">
        <v>101</v>
      </c>
    </row>
    <row r="60" spans="1:6" ht="15" x14ac:dyDescent="0.25">
      <c r="A60" s="127"/>
      <c r="B60" s="180"/>
      <c r="C60" s="34"/>
      <c r="D60" s="31"/>
      <c r="E60" s="42"/>
      <c r="F60" s="193"/>
    </row>
    <row r="61" spans="1:6" ht="150" x14ac:dyDescent="0.25">
      <c r="A61" s="127" t="s">
        <v>61</v>
      </c>
      <c r="B61" s="236" t="s">
        <v>243</v>
      </c>
      <c r="C61" s="34" t="s">
        <v>8</v>
      </c>
      <c r="D61" s="34">
        <v>7</v>
      </c>
      <c r="E61" s="268"/>
      <c r="F61" s="117">
        <f>IF(D61="","",D61*E61)</f>
        <v>0</v>
      </c>
    </row>
    <row r="62" spans="1:6" ht="15" x14ac:dyDescent="0.25">
      <c r="A62" s="8"/>
      <c r="B62" s="9"/>
      <c r="C62" s="14"/>
      <c r="D62" s="14"/>
      <c r="E62" s="107"/>
      <c r="F62" s="117" t="str">
        <f>IF(D62="","",D62*E62)</f>
        <v/>
      </c>
    </row>
    <row r="63" spans="1:6" ht="60" x14ac:dyDescent="0.25">
      <c r="A63" s="94" t="s">
        <v>63</v>
      </c>
      <c r="B63" s="181" t="s">
        <v>148</v>
      </c>
      <c r="C63" s="14" t="s">
        <v>32</v>
      </c>
      <c r="D63" s="31">
        <v>0</v>
      </c>
      <c r="F63" s="228" t="s">
        <v>104</v>
      </c>
    </row>
    <row r="64" spans="1:6" ht="15.75" thickBot="1" x14ac:dyDescent="0.3">
      <c r="A64" s="81"/>
      <c r="B64" s="27"/>
      <c r="C64" s="36"/>
      <c r="D64" s="36"/>
      <c r="E64" s="151"/>
      <c r="F64" s="111"/>
    </row>
    <row r="65" spans="1:6" ht="15.75" thickTop="1" x14ac:dyDescent="0.25">
      <c r="A65" s="28"/>
      <c r="B65" s="78" t="s">
        <v>18</v>
      </c>
      <c r="C65" s="28"/>
      <c r="D65" s="28"/>
      <c r="E65" s="107"/>
      <c r="F65" s="112">
        <f>SUM(F57:F63)</f>
        <v>0</v>
      </c>
    </row>
    <row r="66" spans="1:6" ht="15" x14ac:dyDescent="0.25">
      <c r="A66" s="18"/>
      <c r="B66" s="17"/>
      <c r="C66" s="14"/>
      <c r="D66" s="14"/>
      <c r="E66" s="107"/>
      <c r="F66" s="108"/>
    </row>
    <row r="67" spans="1:6" ht="15.75" thickBot="1" x14ac:dyDescent="0.3">
      <c r="A67" s="74" t="s">
        <v>29</v>
      </c>
      <c r="B67" s="75" t="s">
        <v>125</v>
      </c>
      <c r="C67" s="80" t="s">
        <v>5</v>
      </c>
      <c r="D67" s="80" t="s">
        <v>0</v>
      </c>
      <c r="E67" s="99" t="s">
        <v>6</v>
      </c>
      <c r="F67" s="99" t="s">
        <v>3</v>
      </c>
    </row>
    <row r="68" spans="1:6" ht="15" x14ac:dyDescent="0.25">
      <c r="A68" s="34"/>
      <c r="B68" s="141" t="s">
        <v>112</v>
      </c>
      <c r="C68" s="34"/>
      <c r="D68" s="34"/>
      <c r="E68" s="113"/>
      <c r="F68" s="113"/>
    </row>
    <row r="69" spans="1:6" ht="15" x14ac:dyDescent="0.25">
      <c r="A69" s="34"/>
      <c r="B69" s="17"/>
      <c r="C69" s="34"/>
      <c r="D69" s="34"/>
      <c r="E69" s="113"/>
      <c r="F69" s="113"/>
    </row>
    <row r="70" spans="1:6" ht="15" x14ac:dyDescent="0.25">
      <c r="A70" s="15"/>
      <c r="B70" s="129" t="s">
        <v>49</v>
      </c>
      <c r="C70" s="34"/>
      <c r="D70" s="34"/>
      <c r="E70" s="113"/>
      <c r="F70" s="113"/>
    </row>
    <row r="71" spans="1:6" ht="15" x14ac:dyDescent="0.25">
      <c r="A71" s="15" t="s">
        <v>9</v>
      </c>
      <c r="B71" s="400" t="s">
        <v>99</v>
      </c>
      <c r="C71" s="400"/>
      <c r="D71" s="400"/>
      <c r="E71" s="400"/>
      <c r="F71" s="113"/>
    </row>
    <row r="72" spans="1:6" ht="15" x14ac:dyDescent="0.25">
      <c r="A72" s="34" t="s">
        <v>9</v>
      </c>
      <c r="B72" s="397" t="s">
        <v>119</v>
      </c>
      <c r="C72" s="397"/>
      <c r="D72" s="397"/>
      <c r="E72" s="397"/>
      <c r="F72" s="113"/>
    </row>
    <row r="73" spans="1:6" ht="15" customHeight="1" x14ac:dyDescent="0.25">
      <c r="A73" s="34" t="s">
        <v>9</v>
      </c>
      <c r="B73" s="397" t="s">
        <v>120</v>
      </c>
      <c r="C73" s="397"/>
      <c r="D73" s="397"/>
      <c r="E73" s="397"/>
      <c r="F73" s="113"/>
    </row>
    <row r="74" spans="1:6" ht="15" x14ac:dyDescent="0.25">
      <c r="A74" s="34"/>
      <c r="B74" s="145"/>
      <c r="C74" s="34"/>
      <c r="D74" s="34"/>
      <c r="E74" s="113"/>
      <c r="F74" s="113"/>
    </row>
    <row r="75" spans="1:6" ht="45" x14ac:dyDescent="0.25">
      <c r="A75" s="187" t="s">
        <v>70</v>
      </c>
      <c r="B75" s="181" t="s">
        <v>149</v>
      </c>
      <c r="C75" s="34" t="s">
        <v>10</v>
      </c>
      <c r="D75" s="31">
        <v>5.8</v>
      </c>
      <c r="E75" s="264"/>
      <c r="F75" s="117">
        <f>IF(D75="","",D75*E75)</f>
        <v>0</v>
      </c>
    </row>
    <row r="76" spans="1:6" ht="15" x14ac:dyDescent="0.25">
      <c r="A76" s="34"/>
      <c r="B76" s="17"/>
      <c r="C76" s="34"/>
      <c r="D76" s="31"/>
      <c r="E76" s="113"/>
      <c r="F76" s="117"/>
    </row>
    <row r="77" spans="1:6" ht="45" customHeight="1" x14ac:dyDescent="0.25">
      <c r="A77" s="187" t="s">
        <v>71</v>
      </c>
      <c r="B77" s="181" t="s">
        <v>174</v>
      </c>
      <c r="C77" s="34" t="s">
        <v>12</v>
      </c>
      <c r="D77" s="31">
        <v>20</v>
      </c>
      <c r="E77" s="264"/>
      <c r="F77" s="117">
        <f>IF(D77="","",D77*E77)</f>
        <v>0</v>
      </c>
    </row>
    <row r="78" spans="1:6" ht="15" x14ac:dyDescent="0.25">
      <c r="A78" s="34"/>
      <c r="B78" s="17"/>
      <c r="C78" s="34"/>
      <c r="D78" s="34"/>
      <c r="E78" s="113"/>
      <c r="F78" s="117" t="str">
        <f t="shared" ref="F78:F93" si="1">IF(D78="","",D78*E78)</f>
        <v/>
      </c>
    </row>
    <row r="79" spans="1:6" ht="30" customHeight="1" x14ac:dyDescent="0.25">
      <c r="A79" s="187" t="s">
        <v>79</v>
      </c>
      <c r="B79" s="181" t="s">
        <v>151</v>
      </c>
      <c r="C79" s="34"/>
      <c r="D79" s="31"/>
      <c r="E79" s="113"/>
      <c r="F79" s="117" t="str">
        <f t="shared" si="1"/>
        <v/>
      </c>
    </row>
    <row r="80" spans="1:6" s="50" customFormat="1" ht="15" x14ac:dyDescent="0.25">
      <c r="A80" s="32" t="s">
        <v>1</v>
      </c>
      <c r="B80" s="17" t="s">
        <v>7</v>
      </c>
      <c r="C80" s="33" t="s">
        <v>4</v>
      </c>
      <c r="D80" s="31">
        <v>185</v>
      </c>
      <c r="E80" s="264"/>
      <c r="F80" s="117">
        <f>IF(D80="","",D80*E80)</f>
        <v>0</v>
      </c>
    </row>
    <row r="81" spans="1:6" ht="15" x14ac:dyDescent="0.25">
      <c r="A81" s="32"/>
      <c r="B81" s="17"/>
      <c r="C81" s="33"/>
      <c r="D81" s="25"/>
      <c r="E81" s="113"/>
      <c r="F81" s="117" t="str">
        <f>IF(D81="","",D81*E81)</f>
        <v/>
      </c>
    </row>
    <row r="82" spans="1:6" ht="60" customHeight="1" x14ac:dyDescent="0.25">
      <c r="A82" s="187" t="s">
        <v>80</v>
      </c>
      <c r="B82" s="181" t="s">
        <v>175</v>
      </c>
      <c r="C82" s="169" t="s">
        <v>4</v>
      </c>
      <c r="D82" s="168">
        <v>410</v>
      </c>
      <c r="E82" s="269"/>
      <c r="F82" s="117">
        <f>IF(D82="","",D82*E82)</f>
        <v>0</v>
      </c>
    </row>
    <row r="83" spans="1:6" ht="15" x14ac:dyDescent="0.25">
      <c r="A83" s="32"/>
      <c r="B83" s="17"/>
      <c r="C83" s="33"/>
      <c r="D83" s="25"/>
      <c r="E83" s="113"/>
      <c r="F83" s="117" t="str">
        <f t="shared" si="1"/>
        <v/>
      </c>
    </row>
    <row r="84" spans="1:6" ht="30" customHeight="1" x14ac:dyDescent="0.25">
      <c r="A84" s="187" t="s">
        <v>81</v>
      </c>
      <c r="B84" s="181" t="s">
        <v>153</v>
      </c>
      <c r="C84" s="34"/>
      <c r="D84" s="31"/>
      <c r="E84" s="113"/>
      <c r="F84" s="117" t="str">
        <f t="shared" si="1"/>
        <v/>
      </c>
    </row>
    <row r="85" spans="1:6" ht="30" x14ac:dyDescent="0.25">
      <c r="A85" s="34"/>
      <c r="B85" s="132" t="s">
        <v>136</v>
      </c>
      <c r="C85" s="34" t="s">
        <v>14</v>
      </c>
      <c r="D85" s="31">
        <v>2.35</v>
      </c>
      <c r="E85" s="264"/>
      <c r="F85" s="117">
        <f t="shared" si="1"/>
        <v>0</v>
      </c>
    </row>
    <row r="86" spans="1:6" ht="15" x14ac:dyDescent="0.25">
      <c r="A86" s="34"/>
      <c r="B86" s="17"/>
      <c r="C86" s="34"/>
      <c r="D86" s="31"/>
      <c r="E86" s="113"/>
      <c r="F86" s="117" t="str">
        <f t="shared" si="1"/>
        <v/>
      </c>
    </row>
    <row r="87" spans="1:6" ht="30" customHeight="1" x14ac:dyDescent="0.25">
      <c r="A87" s="187" t="s">
        <v>82</v>
      </c>
      <c r="B87" s="181" t="s">
        <v>155</v>
      </c>
      <c r="C87" s="34"/>
      <c r="D87" s="31"/>
      <c r="E87" s="113"/>
      <c r="F87" s="117" t="str">
        <f t="shared" si="1"/>
        <v/>
      </c>
    </row>
    <row r="88" spans="1:6" ht="15" x14ac:dyDescent="0.25">
      <c r="A88" s="34"/>
      <c r="B88" s="17" t="s">
        <v>74</v>
      </c>
      <c r="C88" s="34" t="s">
        <v>14</v>
      </c>
      <c r="D88" s="31">
        <v>1</v>
      </c>
      <c r="E88" s="264"/>
      <c r="F88" s="117">
        <f t="shared" si="1"/>
        <v>0</v>
      </c>
    </row>
    <row r="89" spans="1:6" ht="15" x14ac:dyDescent="0.25">
      <c r="A89" s="34"/>
      <c r="B89" s="17"/>
      <c r="C89" s="34"/>
      <c r="D89" s="31"/>
      <c r="E89" s="113"/>
      <c r="F89" s="117" t="str">
        <f t="shared" si="1"/>
        <v/>
      </c>
    </row>
    <row r="90" spans="1:6" ht="30" customHeight="1" x14ac:dyDescent="0.25">
      <c r="A90" s="187" t="s">
        <v>83</v>
      </c>
      <c r="B90" s="181" t="s">
        <v>155</v>
      </c>
      <c r="C90" s="34"/>
      <c r="D90" s="31"/>
      <c r="E90" s="113"/>
      <c r="F90" s="117" t="str">
        <f t="shared" si="1"/>
        <v/>
      </c>
    </row>
    <row r="91" spans="1:6" ht="15" x14ac:dyDescent="0.25">
      <c r="A91" s="34"/>
      <c r="B91" s="17" t="s">
        <v>110</v>
      </c>
      <c r="C91" s="34" t="s">
        <v>14</v>
      </c>
      <c r="D91" s="31">
        <v>4.9000000000000004</v>
      </c>
      <c r="E91" s="264"/>
      <c r="F91" s="117">
        <f t="shared" si="1"/>
        <v>0</v>
      </c>
    </row>
    <row r="92" spans="1:6" ht="15" x14ac:dyDescent="0.25">
      <c r="A92" s="34"/>
      <c r="B92" s="17"/>
      <c r="C92" s="34"/>
      <c r="D92" s="31"/>
      <c r="E92" s="113"/>
      <c r="F92" s="117" t="str">
        <f t="shared" si="1"/>
        <v/>
      </c>
    </row>
    <row r="93" spans="1:6" ht="45" x14ac:dyDescent="0.25">
      <c r="A93" s="128" t="s">
        <v>84</v>
      </c>
      <c r="B93" s="132" t="s">
        <v>176</v>
      </c>
      <c r="C93" s="34" t="s">
        <v>10</v>
      </c>
      <c r="D93" s="31">
        <v>23</v>
      </c>
      <c r="E93" s="264"/>
      <c r="F93" s="117">
        <f t="shared" si="1"/>
        <v>0</v>
      </c>
    </row>
    <row r="94" spans="1:6" ht="15.75" thickBot="1" x14ac:dyDescent="0.3">
      <c r="A94" s="23"/>
      <c r="B94" s="22"/>
      <c r="C94" s="59"/>
      <c r="D94" s="59"/>
      <c r="E94" s="161"/>
      <c r="F94" s="161"/>
    </row>
    <row r="95" spans="1:6" ht="15.75" thickTop="1" x14ac:dyDescent="0.25">
      <c r="A95" s="57"/>
      <c r="B95" s="79" t="s">
        <v>18</v>
      </c>
      <c r="C95" s="162"/>
      <c r="D95" s="162"/>
      <c r="E95" s="160"/>
      <c r="F95" s="155">
        <f>SUM(F68:F94)</f>
        <v>0</v>
      </c>
    </row>
    <row r="96" spans="1:6" ht="15" customHeight="1" x14ac:dyDescent="0.25">
      <c r="A96" s="47"/>
      <c r="B96" s="58"/>
      <c r="C96" s="166"/>
      <c r="D96" s="48"/>
      <c r="E96" s="163"/>
      <c r="F96" s="164"/>
    </row>
    <row r="97" spans="1:6" ht="18.75" x14ac:dyDescent="0.2">
      <c r="A97" s="214"/>
      <c r="B97" s="144" t="s">
        <v>11</v>
      </c>
      <c r="C97" s="135"/>
      <c r="D97" s="135"/>
      <c r="E97" s="135"/>
      <c r="F97" s="135"/>
    </row>
    <row r="98" spans="1:6" ht="15" customHeight="1" x14ac:dyDescent="0.2">
      <c r="A98" s="4"/>
      <c r="B98" s="5"/>
      <c r="C98" s="135"/>
      <c r="D98" s="137"/>
      <c r="E98" s="138"/>
      <c r="F98" s="138"/>
    </row>
    <row r="99" spans="1:6" ht="15" customHeight="1" x14ac:dyDescent="0.2">
      <c r="A99" s="201" t="s">
        <v>15</v>
      </c>
      <c r="B99" s="51" t="s">
        <v>16</v>
      </c>
      <c r="C99" s="52"/>
      <c r="D99" s="53"/>
      <c r="E99" s="202"/>
      <c r="F99" s="202" t="s">
        <v>3</v>
      </c>
    </row>
    <row r="100" spans="1:6" ht="15" customHeight="1" x14ac:dyDescent="0.2">
      <c r="A100" s="194"/>
      <c r="B100" s="205"/>
      <c r="C100" s="4"/>
      <c r="D100" s="4"/>
      <c r="E100" s="195"/>
      <c r="F100" s="196"/>
    </row>
    <row r="101" spans="1:6" ht="15" customHeight="1" x14ac:dyDescent="0.2">
      <c r="A101" s="212" t="s">
        <v>26</v>
      </c>
      <c r="B101" s="213" t="s">
        <v>17</v>
      </c>
      <c r="C101" s="209"/>
      <c r="D101" s="210"/>
      <c r="E101" s="211"/>
      <c r="F101" s="215">
        <f>F17</f>
        <v>0</v>
      </c>
    </row>
    <row r="102" spans="1:6" ht="15" customHeight="1" x14ac:dyDescent="0.2">
      <c r="A102" s="203" t="s">
        <v>27</v>
      </c>
      <c r="B102" s="216" t="s">
        <v>34</v>
      </c>
      <c r="C102" s="209"/>
      <c r="D102" s="210"/>
      <c r="E102" s="211"/>
      <c r="F102" s="215">
        <f>F28</f>
        <v>0</v>
      </c>
    </row>
    <row r="103" spans="1:6" ht="15" customHeight="1" x14ac:dyDescent="0.2">
      <c r="A103" s="203" t="s">
        <v>25</v>
      </c>
      <c r="B103" s="216" t="s">
        <v>13</v>
      </c>
      <c r="C103" s="209"/>
      <c r="D103" s="210"/>
      <c r="E103" s="211"/>
      <c r="F103" s="215">
        <f>F54</f>
        <v>0</v>
      </c>
    </row>
    <row r="104" spans="1:6" ht="15" customHeight="1" x14ac:dyDescent="0.2">
      <c r="A104" s="203" t="s">
        <v>28</v>
      </c>
      <c r="B104" s="216" t="s">
        <v>56</v>
      </c>
      <c r="C104" s="209"/>
      <c r="D104" s="210"/>
      <c r="E104" s="211"/>
      <c r="F104" s="215">
        <f>F65</f>
        <v>0</v>
      </c>
    </row>
    <row r="105" spans="1:6" ht="15" customHeight="1" x14ac:dyDescent="0.2">
      <c r="A105" s="217" t="s">
        <v>29</v>
      </c>
      <c r="B105" s="216" t="s">
        <v>125</v>
      </c>
      <c r="C105" s="209"/>
      <c r="D105" s="210"/>
      <c r="E105" s="211"/>
      <c r="F105" s="215">
        <f>F95</f>
        <v>0</v>
      </c>
    </row>
    <row r="106" spans="1:6" ht="15" customHeight="1" x14ac:dyDescent="0.2">
      <c r="A106" s="198"/>
      <c r="B106" s="409" t="s">
        <v>18</v>
      </c>
      <c r="C106" s="410"/>
      <c r="D106" s="116"/>
      <c r="E106" s="200"/>
      <c r="F106" s="218">
        <f>SUM(F100:F105)</f>
        <v>0</v>
      </c>
    </row>
    <row r="107" spans="1:6" ht="15" customHeight="1" x14ac:dyDescent="0.2">
      <c r="A107" s="137"/>
      <c r="B107" s="135"/>
      <c r="C107" s="135"/>
      <c r="D107" s="137"/>
      <c r="E107" s="138"/>
      <c r="F107" s="138"/>
    </row>
    <row r="108" spans="1:6" x14ac:dyDescent="0.2">
      <c r="A108" s="84"/>
      <c r="B108" s="1"/>
      <c r="C108" s="83"/>
      <c r="D108" s="84"/>
      <c r="E108" s="139"/>
      <c r="F108" s="139"/>
    </row>
    <row r="109" spans="1:6" x14ac:dyDescent="0.2">
      <c r="A109" s="84"/>
      <c r="B109" s="1"/>
      <c r="C109" s="83"/>
      <c r="D109" s="84"/>
      <c r="E109" s="139"/>
      <c r="F109" s="139"/>
    </row>
    <row r="110" spans="1:6" x14ac:dyDescent="0.2">
      <c r="A110" s="84"/>
      <c r="B110" s="1"/>
      <c r="C110" s="83"/>
      <c r="D110" s="84"/>
      <c r="E110" s="139"/>
      <c r="F110" s="139"/>
    </row>
    <row r="111" spans="1:6" x14ac:dyDescent="0.2">
      <c r="A111" s="84"/>
      <c r="B111" s="1"/>
      <c r="C111" s="83"/>
      <c r="D111" s="84"/>
      <c r="E111" s="139"/>
      <c r="F111" s="139"/>
    </row>
    <row r="112" spans="1:6" x14ac:dyDescent="0.2">
      <c r="A112" s="84"/>
      <c r="B112" s="1"/>
      <c r="C112" s="83"/>
      <c r="D112" s="84"/>
      <c r="E112" s="139"/>
      <c r="F112" s="139"/>
    </row>
    <row r="113" spans="1:6" x14ac:dyDescent="0.2">
      <c r="A113" s="84"/>
      <c r="B113" s="1"/>
      <c r="C113" s="83"/>
      <c r="D113" s="84"/>
      <c r="E113" s="139"/>
      <c r="F113" s="139"/>
    </row>
    <row r="114" spans="1:6" x14ac:dyDescent="0.2">
      <c r="A114" s="84"/>
      <c r="B114" s="1"/>
      <c r="C114" s="83"/>
      <c r="D114" s="84"/>
      <c r="E114" s="139"/>
      <c r="F114" s="139"/>
    </row>
    <row r="115" spans="1:6" x14ac:dyDescent="0.2">
      <c r="A115" s="84"/>
      <c r="B115" s="1"/>
      <c r="C115" s="83"/>
      <c r="D115" s="84"/>
      <c r="E115" s="139"/>
      <c r="F115" s="139"/>
    </row>
    <row r="116" spans="1:6" x14ac:dyDescent="0.2">
      <c r="A116" s="84"/>
      <c r="B116" s="1"/>
      <c r="C116" s="83"/>
      <c r="D116" s="84"/>
      <c r="E116" s="139"/>
      <c r="F116" s="139"/>
    </row>
    <row r="117" spans="1:6" x14ac:dyDescent="0.2">
      <c r="A117" s="84"/>
      <c r="B117" s="1"/>
      <c r="C117" s="83"/>
      <c r="D117" s="84"/>
      <c r="E117" s="139"/>
      <c r="F117" s="139"/>
    </row>
    <row r="118" spans="1:6" x14ac:dyDescent="0.2">
      <c r="A118" s="84"/>
      <c r="B118" s="1"/>
      <c r="C118" s="83"/>
      <c r="D118" s="84"/>
      <c r="E118" s="139"/>
      <c r="F118" s="139"/>
    </row>
    <row r="119" spans="1:6" x14ac:dyDescent="0.2">
      <c r="A119" s="84"/>
      <c r="B119" s="1"/>
      <c r="C119" s="83"/>
      <c r="D119" s="84"/>
      <c r="E119" s="139"/>
      <c r="F119" s="139"/>
    </row>
    <row r="120" spans="1:6" x14ac:dyDescent="0.2">
      <c r="A120" s="84"/>
      <c r="B120" s="1"/>
      <c r="C120" s="83"/>
      <c r="D120" s="84"/>
      <c r="E120" s="139"/>
      <c r="F120" s="139"/>
    </row>
    <row r="121" spans="1:6" x14ac:dyDescent="0.2">
      <c r="A121" s="84"/>
      <c r="B121" s="1"/>
      <c r="C121" s="83"/>
      <c r="D121" s="84"/>
      <c r="E121" s="139"/>
      <c r="F121" s="139"/>
    </row>
    <row r="122" spans="1:6" x14ac:dyDescent="0.2">
      <c r="A122" s="84"/>
      <c r="B122" s="1"/>
      <c r="C122" s="83"/>
      <c r="D122" s="84"/>
      <c r="E122" s="139"/>
      <c r="F122" s="139"/>
    </row>
    <row r="123" spans="1:6" x14ac:dyDescent="0.2">
      <c r="A123" s="84"/>
      <c r="B123" s="1"/>
      <c r="C123" s="83"/>
      <c r="D123" s="84"/>
      <c r="E123" s="139"/>
      <c r="F123" s="139"/>
    </row>
    <row r="124" spans="1:6" x14ac:dyDescent="0.2">
      <c r="A124" s="84"/>
      <c r="B124" s="1"/>
      <c r="C124" s="83"/>
      <c r="D124" s="84"/>
      <c r="E124" s="139"/>
      <c r="F124" s="139"/>
    </row>
    <row r="125" spans="1:6" x14ac:dyDescent="0.2">
      <c r="A125" s="84"/>
      <c r="B125" s="1"/>
      <c r="C125" s="83"/>
      <c r="D125" s="84"/>
      <c r="E125" s="139"/>
      <c r="F125" s="139"/>
    </row>
    <row r="126" spans="1:6" x14ac:dyDescent="0.2">
      <c r="A126" s="84"/>
      <c r="B126" s="1"/>
      <c r="C126" s="83"/>
      <c r="D126" s="84"/>
      <c r="E126" s="139"/>
      <c r="F126" s="139"/>
    </row>
    <row r="127" spans="1:6" x14ac:dyDescent="0.2">
      <c r="A127" s="84"/>
      <c r="B127" s="1"/>
      <c r="C127" s="83"/>
      <c r="D127" s="84"/>
      <c r="E127" s="139"/>
      <c r="F127" s="139"/>
    </row>
    <row r="128" spans="1:6" x14ac:dyDescent="0.2">
      <c r="A128" s="84"/>
      <c r="B128" s="1"/>
      <c r="C128" s="83"/>
      <c r="D128" s="84"/>
      <c r="E128" s="139"/>
      <c r="F128" s="139"/>
    </row>
    <row r="129" spans="1:6" x14ac:dyDescent="0.2">
      <c r="A129" s="84"/>
      <c r="B129" s="1"/>
      <c r="C129" s="83"/>
      <c r="D129" s="84"/>
      <c r="E129" s="139"/>
      <c r="F129" s="139"/>
    </row>
    <row r="130" spans="1:6" x14ac:dyDescent="0.2">
      <c r="A130" s="84"/>
      <c r="B130" s="1"/>
      <c r="C130" s="83"/>
      <c r="D130" s="84"/>
      <c r="E130" s="139"/>
      <c r="F130" s="139"/>
    </row>
    <row r="131" spans="1:6" x14ac:dyDescent="0.2">
      <c r="A131" s="84"/>
      <c r="B131" s="1"/>
      <c r="C131" s="83"/>
      <c r="D131" s="84"/>
      <c r="E131" s="139"/>
      <c r="F131" s="139"/>
    </row>
    <row r="132" spans="1:6" x14ac:dyDescent="0.2">
      <c r="A132" s="84"/>
      <c r="B132" s="1"/>
      <c r="C132" s="83"/>
      <c r="D132" s="84"/>
      <c r="E132" s="139"/>
      <c r="F132" s="139"/>
    </row>
    <row r="133" spans="1:6" x14ac:dyDescent="0.2">
      <c r="A133" s="84"/>
      <c r="B133" s="1"/>
      <c r="C133" s="83"/>
      <c r="D133" s="84"/>
      <c r="E133" s="139"/>
      <c r="F133" s="139"/>
    </row>
    <row r="134" spans="1:6" x14ac:dyDescent="0.2">
      <c r="A134" s="84"/>
      <c r="B134" s="1"/>
      <c r="C134" s="83"/>
      <c r="D134" s="84"/>
      <c r="E134" s="139"/>
      <c r="F134" s="139"/>
    </row>
    <row r="135" spans="1:6" x14ac:dyDescent="0.2">
      <c r="A135" s="84"/>
      <c r="B135" s="1"/>
      <c r="C135" s="83"/>
      <c r="D135" s="84"/>
      <c r="E135" s="139"/>
      <c r="F135" s="139"/>
    </row>
    <row r="136" spans="1:6" x14ac:dyDescent="0.2">
      <c r="A136" s="84"/>
      <c r="B136" s="1"/>
      <c r="C136" s="83"/>
      <c r="D136" s="84"/>
      <c r="E136" s="139"/>
      <c r="F136" s="139"/>
    </row>
    <row r="137" spans="1:6" x14ac:dyDescent="0.2">
      <c r="A137" s="84"/>
      <c r="B137" s="1"/>
      <c r="C137" s="83"/>
      <c r="D137" s="84"/>
      <c r="E137" s="139"/>
      <c r="F137" s="139"/>
    </row>
    <row r="138" spans="1:6" x14ac:dyDescent="0.2">
      <c r="A138" s="84"/>
      <c r="B138" s="1"/>
      <c r="C138" s="83"/>
      <c r="D138" s="84"/>
      <c r="E138" s="139"/>
      <c r="F138" s="139"/>
    </row>
    <row r="139" spans="1:6" x14ac:dyDescent="0.2">
      <c r="A139" s="84"/>
      <c r="B139" s="1"/>
      <c r="C139" s="83"/>
      <c r="D139" s="84"/>
      <c r="E139" s="139"/>
      <c r="F139" s="139"/>
    </row>
    <row r="140" spans="1:6" x14ac:dyDescent="0.2">
      <c r="A140" s="84"/>
      <c r="B140" s="1"/>
      <c r="C140" s="83"/>
      <c r="D140" s="84"/>
      <c r="E140" s="139"/>
      <c r="F140" s="139"/>
    </row>
    <row r="141" spans="1:6" x14ac:dyDescent="0.2">
      <c r="A141" s="84"/>
      <c r="B141" s="1"/>
      <c r="C141" s="83"/>
      <c r="D141" s="84"/>
      <c r="E141" s="139"/>
      <c r="F141" s="139"/>
    </row>
    <row r="142" spans="1:6" x14ac:dyDescent="0.2">
      <c r="A142" s="84"/>
      <c r="B142" s="1"/>
      <c r="C142" s="83"/>
      <c r="D142" s="84"/>
      <c r="E142" s="139"/>
      <c r="F142" s="139"/>
    </row>
    <row r="143" spans="1:6" x14ac:dyDescent="0.2">
      <c r="A143" s="84"/>
      <c r="B143" s="1"/>
      <c r="C143" s="83"/>
      <c r="D143" s="84"/>
      <c r="E143" s="139"/>
      <c r="F143" s="139"/>
    </row>
    <row r="144" spans="1:6" x14ac:dyDescent="0.2">
      <c r="A144" s="84"/>
      <c r="B144" s="1"/>
      <c r="C144" s="83"/>
      <c r="D144" s="84"/>
      <c r="E144" s="139"/>
      <c r="F144" s="139"/>
    </row>
    <row r="145" spans="1:6" x14ac:dyDescent="0.2">
      <c r="A145" s="84"/>
      <c r="B145" s="1"/>
      <c r="C145" s="83"/>
      <c r="D145" s="84"/>
      <c r="E145" s="139"/>
      <c r="F145" s="139"/>
    </row>
    <row r="146" spans="1:6" x14ac:dyDescent="0.2">
      <c r="A146" s="84"/>
      <c r="B146" s="1"/>
      <c r="C146" s="83"/>
      <c r="D146" s="84"/>
      <c r="E146" s="139"/>
      <c r="F146" s="139"/>
    </row>
    <row r="147" spans="1:6" x14ac:dyDescent="0.2">
      <c r="A147" s="84"/>
      <c r="B147" s="1"/>
      <c r="C147" s="83"/>
      <c r="D147" s="84"/>
      <c r="E147" s="139"/>
      <c r="F147" s="139"/>
    </row>
    <row r="148" spans="1:6" x14ac:dyDescent="0.2">
      <c r="A148" s="84"/>
      <c r="B148" s="1"/>
      <c r="C148" s="83"/>
      <c r="D148" s="84"/>
      <c r="E148" s="139"/>
      <c r="F148" s="139"/>
    </row>
    <row r="149" spans="1:6" x14ac:dyDescent="0.2">
      <c r="A149" s="84"/>
      <c r="B149" s="1"/>
      <c r="C149" s="83"/>
      <c r="D149" s="84"/>
      <c r="E149" s="139"/>
      <c r="F149" s="139"/>
    </row>
    <row r="150" spans="1:6" x14ac:dyDescent="0.2">
      <c r="A150" s="84"/>
      <c r="B150" s="1"/>
      <c r="C150" s="83"/>
      <c r="D150" s="84"/>
      <c r="E150" s="139"/>
      <c r="F150" s="139"/>
    </row>
    <row r="151" spans="1:6" x14ac:dyDescent="0.2">
      <c r="A151" s="84"/>
      <c r="B151" s="1"/>
      <c r="C151" s="83"/>
      <c r="D151" s="84"/>
      <c r="E151" s="139"/>
      <c r="F151" s="139"/>
    </row>
    <row r="152" spans="1:6" x14ac:dyDescent="0.2">
      <c r="A152" s="84"/>
      <c r="B152" s="1"/>
      <c r="C152" s="83"/>
      <c r="D152" s="84"/>
      <c r="E152" s="139"/>
      <c r="F152" s="139"/>
    </row>
    <row r="153" spans="1:6" x14ac:dyDescent="0.2">
      <c r="A153" s="84"/>
      <c r="B153" s="1"/>
      <c r="C153" s="83"/>
      <c r="D153" s="84"/>
      <c r="E153" s="139"/>
      <c r="F153" s="139"/>
    </row>
    <row r="154" spans="1:6" x14ac:dyDescent="0.2">
      <c r="A154" s="84"/>
      <c r="B154" s="1"/>
      <c r="C154" s="83"/>
      <c r="D154" s="84"/>
      <c r="E154" s="139"/>
      <c r="F154" s="139"/>
    </row>
    <row r="155" spans="1:6" x14ac:dyDescent="0.2">
      <c r="A155" s="84"/>
      <c r="B155" s="1"/>
      <c r="C155" s="83"/>
      <c r="D155" s="84"/>
      <c r="E155" s="139"/>
      <c r="F155" s="139"/>
    </row>
    <row r="156" spans="1:6" x14ac:dyDescent="0.2">
      <c r="A156" s="84"/>
      <c r="B156" s="1"/>
      <c r="C156" s="83"/>
      <c r="D156" s="84"/>
      <c r="E156" s="139"/>
      <c r="F156" s="139"/>
    </row>
    <row r="157" spans="1:6" x14ac:dyDescent="0.2">
      <c r="A157" s="84"/>
      <c r="B157" s="1"/>
      <c r="C157" s="83"/>
      <c r="D157" s="84"/>
      <c r="E157" s="139"/>
      <c r="F157" s="139"/>
    </row>
    <row r="158" spans="1:6" x14ac:dyDescent="0.2">
      <c r="A158" s="84"/>
      <c r="B158" s="1"/>
      <c r="C158" s="83"/>
      <c r="D158" s="84"/>
      <c r="E158" s="139"/>
      <c r="F158" s="139"/>
    </row>
    <row r="159" spans="1:6" x14ac:dyDescent="0.2">
      <c r="A159" s="84"/>
      <c r="B159" s="1"/>
      <c r="C159" s="83"/>
      <c r="D159" s="84"/>
      <c r="E159" s="139"/>
      <c r="F159" s="139"/>
    </row>
    <row r="160" spans="1:6" x14ac:dyDescent="0.2">
      <c r="A160" s="84"/>
      <c r="B160" s="1"/>
      <c r="C160" s="83"/>
      <c r="D160" s="84"/>
      <c r="E160" s="139"/>
      <c r="F160" s="139"/>
    </row>
    <row r="161" spans="1:6" x14ac:dyDescent="0.2">
      <c r="A161" s="84"/>
      <c r="B161" s="1"/>
      <c r="C161" s="83"/>
      <c r="D161" s="84"/>
      <c r="E161" s="139"/>
      <c r="F161" s="139"/>
    </row>
    <row r="162" spans="1:6" x14ac:dyDescent="0.2">
      <c r="A162" s="84"/>
      <c r="B162" s="1"/>
      <c r="C162" s="83"/>
      <c r="D162" s="84"/>
      <c r="E162" s="139"/>
      <c r="F162" s="139"/>
    </row>
    <row r="163" spans="1:6" x14ac:dyDescent="0.2">
      <c r="A163" s="84"/>
      <c r="B163" s="1"/>
      <c r="C163" s="83"/>
      <c r="D163" s="84"/>
      <c r="E163" s="139"/>
      <c r="F163" s="139"/>
    </row>
    <row r="164" spans="1:6" x14ac:dyDescent="0.2">
      <c r="A164" s="84"/>
      <c r="B164" s="1"/>
      <c r="C164" s="83"/>
      <c r="D164" s="84"/>
      <c r="E164" s="139"/>
      <c r="F164" s="139"/>
    </row>
    <row r="165" spans="1:6" x14ac:dyDescent="0.2">
      <c r="A165" s="84"/>
      <c r="B165" s="1"/>
      <c r="C165" s="83"/>
      <c r="D165" s="84"/>
      <c r="E165" s="139"/>
      <c r="F165" s="139"/>
    </row>
    <row r="166" spans="1:6" x14ac:dyDescent="0.2">
      <c r="A166" s="84"/>
      <c r="B166" s="1"/>
      <c r="C166" s="83"/>
      <c r="D166" s="84"/>
      <c r="E166" s="139"/>
      <c r="F166" s="139"/>
    </row>
    <row r="167" spans="1:6" x14ac:dyDescent="0.2">
      <c r="A167" s="84"/>
      <c r="B167" s="1"/>
      <c r="C167" s="83"/>
      <c r="D167" s="84"/>
      <c r="E167" s="139"/>
      <c r="F167" s="139"/>
    </row>
    <row r="168" spans="1:6" x14ac:dyDescent="0.2">
      <c r="A168" s="84"/>
      <c r="B168" s="1"/>
      <c r="C168" s="83"/>
      <c r="D168" s="84"/>
      <c r="E168" s="139"/>
      <c r="F168" s="139"/>
    </row>
    <row r="169" spans="1:6" x14ac:dyDescent="0.2">
      <c r="A169" s="84"/>
      <c r="B169" s="1"/>
      <c r="C169" s="83"/>
      <c r="D169" s="84"/>
      <c r="E169" s="139"/>
      <c r="F169" s="139"/>
    </row>
    <row r="170" spans="1:6" x14ac:dyDescent="0.2">
      <c r="A170" s="84"/>
      <c r="B170" s="1"/>
      <c r="C170" s="83"/>
      <c r="D170" s="84"/>
      <c r="E170" s="139"/>
      <c r="F170" s="139"/>
    </row>
    <row r="171" spans="1:6" x14ac:dyDescent="0.2">
      <c r="A171" s="84"/>
      <c r="B171" s="1"/>
      <c r="C171" s="83"/>
      <c r="D171" s="84"/>
      <c r="E171" s="139"/>
      <c r="F171" s="139"/>
    </row>
    <row r="172" spans="1:6" x14ac:dyDescent="0.2">
      <c r="A172" s="84"/>
      <c r="B172" s="1"/>
      <c r="C172" s="83"/>
      <c r="D172" s="84"/>
      <c r="E172" s="139"/>
      <c r="F172" s="139"/>
    </row>
    <row r="173" spans="1:6" x14ac:dyDescent="0.2">
      <c r="A173" s="84"/>
      <c r="B173" s="1"/>
      <c r="C173" s="83"/>
      <c r="D173" s="84"/>
      <c r="E173" s="139"/>
      <c r="F173" s="139"/>
    </row>
    <row r="174" spans="1:6" x14ac:dyDescent="0.2">
      <c r="A174" s="84"/>
      <c r="B174" s="1"/>
      <c r="C174" s="83"/>
      <c r="D174" s="84"/>
      <c r="E174" s="139"/>
      <c r="F174" s="139"/>
    </row>
    <row r="175" spans="1:6" x14ac:dyDescent="0.2">
      <c r="A175" s="84"/>
      <c r="B175" s="1"/>
      <c r="C175" s="83"/>
      <c r="D175" s="84"/>
      <c r="E175" s="139"/>
      <c r="F175" s="139"/>
    </row>
    <row r="176" spans="1:6" x14ac:dyDescent="0.2">
      <c r="A176" s="84"/>
      <c r="B176" s="1"/>
      <c r="C176" s="83"/>
      <c r="D176" s="84"/>
      <c r="E176" s="139"/>
      <c r="F176" s="139"/>
    </row>
    <row r="177" spans="1:6" x14ac:dyDescent="0.2">
      <c r="A177" s="84"/>
      <c r="B177" s="1"/>
      <c r="C177" s="83"/>
      <c r="D177" s="84"/>
      <c r="E177" s="139"/>
      <c r="F177" s="139"/>
    </row>
    <row r="178" spans="1:6" x14ac:dyDescent="0.2">
      <c r="A178" s="84"/>
      <c r="B178" s="1"/>
      <c r="C178" s="83"/>
      <c r="D178" s="84"/>
      <c r="E178" s="139"/>
      <c r="F178" s="139"/>
    </row>
    <row r="179" spans="1:6" x14ac:dyDescent="0.2">
      <c r="A179" s="84"/>
      <c r="B179" s="1"/>
      <c r="C179" s="83"/>
      <c r="D179" s="84"/>
      <c r="E179" s="139"/>
      <c r="F179" s="139"/>
    </row>
    <row r="180" spans="1:6" x14ac:dyDescent="0.2">
      <c r="A180" s="84"/>
      <c r="B180" s="1"/>
      <c r="C180" s="83"/>
      <c r="D180" s="84"/>
      <c r="E180" s="139"/>
      <c r="F180" s="139"/>
    </row>
    <row r="181" spans="1:6" x14ac:dyDescent="0.2">
      <c r="A181" s="84"/>
      <c r="B181" s="1"/>
      <c r="C181" s="83"/>
      <c r="D181" s="84"/>
      <c r="E181" s="139"/>
      <c r="F181" s="139"/>
    </row>
    <row r="182" spans="1:6" x14ac:dyDescent="0.2">
      <c r="A182" s="84"/>
      <c r="B182" s="1"/>
      <c r="C182" s="83"/>
      <c r="D182" s="84"/>
      <c r="E182" s="139"/>
      <c r="F182" s="139"/>
    </row>
    <row r="183" spans="1:6" x14ac:dyDescent="0.2">
      <c r="A183" s="84"/>
      <c r="B183" s="1"/>
      <c r="C183" s="83"/>
      <c r="D183" s="84"/>
      <c r="E183" s="139"/>
      <c r="F183" s="139"/>
    </row>
    <row r="184" spans="1:6" x14ac:dyDescent="0.2">
      <c r="A184" s="84"/>
      <c r="B184" s="1"/>
      <c r="C184" s="83"/>
      <c r="D184" s="84"/>
      <c r="E184" s="139"/>
      <c r="F184" s="139"/>
    </row>
    <row r="185" spans="1:6" x14ac:dyDescent="0.2">
      <c r="A185" s="84"/>
      <c r="B185" s="1"/>
      <c r="C185" s="83"/>
      <c r="D185" s="84"/>
      <c r="E185" s="139"/>
      <c r="F185" s="139"/>
    </row>
    <row r="186" spans="1:6" x14ac:dyDescent="0.2">
      <c r="A186" s="84"/>
      <c r="B186" s="1"/>
      <c r="C186" s="83"/>
      <c r="D186" s="84"/>
      <c r="E186" s="139"/>
      <c r="F186" s="139"/>
    </row>
    <row r="187" spans="1:6" x14ac:dyDescent="0.2">
      <c r="A187" s="84"/>
      <c r="B187" s="1"/>
      <c r="C187" s="83"/>
      <c r="D187" s="84"/>
      <c r="E187" s="139"/>
      <c r="F187" s="139"/>
    </row>
    <row r="188" spans="1:6" x14ac:dyDescent="0.2">
      <c r="A188" s="84"/>
      <c r="B188" s="1"/>
      <c r="C188" s="83"/>
      <c r="D188" s="84"/>
      <c r="E188" s="139"/>
      <c r="F188" s="139"/>
    </row>
    <row r="189" spans="1:6" x14ac:dyDescent="0.2">
      <c r="A189" s="84"/>
      <c r="B189" s="1"/>
      <c r="C189" s="83"/>
      <c r="D189" s="84"/>
      <c r="E189" s="139"/>
      <c r="F189" s="139"/>
    </row>
    <row r="190" spans="1:6" x14ac:dyDescent="0.2">
      <c r="A190" s="84"/>
      <c r="B190" s="1"/>
      <c r="C190" s="83"/>
      <c r="D190" s="84"/>
      <c r="E190" s="139"/>
      <c r="F190" s="139"/>
    </row>
    <row r="191" spans="1:6" x14ac:dyDescent="0.2">
      <c r="A191" s="84"/>
      <c r="B191" s="1"/>
      <c r="C191" s="83"/>
      <c r="D191" s="84"/>
      <c r="E191" s="139"/>
      <c r="F191" s="139"/>
    </row>
    <row r="192" spans="1:6" x14ac:dyDescent="0.2">
      <c r="A192" s="84"/>
      <c r="B192" s="1"/>
      <c r="C192" s="83"/>
      <c r="D192" s="84"/>
      <c r="E192" s="139"/>
      <c r="F192" s="139"/>
    </row>
    <row r="193" spans="1:6" x14ac:dyDescent="0.2">
      <c r="A193" s="84"/>
      <c r="B193" s="1"/>
      <c r="C193" s="83"/>
      <c r="D193" s="84"/>
      <c r="E193" s="139"/>
      <c r="F193" s="139"/>
    </row>
    <row r="194" spans="1:6" x14ac:dyDescent="0.2">
      <c r="A194" s="84"/>
      <c r="B194" s="1"/>
      <c r="C194" s="83"/>
      <c r="D194" s="84"/>
      <c r="E194" s="139"/>
      <c r="F194" s="139"/>
    </row>
    <row r="195" spans="1:6" x14ac:dyDescent="0.2">
      <c r="A195" s="84"/>
      <c r="B195" s="1"/>
      <c r="C195" s="83"/>
      <c r="D195" s="84"/>
      <c r="E195" s="139"/>
      <c r="F195" s="139"/>
    </row>
    <row r="196" spans="1:6" x14ac:dyDescent="0.2">
      <c r="A196" s="84"/>
      <c r="B196" s="1"/>
      <c r="C196" s="83"/>
      <c r="D196" s="84"/>
      <c r="E196" s="139"/>
      <c r="F196" s="139"/>
    </row>
    <row r="197" spans="1:6" x14ac:dyDescent="0.2">
      <c r="A197" s="84"/>
      <c r="B197" s="1"/>
      <c r="C197" s="83"/>
      <c r="D197" s="84"/>
      <c r="E197" s="139"/>
      <c r="F197" s="139"/>
    </row>
    <row r="198" spans="1:6" x14ac:dyDescent="0.2">
      <c r="A198" s="84"/>
      <c r="B198" s="1"/>
      <c r="C198" s="83"/>
      <c r="D198" s="84"/>
      <c r="E198" s="139"/>
      <c r="F198" s="139"/>
    </row>
    <row r="199" spans="1:6" x14ac:dyDescent="0.2">
      <c r="A199" s="84"/>
      <c r="B199" s="1"/>
      <c r="C199" s="83"/>
      <c r="D199" s="84"/>
      <c r="E199" s="139"/>
      <c r="F199" s="139"/>
    </row>
    <row r="200" spans="1:6" x14ac:dyDescent="0.2">
      <c r="A200" s="84"/>
      <c r="B200" s="1"/>
      <c r="C200" s="83"/>
      <c r="D200" s="84"/>
      <c r="E200" s="139"/>
      <c r="F200" s="139"/>
    </row>
    <row r="201" spans="1:6" x14ac:dyDescent="0.2">
      <c r="A201" s="84"/>
      <c r="B201" s="1"/>
      <c r="C201" s="83"/>
      <c r="D201" s="84"/>
      <c r="E201" s="139"/>
      <c r="F201" s="139"/>
    </row>
    <row r="202" spans="1:6" x14ac:dyDescent="0.2">
      <c r="A202" s="84"/>
      <c r="B202" s="1"/>
      <c r="C202" s="83"/>
      <c r="D202" s="84"/>
      <c r="E202" s="139"/>
      <c r="F202" s="139"/>
    </row>
    <row r="203" spans="1:6" x14ac:dyDescent="0.2">
      <c r="A203" s="84"/>
      <c r="B203" s="1"/>
      <c r="C203" s="83"/>
      <c r="D203" s="84"/>
      <c r="E203" s="139"/>
      <c r="F203" s="139"/>
    </row>
    <row r="204" spans="1:6" x14ac:dyDescent="0.2">
      <c r="A204" s="84"/>
      <c r="B204" s="1"/>
      <c r="C204" s="83"/>
      <c r="D204" s="84"/>
      <c r="E204" s="139"/>
      <c r="F204" s="139"/>
    </row>
    <row r="205" spans="1:6" x14ac:dyDescent="0.2">
      <c r="A205" s="84"/>
      <c r="B205" s="1"/>
      <c r="C205" s="83"/>
      <c r="D205" s="84"/>
      <c r="E205" s="139"/>
      <c r="F205" s="139"/>
    </row>
    <row r="206" spans="1:6" x14ac:dyDescent="0.2">
      <c r="A206" s="84"/>
      <c r="B206" s="1"/>
      <c r="C206" s="83"/>
      <c r="D206" s="84"/>
      <c r="E206" s="139"/>
      <c r="F206" s="139"/>
    </row>
    <row r="207" spans="1:6" x14ac:dyDescent="0.2">
      <c r="A207" s="84"/>
      <c r="B207" s="1"/>
      <c r="C207" s="83"/>
      <c r="D207" s="84"/>
      <c r="E207" s="139"/>
      <c r="F207" s="139"/>
    </row>
    <row r="208" spans="1:6" x14ac:dyDescent="0.2">
      <c r="A208" s="84"/>
      <c r="B208" s="1"/>
      <c r="C208" s="83"/>
      <c r="D208" s="84"/>
      <c r="E208" s="139"/>
      <c r="F208" s="139"/>
    </row>
    <row r="209" spans="1:6" x14ac:dyDescent="0.2">
      <c r="A209" s="84"/>
      <c r="B209" s="1"/>
      <c r="C209" s="83"/>
      <c r="D209" s="84"/>
      <c r="E209" s="139"/>
      <c r="F209" s="139"/>
    </row>
    <row r="210" spans="1:6" x14ac:dyDescent="0.2">
      <c r="A210" s="84"/>
      <c r="B210" s="1"/>
      <c r="C210" s="83"/>
      <c r="D210" s="84"/>
      <c r="E210" s="139"/>
      <c r="F210" s="139"/>
    </row>
    <row r="211" spans="1:6" x14ac:dyDescent="0.2">
      <c r="A211" s="84"/>
      <c r="B211" s="1"/>
      <c r="C211" s="83"/>
      <c r="D211" s="84"/>
      <c r="E211" s="139"/>
      <c r="F211" s="139"/>
    </row>
    <row r="212" spans="1:6" x14ac:dyDescent="0.2">
      <c r="A212" s="84"/>
      <c r="B212" s="1"/>
      <c r="C212" s="83"/>
      <c r="D212" s="84"/>
      <c r="E212" s="139"/>
      <c r="F212" s="139"/>
    </row>
    <row r="213" spans="1:6" x14ac:dyDescent="0.2">
      <c r="A213" s="84"/>
      <c r="B213" s="1"/>
      <c r="C213" s="83"/>
      <c r="D213" s="84"/>
      <c r="E213" s="139"/>
      <c r="F213" s="139"/>
    </row>
    <row r="214" spans="1:6" x14ac:dyDescent="0.2">
      <c r="A214" s="84"/>
      <c r="B214" s="1"/>
      <c r="C214" s="83"/>
      <c r="D214" s="84"/>
      <c r="E214" s="139"/>
      <c r="F214" s="139"/>
    </row>
    <row r="215" spans="1:6" x14ac:dyDescent="0.2">
      <c r="A215" s="84"/>
      <c r="B215" s="1"/>
      <c r="C215" s="83"/>
      <c r="D215" s="84"/>
      <c r="E215" s="139"/>
      <c r="F215" s="139"/>
    </row>
    <row r="216" spans="1:6" x14ac:dyDescent="0.2">
      <c r="A216" s="84"/>
      <c r="B216" s="1"/>
      <c r="C216" s="83"/>
      <c r="D216" s="84"/>
      <c r="E216" s="139"/>
      <c r="F216" s="139"/>
    </row>
    <row r="217" spans="1:6" x14ac:dyDescent="0.2">
      <c r="A217" s="84"/>
      <c r="B217" s="1"/>
      <c r="C217" s="83"/>
      <c r="D217" s="84"/>
      <c r="E217" s="139"/>
      <c r="F217" s="139"/>
    </row>
    <row r="218" spans="1:6" x14ac:dyDescent="0.2">
      <c r="A218" s="84"/>
      <c r="B218" s="1"/>
      <c r="C218" s="83"/>
      <c r="D218" s="84"/>
      <c r="E218" s="139"/>
      <c r="F218" s="139"/>
    </row>
    <row r="219" spans="1:6" x14ac:dyDescent="0.2">
      <c r="A219" s="84"/>
      <c r="B219" s="1"/>
      <c r="C219" s="83"/>
      <c r="D219" s="84"/>
      <c r="E219" s="139"/>
      <c r="F219" s="139"/>
    </row>
    <row r="220" spans="1:6" x14ac:dyDescent="0.2">
      <c r="A220" s="84"/>
      <c r="B220" s="1"/>
      <c r="C220" s="83"/>
      <c r="D220" s="84"/>
      <c r="E220" s="139"/>
      <c r="F220" s="139"/>
    </row>
    <row r="221" spans="1:6" x14ac:dyDescent="0.2">
      <c r="A221" s="84"/>
      <c r="B221" s="1"/>
      <c r="C221" s="83"/>
      <c r="D221" s="84"/>
      <c r="E221" s="139"/>
      <c r="F221" s="139"/>
    </row>
    <row r="222" spans="1:6" x14ac:dyDescent="0.2">
      <c r="A222" s="84"/>
      <c r="B222" s="1"/>
      <c r="C222" s="83"/>
      <c r="D222" s="84"/>
      <c r="E222" s="139"/>
      <c r="F222" s="139"/>
    </row>
    <row r="223" spans="1:6" x14ac:dyDescent="0.2">
      <c r="A223" s="84"/>
      <c r="B223" s="1"/>
      <c r="C223" s="83"/>
      <c r="D223" s="84"/>
      <c r="E223" s="139"/>
      <c r="F223" s="139"/>
    </row>
    <row r="224" spans="1:6" x14ac:dyDescent="0.2">
      <c r="A224" s="84"/>
      <c r="B224" s="1"/>
      <c r="C224" s="83"/>
      <c r="D224" s="84"/>
      <c r="E224" s="139"/>
      <c r="F224" s="139"/>
    </row>
    <row r="225" spans="1:6" x14ac:dyDescent="0.2">
      <c r="A225" s="84"/>
      <c r="B225" s="1"/>
      <c r="C225" s="83"/>
      <c r="D225" s="84"/>
      <c r="E225" s="139"/>
      <c r="F225" s="139"/>
    </row>
    <row r="226" spans="1:6" x14ac:dyDescent="0.2">
      <c r="A226" s="84"/>
      <c r="B226" s="1"/>
      <c r="C226" s="83"/>
      <c r="D226" s="84"/>
      <c r="E226" s="139"/>
      <c r="F226" s="139"/>
    </row>
    <row r="227" spans="1:6" x14ac:dyDescent="0.2">
      <c r="A227" s="84"/>
      <c r="B227" s="1"/>
      <c r="C227" s="83"/>
      <c r="D227" s="84"/>
      <c r="E227" s="139"/>
      <c r="F227" s="139"/>
    </row>
    <row r="228" spans="1:6" x14ac:dyDescent="0.2">
      <c r="A228" s="84"/>
      <c r="B228" s="1"/>
      <c r="C228" s="83"/>
      <c r="D228" s="84"/>
      <c r="E228" s="139"/>
      <c r="F228" s="139"/>
    </row>
    <row r="229" spans="1:6" x14ac:dyDescent="0.2">
      <c r="A229" s="84"/>
      <c r="B229" s="1"/>
      <c r="C229" s="83"/>
      <c r="D229" s="84"/>
      <c r="E229" s="139"/>
      <c r="F229" s="139"/>
    </row>
    <row r="230" spans="1:6" x14ac:dyDescent="0.2">
      <c r="A230" s="84"/>
      <c r="B230" s="1"/>
      <c r="C230" s="83"/>
      <c r="D230" s="84"/>
      <c r="E230" s="139"/>
      <c r="F230" s="139"/>
    </row>
    <row r="231" spans="1:6" x14ac:dyDescent="0.2">
      <c r="A231" s="84"/>
      <c r="B231" s="1"/>
      <c r="C231" s="83"/>
      <c r="D231" s="84"/>
      <c r="E231" s="139"/>
      <c r="F231" s="139"/>
    </row>
    <row r="232" spans="1:6" x14ac:dyDescent="0.2">
      <c r="A232" s="84"/>
      <c r="B232" s="1"/>
      <c r="C232" s="83"/>
      <c r="D232" s="84"/>
      <c r="E232" s="139"/>
      <c r="F232" s="139"/>
    </row>
    <row r="233" spans="1:6" x14ac:dyDescent="0.2">
      <c r="A233" s="84"/>
      <c r="B233" s="1"/>
      <c r="C233" s="83"/>
      <c r="D233" s="84"/>
      <c r="E233" s="139"/>
      <c r="F233" s="139"/>
    </row>
    <row r="234" spans="1:6" x14ac:dyDescent="0.2">
      <c r="A234" s="84"/>
      <c r="B234" s="1"/>
      <c r="C234" s="83"/>
      <c r="D234" s="84"/>
      <c r="E234" s="139"/>
      <c r="F234" s="139"/>
    </row>
    <row r="235" spans="1:6" x14ac:dyDescent="0.2">
      <c r="A235" s="84"/>
      <c r="B235" s="1"/>
      <c r="C235" s="83"/>
      <c r="D235" s="84"/>
      <c r="E235" s="139"/>
      <c r="F235" s="139"/>
    </row>
  </sheetData>
  <mergeCells count="11">
    <mergeCell ref="B106:C106"/>
    <mergeCell ref="A1:F1"/>
    <mergeCell ref="B35:F35"/>
    <mergeCell ref="B36:F36"/>
    <mergeCell ref="B37:F37"/>
    <mergeCell ref="B38:F38"/>
    <mergeCell ref="B71:E71"/>
    <mergeCell ref="B72:E72"/>
    <mergeCell ref="B33:F33"/>
    <mergeCell ref="B34:F34"/>
    <mergeCell ref="B73:E73"/>
  </mergeCells>
  <phoneticPr fontId="1" type="noConversion"/>
  <pageMargins left="0.78740157480314965" right="0.47244094488188981" top="0.98425196850393704" bottom="0.51181102362204722" header="0.59055118110236227" footer="0.31496062992125984"/>
  <pageSetup paperSize="9" firstPageNumber="13" orientation="portrait" useFirstPageNumber="1" horizontalDpi="4294967292" verticalDpi="4294967292" r:id="rId1"/>
  <headerFooter alignWithMargins="0">
    <oddHeader>&amp;L&amp;"Calibri,Običajno"GEOCENTER DP, Mehanika tal, Danica Peček s.p.
m: 041 765 796 / e: geocenter@siol.net&amp;R&amp;"Calibri,Običajno"REKONSTRUKCIJA PRISTANIŠČA MLINO
Načrt št.: GC-236/17-PZI
Del objekta: KLANČINA</oddHeader>
    <oddFooter>&amp;L&amp;"Calibri,Običajno"&amp;F&amp;R&amp;"Calibri,Običajno"Stran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7"/>
  <sheetViews>
    <sheetView zoomScaleNormal="100" workbookViewId="0">
      <selection sqref="A1:F1"/>
    </sheetView>
  </sheetViews>
  <sheetFormatPr defaultColWidth="11" defaultRowHeight="12.75" x14ac:dyDescent="0.2"/>
  <cols>
    <col min="1" max="1" width="5.625" style="225" customWidth="1"/>
    <col min="2" max="2" width="34.625" style="276" customWidth="1"/>
    <col min="3" max="3" width="6.625" style="276" customWidth="1"/>
    <col min="4" max="5" width="9.625" style="276" customWidth="1"/>
    <col min="6" max="6" width="12.375" style="276" customWidth="1"/>
    <col min="7" max="16384" width="11" style="276"/>
  </cols>
  <sheetData>
    <row r="1" spans="1:6" ht="18.75" x14ac:dyDescent="0.2">
      <c r="A1" s="388" t="s">
        <v>197</v>
      </c>
      <c r="B1" s="411"/>
      <c r="C1" s="411"/>
      <c r="D1" s="411"/>
      <c r="E1" s="411"/>
      <c r="F1" s="411"/>
    </row>
    <row r="2" spans="1:6" ht="15" x14ac:dyDescent="0.2">
      <c r="A2" s="185"/>
      <c r="B2" s="185"/>
      <c r="C2" s="185"/>
      <c r="D2" s="185"/>
      <c r="E2" s="319"/>
      <c r="F2" s="319"/>
    </row>
    <row r="3" spans="1:6" ht="15" customHeight="1" thickBot="1" x14ac:dyDescent="0.25">
      <c r="A3" s="239" t="s">
        <v>46</v>
      </c>
      <c r="B3" s="320" t="s">
        <v>17</v>
      </c>
      <c r="C3" s="321" t="s">
        <v>5</v>
      </c>
      <c r="D3" s="321" t="s">
        <v>0</v>
      </c>
      <c r="E3" s="322" t="s">
        <v>6</v>
      </c>
      <c r="F3" s="322" t="s">
        <v>3</v>
      </c>
    </row>
    <row r="4" spans="1:6" ht="15" customHeight="1" x14ac:dyDescent="0.2">
      <c r="A4" s="185"/>
      <c r="B4" s="323"/>
      <c r="C4" s="323"/>
      <c r="D4" s="323"/>
      <c r="E4" s="324"/>
      <c r="F4" s="325"/>
    </row>
    <row r="5" spans="1:6" ht="90" x14ac:dyDescent="0.25">
      <c r="A5" s="54" t="s">
        <v>36</v>
      </c>
      <c r="B5" s="271" t="s">
        <v>169</v>
      </c>
      <c r="C5" s="66" t="s">
        <v>8</v>
      </c>
      <c r="D5" s="45">
        <v>1</v>
      </c>
      <c r="E5" s="266"/>
      <c r="F5" s="117">
        <f>IF(D5="","",D5*E5)</f>
        <v>0</v>
      </c>
    </row>
    <row r="6" spans="1:6" ht="15" x14ac:dyDescent="0.2">
      <c r="A6" s="185"/>
      <c r="B6" s="273"/>
      <c r="C6" s="185"/>
      <c r="D6" s="326"/>
      <c r="E6" s="328"/>
      <c r="F6" s="327" t="str">
        <f>IF(D6="","",D6*E6)</f>
        <v/>
      </c>
    </row>
    <row r="7" spans="1:6" ht="15" x14ac:dyDescent="0.25">
      <c r="A7" s="56" t="s">
        <v>37</v>
      </c>
      <c r="B7" s="273" t="s">
        <v>138</v>
      </c>
      <c r="C7" s="66" t="s">
        <v>8</v>
      </c>
      <c r="D7" s="45">
        <v>2</v>
      </c>
      <c r="E7" s="266"/>
      <c r="F7" s="117">
        <f>IF(D7="","",D7*E7)</f>
        <v>0</v>
      </c>
    </row>
    <row r="8" spans="1:6" ht="15.75" thickBot="1" x14ac:dyDescent="0.25">
      <c r="A8" s="240"/>
      <c r="B8" s="330"/>
      <c r="C8" s="244"/>
      <c r="D8" s="240"/>
      <c r="E8" s="331"/>
      <c r="F8" s="331"/>
    </row>
    <row r="9" spans="1:6" ht="15.75" thickTop="1" x14ac:dyDescent="0.2">
      <c r="A9" s="241"/>
      <c r="B9" s="332" t="s">
        <v>18</v>
      </c>
      <c r="C9" s="185"/>
      <c r="D9" s="185"/>
      <c r="E9" s="319"/>
      <c r="F9" s="333">
        <f>SUM(F4:F8)</f>
        <v>0</v>
      </c>
    </row>
    <row r="10" spans="1:6" ht="15" x14ac:dyDescent="0.2">
      <c r="A10" s="185"/>
      <c r="B10" s="273"/>
      <c r="C10" s="185"/>
      <c r="D10" s="185"/>
      <c r="E10" s="319"/>
      <c r="F10" s="319"/>
    </row>
    <row r="11" spans="1:6" ht="15.75" thickBot="1" x14ac:dyDescent="0.25">
      <c r="A11" s="239" t="s">
        <v>47</v>
      </c>
      <c r="B11" s="334" t="s">
        <v>13</v>
      </c>
      <c r="C11" s="321" t="s">
        <v>5</v>
      </c>
      <c r="D11" s="321" t="s">
        <v>0</v>
      </c>
      <c r="E11" s="322" t="s">
        <v>6</v>
      </c>
      <c r="F11" s="322" t="s">
        <v>3</v>
      </c>
    </row>
    <row r="12" spans="1:6" ht="15" x14ac:dyDescent="0.2">
      <c r="A12" s="243"/>
      <c r="B12" s="312"/>
      <c r="C12" s="185"/>
      <c r="D12" s="185"/>
      <c r="E12" s="335"/>
      <c r="F12" s="335"/>
    </row>
    <row r="13" spans="1:6" ht="15" x14ac:dyDescent="0.2">
      <c r="A13" s="185"/>
      <c r="B13" s="129" t="s">
        <v>49</v>
      </c>
      <c r="C13" s="19"/>
      <c r="D13" s="19"/>
      <c r="E13" s="19"/>
      <c r="F13" s="335"/>
    </row>
    <row r="14" spans="1:6" ht="15" x14ac:dyDescent="0.2">
      <c r="A14" s="185" t="s">
        <v>9</v>
      </c>
      <c r="B14" s="406" t="s">
        <v>50</v>
      </c>
      <c r="C14" s="385"/>
      <c r="D14" s="385"/>
      <c r="E14" s="385"/>
      <c r="F14" s="385"/>
    </row>
    <row r="15" spans="1:6" ht="15" x14ac:dyDescent="0.2">
      <c r="A15" s="185" t="s">
        <v>9</v>
      </c>
      <c r="B15" s="406" t="s">
        <v>51</v>
      </c>
      <c r="C15" s="385"/>
      <c r="D15" s="385"/>
      <c r="E15" s="385"/>
      <c r="F15" s="385"/>
    </row>
    <row r="16" spans="1:6" ht="30" customHeight="1" x14ac:dyDescent="0.2">
      <c r="A16" s="185" t="s">
        <v>9</v>
      </c>
      <c r="B16" s="406" t="s">
        <v>52</v>
      </c>
      <c r="C16" s="406"/>
      <c r="D16" s="406"/>
      <c r="E16" s="406"/>
      <c r="F16" s="406"/>
    </row>
    <row r="17" spans="1:6" ht="30" customHeight="1" x14ac:dyDescent="0.2">
      <c r="A17" s="185" t="s">
        <v>9</v>
      </c>
      <c r="B17" s="406" t="s">
        <v>53</v>
      </c>
      <c r="C17" s="406"/>
      <c r="D17" s="406"/>
      <c r="E17" s="406"/>
      <c r="F17" s="406"/>
    </row>
    <row r="18" spans="1:6" ht="30" customHeight="1" x14ac:dyDescent="0.2">
      <c r="A18" s="185" t="s">
        <v>9</v>
      </c>
      <c r="B18" s="407" t="s">
        <v>54</v>
      </c>
      <c r="C18" s="407"/>
      <c r="D18" s="407"/>
      <c r="E18" s="407"/>
      <c r="F18" s="407"/>
    </row>
    <row r="19" spans="1:6" ht="30" customHeight="1" x14ac:dyDescent="0.2">
      <c r="A19" s="186" t="s">
        <v>9</v>
      </c>
      <c r="B19" s="408" t="s">
        <v>48</v>
      </c>
      <c r="C19" s="408"/>
      <c r="D19" s="408"/>
      <c r="E19" s="408"/>
      <c r="F19" s="408"/>
    </row>
    <row r="20" spans="1:6" customFormat="1" ht="15" x14ac:dyDescent="0.2">
      <c r="A20" s="186" t="s">
        <v>9</v>
      </c>
      <c r="B20" s="408" t="s">
        <v>237</v>
      </c>
      <c r="C20" s="408"/>
      <c r="D20" s="408"/>
      <c r="E20" s="408"/>
      <c r="F20" s="408"/>
    </row>
    <row r="21" spans="1:6" ht="15" x14ac:dyDescent="0.2">
      <c r="A21" s="243"/>
      <c r="B21" s="313"/>
      <c r="C21" s="185"/>
      <c r="D21" s="185"/>
      <c r="E21" s="335"/>
      <c r="F21" s="336"/>
    </row>
    <row r="22" spans="1:6" ht="75" x14ac:dyDescent="0.25">
      <c r="A22" s="56" t="s">
        <v>43</v>
      </c>
      <c r="B22" s="274" t="s">
        <v>177</v>
      </c>
      <c r="C22" s="66" t="s">
        <v>14</v>
      </c>
      <c r="D22" s="45">
        <f>60*0.4</f>
        <v>24</v>
      </c>
      <c r="E22" s="266"/>
      <c r="F22" s="117">
        <f>IF(D22="","",D22*E22)</f>
        <v>0</v>
      </c>
    </row>
    <row r="23" spans="1:6" ht="15" x14ac:dyDescent="0.2">
      <c r="A23" s="142"/>
      <c r="B23" s="24"/>
      <c r="C23" s="142"/>
      <c r="D23" s="338"/>
      <c r="E23" s="339"/>
      <c r="F23" s="327" t="str">
        <f>IF(D23="","",D23*E23)</f>
        <v/>
      </c>
    </row>
    <row r="24" spans="1:6" ht="30" x14ac:dyDescent="0.25">
      <c r="A24" s="142" t="s">
        <v>44</v>
      </c>
      <c r="B24" s="183" t="s">
        <v>144</v>
      </c>
      <c r="C24" s="66" t="s">
        <v>10</v>
      </c>
      <c r="D24" s="45">
        <v>139.19999999999999</v>
      </c>
      <c r="E24" s="266"/>
      <c r="F24" s="117">
        <f>IF(D24="","",D24*E24)</f>
        <v>0</v>
      </c>
    </row>
    <row r="25" spans="1:6" ht="15" x14ac:dyDescent="0.2">
      <c r="A25" s="142"/>
      <c r="B25" s="24"/>
      <c r="C25" s="142"/>
      <c r="D25" s="338"/>
      <c r="E25" s="339"/>
      <c r="F25" s="327" t="str">
        <f>IF(D25="","",D25*E25)</f>
        <v/>
      </c>
    </row>
    <row r="26" spans="1:6" ht="120" x14ac:dyDescent="0.25">
      <c r="A26" s="56" t="s">
        <v>76</v>
      </c>
      <c r="B26" s="271" t="s">
        <v>236</v>
      </c>
      <c r="C26" s="66" t="s">
        <v>14</v>
      </c>
      <c r="D26" s="45">
        <v>35</v>
      </c>
      <c r="E26" s="266"/>
      <c r="F26" s="117">
        <f>IF(D26="","",D26*E26)</f>
        <v>0</v>
      </c>
    </row>
    <row r="27" spans="1:6" ht="15" x14ac:dyDescent="0.2">
      <c r="A27" s="56"/>
      <c r="B27" s="271"/>
      <c r="C27" s="142"/>
      <c r="D27" s="329"/>
      <c r="E27" s="339"/>
      <c r="F27" s="327"/>
    </row>
    <row r="28" spans="1:6" ht="75" x14ac:dyDescent="0.25">
      <c r="A28" s="229" t="s">
        <v>77</v>
      </c>
      <c r="B28" s="340" t="s">
        <v>184</v>
      </c>
      <c r="C28" s="66" t="s">
        <v>10</v>
      </c>
      <c r="D28" s="45">
        <v>139.19999999999999</v>
      </c>
      <c r="E28" s="266"/>
      <c r="F28" s="117">
        <f>IF(D28="","",D28*E28)</f>
        <v>0</v>
      </c>
    </row>
    <row r="29" spans="1:6" ht="15.75" thickBot="1" x14ac:dyDescent="0.25">
      <c r="A29" s="244"/>
      <c r="B29" s="341"/>
      <c r="C29" s="342"/>
      <c r="D29" s="343"/>
      <c r="E29" s="344"/>
      <c r="F29" s="344"/>
    </row>
    <row r="30" spans="1:6" ht="15.75" thickTop="1" x14ac:dyDescent="0.2">
      <c r="A30" s="248"/>
      <c r="B30" s="345" t="s">
        <v>18</v>
      </c>
      <c r="C30" s="248"/>
      <c r="D30" s="248"/>
      <c r="E30" s="346"/>
      <c r="F30" s="347">
        <f>SUM(F12:F29)</f>
        <v>0</v>
      </c>
    </row>
    <row r="31" spans="1:6" ht="15" x14ac:dyDescent="0.2">
      <c r="A31" s="318"/>
      <c r="B31" s="317"/>
      <c r="C31" s="318"/>
      <c r="D31" s="318"/>
      <c r="E31" s="346"/>
      <c r="F31" s="346"/>
    </row>
    <row r="32" spans="1:6" ht="15.75" thickBot="1" x14ac:dyDescent="0.25">
      <c r="A32" s="242" t="s">
        <v>45</v>
      </c>
      <c r="B32" s="334" t="s">
        <v>56</v>
      </c>
      <c r="C32" s="321" t="s">
        <v>5</v>
      </c>
      <c r="D32" s="321" t="s">
        <v>0</v>
      </c>
      <c r="E32" s="322" t="s">
        <v>6</v>
      </c>
      <c r="F32" s="322" t="s">
        <v>3</v>
      </c>
    </row>
    <row r="33" spans="1:6" ht="15" x14ac:dyDescent="0.2">
      <c r="A33" s="318"/>
      <c r="B33" s="348" t="s">
        <v>62</v>
      </c>
      <c r="C33" s="128"/>
      <c r="D33" s="128"/>
      <c r="E33" s="349"/>
      <c r="F33" s="349"/>
    </row>
    <row r="34" spans="1:6" x14ac:dyDescent="0.2">
      <c r="A34" s="350"/>
      <c r="B34" s="11"/>
      <c r="C34" s="315"/>
      <c r="D34" s="315"/>
      <c r="E34" s="351"/>
      <c r="F34" s="351"/>
    </row>
    <row r="35" spans="1:6" ht="60" customHeight="1" x14ac:dyDescent="0.25">
      <c r="A35" s="127" t="s">
        <v>55</v>
      </c>
      <c r="B35" s="275" t="s">
        <v>147</v>
      </c>
      <c r="C35" s="34" t="s">
        <v>24</v>
      </c>
      <c r="D35" s="31">
        <v>0</v>
      </c>
      <c r="E35"/>
      <c r="F35" s="228" t="s">
        <v>101</v>
      </c>
    </row>
    <row r="36" spans="1:6" ht="15" x14ac:dyDescent="0.2">
      <c r="A36" s="127"/>
      <c r="B36" s="275"/>
      <c r="C36" s="128"/>
      <c r="D36" s="338"/>
      <c r="E36" s="316"/>
      <c r="F36" s="352"/>
    </row>
    <row r="37" spans="1:6" ht="180" x14ac:dyDescent="0.25">
      <c r="A37" s="127" t="s">
        <v>57</v>
      </c>
      <c r="B37" s="272" t="s">
        <v>205</v>
      </c>
      <c r="C37" s="66" t="s">
        <v>8</v>
      </c>
      <c r="D37" s="45">
        <v>17</v>
      </c>
      <c r="E37" s="266"/>
      <c r="F37" s="117">
        <f>IF(D37="","",D37*E37)</f>
        <v>0</v>
      </c>
    </row>
    <row r="38" spans="1:6" ht="15" x14ac:dyDescent="0.2">
      <c r="A38" s="94"/>
      <c r="B38" s="313"/>
      <c r="C38" s="142"/>
      <c r="D38" s="142"/>
      <c r="E38" s="353"/>
      <c r="F38" s="327" t="str">
        <f>IF(D38="","",D38*E38)</f>
        <v/>
      </c>
    </row>
    <row r="39" spans="1:6" ht="60" x14ac:dyDescent="0.25">
      <c r="A39" s="94" t="s">
        <v>78</v>
      </c>
      <c r="B39" s="272" t="s">
        <v>148</v>
      </c>
      <c r="C39" s="34" t="s">
        <v>32</v>
      </c>
      <c r="D39" s="31">
        <v>0</v>
      </c>
      <c r="E39"/>
      <c r="F39" s="228" t="s">
        <v>104</v>
      </c>
    </row>
    <row r="40" spans="1:6" ht="15.75" thickBot="1" x14ac:dyDescent="0.25">
      <c r="A40" s="246"/>
      <c r="B40" s="354"/>
      <c r="C40" s="240"/>
      <c r="D40" s="240"/>
      <c r="E40" s="331"/>
      <c r="F40" s="355"/>
    </row>
    <row r="41" spans="1:6" ht="15.75" thickTop="1" x14ac:dyDescent="0.2">
      <c r="A41" s="247"/>
      <c r="B41" s="356" t="s">
        <v>18</v>
      </c>
      <c r="C41" s="247"/>
      <c r="D41" s="247"/>
      <c r="E41" s="353"/>
      <c r="F41" s="357">
        <f>SUM(F33:F39)</f>
        <v>0</v>
      </c>
    </row>
    <row r="42" spans="1:6" ht="15" x14ac:dyDescent="0.2">
      <c r="A42" s="94"/>
      <c r="B42" s="313"/>
      <c r="C42" s="142"/>
      <c r="D42" s="142"/>
      <c r="E42" s="353"/>
      <c r="F42" s="339"/>
    </row>
    <row r="43" spans="1:6" ht="15.75" thickBot="1" x14ac:dyDescent="0.25">
      <c r="A43" s="242" t="s">
        <v>28</v>
      </c>
      <c r="B43" s="334" t="s">
        <v>181</v>
      </c>
      <c r="C43" s="321" t="s">
        <v>5</v>
      </c>
      <c r="D43" s="321" t="s">
        <v>0</v>
      </c>
      <c r="E43" s="322" t="s">
        <v>6</v>
      </c>
      <c r="F43" s="322" t="s">
        <v>3</v>
      </c>
    </row>
    <row r="44" spans="1:6" ht="15" x14ac:dyDescent="0.2">
      <c r="A44" s="128"/>
      <c r="B44" s="358" t="s">
        <v>182</v>
      </c>
      <c r="C44" s="128"/>
      <c r="D44" s="128"/>
      <c r="E44" s="337"/>
      <c r="F44" s="337"/>
    </row>
    <row r="45" spans="1:6" ht="15" x14ac:dyDescent="0.2">
      <c r="A45" s="128"/>
      <c r="B45" s="313"/>
      <c r="C45" s="128"/>
      <c r="D45" s="128"/>
      <c r="E45" s="337"/>
      <c r="F45" s="337"/>
    </row>
    <row r="46" spans="1:6" ht="90" x14ac:dyDescent="0.25">
      <c r="A46" s="187" t="s">
        <v>60</v>
      </c>
      <c r="B46" s="271" t="s">
        <v>234</v>
      </c>
      <c r="C46" s="66" t="s">
        <v>10</v>
      </c>
      <c r="D46" s="45">
        <v>73.900000000000006</v>
      </c>
      <c r="E46" s="266"/>
      <c r="F46" s="117">
        <f>IF(D46="","",D46*E46)</f>
        <v>0</v>
      </c>
    </row>
    <row r="47" spans="1:6" ht="15" x14ac:dyDescent="0.2">
      <c r="A47" s="128"/>
      <c r="B47" s="313"/>
      <c r="C47" s="128"/>
      <c r="D47" s="128"/>
      <c r="E47" s="337"/>
      <c r="F47" s="337"/>
    </row>
    <row r="48" spans="1:6" ht="45" x14ac:dyDescent="0.25">
      <c r="A48" s="187" t="s">
        <v>61</v>
      </c>
      <c r="B48" s="271" t="s">
        <v>211</v>
      </c>
      <c r="C48" s="66" t="s">
        <v>10</v>
      </c>
      <c r="D48" s="45">
        <v>73.900000000000006</v>
      </c>
      <c r="E48" s="266"/>
      <c r="F48" s="117">
        <f>IF(D48="","",D48*E48)</f>
        <v>0</v>
      </c>
    </row>
    <row r="49" spans="1:6" ht="15" x14ac:dyDescent="0.2">
      <c r="A49" s="128"/>
      <c r="B49" s="313"/>
      <c r="C49" s="128"/>
      <c r="D49" s="128"/>
      <c r="E49" s="337"/>
      <c r="F49" s="337"/>
    </row>
    <row r="50" spans="1:6" ht="45" x14ac:dyDescent="0.25">
      <c r="A50" s="187" t="s">
        <v>63</v>
      </c>
      <c r="B50" s="271" t="s">
        <v>215</v>
      </c>
      <c r="C50" s="66" t="s">
        <v>10</v>
      </c>
      <c r="D50" s="45">
        <v>62.2</v>
      </c>
      <c r="E50" s="266"/>
      <c r="F50" s="117">
        <f>IF(D50="","",D50*E50)</f>
        <v>0</v>
      </c>
    </row>
    <row r="51" spans="1:6" ht="15.75" thickBot="1" x14ac:dyDescent="0.25">
      <c r="A51" s="244"/>
      <c r="B51" s="341"/>
      <c r="C51" s="244"/>
      <c r="D51" s="244"/>
      <c r="E51" s="359"/>
      <c r="F51" s="359"/>
    </row>
    <row r="52" spans="1:6" ht="15.75" thickTop="1" x14ac:dyDescent="0.2">
      <c r="A52" s="248"/>
      <c r="B52" s="345" t="s">
        <v>18</v>
      </c>
      <c r="C52" s="248"/>
      <c r="D52" s="248"/>
      <c r="E52" s="346"/>
      <c r="F52" s="347">
        <f>SUM(F44:F51)</f>
        <v>0</v>
      </c>
    </row>
    <row r="53" spans="1:6" ht="15" x14ac:dyDescent="0.2">
      <c r="A53" s="94"/>
      <c r="B53" s="313"/>
      <c r="C53" s="142"/>
      <c r="D53" s="142"/>
      <c r="E53" s="353"/>
      <c r="F53" s="339"/>
    </row>
    <row r="54" spans="1:6" ht="15.75" thickBot="1" x14ac:dyDescent="0.25">
      <c r="A54" s="242" t="s">
        <v>29</v>
      </c>
      <c r="B54" s="334" t="s">
        <v>178</v>
      </c>
      <c r="C54" s="321" t="s">
        <v>5</v>
      </c>
      <c r="D54" s="321" t="s">
        <v>0</v>
      </c>
      <c r="E54" s="322" t="s">
        <v>6</v>
      </c>
      <c r="F54" s="322" t="s">
        <v>3</v>
      </c>
    </row>
    <row r="55" spans="1:6" ht="15" x14ac:dyDescent="0.2">
      <c r="A55" s="128"/>
      <c r="B55" s="358" t="s">
        <v>179</v>
      </c>
      <c r="C55" s="128"/>
      <c r="D55" s="128"/>
      <c r="E55" s="337"/>
      <c r="F55" s="337"/>
    </row>
    <row r="56" spans="1:6" ht="15" x14ac:dyDescent="0.2">
      <c r="A56" s="128"/>
      <c r="B56" s="358" t="s">
        <v>180</v>
      </c>
      <c r="C56" s="128"/>
      <c r="D56" s="128"/>
      <c r="E56" s="337"/>
      <c r="F56" s="337"/>
    </row>
    <row r="57" spans="1:6" ht="15" x14ac:dyDescent="0.2">
      <c r="A57" s="243"/>
      <c r="B57" s="312"/>
      <c r="C57" s="185"/>
      <c r="D57" s="185"/>
      <c r="E57" s="335"/>
      <c r="F57" s="335"/>
    </row>
    <row r="58" spans="1:6" ht="15" x14ac:dyDescent="0.2">
      <c r="A58" s="185"/>
      <c r="B58" s="129" t="s">
        <v>49</v>
      </c>
      <c r="C58" s="19"/>
      <c r="D58" s="19"/>
      <c r="E58" s="19"/>
      <c r="F58" s="335"/>
    </row>
    <row r="59" spans="1:6" ht="30" customHeight="1" x14ac:dyDescent="0.2">
      <c r="A59" s="185" t="s">
        <v>9</v>
      </c>
      <c r="B59" s="406" t="s">
        <v>190</v>
      </c>
      <c r="C59" s="385"/>
      <c r="D59" s="385"/>
      <c r="E59" s="385"/>
      <c r="F59" s="385"/>
    </row>
    <row r="60" spans="1:6" ht="15" x14ac:dyDescent="0.2">
      <c r="A60" s="185" t="s">
        <v>9</v>
      </c>
      <c r="B60" s="406" t="s">
        <v>189</v>
      </c>
      <c r="C60" s="385"/>
      <c r="D60" s="385"/>
      <c r="E60" s="385"/>
      <c r="F60" s="385"/>
    </row>
    <row r="61" spans="1:6" ht="30" customHeight="1" x14ac:dyDescent="0.2">
      <c r="A61" s="185" t="s">
        <v>9</v>
      </c>
      <c r="B61" s="406" t="s">
        <v>191</v>
      </c>
      <c r="C61" s="406"/>
      <c r="D61" s="406"/>
      <c r="E61" s="406"/>
      <c r="F61" s="406"/>
    </row>
    <row r="62" spans="1:6" ht="15" x14ac:dyDescent="0.2">
      <c r="A62" s="185" t="s">
        <v>9</v>
      </c>
      <c r="B62" s="406" t="s">
        <v>195</v>
      </c>
      <c r="C62" s="406"/>
      <c r="D62" s="406"/>
      <c r="E62" s="406"/>
      <c r="F62" s="406"/>
    </row>
    <row r="63" spans="1:6" ht="30" customHeight="1" x14ac:dyDescent="0.2">
      <c r="A63" s="185" t="s">
        <v>9</v>
      </c>
      <c r="B63" s="406" t="s">
        <v>188</v>
      </c>
      <c r="C63" s="406"/>
      <c r="D63" s="406"/>
      <c r="E63" s="406"/>
      <c r="F63" s="406"/>
    </row>
    <row r="64" spans="1:6" ht="15" x14ac:dyDescent="0.2">
      <c r="A64" s="128"/>
      <c r="B64" s="313"/>
      <c r="C64" s="128"/>
      <c r="D64" s="128"/>
      <c r="E64" s="337"/>
      <c r="F64" s="337"/>
    </row>
    <row r="65" spans="1:6" ht="120" x14ac:dyDescent="0.2">
      <c r="A65" s="187" t="s">
        <v>70</v>
      </c>
      <c r="B65" s="272" t="s">
        <v>192</v>
      </c>
    </row>
    <row r="66" spans="1:6" ht="15" x14ac:dyDescent="0.25">
      <c r="A66" s="128"/>
      <c r="B66" s="313" t="s">
        <v>186</v>
      </c>
      <c r="C66" s="66" t="s">
        <v>10</v>
      </c>
      <c r="D66" s="45">
        <v>27.2</v>
      </c>
      <c r="E66" s="266"/>
      <c r="F66" s="117">
        <f>IF(D66="","",D66*E66)</f>
        <v>0</v>
      </c>
    </row>
    <row r="67" spans="1:6" ht="15" x14ac:dyDescent="0.25">
      <c r="A67" s="128"/>
      <c r="B67" s="313" t="s">
        <v>187</v>
      </c>
      <c r="C67" s="66" t="s">
        <v>10</v>
      </c>
      <c r="D67" s="45">
        <v>14.6</v>
      </c>
      <c r="E67" s="266"/>
      <c r="F67" s="117">
        <f>IF(D67="","",D67*E67)</f>
        <v>0</v>
      </c>
    </row>
    <row r="68" spans="1:6" ht="15" x14ac:dyDescent="0.2">
      <c r="A68" s="128"/>
      <c r="B68" s="313"/>
      <c r="C68" s="128"/>
      <c r="D68" s="338"/>
      <c r="E68" s="337"/>
      <c r="F68" s="327"/>
    </row>
    <row r="69" spans="1:6" ht="120" x14ac:dyDescent="0.25">
      <c r="A69" s="187" t="s">
        <v>71</v>
      </c>
      <c r="B69" s="272" t="s">
        <v>248</v>
      </c>
      <c r="C69" s="66" t="s">
        <v>8</v>
      </c>
      <c r="D69" s="45">
        <v>93</v>
      </c>
      <c r="E69" s="266"/>
      <c r="F69" s="117">
        <f t="shared" ref="F69:F75" si="0">IF(D69="","",D69*E69)</f>
        <v>0</v>
      </c>
    </row>
    <row r="70" spans="1:6" ht="15" x14ac:dyDescent="0.2">
      <c r="A70" s="128"/>
      <c r="B70" s="313"/>
      <c r="C70" s="128"/>
      <c r="D70" s="128"/>
      <c r="E70" s="337"/>
      <c r="F70" s="327" t="str">
        <f t="shared" si="0"/>
        <v/>
      </c>
    </row>
    <row r="71" spans="1:6" ht="195" x14ac:dyDescent="0.25">
      <c r="A71" s="187" t="s">
        <v>79</v>
      </c>
      <c r="B71" s="272" t="s">
        <v>241</v>
      </c>
      <c r="C71" s="66" t="s">
        <v>8</v>
      </c>
      <c r="D71" s="45">
        <v>55</v>
      </c>
      <c r="E71" s="266"/>
      <c r="F71" s="117">
        <f t="shared" si="0"/>
        <v>0</v>
      </c>
    </row>
    <row r="72" spans="1:6" ht="15" x14ac:dyDescent="0.2">
      <c r="A72" s="127"/>
      <c r="B72" s="313"/>
      <c r="C72" s="318"/>
      <c r="D72" s="314"/>
      <c r="E72" s="337"/>
      <c r="F72" s="327" t="str">
        <f t="shared" si="0"/>
        <v/>
      </c>
    </row>
    <row r="73" spans="1:6" ht="75" x14ac:dyDescent="0.25">
      <c r="A73" s="187" t="s">
        <v>80</v>
      </c>
      <c r="B73" s="272" t="s">
        <v>194</v>
      </c>
      <c r="C73" s="66" t="s">
        <v>193</v>
      </c>
      <c r="D73" s="45">
        <v>32.4</v>
      </c>
      <c r="E73" s="266"/>
      <c r="F73" s="117">
        <f t="shared" si="0"/>
        <v>0</v>
      </c>
    </row>
    <row r="74" spans="1:6" ht="15" x14ac:dyDescent="0.2">
      <c r="A74" s="127"/>
      <c r="B74" s="313"/>
      <c r="C74" s="318"/>
      <c r="D74" s="314"/>
      <c r="E74" s="337"/>
      <c r="F74" s="327" t="str">
        <f t="shared" si="0"/>
        <v/>
      </c>
    </row>
    <row r="75" spans="1:6" ht="165" customHeight="1" x14ac:dyDescent="0.25">
      <c r="A75" s="187" t="s">
        <v>81</v>
      </c>
      <c r="B75" s="272" t="s">
        <v>206</v>
      </c>
      <c r="C75" s="66" t="s">
        <v>8</v>
      </c>
      <c r="D75" s="45">
        <v>34</v>
      </c>
      <c r="E75" s="266"/>
      <c r="F75" s="117">
        <f t="shared" si="0"/>
        <v>0</v>
      </c>
    </row>
    <row r="76" spans="1:6" ht="15.75" thickBot="1" x14ac:dyDescent="0.25">
      <c r="A76" s="244"/>
      <c r="B76" s="341"/>
      <c r="C76" s="244"/>
      <c r="D76" s="244"/>
      <c r="E76" s="359"/>
      <c r="F76" s="359"/>
    </row>
    <row r="77" spans="1:6" ht="15.75" thickTop="1" x14ac:dyDescent="0.2">
      <c r="A77" s="248"/>
      <c r="B77" s="345" t="s">
        <v>18</v>
      </c>
      <c r="C77" s="248"/>
      <c r="D77" s="248"/>
      <c r="E77" s="346"/>
      <c r="F77" s="347">
        <f>SUM(F55:F76)</f>
        <v>0</v>
      </c>
    </row>
    <row r="78" spans="1:6" ht="15" x14ac:dyDescent="0.2">
      <c r="A78" s="94"/>
      <c r="B78" s="313"/>
      <c r="C78" s="142"/>
      <c r="D78" s="142"/>
      <c r="E78" s="353"/>
      <c r="F78" s="339"/>
    </row>
    <row r="79" spans="1:6" ht="15.75" thickBot="1" x14ac:dyDescent="0.25">
      <c r="A79" s="242" t="s">
        <v>183</v>
      </c>
      <c r="B79" s="334" t="s">
        <v>222</v>
      </c>
      <c r="C79" s="321" t="s">
        <v>5</v>
      </c>
      <c r="D79" s="321" t="s">
        <v>0</v>
      </c>
      <c r="E79" s="322" t="s">
        <v>6</v>
      </c>
      <c r="F79" s="322" t="s">
        <v>3</v>
      </c>
    </row>
    <row r="80" spans="1:6" ht="15" x14ac:dyDescent="0.2">
      <c r="A80" s="128"/>
      <c r="B80" s="358" t="s">
        <v>224</v>
      </c>
      <c r="C80" s="128"/>
      <c r="D80" s="128"/>
      <c r="E80" s="337"/>
      <c r="F80" s="337"/>
    </row>
    <row r="81" spans="1:6" ht="15" x14ac:dyDescent="0.2">
      <c r="A81" s="128"/>
      <c r="B81" s="313"/>
      <c r="C81" s="128"/>
      <c r="D81" s="128"/>
      <c r="E81" s="337"/>
      <c r="F81" s="337"/>
    </row>
    <row r="82" spans="1:6" ht="15" x14ac:dyDescent="0.2">
      <c r="A82" s="185"/>
      <c r="B82" s="129" t="s">
        <v>49</v>
      </c>
      <c r="C82" s="128"/>
      <c r="D82" s="128"/>
      <c r="E82" s="337"/>
      <c r="F82" s="337"/>
    </row>
    <row r="83" spans="1:6" ht="15" x14ac:dyDescent="0.2">
      <c r="A83" s="185" t="s">
        <v>9</v>
      </c>
      <c r="B83" s="402" t="s">
        <v>99</v>
      </c>
      <c r="C83" s="402"/>
      <c r="D83" s="402"/>
      <c r="E83" s="402"/>
      <c r="F83" s="337"/>
    </row>
    <row r="84" spans="1:6" ht="15" x14ac:dyDescent="0.2">
      <c r="A84" s="128" t="s">
        <v>9</v>
      </c>
      <c r="B84" s="397" t="s">
        <v>119</v>
      </c>
      <c r="C84" s="397"/>
      <c r="D84" s="397"/>
      <c r="E84" s="397"/>
      <c r="F84" s="337"/>
    </row>
    <row r="85" spans="1:6" ht="15" customHeight="1" x14ac:dyDescent="0.2">
      <c r="A85" s="128" t="s">
        <v>9</v>
      </c>
      <c r="B85" s="397" t="s">
        <v>120</v>
      </c>
      <c r="C85" s="397"/>
      <c r="D85" s="397"/>
      <c r="E85" s="397"/>
      <c r="F85" s="337"/>
    </row>
    <row r="86" spans="1:6" ht="15" x14ac:dyDescent="0.2">
      <c r="A86" s="128"/>
      <c r="B86" s="145"/>
      <c r="C86" s="128"/>
      <c r="D86" s="128"/>
      <c r="E86" s="337"/>
      <c r="F86" s="337"/>
    </row>
    <row r="87" spans="1:6" ht="45" x14ac:dyDescent="0.25">
      <c r="A87" s="187" t="s">
        <v>220</v>
      </c>
      <c r="B87" s="275" t="s">
        <v>230</v>
      </c>
      <c r="C87" s="66" t="s">
        <v>8</v>
      </c>
      <c r="D87" s="45">
        <v>13</v>
      </c>
      <c r="E87" s="266"/>
      <c r="F87" s="117">
        <f>IF(D87="","",D87*E87)</f>
        <v>0</v>
      </c>
    </row>
    <row r="88" spans="1:6" ht="15" x14ac:dyDescent="0.2">
      <c r="A88" s="128"/>
      <c r="B88" s="313"/>
      <c r="C88" s="128"/>
      <c r="D88" s="128"/>
      <c r="E88" s="337"/>
      <c r="F88" s="327" t="str">
        <f t="shared" ref="F88:F92" si="1">IF(D88="","",D88*E88)</f>
        <v/>
      </c>
    </row>
    <row r="89" spans="1:6" ht="45" x14ac:dyDescent="0.25">
      <c r="A89" s="187" t="s">
        <v>221</v>
      </c>
      <c r="B89" s="275" t="s">
        <v>223</v>
      </c>
      <c r="C89" s="66" t="s">
        <v>8</v>
      </c>
      <c r="D89" s="45">
        <v>13</v>
      </c>
      <c r="E89" s="266"/>
      <c r="F89" s="117">
        <f>IF(D89="","",D89*E89)</f>
        <v>0</v>
      </c>
    </row>
    <row r="90" spans="1:6" ht="15" x14ac:dyDescent="0.2">
      <c r="A90" s="128"/>
      <c r="B90" s="313"/>
      <c r="C90" s="128"/>
      <c r="D90" s="338"/>
      <c r="E90" s="337"/>
      <c r="F90" s="327" t="str">
        <f t="shared" si="1"/>
        <v/>
      </c>
    </row>
    <row r="91" spans="1:6" ht="45" x14ac:dyDescent="0.25">
      <c r="A91" s="128" t="s">
        <v>225</v>
      </c>
      <c r="B91" s="124" t="s">
        <v>232</v>
      </c>
      <c r="C91" s="66" t="s">
        <v>4</v>
      </c>
      <c r="D91" s="45">
        <v>250</v>
      </c>
      <c r="E91" s="266"/>
      <c r="F91" s="117">
        <f>IF(D91="","",D91*E91)</f>
        <v>0</v>
      </c>
    </row>
    <row r="92" spans="1:6" ht="15" x14ac:dyDescent="0.2">
      <c r="A92" s="128"/>
      <c r="B92" s="313"/>
      <c r="C92" s="128"/>
      <c r="D92" s="338"/>
      <c r="E92" s="337"/>
      <c r="F92" s="327" t="str">
        <f t="shared" si="1"/>
        <v/>
      </c>
    </row>
    <row r="93" spans="1:6" ht="45" customHeight="1" x14ac:dyDescent="0.25">
      <c r="A93" s="128" t="s">
        <v>226</v>
      </c>
      <c r="B93" s="124" t="s">
        <v>155</v>
      </c>
      <c r="C93" s="66" t="s">
        <v>14</v>
      </c>
      <c r="D93" s="45">
        <f>13*0.29</f>
        <v>3.7699999999999996</v>
      </c>
      <c r="E93" s="266"/>
      <c r="F93" s="117">
        <f>IF(D93="","",D93*E93)</f>
        <v>0</v>
      </c>
    </row>
    <row r="94" spans="1:6" ht="15" x14ac:dyDescent="0.2">
      <c r="A94" s="128"/>
      <c r="B94" s="313"/>
      <c r="C94" s="128"/>
      <c r="D94" s="338"/>
      <c r="E94" s="337"/>
      <c r="F94" s="327" t="str">
        <f t="shared" ref="F94" si="2">IF(D94="","",D94*E94)</f>
        <v/>
      </c>
    </row>
    <row r="95" spans="1:6" ht="75" customHeight="1" x14ac:dyDescent="0.25">
      <c r="A95" s="128" t="s">
        <v>231</v>
      </c>
      <c r="B95" s="124" t="s">
        <v>233</v>
      </c>
      <c r="C95" s="66" t="s">
        <v>8</v>
      </c>
      <c r="D95" s="45">
        <v>13</v>
      </c>
      <c r="E95" s="266"/>
      <c r="F95" s="117">
        <f>IF(D95="","",D95*E95)</f>
        <v>0</v>
      </c>
    </row>
    <row r="96" spans="1:6" ht="15.75" thickBot="1" x14ac:dyDescent="0.25">
      <c r="A96" s="244"/>
      <c r="B96" s="341"/>
      <c r="C96" s="244"/>
      <c r="D96" s="244"/>
      <c r="E96" s="359"/>
      <c r="F96" s="359"/>
    </row>
    <row r="97" spans="1:6" ht="15.75" thickTop="1" x14ac:dyDescent="0.2">
      <c r="A97" s="248"/>
      <c r="B97" s="360" t="s">
        <v>18</v>
      </c>
      <c r="C97" s="248"/>
      <c r="D97" s="248"/>
      <c r="E97" s="346"/>
      <c r="F97" s="347">
        <f>SUM(F80:F96)</f>
        <v>0</v>
      </c>
    </row>
    <row r="98" spans="1:6" ht="15" x14ac:dyDescent="0.2">
      <c r="A98" s="318"/>
      <c r="B98" s="317"/>
      <c r="C98" s="318"/>
      <c r="D98" s="318"/>
      <c r="E98" s="346"/>
      <c r="F98" s="346"/>
    </row>
    <row r="99" spans="1:6" ht="15.75" thickBot="1" x14ac:dyDescent="0.25">
      <c r="A99" s="242" t="s">
        <v>227</v>
      </c>
      <c r="B99" s="334" t="s">
        <v>217</v>
      </c>
      <c r="C99" s="321" t="s">
        <v>5</v>
      </c>
      <c r="D99" s="321" t="s">
        <v>0</v>
      </c>
      <c r="E99" s="322" t="s">
        <v>6</v>
      </c>
      <c r="F99" s="322" t="s">
        <v>3</v>
      </c>
    </row>
    <row r="100" spans="1:6" ht="15" x14ac:dyDescent="0.2">
      <c r="A100" s="128"/>
      <c r="B100" s="313"/>
      <c r="C100" s="128"/>
      <c r="D100" s="128"/>
      <c r="E100" s="337"/>
      <c r="F100" s="337"/>
    </row>
    <row r="101" spans="1:6" ht="90" x14ac:dyDescent="0.25">
      <c r="A101" s="187" t="s">
        <v>228</v>
      </c>
      <c r="B101" s="271" t="s">
        <v>218</v>
      </c>
      <c r="C101" s="66" t="s">
        <v>14</v>
      </c>
      <c r="D101" s="45">
        <v>2</v>
      </c>
      <c r="E101" s="266"/>
      <c r="F101" s="117">
        <f>IF(D101="","",D101*E101)</f>
        <v>0</v>
      </c>
    </row>
    <row r="102" spans="1:6" ht="15" x14ac:dyDescent="0.2">
      <c r="A102" s="128"/>
      <c r="B102" s="313"/>
      <c r="C102" s="128"/>
      <c r="D102" s="128"/>
      <c r="E102" s="337"/>
      <c r="F102" s="337"/>
    </row>
    <row r="103" spans="1:6" ht="60" customHeight="1" x14ac:dyDescent="0.25">
      <c r="A103" s="187" t="s">
        <v>229</v>
      </c>
      <c r="B103" s="271" t="s">
        <v>219</v>
      </c>
      <c r="C103" s="66" t="s">
        <v>10</v>
      </c>
      <c r="D103" s="45">
        <v>6.8</v>
      </c>
      <c r="E103" s="266"/>
      <c r="F103" s="117">
        <f>IF(D103="","",D103*E103)</f>
        <v>0</v>
      </c>
    </row>
    <row r="104" spans="1:6" ht="15.75" thickBot="1" x14ac:dyDescent="0.25">
      <c r="A104" s="244"/>
      <c r="B104" s="341"/>
      <c r="C104" s="244"/>
      <c r="D104" s="244"/>
      <c r="E104" s="359"/>
      <c r="F104" s="359"/>
    </row>
    <row r="105" spans="1:6" ht="15.75" thickTop="1" x14ac:dyDescent="0.2">
      <c r="A105" s="248"/>
      <c r="B105" s="345" t="s">
        <v>18</v>
      </c>
      <c r="C105" s="248"/>
      <c r="D105" s="248"/>
      <c r="E105" s="346"/>
      <c r="F105" s="347">
        <f>SUM(F100:F104)</f>
        <v>0</v>
      </c>
    </row>
    <row r="106" spans="1:6" ht="15" customHeight="1" x14ac:dyDescent="0.2">
      <c r="A106" s="249"/>
      <c r="B106" s="361"/>
      <c r="C106" s="362"/>
      <c r="D106" s="363"/>
      <c r="E106" s="364"/>
      <c r="F106" s="351"/>
    </row>
    <row r="107" spans="1:6" ht="18.75" x14ac:dyDescent="0.2">
      <c r="B107" s="365" t="s">
        <v>11</v>
      </c>
      <c r="C107" s="312"/>
      <c r="D107" s="312"/>
      <c r="E107" s="312"/>
      <c r="F107" s="312"/>
    </row>
    <row r="108" spans="1:6" ht="15" customHeight="1" x14ac:dyDescent="0.2">
      <c r="A108" s="142"/>
      <c r="B108" s="24"/>
      <c r="C108" s="312"/>
      <c r="D108" s="245"/>
      <c r="E108" s="336"/>
      <c r="F108" s="336"/>
    </row>
    <row r="109" spans="1:6" ht="15" customHeight="1" x14ac:dyDescent="0.2">
      <c r="A109" s="250" t="s">
        <v>15</v>
      </c>
      <c r="B109" s="366" t="s">
        <v>16</v>
      </c>
      <c r="C109" s="367"/>
      <c r="D109" s="368"/>
      <c r="E109" s="369"/>
      <c r="F109" s="369" t="s">
        <v>3</v>
      </c>
    </row>
    <row r="110" spans="1:6" ht="15" customHeight="1" x14ac:dyDescent="0.2">
      <c r="A110" s="251"/>
      <c r="B110" s="370"/>
      <c r="C110" s="142"/>
      <c r="D110" s="142"/>
      <c r="E110" s="328"/>
      <c r="F110" s="371"/>
    </row>
    <row r="111" spans="1:6" ht="15" customHeight="1" x14ac:dyDescent="0.2">
      <c r="A111" s="252" t="s">
        <v>26</v>
      </c>
      <c r="B111" s="372" t="s">
        <v>17</v>
      </c>
      <c r="C111" s="373"/>
      <c r="D111" s="374"/>
      <c r="E111" s="375"/>
      <c r="F111" s="376">
        <f>F9</f>
        <v>0</v>
      </c>
    </row>
    <row r="112" spans="1:6" ht="15" customHeight="1" x14ac:dyDescent="0.2">
      <c r="A112" s="252" t="s">
        <v>27</v>
      </c>
      <c r="B112" s="377" t="s">
        <v>13</v>
      </c>
      <c r="C112" s="373"/>
      <c r="D112" s="374"/>
      <c r="E112" s="375"/>
      <c r="F112" s="376">
        <f>F30</f>
        <v>0</v>
      </c>
    </row>
    <row r="113" spans="1:6" ht="15" customHeight="1" x14ac:dyDescent="0.2">
      <c r="A113" s="252" t="s">
        <v>25</v>
      </c>
      <c r="B113" s="377" t="s">
        <v>56</v>
      </c>
      <c r="C113" s="373"/>
      <c r="D113" s="374"/>
      <c r="E113" s="375"/>
      <c r="F113" s="376">
        <f>F41</f>
        <v>0</v>
      </c>
    </row>
    <row r="114" spans="1:6" ht="15" customHeight="1" x14ac:dyDescent="0.2">
      <c r="A114" s="378" t="s">
        <v>28</v>
      </c>
      <c r="B114" s="377" t="s">
        <v>181</v>
      </c>
      <c r="C114" s="373"/>
      <c r="D114" s="374"/>
      <c r="E114" s="375"/>
      <c r="F114" s="376">
        <f>+F52</f>
        <v>0</v>
      </c>
    </row>
    <row r="115" spans="1:6" ht="15" customHeight="1" x14ac:dyDescent="0.2">
      <c r="A115" s="378" t="s">
        <v>29</v>
      </c>
      <c r="B115" s="377" t="s">
        <v>178</v>
      </c>
      <c r="C115" s="373"/>
      <c r="D115" s="374"/>
      <c r="E115" s="375"/>
      <c r="F115" s="376">
        <f>+F77</f>
        <v>0</v>
      </c>
    </row>
    <row r="116" spans="1:6" ht="15" customHeight="1" x14ac:dyDescent="0.2">
      <c r="A116" s="378" t="s">
        <v>183</v>
      </c>
      <c r="B116" s="377" t="s">
        <v>222</v>
      </c>
      <c r="C116" s="373"/>
      <c r="D116" s="374"/>
      <c r="E116" s="375"/>
      <c r="F116" s="376">
        <f>+F97</f>
        <v>0</v>
      </c>
    </row>
    <row r="117" spans="1:6" ht="15" customHeight="1" x14ac:dyDescent="0.2">
      <c r="A117" s="378" t="s">
        <v>227</v>
      </c>
      <c r="B117" s="377" t="s">
        <v>217</v>
      </c>
      <c r="C117" s="373"/>
      <c r="D117" s="374"/>
      <c r="E117" s="375"/>
      <c r="F117" s="376">
        <f>+F105</f>
        <v>0</v>
      </c>
    </row>
    <row r="118" spans="1:6" ht="15" customHeight="1" x14ac:dyDescent="0.2">
      <c r="A118" s="255"/>
      <c r="B118" s="390" t="s">
        <v>18</v>
      </c>
      <c r="C118" s="391"/>
      <c r="D118" s="379"/>
      <c r="E118" s="380"/>
      <c r="F118" s="381">
        <f>SUM(F110:F117)</f>
        <v>0</v>
      </c>
    </row>
    <row r="119" spans="1:6" ht="15" customHeight="1" x14ac:dyDescent="0.2">
      <c r="A119" s="245"/>
      <c r="B119" s="312"/>
      <c r="C119" s="312"/>
      <c r="D119" s="245"/>
      <c r="E119" s="336"/>
      <c r="F119" s="336"/>
    </row>
    <row r="120" spans="1:6" x14ac:dyDescent="0.2">
      <c r="A120" s="245"/>
      <c r="B120" s="312"/>
      <c r="C120" s="312"/>
      <c r="D120" s="245"/>
      <c r="E120" s="336"/>
      <c r="F120" s="336"/>
    </row>
    <row r="121" spans="1:6" x14ac:dyDescent="0.2">
      <c r="A121" s="245"/>
      <c r="B121" s="312"/>
      <c r="C121" s="312"/>
      <c r="D121" s="245"/>
      <c r="E121" s="336"/>
      <c r="F121" s="336"/>
    </row>
    <row r="122" spans="1:6" x14ac:dyDescent="0.2">
      <c r="A122" s="245"/>
      <c r="B122" s="312"/>
      <c r="C122" s="312"/>
      <c r="D122" s="245"/>
      <c r="E122" s="336"/>
      <c r="F122" s="336"/>
    </row>
    <row r="123" spans="1:6" x14ac:dyDescent="0.2">
      <c r="A123" s="245"/>
      <c r="B123" s="312"/>
      <c r="C123" s="312"/>
      <c r="D123" s="245"/>
      <c r="E123" s="336"/>
      <c r="F123" s="336"/>
    </row>
    <row r="124" spans="1:6" x14ac:dyDescent="0.2">
      <c r="A124" s="245"/>
      <c r="B124" s="312"/>
      <c r="C124" s="312"/>
      <c r="D124" s="245"/>
      <c r="E124" s="336"/>
      <c r="F124" s="336"/>
    </row>
    <row r="125" spans="1:6" x14ac:dyDescent="0.2">
      <c r="A125" s="245"/>
      <c r="B125" s="312"/>
      <c r="C125" s="312"/>
      <c r="D125" s="245"/>
      <c r="E125" s="336"/>
      <c r="F125" s="336"/>
    </row>
    <row r="126" spans="1:6" x14ac:dyDescent="0.2">
      <c r="A126" s="245"/>
      <c r="B126" s="312"/>
      <c r="C126" s="312"/>
      <c r="D126" s="245"/>
      <c r="E126" s="336"/>
      <c r="F126" s="336"/>
    </row>
    <row r="127" spans="1:6" x14ac:dyDescent="0.2">
      <c r="A127" s="245"/>
      <c r="B127" s="312"/>
      <c r="C127" s="312"/>
      <c r="D127" s="245"/>
      <c r="E127" s="336"/>
      <c r="F127" s="336"/>
    </row>
    <row r="128" spans="1:6" x14ac:dyDescent="0.2">
      <c r="A128" s="245"/>
      <c r="B128" s="312"/>
      <c r="C128" s="312"/>
      <c r="D128" s="245"/>
      <c r="E128" s="336"/>
      <c r="F128" s="336"/>
    </row>
    <row r="129" spans="1:6" x14ac:dyDescent="0.2">
      <c r="A129" s="245"/>
      <c r="B129" s="312"/>
      <c r="C129" s="312"/>
      <c r="D129" s="245"/>
      <c r="E129" s="336"/>
      <c r="F129" s="336"/>
    </row>
    <row r="130" spans="1:6" x14ac:dyDescent="0.2">
      <c r="A130" s="245"/>
      <c r="B130" s="312"/>
      <c r="C130" s="312"/>
      <c r="D130" s="245"/>
      <c r="E130" s="336"/>
      <c r="F130" s="336"/>
    </row>
    <row r="131" spans="1:6" x14ac:dyDescent="0.2">
      <c r="A131" s="245"/>
      <c r="B131" s="312"/>
      <c r="C131" s="312"/>
      <c r="D131" s="245"/>
      <c r="E131" s="336"/>
      <c r="F131" s="336"/>
    </row>
    <row r="132" spans="1:6" x14ac:dyDescent="0.2">
      <c r="A132" s="245"/>
      <c r="B132" s="312"/>
      <c r="C132" s="312"/>
      <c r="D132" s="245"/>
      <c r="E132" s="336"/>
      <c r="F132" s="336"/>
    </row>
    <row r="133" spans="1:6" x14ac:dyDescent="0.2">
      <c r="A133" s="245"/>
      <c r="B133" s="312"/>
      <c r="C133" s="312"/>
      <c r="D133" s="245"/>
      <c r="E133" s="336"/>
      <c r="F133" s="336"/>
    </row>
    <row r="134" spans="1:6" x14ac:dyDescent="0.2">
      <c r="A134" s="245"/>
      <c r="B134" s="312"/>
      <c r="C134" s="312"/>
      <c r="D134" s="245"/>
      <c r="E134" s="336"/>
      <c r="F134" s="336"/>
    </row>
    <row r="135" spans="1:6" x14ac:dyDescent="0.2">
      <c r="A135" s="245"/>
      <c r="B135" s="312"/>
      <c r="C135" s="312"/>
      <c r="D135" s="245"/>
      <c r="E135" s="336"/>
      <c r="F135" s="336"/>
    </row>
    <row r="136" spans="1:6" x14ac:dyDescent="0.2">
      <c r="A136" s="245"/>
      <c r="B136" s="312"/>
      <c r="C136" s="312"/>
      <c r="D136" s="245"/>
      <c r="E136" s="336"/>
      <c r="F136" s="336"/>
    </row>
    <row r="137" spans="1:6" x14ac:dyDescent="0.2">
      <c r="A137" s="245"/>
      <c r="B137" s="312"/>
      <c r="C137" s="312"/>
      <c r="D137" s="245"/>
      <c r="E137" s="336"/>
      <c r="F137" s="336"/>
    </row>
    <row r="138" spans="1:6" x14ac:dyDescent="0.2">
      <c r="A138" s="245"/>
      <c r="B138" s="312"/>
      <c r="C138" s="312"/>
      <c r="D138" s="245"/>
      <c r="E138" s="336"/>
      <c r="F138" s="336"/>
    </row>
    <row r="139" spans="1:6" x14ac:dyDescent="0.2">
      <c r="A139" s="245"/>
      <c r="B139" s="312"/>
      <c r="C139" s="312"/>
      <c r="D139" s="245"/>
      <c r="E139" s="336"/>
      <c r="F139" s="336"/>
    </row>
    <row r="140" spans="1:6" x14ac:dyDescent="0.2">
      <c r="A140" s="245"/>
      <c r="B140" s="312"/>
      <c r="C140" s="312"/>
      <c r="D140" s="245"/>
      <c r="E140" s="336"/>
      <c r="F140" s="336"/>
    </row>
    <row r="141" spans="1:6" x14ac:dyDescent="0.2">
      <c r="A141" s="245"/>
      <c r="B141" s="312"/>
      <c r="C141" s="312"/>
      <c r="D141" s="245"/>
      <c r="E141" s="336"/>
      <c r="F141" s="336"/>
    </row>
    <row r="142" spans="1:6" x14ac:dyDescent="0.2">
      <c r="A142" s="245"/>
      <c r="B142" s="312"/>
      <c r="C142" s="312"/>
      <c r="D142" s="245"/>
      <c r="E142" s="336"/>
      <c r="F142" s="336"/>
    </row>
    <row r="143" spans="1:6" x14ac:dyDescent="0.2">
      <c r="A143" s="245"/>
      <c r="B143" s="312"/>
      <c r="C143" s="312"/>
      <c r="D143" s="245"/>
      <c r="E143" s="336"/>
      <c r="F143" s="336"/>
    </row>
    <row r="144" spans="1:6" x14ac:dyDescent="0.2">
      <c r="A144" s="245"/>
      <c r="B144" s="312"/>
      <c r="C144" s="312"/>
      <c r="D144" s="245"/>
      <c r="E144" s="336"/>
      <c r="F144" s="336"/>
    </row>
    <row r="145" spans="1:6" x14ac:dyDescent="0.2">
      <c r="A145" s="245"/>
      <c r="B145" s="312"/>
      <c r="C145" s="312"/>
      <c r="D145" s="245"/>
      <c r="E145" s="336"/>
      <c r="F145" s="336"/>
    </row>
    <row r="146" spans="1:6" x14ac:dyDescent="0.2">
      <c r="A146" s="245"/>
      <c r="B146" s="312"/>
      <c r="C146" s="312"/>
      <c r="D146" s="245"/>
      <c r="E146" s="336"/>
      <c r="F146" s="336"/>
    </row>
    <row r="147" spans="1:6" x14ac:dyDescent="0.2">
      <c r="A147" s="245"/>
      <c r="B147" s="312"/>
      <c r="C147" s="312"/>
      <c r="D147" s="245"/>
      <c r="E147" s="336"/>
      <c r="F147" s="336"/>
    </row>
    <row r="148" spans="1:6" x14ac:dyDescent="0.2">
      <c r="A148" s="245"/>
      <c r="B148" s="312"/>
      <c r="C148" s="312"/>
      <c r="D148" s="245"/>
      <c r="E148" s="336"/>
      <c r="F148" s="336"/>
    </row>
    <row r="149" spans="1:6" x14ac:dyDescent="0.2">
      <c r="A149" s="245"/>
      <c r="B149" s="312"/>
      <c r="C149" s="312"/>
      <c r="D149" s="245"/>
      <c r="E149" s="336"/>
      <c r="F149" s="336"/>
    </row>
    <row r="150" spans="1:6" x14ac:dyDescent="0.2">
      <c r="A150" s="245"/>
      <c r="B150" s="312"/>
      <c r="C150" s="312"/>
      <c r="D150" s="245"/>
      <c r="E150" s="336"/>
      <c r="F150" s="336"/>
    </row>
    <row r="151" spans="1:6" x14ac:dyDescent="0.2">
      <c r="A151" s="245"/>
      <c r="B151" s="312"/>
      <c r="C151" s="312"/>
      <c r="D151" s="245"/>
      <c r="E151" s="336"/>
      <c r="F151" s="336"/>
    </row>
    <row r="152" spans="1:6" x14ac:dyDescent="0.2">
      <c r="A152" s="245"/>
      <c r="B152" s="312"/>
      <c r="C152" s="312"/>
      <c r="D152" s="245"/>
      <c r="E152" s="336"/>
      <c r="F152" s="336"/>
    </row>
    <row r="153" spans="1:6" x14ac:dyDescent="0.2">
      <c r="A153" s="245"/>
      <c r="B153" s="312"/>
      <c r="C153" s="312"/>
      <c r="D153" s="245"/>
      <c r="E153" s="336"/>
      <c r="F153" s="336"/>
    </row>
    <row r="154" spans="1:6" x14ac:dyDescent="0.2">
      <c r="A154" s="245"/>
      <c r="B154" s="312"/>
      <c r="C154" s="312"/>
      <c r="D154" s="245"/>
      <c r="E154" s="336"/>
      <c r="F154" s="336"/>
    </row>
    <row r="155" spans="1:6" x14ac:dyDescent="0.2">
      <c r="A155" s="245"/>
      <c r="B155" s="312"/>
      <c r="C155" s="312"/>
      <c r="D155" s="245"/>
      <c r="E155" s="336"/>
      <c r="F155" s="336"/>
    </row>
    <row r="156" spans="1:6" x14ac:dyDescent="0.2">
      <c r="A156" s="245"/>
      <c r="B156" s="312"/>
      <c r="C156" s="312"/>
      <c r="D156" s="245"/>
      <c r="E156" s="336"/>
      <c r="F156" s="336"/>
    </row>
    <row r="157" spans="1:6" x14ac:dyDescent="0.2">
      <c r="A157" s="245"/>
      <c r="B157" s="312"/>
      <c r="C157" s="312"/>
      <c r="D157" s="245"/>
      <c r="E157" s="336"/>
      <c r="F157" s="336"/>
    </row>
    <row r="158" spans="1:6" x14ac:dyDescent="0.2">
      <c r="A158" s="245"/>
      <c r="B158" s="312"/>
      <c r="C158" s="312"/>
      <c r="D158" s="245"/>
      <c r="E158" s="336"/>
      <c r="F158" s="336"/>
    </row>
    <row r="159" spans="1:6" x14ac:dyDescent="0.2">
      <c r="A159" s="245"/>
      <c r="B159" s="312"/>
      <c r="C159" s="312"/>
      <c r="D159" s="245"/>
      <c r="E159" s="336"/>
      <c r="F159" s="336"/>
    </row>
    <row r="160" spans="1:6" x14ac:dyDescent="0.2">
      <c r="A160" s="245"/>
      <c r="B160" s="312"/>
      <c r="C160" s="312"/>
      <c r="D160" s="245"/>
      <c r="E160" s="336"/>
      <c r="F160" s="336"/>
    </row>
    <row r="161" spans="1:6" x14ac:dyDescent="0.2">
      <c r="A161" s="245"/>
      <c r="B161" s="312"/>
      <c r="C161" s="312"/>
      <c r="D161" s="245"/>
      <c r="E161" s="336"/>
      <c r="F161" s="336"/>
    </row>
    <row r="162" spans="1:6" x14ac:dyDescent="0.2">
      <c r="A162" s="245"/>
      <c r="B162" s="312"/>
      <c r="C162" s="312"/>
      <c r="D162" s="245"/>
      <c r="E162" s="336"/>
      <c r="F162" s="336"/>
    </row>
    <row r="163" spans="1:6" x14ac:dyDescent="0.2">
      <c r="A163" s="245"/>
      <c r="B163" s="312"/>
      <c r="C163" s="312"/>
      <c r="D163" s="245"/>
      <c r="E163" s="336"/>
      <c r="F163" s="336"/>
    </row>
    <row r="164" spans="1:6" x14ac:dyDescent="0.2">
      <c r="A164" s="245"/>
      <c r="B164" s="312"/>
      <c r="C164" s="312"/>
      <c r="D164" s="245"/>
      <c r="E164" s="336"/>
      <c r="F164" s="336"/>
    </row>
    <row r="165" spans="1:6" x14ac:dyDescent="0.2">
      <c r="A165" s="245"/>
      <c r="B165" s="312"/>
      <c r="C165" s="312"/>
      <c r="D165" s="245"/>
      <c r="E165" s="336"/>
      <c r="F165" s="336"/>
    </row>
    <row r="166" spans="1:6" x14ac:dyDescent="0.2">
      <c r="A166" s="245"/>
      <c r="B166" s="312"/>
      <c r="C166" s="312"/>
      <c r="D166" s="245"/>
      <c r="E166" s="336"/>
      <c r="F166" s="336"/>
    </row>
    <row r="167" spans="1:6" x14ac:dyDescent="0.2">
      <c r="A167" s="245"/>
      <c r="B167" s="312"/>
      <c r="C167" s="312"/>
      <c r="D167" s="245"/>
      <c r="E167" s="336"/>
      <c r="F167" s="336"/>
    </row>
    <row r="168" spans="1:6" x14ac:dyDescent="0.2">
      <c r="A168" s="245"/>
      <c r="B168" s="312"/>
      <c r="C168" s="312"/>
      <c r="D168" s="245"/>
      <c r="E168" s="336"/>
      <c r="F168" s="336"/>
    </row>
    <row r="169" spans="1:6" x14ac:dyDescent="0.2">
      <c r="A169" s="245"/>
      <c r="B169" s="312"/>
      <c r="C169" s="312"/>
      <c r="D169" s="245"/>
      <c r="E169" s="336"/>
      <c r="F169" s="336"/>
    </row>
    <row r="170" spans="1:6" x14ac:dyDescent="0.2">
      <c r="A170" s="245"/>
      <c r="B170" s="312"/>
      <c r="C170" s="312"/>
      <c r="D170" s="245"/>
      <c r="E170" s="336"/>
      <c r="F170" s="336"/>
    </row>
    <row r="171" spans="1:6" x14ac:dyDescent="0.2">
      <c r="A171" s="245"/>
      <c r="B171" s="312"/>
      <c r="C171" s="312"/>
      <c r="D171" s="245"/>
      <c r="E171" s="336"/>
      <c r="F171" s="336"/>
    </row>
    <row r="172" spans="1:6" x14ac:dyDescent="0.2">
      <c r="A172" s="245"/>
      <c r="B172" s="312"/>
      <c r="C172" s="312"/>
      <c r="D172" s="245"/>
      <c r="E172" s="336"/>
      <c r="F172" s="336"/>
    </row>
    <row r="173" spans="1:6" x14ac:dyDescent="0.2">
      <c r="A173" s="245"/>
      <c r="B173" s="312"/>
      <c r="C173" s="312"/>
      <c r="D173" s="245"/>
      <c r="E173" s="336"/>
      <c r="F173" s="336"/>
    </row>
    <row r="174" spans="1:6" x14ac:dyDescent="0.2">
      <c r="A174" s="245"/>
      <c r="B174" s="312"/>
      <c r="C174" s="312"/>
      <c r="D174" s="245"/>
      <c r="E174" s="336"/>
      <c r="F174" s="336"/>
    </row>
    <row r="175" spans="1:6" x14ac:dyDescent="0.2">
      <c r="A175" s="245"/>
      <c r="B175" s="312"/>
      <c r="C175" s="312"/>
      <c r="D175" s="245"/>
      <c r="E175" s="336"/>
      <c r="F175" s="336"/>
    </row>
    <row r="176" spans="1:6" x14ac:dyDescent="0.2">
      <c r="A176" s="245"/>
      <c r="B176" s="312"/>
      <c r="C176" s="312"/>
      <c r="D176" s="245"/>
      <c r="E176" s="336"/>
      <c r="F176" s="336"/>
    </row>
    <row r="177" spans="1:6" x14ac:dyDescent="0.2">
      <c r="A177" s="245"/>
      <c r="B177" s="312"/>
      <c r="C177" s="312"/>
      <c r="D177" s="245"/>
      <c r="E177" s="336"/>
      <c r="F177" s="336"/>
    </row>
    <row r="178" spans="1:6" x14ac:dyDescent="0.2">
      <c r="A178" s="245"/>
      <c r="B178" s="312"/>
      <c r="C178" s="312"/>
      <c r="D178" s="245"/>
      <c r="E178" s="336"/>
      <c r="F178" s="336"/>
    </row>
    <row r="179" spans="1:6" x14ac:dyDescent="0.2">
      <c r="A179" s="245"/>
      <c r="B179" s="312"/>
      <c r="C179" s="312"/>
      <c r="D179" s="245"/>
      <c r="E179" s="336"/>
      <c r="F179" s="336"/>
    </row>
    <row r="180" spans="1:6" x14ac:dyDescent="0.2">
      <c r="A180" s="245"/>
      <c r="B180" s="312"/>
      <c r="C180" s="312"/>
      <c r="D180" s="245"/>
      <c r="E180" s="336"/>
      <c r="F180" s="336"/>
    </row>
    <row r="181" spans="1:6" x14ac:dyDescent="0.2">
      <c r="A181" s="245"/>
      <c r="B181" s="312"/>
      <c r="C181" s="312"/>
      <c r="D181" s="245"/>
      <c r="E181" s="336"/>
      <c r="F181" s="336"/>
    </row>
    <row r="182" spans="1:6" x14ac:dyDescent="0.2">
      <c r="A182" s="245"/>
      <c r="B182" s="312"/>
      <c r="C182" s="312"/>
      <c r="D182" s="245"/>
      <c r="E182" s="336"/>
      <c r="F182" s="336"/>
    </row>
    <row r="183" spans="1:6" x14ac:dyDescent="0.2">
      <c r="A183" s="245"/>
      <c r="B183" s="312"/>
      <c r="C183" s="312"/>
      <c r="D183" s="245"/>
      <c r="E183" s="336"/>
      <c r="F183" s="336"/>
    </row>
    <row r="184" spans="1:6" x14ac:dyDescent="0.2">
      <c r="A184" s="245"/>
      <c r="B184" s="312"/>
      <c r="C184" s="312"/>
      <c r="D184" s="245"/>
      <c r="E184" s="336"/>
      <c r="F184" s="336"/>
    </row>
    <row r="185" spans="1:6" x14ac:dyDescent="0.2">
      <c r="A185" s="245"/>
      <c r="B185" s="312"/>
      <c r="C185" s="312"/>
      <c r="D185" s="245"/>
      <c r="E185" s="336"/>
      <c r="F185" s="336"/>
    </row>
    <row r="186" spans="1:6" x14ac:dyDescent="0.2">
      <c r="A186" s="245"/>
      <c r="B186" s="312"/>
      <c r="C186" s="312"/>
      <c r="D186" s="245"/>
      <c r="E186" s="336"/>
      <c r="F186" s="336"/>
    </row>
    <row r="187" spans="1:6" x14ac:dyDescent="0.2">
      <c r="A187" s="245"/>
      <c r="B187" s="312"/>
      <c r="C187" s="312"/>
      <c r="D187" s="245"/>
      <c r="E187" s="336"/>
      <c r="F187" s="336"/>
    </row>
    <row r="188" spans="1:6" x14ac:dyDescent="0.2">
      <c r="A188" s="245"/>
      <c r="B188" s="312"/>
      <c r="C188" s="312"/>
      <c r="D188" s="245"/>
      <c r="E188" s="336"/>
      <c r="F188" s="336"/>
    </row>
    <row r="189" spans="1:6" x14ac:dyDescent="0.2">
      <c r="A189" s="245"/>
      <c r="B189" s="312"/>
      <c r="C189" s="312"/>
      <c r="D189" s="245"/>
      <c r="E189" s="336"/>
      <c r="F189" s="336"/>
    </row>
    <row r="190" spans="1:6" x14ac:dyDescent="0.2">
      <c r="A190" s="245"/>
      <c r="B190" s="312"/>
      <c r="C190" s="312"/>
      <c r="D190" s="245"/>
      <c r="E190" s="336"/>
      <c r="F190" s="336"/>
    </row>
    <row r="191" spans="1:6" x14ac:dyDescent="0.2">
      <c r="A191" s="245"/>
      <c r="B191" s="312"/>
      <c r="C191" s="312"/>
      <c r="D191" s="245"/>
      <c r="E191" s="336"/>
      <c r="F191" s="336"/>
    </row>
    <row r="192" spans="1:6" x14ac:dyDescent="0.2">
      <c r="A192" s="245"/>
      <c r="B192" s="312"/>
      <c r="C192" s="312"/>
      <c r="D192" s="245"/>
      <c r="E192" s="336"/>
      <c r="F192" s="336"/>
    </row>
    <row r="193" spans="1:6" x14ac:dyDescent="0.2">
      <c r="A193" s="245"/>
      <c r="B193" s="312"/>
      <c r="C193" s="312"/>
      <c r="D193" s="245"/>
      <c r="E193" s="336"/>
      <c r="F193" s="336"/>
    </row>
    <row r="194" spans="1:6" x14ac:dyDescent="0.2">
      <c r="A194" s="245"/>
      <c r="B194" s="312"/>
      <c r="C194" s="312"/>
      <c r="D194" s="245"/>
      <c r="E194" s="336"/>
      <c r="F194" s="336"/>
    </row>
    <row r="195" spans="1:6" x14ac:dyDescent="0.2">
      <c r="A195" s="245"/>
      <c r="B195" s="312"/>
      <c r="C195" s="312"/>
      <c r="D195" s="245"/>
      <c r="E195" s="336"/>
      <c r="F195" s="336"/>
    </row>
    <row r="196" spans="1:6" x14ac:dyDescent="0.2">
      <c r="A196" s="245"/>
      <c r="B196" s="312"/>
      <c r="C196" s="312"/>
      <c r="D196" s="245"/>
      <c r="E196" s="336"/>
      <c r="F196" s="336"/>
    </row>
    <row r="197" spans="1:6" x14ac:dyDescent="0.2">
      <c r="A197" s="245"/>
      <c r="B197" s="312"/>
      <c r="C197" s="312"/>
      <c r="D197" s="245"/>
      <c r="E197" s="336"/>
      <c r="F197" s="336"/>
    </row>
    <row r="198" spans="1:6" x14ac:dyDescent="0.2">
      <c r="A198" s="245"/>
      <c r="B198" s="312"/>
      <c r="C198" s="312"/>
      <c r="D198" s="245"/>
      <c r="E198" s="336"/>
      <c r="F198" s="336"/>
    </row>
    <row r="199" spans="1:6" x14ac:dyDescent="0.2">
      <c r="A199" s="245"/>
      <c r="B199" s="312"/>
      <c r="C199" s="312"/>
      <c r="D199" s="245"/>
      <c r="E199" s="336"/>
      <c r="F199" s="336"/>
    </row>
    <row r="200" spans="1:6" x14ac:dyDescent="0.2">
      <c r="A200" s="245"/>
      <c r="B200" s="312"/>
      <c r="C200" s="312"/>
      <c r="D200" s="245"/>
      <c r="E200" s="336"/>
      <c r="F200" s="336"/>
    </row>
    <row r="201" spans="1:6" x14ac:dyDescent="0.2">
      <c r="A201" s="245"/>
      <c r="B201" s="312"/>
      <c r="C201" s="312"/>
      <c r="D201" s="245"/>
      <c r="E201" s="336"/>
      <c r="F201" s="336"/>
    </row>
    <row r="202" spans="1:6" x14ac:dyDescent="0.2">
      <c r="A202" s="245"/>
      <c r="B202" s="312"/>
      <c r="C202" s="312"/>
      <c r="D202" s="245"/>
      <c r="E202" s="336"/>
      <c r="F202" s="336"/>
    </row>
    <row r="203" spans="1:6" x14ac:dyDescent="0.2">
      <c r="A203" s="245"/>
      <c r="B203" s="312"/>
      <c r="C203" s="312"/>
      <c r="D203" s="245"/>
      <c r="E203" s="336"/>
      <c r="F203" s="336"/>
    </row>
    <row r="204" spans="1:6" x14ac:dyDescent="0.2">
      <c r="A204" s="245"/>
      <c r="B204" s="312"/>
      <c r="C204" s="312"/>
      <c r="D204" s="245"/>
      <c r="E204" s="336"/>
      <c r="F204" s="336"/>
    </row>
    <row r="205" spans="1:6" x14ac:dyDescent="0.2">
      <c r="A205" s="245"/>
      <c r="B205" s="312"/>
      <c r="C205" s="312"/>
      <c r="D205" s="245"/>
      <c r="E205" s="336"/>
      <c r="F205" s="336"/>
    </row>
    <row r="206" spans="1:6" x14ac:dyDescent="0.2">
      <c r="A206" s="245"/>
      <c r="B206" s="312"/>
      <c r="C206" s="312"/>
      <c r="D206" s="245"/>
      <c r="E206" s="336"/>
      <c r="F206" s="336"/>
    </row>
    <row r="207" spans="1:6" x14ac:dyDescent="0.2">
      <c r="A207" s="245"/>
      <c r="B207" s="312"/>
      <c r="C207" s="312"/>
      <c r="D207" s="245"/>
      <c r="E207" s="336"/>
      <c r="F207" s="336"/>
    </row>
    <row r="208" spans="1:6" x14ac:dyDescent="0.2">
      <c r="A208" s="245"/>
      <c r="B208" s="312"/>
      <c r="C208" s="312"/>
      <c r="D208" s="245"/>
      <c r="E208" s="336"/>
      <c r="F208" s="336"/>
    </row>
    <row r="209" spans="1:6" x14ac:dyDescent="0.2">
      <c r="A209" s="245"/>
      <c r="B209" s="312"/>
      <c r="C209" s="312"/>
      <c r="D209" s="245"/>
      <c r="E209" s="336"/>
      <c r="F209" s="336"/>
    </row>
    <row r="210" spans="1:6" x14ac:dyDescent="0.2">
      <c r="A210" s="245"/>
      <c r="B210" s="312"/>
      <c r="C210" s="312"/>
      <c r="D210" s="245"/>
      <c r="E210" s="336"/>
      <c r="F210" s="336"/>
    </row>
    <row r="211" spans="1:6" x14ac:dyDescent="0.2">
      <c r="A211" s="245"/>
      <c r="B211" s="312"/>
      <c r="C211" s="312"/>
      <c r="D211" s="245"/>
      <c r="E211" s="336"/>
      <c r="F211" s="336"/>
    </row>
    <row r="212" spans="1:6" x14ac:dyDescent="0.2">
      <c r="A212" s="245"/>
      <c r="B212" s="312"/>
      <c r="C212" s="312"/>
      <c r="D212" s="245"/>
      <c r="E212" s="336"/>
      <c r="F212" s="336"/>
    </row>
    <row r="213" spans="1:6" x14ac:dyDescent="0.2">
      <c r="A213" s="245"/>
      <c r="B213" s="312"/>
      <c r="C213" s="312"/>
      <c r="D213" s="245"/>
      <c r="E213" s="336"/>
      <c r="F213" s="336"/>
    </row>
    <row r="214" spans="1:6" x14ac:dyDescent="0.2">
      <c r="A214" s="245"/>
      <c r="B214" s="312"/>
      <c r="C214" s="312"/>
      <c r="D214" s="245"/>
      <c r="E214" s="336"/>
      <c r="F214" s="336"/>
    </row>
    <row r="215" spans="1:6" x14ac:dyDescent="0.2">
      <c r="A215" s="245"/>
      <c r="B215" s="312"/>
      <c r="C215" s="312"/>
      <c r="D215" s="245"/>
      <c r="E215" s="336"/>
      <c r="F215" s="336"/>
    </row>
    <row r="216" spans="1:6" x14ac:dyDescent="0.2">
      <c r="A216" s="245"/>
      <c r="B216" s="312"/>
      <c r="C216" s="312"/>
      <c r="D216" s="245"/>
      <c r="E216" s="336"/>
      <c r="F216" s="336"/>
    </row>
    <row r="217" spans="1:6" x14ac:dyDescent="0.2">
      <c r="A217" s="245"/>
      <c r="B217" s="312"/>
      <c r="C217" s="312"/>
      <c r="D217" s="245"/>
      <c r="E217" s="336"/>
      <c r="F217" s="336"/>
    </row>
    <row r="218" spans="1:6" x14ac:dyDescent="0.2">
      <c r="A218" s="245"/>
      <c r="B218" s="312"/>
      <c r="C218" s="312"/>
      <c r="D218" s="245"/>
      <c r="E218" s="336"/>
      <c r="F218" s="336"/>
    </row>
    <row r="219" spans="1:6" x14ac:dyDescent="0.2">
      <c r="A219" s="245"/>
      <c r="B219" s="312"/>
      <c r="C219" s="312"/>
      <c r="D219" s="245"/>
      <c r="E219" s="336"/>
      <c r="F219" s="336"/>
    </row>
    <row r="220" spans="1:6" x14ac:dyDescent="0.2">
      <c r="A220" s="245"/>
      <c r="B220" s="312"/>
      <c r="C220" s="312"/>
      <c r="D220" s="245"/>
      <c r="E220" s="336"/>
      <c r="F220" s="336"/>
    </row>
    <row r="221" spans="1:6" x14ac:dyDescent="0.2">
      <c r="A221" s="245"/>
      <c r="B221" s="312"/>
      <c r="C221" s="312"/>
      <c r="D221" s="245"/>
      <c r="E221" s="336"/>
      <c r="F221" s="336"/>
    </row>
    <row r="222" spans="1:6" x14ac:dyDescent="0.2">
      <c r="A222" s="245"/>
      <c r="B222" s="312"/>
      <c r="C222" s="312"/>
      <c r="D222" s="245"/>
      <c r="E222" s="336"/>
      <c r="F222" s="336"/>
    </row>
    <row r="223" spans="1:6" x14ac:dyDescent="0.2">
      <c r="A223" s="245"/>
      <c r="B223" s="312"/>
      <c r="C223" s="312"/>
      <c r="D223" s="245"/>
      <c r="E223" s="336"/>
      <c r="F223" s="336"/>
    </row>
    <row r="224" spans="1:6" x14ac:dyDescent="0.2">
      <c r="A224" s="245"/>
      <c r="B224" s="312"/>
      <c r="C224" s="312"/>
      <c r="D224" s="245"/>
      <c r="E224" s="336"/>
      <c r="F224" s="336"/>
    </row>
    <row r="225" spans="1:6" x14ac:dyDescent="0.2">
      <c r="A225" s="245"/>
      <c r="B225" s="312"/>
      <c r="C225" s="312"/>
      <c r="D225" s="245"/>
      <c r="E225" s="336"/>
      <c r="F225" s="336"/>
    </row>
    <row r="226" spans="1:6" x14ac:dyDescent="0.2">
      <c r="A226" s="245"/>
      <c r="B226" s="312"/>
      <c r="C226" s="312"/>
      <c r="D226" s="245"/>
      <c r="E226" s="336"/>
      <c r="F226" s="336"/>
    </row>
    <row r="227" spans="1:6" x14ac:dyDescent="0.2">
      <c r="A227" s="245"/>
      <c r="B227" s="312"/>
      <c r="C227" s="312"/>
      <c r="D227" s="245"/>
      <c r="E227" s="336"/>
      <c r="F227" s="336"/>
    </row>
    <row r="228" spans="1:6" x14ac:dyDescent="0.2">
      <c r="A228" s="245"/>
      <c r="B228" s="312"/>
      <c r="C228" s="312"/>
      <c r="D228" s="245"/>
      <c r="E228" s="336"/>
      <c r="F228" s="336"/>
    </row>
    <row r="229" spans="1:6" x14ac:dyDescent="0.2">
      <c r="A229" s="245"/>
      <c r="B229" s="312"/>
      <c r="C229" s="312"/>
      <c r="D229" s="245"/>
      <c r="E229" s="336"/>
      <c r="F229" s="336"/>
    </row>
    <row r="230" spans="1:6" x14ac:dyDescent="0.2">
      <c r="A230" s="245"/>
      <c r="B230" s="312"/>
      <c r="C230" s="312"/>
      <c r="D230" s="245"/>
      <c r="E230" s="336"/>
      <c r="F230" s="336"/>
    </row>
    <row r="231" spans="1:6" x14ac:dyDescent="0.2">
      <c r="A231" s="245"/>
      <c r="B231" s="312"/>
      <c r="C231" s="312"/>
      <c r="D231" s="245"/>
      <c r="E231" s="336"/>
      <c r="F231" s="336"/>
    </row>
    <row r="232" spans="1:6" x14ac:dyDescent="0.2">
      <c r="A232" s="245"/>
      <c r="B232" s="312"/>
      <c r="C232" s="312"/>
      <c r="D232" s="245"/>
      <c r="E232" s="336"/>
      <c r="F232" s="336"/>
    </row>
    <row r="233" spans="1:6" x14ac:dyDescent="0.2">
      <c r="A233" s="245"/>
      <c r="B233" s="312"/>
      <c r="C233" s="312"/>
      <c r="D233" s="245"/>
      <c r="E233" s="336"/>
      <c r="F233" s="336"/>
    </row>
    <row r="234" spans="1:6" x14ac:dyDescent="0.2">
      <c r="A234" s="245"/>
      <c r="B234" s="312"/>
      <c r="C234" s="312"/>
      <c r="D234" s="245"/>
      <c r="E234" s="336"/>
      <c r="F234" s="336"/>
    </row>
    <row r="235" spans="1:6" x14ac:dyDescent="0.2">
      <c r="A235" s="245"/>
      <c r="B235" s="312"/>
      <c r="C235" s="312"/>
      <c r="D235" s="245"/>
      <c r="E235" s="336"/>
      <c r="F235" s="336"/>
    </row>
    <row r="236" spans="1:6" x14ac:dyDescent="0.2">
      <c r="A236" s="245"/>
      <c r="B236" s="312"/>
      <c r="C236" s="312"/>
      <c r="D236" s="245"/>
      <c r="E236" s="336"/>
      <c r="F236" s="336"/>
    </row>
    <row r="237" spans="1:6" x14ac:dyDescent="0.2">
      <c r="A237" s="245"/>
      <c r="B237" s="312"/>
      <c r="C237" s="312"/>
      <c r="D237" s="245"/>
      <c r="E237" s="336"/>
      <c r="F237" s="336"/>
    </row>
    <row r="238" spans="1:6" x14ac:dyDescent="0.2">
      <c r="A238" s="245"/>
      <c r="B238" s="312"/>
      <c r="C238" s="312"/>
      <c r="D238" s="245"/>
      <c r="E238" s="336"/>
      <c r="F238" s="336"/>
    </row>
    <row r="239" spans="1:6" x14ac:dyDescent="0.2">
      <c r="A239" s="245"/>
      <c r="B239" s="312"/>
      <c r="C239" s="312"/>
      <c r="D239" s="245"/>
      <c r="E239" s="336"/>
      <c r="F239" s="336"/>
    </row>
    <row r="240" spans="1:6" x14ac:dyDescent="0.2">
      <c r="A240" s="245"/>
      <c r="B240" s="312"/>
      <c r="C240" s="312"/>
      <c r="D240" s="245"/>
      <c r="E240" s="336"/>
      <c r="F240" s="336"/>
    </row>
    <row r="241" spans="1:6" x14ac:dyDescent="0.2">
      <c r="A241" s="245"/>
      <c r="B241" s="312"/>
      <c r="C241" s="312"/>
      <c r="D241" s="245"/>
      <c r="E241" s="336"/>
      <c r="F241" s="336"/>
    </row>
    <row r="242" spans="1:6" x14ac:dyDescent="0.2">
      <c r="A242" s="245"/>
      <c r="B242" s="312"/>
      <c r="C242" s="312"/>
      <c r="D242" s="245"/>
      <c r="E242" s="336"/>
      <c r="F242" s="336"/>
    </row>
    <row r="243" spans="1:6" x14ac:dyDescent="0.2">
      <c r="A243" s="245"/>
      <c r="B243" s="312"/>
      <c r="C243" s="312"/>
      <c r="D243" s="245"/>
      <c r="E243" s="336"/>
      <c r="F243" s="336"/>
    </row>
    <row r="244" spans="1:6" x14ac:dyDescent="0.2">
      <c r="A244" s="245"/>
      <c r="B244" s="312"/>
      <c r="C244" s="312"/>
      <c r="D244" s="245"/>
      <c r="E244" s="336"/>
      <c r="F244" s="336"/>
    </row>
    <row r="245" spans="1:6" x14ac:dyDescent="0.2">
      <c r="A245" s="245"/>
      <c r="B245" s="312"/>
      <c r="C245" s="312"/>
      <c r="D245" s="245"/>
      <c r="E245" s="336"/>
      <c r="F245" s="336"/>
    </row>
    <row r="246" spans="1:6" x14ac:dyDescent="0.2">
      <c r="A246" s="245"/>
      <c r="B246" s="312"/>
      <c r="C246" s="312"/>
      <c r="D246" s="245"/>
      <c r="E246" s="336"/>
      <c r="F246" s="336"/>
    </row>
    <row r="247" spans="1:6" x14ac:dyDescent="0.2">
      <c r="A247" s="245"/>
      <c r="B247" s="312"/>
      <c r="C247" s="312"/>
      <c r="D247" s="245"/>
      <c r="E247" s="336"/>
      <c r="F247" s="336"/>
    </row>
  </sheetData>
  <mergeCells count="17">
    <mergeCell ref="A1:F1"/>
    <mergeCell ref="B14:F14"/>
    <mergeCell ref="B15:F15"/>
    <mergeCell ref="B16:F16"/>
    <mergeCell ref="B17:F17"/>
    <mergeCell ref="B18:F18"/>
    <mergeCell ref="B19:F19"/>
    <mergeCell ref="B118:C118"/>
    <mergeCell ref="B59:F59"/>
    <mergeCell ref="B60:F60"/>
    <mergeCell ref="B61:F61"/>
    <mergeCell ref="B63:F63"/>
    <mergeCell ref="B62:F62"/>
    <mergeCell ref="B83:E83"/>
    <mergeCell ref="B84:E84"/>
    <mergeCell ref="B85:E85"/>
    <mergeCell ref="B20:F20"/>
  </mergeCells>
  <pageMargins left="0.78740157480314965" right="0.47244094488188981" top="0.98425196850393704" bottom="0.51181102362204722" header="0.59055118110236227" footer="0.31496062992125984"/>
  <pageSetup paperSize="9" firstPageNumber="13" orientation="portrait" useFirstPageNumber="1" horizontalDpi="4294967292" verticalDpi="4294967292" r:id="rId1"/>
  <headerFooter alignWithMargins="0">
    <oddHeader>&amp;L&amp;"Calibri,Običajno"GEOCENTER DP, Mehanika tal, Danica Peček s.p.
m: 041 765 796 / e: geocenter@siol.net&amp;R&amp;"Calibri,Običajno"REKONSTRUKCIJA PRISTANIŠČA MLINO
Načrt št.: GC-236/17-PZI
Del objekta: KLANČINA</oddHeader>
    <oddFooter>&amp;L&amp;"Calibri,Običajno"&amp;F&amp;R&amp;"Calibri,Običajno"Stran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D9D06-565F-4521-B884-6EDA98BBCFF8}">
  <dimension ref="A1:N200"/>
  <sheetViews>
    <sheetView zoomScaleNormal="100" workbookViewId="0">
      <selection sqref="A1:F1"/>
    </sheetView>
  </sheetViews>
  <sheetFormatPr defaultColWidth="11" defaultRowHeight="12.75" x14ac:dyDescent="0.2"/>
  <cols>
    <col min="1" max="1" width="5.625" style="26" customWidth="1"/>
    <col min="2" max="2" width="34.625" customWidth="1"/>
    <col min="3" max="3" width="6.625" customWidth="1"/>
    <col min="4" max="5" width="9.625" customWidth="1"/>
    <col min="6" max="6" width="12.375" customWidth="1"/>
  </cols>
  <sheetData>
    <row r="1" spans="1:6" ht="18.75" x14ac:dyDescent="0.2">
      <c r="A1" s="392" t="s">
        <v>240</v>
      </c>
      <c r="B1" s="398"/>
      <c r="C1" s="398"/>
      <c r="D1" s="398"/>
      <c r="E1" s="398"/>
      <c r="F1" s="398"/>
    </row>
    <row r="2" spans="1:6" ht="15" x14ac:dyDescent="0.25">
      <c r="A2" s="29"/>
      <c r="B2" s="29"/>
      <c r="C2" s="15"/>
      <c r="D2" s="15"/>
      <c r="E2" s="109"/>
      <c r="F2" s="109"/>
    </row>
    <row r="3" spans="1:6" ht="15" customHeight="1" thickBot="1" x14ac:dyDescent="0.25">
      <c r="A3" s="72" t="s">
        <v>46</v>
      </c>
      <c r="B3" s="73" t="s">
        <v>17</v>
      </c>
      <c r="C3" s="80" t="s">
        <v>5</v>
      </c>
      <c r="D3" s="80" t="s">
        <v>0</v>
      </c>
      <c r="E3" s="99" t="s">
        <v>6</v>
      </c>
      <c r="F3" s="99" t="s">
        <v>3</v>
      </c>
    </row>
    <row r="4" spans="1:6" ht="15" customHeight="1" x14ac:dyDescent="0.3">
      <c r="A4" s="29"/>
      <c r="B4" s="270"/>
      <c r="C4" s="148"/>
      <c r="D4" s="148"/>
      <c r="E4" s="149"/>
      <c r="F4" s="150"/>
    </row>
    <row r="5" spans="1:6" ht="90" x14ac:dyDescent="0.25">
      <c r="A5" s="54" t="s">
        <v>36</v>
      </c>
      <c r="B5" s="82" t="s">
        <v>169</v>
      </c>
      <c r="C5" s="66" t="s">
        <v>8</v>
      </c>
      <c r="D5" s="45">
        <v>1</v>
      </c>
      <c r="E5" s="266"/>
      <c r="F5" s="117">
        <f>IF(D5="","",D5*E5)</f>
        <v>0</v>
      </c>
    </row>
    <row r="6" spans="1:6" ht="15" x14ac:dyDescent="0.25">
      <c r="A6" s="29"/>
      <c r="B6" s="7"/>
      <c r="C6" s="15"/>
      <c r="D6" s="45"/>
      <c r="E6" s="110"/>
      <c r="F6" s="117" t="str">
        <f>IF(D6="","",D6*E6)</f>
        <v/>
      </c>
    </row>
    <row r="7" spans="1:6" ht="15" x14ac:dyDescent="0.25">
      <c r="A7" s="30" t="s">
        <v>37</v>
      </c>
      <c r="B7" s="7" t="s">
        <v>138</v>
      </c>
      <c r="C7" s="66" t="s">
        <v>8</v>
      </c>
      <c r="D7" s="45">
        <v>4</v>
      </c>
      <c r="E7" s="266"/>
      <c r="F7" s="117">
        <f>IF(D7="","",D7*E7)</f>
        <v>0</v>
      </c>
    </row>
    <row r="8" spans="1:6" ht="15.75" thickBot="1" x14ac:dyDescent="0.3">
      <c r="A8" s="21"/>
      <c r="B8" s="49"/>
      <c r="C8" s="59"/>
      <c r="D8" s="36"/>
      <c r="E8" s="151"/>
      <c r="F8" s="151"/>
    </row>
    <row r="9" spans="1:6" ht="15.75" thickTop="1" x14ac:dyDescent="0.25">
      <c r="A9" s="20"/>
      <c r="B9" s="76" t="s">
        <v>18</v>
      </c>
      <c r="C9" s="15"/>
      <c r="D9" s="15"/>
      <c r="E9" s="109"/>
      <c r="F9" s="152">
        <f>SUM(F4:F8)</f>
        <v>0</v>
      </c>
    </row>
    <row r="10" spans="1:6" s="1" customFormat="1" ht="15" customHeight="1" x14ac:dyDescent="0.25">
      <c r="A10" s="185"/>
      <c r="B10" s="7"/>
      <c r="C10" s="29"/>
      <c r="D10" s="15"/>
      <c r="E10" s="170"/>
      <c r="F10" s="109"/>
    </row>
    <row r="11" spans="1:6" s="1" customFormat="1" ht="15" customHeight="1" thickBot="1" x14ac:dyDescent="0.3">
      <c r="A11" s="242" t="s">
        <v>47</v>
      </c>
      <c r="B11" s="75" t="s">
        <v>34</v>
      </c>
      <c r="C11" s="80" t="s">
        <v>5</v>
      </c>
      <c r="D11" s="80" t="s">
        <v>0</v>
      </c>
      <c r="E11" s="99" t="s">
        <v>6</v>
      </c>
      <c r="F11" s="99" t="s">
        <v>3</v>
      </c>
    </row>
    <row r="12" spans="1:6" s="1" customFormat="1" ht="15" customHeight="1" x14ac:dyDescent="0.25">
      <c r="A12" s="94"/>
      <c r="B12" s="5"/>
      <c r="C12" s="4"/>
      <c r="D12" s="14"/>
      <c r="E12" s="108"/>
      <c r="F12" s="119"/>
    </row>
    <row r="13" spans="1:6" s="1" customFormat="1" ht="75" x14ac:dyDescent="0.25">
      <c r="A13" s="94" t="s">
        <v>43</v>
      </c>
      <c r="B13" s="183" t="s">
        <v>210</v>
      </c>
      <c r="C13" s="14" t="s">
        <v>10</v>
      </c>
      <c r="D13" s="31">
        <v>262.89999999999998</v>
      </c>
      <c r="E13" s="264"/>
      <c r="F13" s="117">
        <f t="shared" ref="F13" si="0">IF(D13="","",D13*E13)</f>
        <v>0</v>
      </c>
    </row>
    <row r="14" spans="1:6" s="1" customFormat="1" ht="15" customHeight="1" x14ac:dyDescent="0.25">
      <c r="A14" s="94"/>
      <c r="B14" s="5"/>
      <c r="C14" s="4"/>
      <c r="D14" s="14"/>
      <c r="E14" s="108"/>
      <c r="F14" s="119"/>
    </row>
    <row r="15" spans="1:6" s="1" customFormat="1" ht="75" x14ac:dyDescent="0.25">
      <c r="A15" s="94" t="s">
        <v>44</v>
      </c>
      <c r="B15" s="183" t="s">
        <v>235</v>
      </c>
      <c r="C15" s="14" t="s">
        <v>14</v>
      </c>
      <c r="D15" s="31">
        <v>20</v>
      </c>
      <c r="E15" s="264"/>
      <c r="F15" s="117">
        <f t="shared" ref="F15" si="1">IF(D15="","",D15*E15)</f>
        <v>0</v>
      </c>
    </row>
    <row r="16" spans="1:6" s="1" customFormat="1" ht="15" customHeight="1" thickBot="1" x14ac:dyDescent="0.3">
      <c r="A16" s="240"/>
      <c r="B16" s="22"/>
      <c r="C16" s="21"/>
      <c r="D16" s="59"/>
      <c r="E16" s="111"/>
      <c r="F16" s="111"/>
    </row>
    <row r="17" spans="1:7" s="1" customFormat="1" ht="15" customHeight="1" thickTop="1" x14ac:dyDescent="0.25">
      <c r="A17" s="241"/>
      <c r="B17" s="65" t="s">
        <v>18</v>
      </c>
      <c r="C17" s="20"/>
      <c r="D17" s="93"/>
      <c r="E17" s="170"/>
      <c r="F17" s="152">
        <f>SUM(F12:F16)</f>
        <v>0</v>
      </c>
    </row>
    <row r="18" spans="1:7" ht="15" x14ac:dyDescent="0.25">
      <c r="A18" s="29"/>
      <c r="B18" s="7"/>
      <c r="C18" s="15"/>
      <c r="D18" s="15"/>
      <c r="E18" s="109"/>
      <c r="F18" s="109"/>
    </row>
    <row r="19" spans="1:7" ht="15.75" thickBot="1" x14ac:dyDescent="0.3">
      <c r="A19" s="77" t="s">
        <v>45</v>
      </c>
      <c r="B19" s="75" t="s">
        <v>13</v>
      </c>
      <c r="C19" s="80" t="s">
        <v>5</v>
      </c>
      <c r="D19" s="80" t="s">
        <v>0</v>
      </c>
      <c r="E19" s="99" t="s">
        <v>6</v>
      </c>
      <c r="F19" s="99" t="s">
        <v>3</v>
      </c>
    </row>
    <row r="20" spans="1:7" ht="15" x14ac:dyDescent="0.25">
      <c r="A20" s="43"/>
      <c r="B20" s="1"/>
      <c r="C20" s="15"/>
      <c r="D20" s="15"/>
      <c r="E20" s="147"/>
      <c r="F20" s="147"/>
      <c r="G20" s="42"/>
    </row>
    <row r="21" spans="1:7" ht="15" x14ac:dyDescent="0.25">
      <c r="A21" s="15"/>
      <c r="B21" s="129" t="s">
        <v>49</v>
      </c>
      <c r="C21" s="130"/>
      <c r="D21" s="130"/>
      <c r="E21" s="130"/>
      <c r="F21" s="147"/>
      <c r="G21" s="42"/>
    </row>
    <row r="22" spans="1:7" ht="15" x14ac:dyDescent="0.2">
      <c r="A22" s="185" t="s">
        <v>9</v>
      </c>
      <c r="B22" s="406" t="s">
        <v>50</v>
      </c>
      <c r="C22" s="385"/>
      <c r="D22" s="385"/>
      <c r="E22" s="385"/>
      <c r="F22" s="385"/>
      <c r="G22" s="42"/>
    </row>
    <row r="23" spans="1:7" ht="15" x14ac:dyDescent="0.2">
      <c r="A23" s="185" t="s">
        <v>9</v>
      </c>
      <c r="B23" s="406" t="s">
        <v>51</v>
      </c>
      <c r="C23" s="385"/>
      <c r="D23" s="385"/>
      <c r="E23" s="385"/>
      <c r="F23" s="385"/>
      <c r="G23" s="42"/>
    </row>
    <row r="24" spans="1:7" ht="30" customHeight="1" x14ac:dyDescent="0.2">
      <c r="A24" s="185" t="s">
        <v>9</v>
      </c>
      <c r="B24" s="406" t="s">
        <v>52</v>
      </c>
      <c r="C24" s="406"/>
      <c r="D24" s="406"/>
      <c r="E24" s="406"/>
      <c r="F24" s="406"/>
    </row>
    <row r="25" spans="1:7" ht="30" customHeight="1" x14ac:dyDescent="0.2">
      <c r="A25" s="185" t="s">
        <v>9</v>
      </c>
      <c r="B25" s="406" t="s">
        <v>53</v>
      </c>
      <c r="C25" s="406"/>
      <c r="D25" s="406"/>
      <c r="E25" s="406"/>
      <c r="F25" s="406"/>
    </row>
    <row r="26" spans="1:7" ht="30" customHeight="1" x14ac:dyDescent="0.2">
      <c r="A26" s="185" t="s">
        <v>9</v>
      </c>
      <c r="B26" s="407" t="s">
        <v>54</v>
      </c>
      <c r="C26" s="407"/>
      <c r="D26" s="407"/>
      <c r="E26" s="407"/>
      <c r="F26" s="407"/>
    </row>
    <row r="27" spans="1:7" ht="30" customHeight="1" x14ac:dyDescent="0.2">
      <c r="A27" s="186" t="s">
        <v>9</v>
      </c>
      <c r="B27" s="408" t="s">
        <v>48</v>
      </c>
      <c r="C27" s="408"/>
      <c r="D27" s="408"/>
      <c r="E27" s="408"/>
      <c r="F27" s="408"/>
    </row>
    <row r="28" spans="1:7" ht="15" x14ac:dyDescent="0.2">
      <c r="A28" s="186" t="s">
        <v>9</v>
      </c>
      <c r="B28" s="408" t="s">
        <v>237</v>
      </c>
      <c r="C28" s="408"/>
      <c r="D28" s="408"/>
      <c r="E28" s="408"/>
      <c r="F28" s="408"/>
    </row>
    <row r="29" spans="1:7" ht="15" x14ac:dyDescent="0.25">
      <c r="A29" s="43"/>
      <c r="B29" s="17"/>
      <c r="C29" s="15"/>
      <c r="D29" s="15"/>
      <c r="E29" s="147"/>
      <c r="F29" s="139"/>
    </row>
    <row r="30" spans="1:7" ht="75" x14ac:dyDescent="0.25">
      <c r="A30" s="56" t="s">
        <v>55</v>
      </c>
      <c r="B30" s="274" t="s">
        <v>177</v>
      </c>
      <c r="C30" s="14" t="s">
        <v>14</v>
      </c>
      <c r="D30" s="31">
        <v>3.5</v>
      </c>
      <c r="E30" s="264"/>
      <c r="F30" s="117">
        <f>IF(D30="","",D30*E30)</f>
        <v>0</v>
      </c>
    </row>
    <row r="31" spans="1:7" ht="15" x14ac:dyDescent="0.25">
      <c r="A31" s="14"/>
      <c r="B31" s="13"/>
      <c r="C31" s="14"/>
      <c r="D31" s="31"/>
      <c r="E31" s="108"/>
      <c r="F31" s="117" t="str">
        <f>IF(D31="","",D31*E31)</f>
        <v/>
      </c>
    </row>
    <row r="32" spans="1:7" ht="30" x14ac:dyDescent="0.25">
      <c r="A32" s="142" t="s">
        <v>57</v>
      </c>
      <c r="B32" s="120" t="s">
        <v>144</v>
      </c>
      <c r="C32" s="14" t="s">
        <v>10</v>
      </c>
      <c r="D32" s="31">
        <v>254.2</v>
      </c>
      <c r="E32" s="264"/>
      <c r="F32" s="117">
        <f>IF(D32="","",D32*E32)</f>
        <v>0</v>
      </c>
    </row>
    <row r="33" spans="1:6" ht="15" x14ac:dyDescent="0.25">
      <c r="A33" s="14"/>
      <c r="B33" s="13"/>
      <c r="C33" s="14"/>
      <c r="D33" s="31"/>
      <c r="E33" s="108"/>
      <c r="F33" s="117" t="str">
        <f>IF(D33="","",D33*E33)</f>
        <v/>
      </c>
    </row>
    <row r="34" spans="1:6" ht="120" x14ac:dyDescent="0.25">
      <c r="A34" s="56" t="s">
        <v>78</v>
      </c>
      <c r="B34" s="271" t="s">
        <v>236</v>
      </c>
      <c r="C34" s="14" t="s">
        <v>14</v>
      </c>
      <c r="D34" s="41">
        <v>63.6</v>
      </c>
      <c r="E34" s="264"/>
      <c r="F34" s="117">
        <f>IF(D34="","",D34*E34)</f>
        <v>0</v>
      </c>
    </row>
    <row r="35" spans="1:6" ht="15" x14ac:dyDescent="0.25">
      <c r="A35" s="40"/>
      <c r="B35" s="121"/>
      <c r="C35" s="14"/>
      <c r="D35" s="41"/>
      <c r="E35" s="108"/>
      <c r="F35" s="117"/>
    </row>
    <row r="36" spans="1:6" ht="75" x14ac:dyDescent="0.25">
      <c r="A36" s="229" t="s">
        <v>106</v>
      </c>
      <c r="B36" s="230" t="s">
        <v>184</v>
      </c>
      <c r="C36" s="34" t="s">
        <v>10</v>
      </c>
      <c r="D36" s="31">
        <v>254.2</v>
      </c>
      <c r="E36" s="264"/>
      <c r="F36" s="117">
        <f>IF(D36="","",D36*E36)</f>
        <v>0</v>
      </c>
    </row>
    <row r="37" spans="1:6" ht="15.75" thickBot="1" x14ac:dyDescent="0.3">
      <c r="A37" s="59"/>
      <c r="B37" s="60"/>
      <c r="C37" s="165"/>
      <c r="D37" s="134"/>
      <c r="E37" s="154"/>
      <c r="F37" s="154"/>
    </row>
    <row r="38" spans="1:6" ht="15.75" thickTop="1" x14ac:dyDescent="0.25">
      <c r="A38" s="57"/>
      <c r="B38" s="79" t="s">
        <v>18</v>
      </c>
      <c r="C38" s="162"/>
      <c r="D38" s="162"/>
      <c r="E38" s="160"/>
      <c r="F38" s="155">
        <f>SUM(F20:F37)</f>
        <v>0</v>
      </c>
    </row>
    <row r="39" spans="1:6" ht="15" x14ac:dyDescent="0.25">
      <c r="A39" s="231"/>
      <c r="B39" s="232"/>
      <c r="C39" s="33"/>
      <c r="D39" s="33"/>
      <c r="E39" s="160"/>
      <c r="F39" s="160"/>
    </row>
    <row r="40" spans="1:6" ht="15.75" thickBot="1" x14ac:dyDescent="0.3">
      <c r="A40" s="74" t="s">
        <v>28</v>
      </c>
      <c r="B40" s="75" t="s">
        <v>181</v>
      </c>
      <c r="C40" s="80" t="s">
        <v>5</v>
      </c>
      <c r="D40" s="80" t="s">
        <v>0</v>
      </c>
      <c r="E40" s="99" t="s">
        <v>6</v>
      </c>
      <c r="F40" s="99" t="s">
        <v>3</v>
      </c>
    </row>
    <row r="41" spans="1:6" ht="15" x14ac:dyDescent="0.25">
      <c r="A41" s="34"/>
      <c r="B41" s="17"/>
      <c r="C41" s="34"/>
      <c r="D41" s="34"/>
      <c r="E41" s="113"/>
      <c r="F41" s="113"/>
    </row>
    <row r="42" spans="1:6" ht="90" x14ac:dyDescent="0.25">
      <c r="A42" s="187" t="s">
        <v>60</v>
      </c>
      <c r="B42" s="271" t="s">
        <v>234</v>
      </c>
      <c r="C42" s="34" t="s">
        <v>10</v>
      </c>
      <c r="D42" s="31">
        <v>122.1</v>
      </c>
      <c r="E42" s="264"/>
      <c r="F42" s="117">
        <f>IF(D42="","",D42*E42)</f>
        <v>0</v>
      </c>
    </row>
    <row r="43" spans="1:6" ht="15" x14ac:dyDescent="0.25">
      <c r="A43" s="34"/>
      <c r="B43" s="17"/>
      <c r="C43" s="34"/>
      <c r="D43" s="34"/>
      <c r="E43" s="113"/>
      <c r="F43" s="113"/>
    </row>
    <row r="44" spans="1:6" ht="45" x14ac:dyDescent="0.25">
      <c r="A44" s="187" t="s">
        <v>61</v>
      </c>
      <c r="B44" s="271" t="s">
        <v>211</v>
      </c>
      <c r="C44" s="34" t="s">
        <v>10</v>
      </c>
      <c r="D44" s="31">
        <v>122.1</v>
      </c>
      <c r="E44" s="264"/>
      <c r="F44" s="117">
        <f>IF(D44="","",D44*E44)</f>
        <v>0</v>
      </c>
    </row>
    <row r="45" spans="1:6" ht="15" x14ac:dyDescent="0.25">
      <c r="A45" s="34"/>
      <c r="B45" s="17"/>
      <c r="C45" s="34"/>
      <c r="D45" s="34"/>
      <c r="E45" s="113"/>
      <c r="F45" s="113"/>
    </row>
    <row r="46" spans="1:6" ht="45" x14ac:dyDescent="0.25">
      <c r="A46" s="187" t="s">
        <v>63</v>
      </c>
      <c r="B46" s="271" t="s">
        <v>215</v>
      </c>
      <c r="C46" s="34" t="s">
        <v>10</v>
      </c>
      <c r="D46" s="31">
        <f>117.6+10.4</f>
        <v>128</v>
      </c>
      <c r="E46" s="264"/>
      <c r="F46" s="117">
        <f>IF(D46="","",D46*E46)</f>
        <v>0</v>
      </c>
    </row>
    <row r="47" spans="1:6" ht="15" x14ac:dyDescent="0.25">
      <c r="A47" s="34"/>
      <c r="B47" s="17"/>
      <c r="C47" s="34"/>
      <c r="D47" s="34"/>
      <c r="E47" s="113"/>
      <c r="F47" s="113"/>
    </row>
    <row r="48" spans="1:6" ht="120" x14ac:dyDescent="0.25">
      <c r="A48" s="187" t="s">
        <v>214</v>
      </c>
      <c r="B48" s="271" t="s">
        <v>212</v>
      </c>
      <c r="C48" s="34" t="s">
        <v>193</v>
      </c>
      <c r="D48" s="31">
        <v>7.5</v>
      </c>
      <c r="E48" s="264"/>
      <c r="F48" s="117">
        <f>IF(D48="","",D48*E48)</f>
        <v>0</v>
      </c>
    </row>
    <row r="49" spans="1:6" ht="15" x14ac:dyDescent="0.25">
      <c r="A49" s="34"/>
      <c r="B49" s="17"/>
      <c r="C49" s="34"/>
      <c r="D49" s="34"/>
      <c r="E49" s="113"/>
      <c r="F49" s="113"/>
    </row>
    <row r="50" spans="1:6" ht="75" x14ac:dyDescent="0.25">
      <c r="A50" s="187" t="s">
        <v>216</v>
      </c>
      <c r="B50" s="271" t="s">
        <v>213</v>
      </c>
      <c r="C50" s="34" t="s">
        <v>193</v>
      </c>
      <c r="D50" s="31">
        <v>75.5</v>
      </c>
      <c r="E50" s="264"/>
      <c r="F50" s="117">
        <f>IF(D50="","",D50*E50)</f>
        <v>0</v>
      </c>
    </row>
    <row r="51" spans="1:6" ht="15.75" thickBot="1" x14ac:dyDescent="0.3">
      <c r="A51" s="23"/>
      <c r="B51" s="22"/>
      <c r="C51" s="59"/>
      <c r="D51" s="59"/>
      <c r="E51" s="161"/>
      <c r="F51" s="161"/>
    </row>
    <row r="52" spans="1:6" ht="15.75" thickTop="1" x14ac:dyDescent="0.25">
      <c r="A52" s="57"/>
      <c r="B52" s="79" t="s">
        <v>18</v>
      </c>
      <c r="C52" s="162"/>
      <c r="D52" s="162"/>
      <c r="E52" s="160"/>
      <c r="F52" s="155">
        <f>SUM(F41:F51)</f>
        <v>0</v>
      </c>
    </row>
    <row r="53" spans="1:6" ht="15" x14ac:dyDescent="0.25">
      <c r="A53" s="231"/>
      <c r="B53" s="232"/>
      <c r="C53" s="33"/>
      <c r="D53" s="33"/>
      <c r="E53" s="160"/>
      <c r="F53" s="160"/>
    </row>
    <row r="54" spans="1:6" ht="15.75" thickBot="1" x14ac:dyDescent="0.3">
      <c r="A54" s="74" t="s">
        <v>29</v>
      </c>
      <c r="B54" s="75" t="s">
        <v>217</v>
      </c>
      <c r="C54" s="80" t="s">
        <v>5</v>
      </c>
      <c r="D54" s="80" t="s">
        <v>0</v>
      </c>
      <c r="E54" s="99" t="s">
        <v>6</v>
      </c>
      <c r="F54" s="99" t="s">
        <v>3</v>
      </c>
    </row>
    <row r="55" spans="1:6" ht="15" x14ac:dyDescent="0.25">
      <c r="A55" s="34"/>
      <c r="B55" s="17"/>
      <c r="C55" s="34"/>
      <c r="D55" s="34"/>
      <c r="E55" s="113"/>
      <c r="F55" s="113"/>
    </row>
    <row r="56" spans="1:6" ht="90" x14ac:dyDescent="0.25">
      <c r="A56" s="187" t="s">
        <v>70</v>
      </c>
      <c r="B56" s="271" t="s">
        <v>218</v>
      </c>
      <c r="C56" s="34" t="s">
        <v>14</v>
      </c>
      <c r="D56" s="31">
        <v>5</v>
      </c>
      <c r="E56" s="264"/>
      <c r="F56" s="117">
        <f>IF(D56="","",D56*E56)</f>
        <v>0</v>
      </c>
    </row>
    <row r="57" spans="1:6" ht="15" x14ac:dyDescent="0.25">
      <c r="A57" s="34"/>
      <c r="B57" s="17"/>
      <c r="C57" s="34"/>
      <c r="D57" s="34"/>
      <c r="E57" s="113"/>
      <c r="F57" s="113"/>
    </row>
    <row r="58" spans="1:6" ht="60" customHeight="1" x14ac:dyDescent="0.25">
      <c r="A58" s="187" t="s">
        <v>71</v>
      </c>
      <c r="B58" s="271" t="s">
        <v>219</v>
      </c>
      <c r="C58" s="34" t="s">
        <v>10</v>
      </c>
      <c r="D58" s="31">
        <v>16.399999999999999</v>
      </c>
      <c r="E58" s="264"/>
      <c r="F58" s="117">
        <f>IF(D58="","",D58*E58)</f>
        <v>0</v>
      </c>
    </row>
    <row r="59" spans="1:6" ht="15.75" thickBot="1" x14ac:dyDescent="0.3">
      <c r="A59" s="23"/>
      <c r="B59" s="22"/>
      <c r="C59" s="59"/>
      <c r="D59" s="59"/>
      <c r="E59" s="161"/>
      <c r="F59" s="161"/>
    </row>
    <row r="60" spans="1:6" ht="15.75" thickTop="1" x14ac:dyDescent="0.25">
      <c r="A60" s="57"/>
      <c r="B60" s="79" t="s">
        <v>18</v>
      </c>
      <c r="C60" s="162"/>
      <c r="D60" s="162"/>
      <c r="E60" s="160"/>
      <c r="F60" s="155">
        <f>SUM(F55:F59)</f>
        <v>0</v>
      </c>
    </row>
    <row r="61" spans="1:6" ht="15" customHeight="1" x14ac:dyDescent="0.25">
      <c r="A61" s="47"/>
      <c r="B61" s="58"/>
      <c r="C61" s="166"/>
      <c r="D61" s="48"/>
      <c r="E61" s="163"/>
      <c r="F61" s="164"/>
    </row>
    <row r="62" spans="1:6" ht="18.75" x14ac:dyDescent="0.2">
      <c r="A62" s="214"/>
      <c r="B62" s="144" t="s">
        <v>11</v>
      </c>
      <c r="C62" s="135"/>
      <c r="D62" s="135"/>
      <c r="E62" s="135"/>
      <c r="F62" s="135"/>
    </row>
    <row r="63" spans="1:6" ht="15" customHeight="1" x14ac:dyDescent="0.2">
      <c r="A63" s="4"/>
      <c r="B63" s="5"/>
      <c r="C63" s="135"/>
      <c r="D63" s="137"/>
      <c r="E63" s="138"/>
      <c r="F63" s="138"/>
    </row>
    <row r="64" spans="1:6" ht="15" customHeight="1" x14ac:dyDescent="0.2">
      <c r="A64" s="201" t="s">
        <v>15</v>
      </c>
      <c r="B64" s="51" t="s">
        <v>16</v>
      </c>
      <c r="C64" s="52"/>
      <c r="D64" s="53"/>
      <c r="E64" s="202"/>
      <c r="F64" s="202" t="s">
        <v>3</v>
      </c>
    </row>
    <row r="65" spans="1:14" ht="15" customHeight="1" x14ac:dyDescent="0.2">
      <c r="A65" s="194"/>
      <c r="B65" s="205"/>
      <c r="C65" s="4"/>
      <c r="D65" s="4"/>
      <c r="E65" s="195"/>
      <c r="F65" s="196"/>
    </row>
    <row r="66" spans="1:14" ht="15" customHeight="1" x14ac:dyDescent="0.2">
      <c r="A66" s="212" t="s">
        <v>26</v>
      </c>
      <c r="B66" s="213" t="s">
        <v>17</v>
      </c>
      <c r="C66" s="209"/>
      <c r="D66" s="210"/>
      <c r="E66" s="211"/>
      <c r="F66" s="215">
        <f>+F9</f>
        <v>0</v>
      </c>
    </row>
    <row r="67" spans="1:14" ht="15" customHeight="1" x14ac:dyDescent="0.2">
      <c r="A67" s="212" t="s">
        <v>27</v>
      </c>
      <c r="B67" s="216" t="s">
        <v>34</v>
      </c>
      <c r="C67" s="209"/>
      <c r="D67" s="210"/>
      <c r="E67" s="211"/>
      <c r="F67" s="215">
        <f>+F17</f>
        <v>0</v>
      </c>
      <c r="G67" s="42"/>
    </row>
    <row r="68" spans="1:14" ht="15" customHeight="1" x14ac:dyDescent="0.2">
      <c r="A68" s="258" t="s">
        <v>25</v>
      </c>
      <c r="B68" s="216" t="s">
        <v>13</v>
      </c>
      <c r="C68" s="209"/>
      <c r="D68" s="210"/>
      <c r="E68" s="211"/>
      <c r="F68" s="215">
        <f>+F38</f>
        <v>0</v>
      </c>
      <c r="G68" s="61"/>
      <c r="H68" s="61"/>
      <c r="I68" s="62"/>
      <c r="J68" s="62"/>
      <c r="K68" s="62"/>
      <c r="L68" s="42"/>
      <c r="M68" s="42"/>
      <c r="N68" s="42"/>
    </row>
    <row r="69" spans="1:14" ht="15" customHeight="1" x14ac:dyDescent="0.2">
      <c r="A69" s="258" t="s">
        <v>28</v>
      </c>
      <c r="B69" s="216" t="s">
        <v>181</v>
      </c>
      <c r="C69" s="209"/>
      <c r="D69" s="210"/>
      <c r="E69" s="211"/>
      <c r="F69" s="215">
        <f>+F52</f>
        <v>0</v>
      </c>
      <c r="G69" s="61"/>
      <c r="H69" s="61"/>
      <c r="I69" s="62"/>
      <c r="J69" s="62"/>
      <c r="K69" s="62"/>
      <c r="L69" s="42"/>
      <c r="M69" s="42"/>
      <c r="N69" s="42"/>
    </row>
    <row r="70" spans="1:14" ht="15" customHeight="1" x14ac:dyDescent="0.2">
      <c r="A70" s="258" t="s">
        <v>29</v>
      </c>
      <c r="B70" s="216" t="s">
        <v>217</v>
      </c>
      <c r="C70" s="209"/>
      <c r="D70" s="210"/>
      <c r="E70" s="211"/>
      <c r="F70" s="215">
        <f>+F60</f>
        <v>0</v>
      </c>
      <c r="G70" s="61"/>
      <c r="H70" s="61"/>
      <c r="I70" s="62"/>
      <c r="J70" s="62"/>
      <c r="K70" s="62"/>
      <c r="L70" s="42"/>
      <c r="M70" s="42"/>
      <c r="N70" s="42"/>
    </row>
    <row r="71" spans="1:14" ht="15" customHeight="1" x14ac:dyDescent="0.2">
      <c r="A71" s="198"/>
      <c r="B71" s="409" t="s">
        <v>18</v>
      </c>
      <c r="C71" s="410"/>
      <c r="D71" s="116"/>
      <c r="E71" s="200"/>
      <c r="F71" s="218">
        <f>SUM(F65:F70)</f>
        <v>0</v>
      </c>
      <c r="G71" s="61"/>
      <c r="H71" s="61"/>
      <c r="I71" s="62"/>
      <c r="J71" s="62"/>
      <c r="K71" s="62"/>
      <c r="L71" s="42"/>
      <c r="M71" s="63"/>
      <c r="N71" s="42"/>
    </row>
    <row r="72" spans="1:14" ht="15" customHeight="1" x14ac:dyDescent="0.2">
      <c r="A72" s="137"/>
      <c r="B72" s="135"/>
      <c r="C72" s="135"/>
      <c r="D72" s="137"/>
      <c r="E72" s="138"/>
      <c r="F72" s="138"/>
      <c r="G72" s="61"/>
      <c r="H72" s="61"/>
      <c r="I72" s="62"/>
      <c r="J72" s="62"/>
      <c r="K72" s="62"/>
      <c r="L72" s="42"/>
      <c r="M72" s="42"/>
      <c r="N72" s="42"/>
    </row>
    <row r="73" spans="1:14" x14ac:dyDescent="0.2">
      <c r="A73" s="84"/>
      <c r="B73" s="1"/>
      <c r="C73" s="83"/>
      <c r="D73" s="84"/>
      <c r="E73" s="139"/>
      <c r="F73" s="139"/>
      <c r="G73" s="61"/>
      <c r="H73" s="61"/>
      <c r="I73" s="62"/>
      <c r="J73" s="62"/>
      <c r="K73" s="62"/>
      <c r="L73" s="42"/>
      <c r="M73" s="42"/>
      <c r="N73" s="42"/>
    </row>
    <row r="74" spans="1:14" x14ac:dyDescent="0.2">
      <c r="A74" s="84"/>
      <c r="B74" s="1"/>
      <c r="C74" s="83"/>
      <c r="D74" s="84"/>
      <c r="E74" s="139"/>
      <c r="F74" s="139"/>
      <c r="G74" s="64"/>
      <c r="H74" s="61"/>
      <c r="I74" s="62"/>
      <c r="J74" s="62"/>
      <c r="K74" s="62"/>
      <c r="L74" s="42"/>
      <c r="M74" s="42"/>
      <c r="N74" s="42"/>
    </row>
    <row r="75" spans="1:14" x14ac:dyDescent="0.2">
      <c r="A75" s="84"/>
      <c r="B75" s="1"/>
      <c r="C75" s="83"/>
      <c r="D75" s="84"/>
      <c r="E75" s="139"/>
      <c r="F75" s="139"/>
      <c r="G75" s="64"/>
      <c r="H75" s="61"/>
      <c r="I75" s="62"/>
      <c r="J75" s="62"/>
      <c r="K75" s="62"/>
      <c r="L75" s="42"/>
      <c r="M75" s="42"/>
      <c r="N75" s="42"/>
    </row>
    <row r="76" spans="1:14" x14ac:dyDescent="0.2">
      <c r="A76" s="84"/>
      <c r="B76" s="1"/>
      <c r="C76" s="83"/>
      <c r="D76" s="84"/>
      <c r="E76" s="139"/>
      <c r="F76" s="139"/>
      <c r="G76" s="61"/>
      <c r="H76" s="61"/>
      <c r="I76" s="62"/>
      <c r="J76" s="62"/>
      <c r="K76" s="62"/>
      <c r="L76" s="42"/>
      <c r="M76" s="42"/>
      <c r="N76" s="42"/>
    </row>
    <row r="77" spans="1:14" x14ac:dyDescent="0.2">
      <c r="A77" s="84"/>
      <c r="B77" s="1"/>
      <c r="C77" s="83"/>
      <c r="D77" s="84"/>
      <c r="E77" s="139"/>
      <c r="F77" s="139"/>
      <c r="G77" s="61"/>
      <c r="H77" s="61"/>
      <c r="I77" s="62"/>
      <c r="J77" s="62"/>
      <c r="K77" s="62"/>
      <c r="L77" s="42"/>
      <c r="M77" s="63"/>
      <c r="N77" s="42"/>
    </row>
    <row r="78" spans="1:14" x14ac:dyDescent="0.2">
      <c r="A78" s="84"/>
      <c r="B78" s="1"/>
      <c r="C78" s="83"/>
      <c r="D78" s="84"/>
      <c r="E78" s="139"/>
      <c r="F78" s="139"/>
      <c r="G78" s="61"/>
      <c r="H78" s="61"/>
      <c r="I78" s="62"/>
      <c r="J78" s="62"/>
      <c r="K78" s="62"/>
      <c r="L78" s="42"/>
      <c r="M78" s="42"/>
      <c r="N78" s="42"/>
    </row>
    <row r="79" spans="1:14" x14ac:dyDescent="0.2">
      <c r="A79" s="84"/>
      <c r="B79" s="1"/>
      <c r="C79" s="83"/>
      <c r="D79" s="84"/>
      <c r="E79" s="139"/>
      <c r="F79" s="139"/>
      <c r="G79" s="61"/>
      <c r="H79" s="61"/>
      <c r="I79" s="62"/>
      <c r="J79" s="62"/>
      <c r="K79" s="62"/>
      <c r="L79" s="42"/>
      <c r="M79" s="42"/>
      <c r="N79" s="42"/>
    </row>
    <row r="80" spans="1:14" x14ac:dyDescent="0.2">
      <c r="A80" s="84"/>
      <c r="B80" s="1"/>
      <c r="C80" s="83"/>
      <c r="D80" s="84"/>
      <c r="E80" s="139"/>
      <c r="F80" s="139"/>
      <c r="G80" s="61"/>
      <c r="H80" s="61"/>
      <c r="I80" s="62"/>
      <c r="J80" s="62"/>
      <c r="K80" s="62"/>
      <c r="L80" s="42"/>
      <c r="M80" s="63"/>
      <c r="N80" s="42"/>
    </row>
    <row r="81" spans="1:14" x14ac:dyDescent="0.2">
      <c r="A81" s="84"/>
      <c r="B81" s="1"/>
      <c r="C81" s="83"/>
      <c r="D81" s="84"/>
      <c r="E81" s="139"/>
      <c r="F81" s="139"/>
      <c r="G81" s="61"/>
      <c r="H81" s="61"/>
      <c r="I81" s="62"/>
      <c r="J81" s="62"/>
      <c r="K81" s="62"/>
      <c r="L81" s="42"/>
      <c r="M81" s="42"/>
      <c r="N81" s="42"/>
    </row>
    <row r="82" spans="1:14" x14ac:dyDescent="0.2">
      <c r="A82" s="84"/>
      <c r="B82" s="1"/>
      <c r="C82" s="83"/>
      <c r="D82" s="84"/>
      <c r="E82" s="139"/>
      <c r="F82" s="139"/>
      <c r="G82" s="61"/>
      <c r="H82" s="61"/>
      <c r="I82" s="62"/>
      <c r="J82" s="62"/>
      <c r="K82" s="62"/>
      <c r="L82" s="42"/>
      <c r="M82" s="42"/>
      <c r="N82" s="42"/>
    </row>
    <row r="83" spans="1:14" x14ac:dyDescent="0.2">
      <c r="A83" s="84"/>
      <c r="B83" s="1"/>
      <c r="C83" s="83"/>
      <c r="D83" s="84"/>
      <c r="E83" s="139"/>
      <c r="F83" s="139"/>
      <c r="G83" s="61"/>
      <c r="H83" s="61"/>
      <c r="I83" s="62"/>
      <c r="J83" s="62"/>
      <c r="K83" s="62"/>
      <c r="L83" s="42"/>
      <c r="M83" s="42"/>
      <c r="N83" s="42"/>
    </row>
    <row r="84" spans="1:14" x14ac:dyDescent="0.2">
      <c r="A84" s="84"/>
      <c r="B84" s="1"/>
      <c r="C84" s="83"/>
      <c r="D84" s="84"/>
      <c r="E84" s="139"/>
      <c r="F84" s="139"/>
      <c r="G84" s="61"/>
      <c r="H84" s="61"/>
      <c r="I84" s="62"/>
      <c r="J84" s="62"/>
      <c r="K84" s="62"/>
      <c r="L84" s="42"/>
      <c r="M84" s="63"/>
      <c r="N84" s="42"/>
    </row>
    <row r="85" spans="1:14" x14ac:dyDescent="0.2">
      <c r="A85" s="84"/>
      <c r="B85" s="1"/>
      <c r="C85" s="83"/>
      <c r="D85" s="84"/>
      <c r="E85" s="139"/>
      <c r="F85" s="139"/>
      <c r="G85" s="61"/>
      <c r="H85" s="61"/>
      <c r="I85" s="62"/>
      <c r="J85" s="62"/>
      <c r="K85" s="62"/>
      <c r="L85" s="42"/>
      <c r="M85" s="42"/>
      <c r="N85" s="42"/>
    </row>
    <row r="86" spans="1:14" x14ac:dyDescent="0.2">
      <c r="A86" s="84"/>
      <c r="B86" s="1"/>
      <c r="C86" s="83"/>
      <c r="D86" s="84"/>
      <c r="E86" s="139"/>
      <c r="F86" s="139"/>
      <c r="G86" s="61"/>
      <c r="H86" s="61"/>
      <c r="I86" s="62"/>
      <c r="J86" s="62"/>
      <c r="K86" s="62"/>
      <c r="L86" s="42"/>
      <c r="M86" s="42"/>
      <c r="N86" s="42"/>
    </row>
    <row r="87" spans="1:14" x14ac:dyDescent="0.2">
      <c r="A87" s="84"/>
      <c r="B87" s="1"/>
      <c r="C87" s="83"/>
      <c r="D87" s="84"/>
      <c r="E87" s="139"/>
      <c r="F87" s="139"/>
      <c r="G87" s="61"/>
      <c r="H87" s="61"/>
      <c r="I87" s="62"/>
      <c r="J87" s="62"/>
      <c r="K87" s="62"/>
      <c r="L87" s="42"/>
      <c r="M87" s="42"/>
      <c r="N87" s="42"/>
    </row>
    <row r="88" spans="1:14" x14ac:dyDescent="0.2">
      <c r="A88" s="84"/>
      <c r="B88" s="1"/>
      <c r="C88" s="83"/>
      <c r="D88" s="84"/>
      <c r="E88" s="139"/>
      <c r="F88" s="139"/>
      <c r="G88" s="61"/>
      <c r="H88" s="61"/>
      <c r="I88" s="62"/>
      <c r="J88" s="62"/>
      <c r="K88" s="62"/>
      <c r="L88" s="42"/>
      <c r="M88" s="42"/>
      <c r="N88" s="42"/>
    </row>
    <row r="89" spans="1:14" x14ac:dyDescent="0.2">
      <c r="A89" s="84"/>
      <c r="B89" s="1"/>
      <c r="C89" s="83"/>
      <c r="D89" s="84"/>
      <c r="E89" s="139"/>
      <c r="F89" s="139"/>
      <c r="G89" s="61"/>
      <c r="H89" s="61"/>
      <c r="I89" s="62"/>
      <c r="J89" s="62"/>
      <c r="K89" s="62"/>
      <c r="L89" s="42"/>
      <c r="M89" s="42"/>
      <c r="N89" s="42"/>
    </row>
    <row r="90" spans="1:14" x14ac:dyDescent="0.2">
      <c r="A90" s="84"/>
      <c r="B90" s="1"/>
      <c r="C90" s="83"/>
      <c r="D90" s="84"/>
      <c r="E90" s="139"/>
      <c r="F90" s="139"/>
      <c r="G90" s="61"/>
      <c r="H90" s="61"/>
      <c r="I90" s="62"/>
      <c r="J90" s="62"/>
      <c r="K90" s="62"/>
      <c r="L90" s="42"/>
      <c r="M90" s="63"/>
      <c r="N90" s="42"/>
    </row>
    <row r="91" spans="1:14" x14ac:dyDescent="0.2">
      <c r="A91" s="84"/>
      <c r="B91" s="1"/>
      <c r="C91" s="83"/>
      <c r="D91" s="84"/>
      <c r="E91" s="139"/>
      <c r="F91" s="139"/>
      <c r="G91" s="42"/>
    </row>
    <row r="92" spans="1:14" x14ac:dyDescent="0.2">
      <c r="A92" s="84"/>
      <c r="B92" s="1"/>
      <c r="C92" s="83"/>
      <c r="D92" s="84"/>
      <c r="E92" s="139"/>
      <c r="F92" s="139"/>
      <c r="G92" s="42"/>
    </row>
    <row r="93" spans="1:14" x14ac:dyDescent="0.2">
      <c r="A93" s="84"/>
      <c r="B93" s="1"/>
      <c r="C93" s="83"/>
      <c r="D93" s="84"/>
      <c r="E93" s="139"/>
      <c r="F93" s="139"/>
      <c r="G93" s="42"/>
    </row>
    <row r="94" spans="1:14" x14ac:dyDescent="0.2">
      <c r="A94" s="84"/>
      <c r="B94" s="1"/>
      <c r="C94" s="83"/>
      <c r="D94" s="84"/>
      <c r="E94" s="139"/>
      <c r="F94" s="139"/>
      <c r="G94" s="42"/>
    </row>
    <row r="95" spans="1:14" x14ac:dyDescent="0.2">
      <c r="A95" s="84"/>
      <c r="B95" s="1"/>
      <c r="C95" s="83"/>
      <c r="D95" s="84"/>
      <c r="E95" s="139"/>
      <c r="F95" s="139"/>
      <c r="G95" s="42"/>
    </row>
    <row r="96" spans="1:14" x14ac:dyDescent="0.2">
      <c r="A96" s="84"/>
      <c r="B96" s="1"/>
      <c r="C96" s="83"/>
      <c r="D96" s="84"/>
      <c r="E96" s="139"/>
      <c r="F96" s="139"/>
      <c r="G96" s="42"/>
    </row>
    <row r="97" spans="1:7" x14ac:dyDescent="0.2">
      <c r="A97" s="84"/>
      <c r="B97" s="1"/>
      <c r="C97" s="83"/>
      <c r="D97" s="84"/>
      <c r="E97" s="139"/>
      <c r="F97" s="139"/>
      <c r="G97" s="42"/>
    </row>
    <row r="98" spans="1:7" x14ac:dyDescent="0.2">
      <c r="A98" s="84"/>
      <c r="B98" s="1"/>
      <c r="C98" s="83"/>
      <c r="D98" s="84"/>
      <c r="E98" s="139"/>
      <c r="F98" s="139"/>
      <c r="G98" s="42"/>
    </row>
    <row r="99" spans="1:7" x14ac:dyDescent="0.2">
      <c r="A99" s="84"/>
      <c r="B99" s="1"/>
      <c r="C99" s="83"/>
      <c r="D99" s="84"/>
      <c r="E99" s="139"/>
      <c r="F99" s="139"/>
      <c r="G99" s="42"/>
    </row>
    <row r="100" spans="1:7" x14ac:dyDescent="0.2">
      <c r="A100" s="84"/>
      <c r="B100" s="1"/>
      <c r="C100" s="83"/>
      <c r="D100" s="84"/>
      <c r="E100" s="139"/>
      <c r="F100" s="139"/>
      <c r="G100" s="42"/>
    </row>
    <row r="101" spans="1:7" x14ac:dyDescent="0.2">
      <c r="A101" s="84"/>
      <c r="B101" s="1"/>
      <c r="C101" s="83"/>
      <c r="D101" s="84"/>
      <c r="E101" s="139"/>
      <c r="F101" s="139"/>
      <c r="G101" s="42"/>
    </row>
    <row r="102" spans="1:7" x14ac:dyDescent="0.2">
      <c r="A102" s="84"/>
      <c r="B102" s="1"/>
      <c r="C102" s="83"/>
      <c r="D102" s="84"/>
      <c r="E102" s="139"/>
      <c r="F102" s="139"/>
      <c r="G102" s="42"/>
    </row>
    <row r="103" spans="1:7" x14ac:dyDescent="0.2">
      <c r="A103" s="84"/>
      <c r="B103" s="1"/>
      <c r="C103" s="83"/>
      <c r="D103" s="84"/>
      <c r="E103" s="139"/>
      <c r="F103" s="139"/>
      <c r="G103" s="42"/>
    </row>
    <row r="104" spans="1:7" x14ac:dyDescent="0.2">
      <c r="A104" s="84"/>
      <c r="B104" s="1"/>
      <c r="C104" s="83"/>
      <c r="D104" s="84"/>
      <c r="E104" s="139"/>
      <c r="F104" s="139"/>
      <c r="G104" s="42"/>
    </row>
    <row r="105" spans="1:7" x14ac:dyDescent="0.2">
      <c r="A105" s="84"/>
      <c r="B105" s="1"/>
      <c r="C105" s="83"/>
      <c r="D105" s="84"/>
      <c r="E105" s="139"/>
      <c r="F105" s="139"/>
      <c r="G105" s="42"/>
    </row>
    <row r="106" spans="1:7" x14ac:dyDescent="0.2">
      <c r="A106" s="84"/>
      <c r="B106" s="1"/>
      <c r="C106" s="83"/>
      <c r="D106" s="84"/>
      <c r="E106" s="139"/>
      <c r="F106" s="139"/>
      <c r="G106" s="42"/>
    </row>
    <row r="107" spans="1:7" x14ac:dyDescent="0.2">
      <c r="A107" s="84"/>
      <c r="B107" s="1"/>
      <c r="C107" s="83"/>
      <c r="D107" s="84"/>
      <c r="E107" s="139"/>
      <c r="F107" s="139"/>
      <c r="G107" s="42"/>
    </row>
    <row r="108" spans="1:7" x14ac:dyDescent="0.2">
      <c r="A108" s="84"/>
      <c r="B108" s="1"/>
      <c r="C108" s="83"/>
      <c r="D108" s="84"/>
      <c r="E108" s="139"/>
      <c r="F108" s="139"/>
      <c r="G108" s="42"/>
    </row>
    <row r="109" spans="1:7" x14ac:dyDescent="0.2">
      <c r="A109" s="84"/>
      <c r="B109" s="1"/>
      <c r="C109" s="83"/>
      <c r="D109" s="84"/>
      <c r="E109" s="139"/>
      <c r="F109" s="139"/>
      <c r="G109" s="42"/>
    </row>
    <row r="110" spans="1:7" x14ac:dyDescent="0.2">
      <c r="A110" s="84"/>
      <c r="B110" s="1"/>
      <c r="C110" s="83"/>
      <c r="D110" s="84"/>
      <c r="E110" s="139"/>
      <c r="F110" s="139"/>
      <c r="G110" s="42"/>
    </row>
    <row r="111" spans="1:7" x14ac:dyDescent="0.2">
      <c r="A111" s="84"/>
      <c r="B111" s="1"/>
      <c r="C111" s="83"/>
      <c r="D111" s="84"/>
      <c r="E111" s="139"/>
      <c r="F111" s="139"/>
      <c r="G111" s="42"/>
    </row>
    <row r="112" spans="1:7" x14ac:dyDescent="0.2">
      <c r="A112" s="84"/>
      <c r="B112" s="1"/>
      <c r="C112" s="83"/>
      <c r="D112" s="84"/>
      <c r="E112" s="139"/>
      <c r="F112" s="139"/>
      <c r="G112" s="42"/>
    </row>
    <row r="113" spans="1:7" x14ac:dyDescent="0.2">
      <c r="A113" s="84"/>
      <c r="B113" s="1"/>
      <c r="C113" s="83"/>
      <c r="D113" s="84"/>
      <c r="E113" s="139"/>
      <c r="F113" s="139"/>
      <c r="G113" s="42"/>
    </row>
    <row r="114" spans="1:7" x14ac:dyDescent="0.2">
      <c r="A114" s="84"/>
      <c r="B114" s="1"/>
      <c r="C114" s="83"/>
      <c r="D114" s="84"/>
      <c r="E114" s="139"/>
      <c r="F114" s="139"/>
      <c r="G114" s="42"/>
    </row>
    <row r="115" spans="1:7" x14ac:dyDescent="0.2">
      <c r="A115" s="84"/>
      <c r="B115" s="1"/>
      <c r="C115" s="83"/>
      <c r="D115" s="84"/>
      <c r="E115" s="139"/>
      <c r="F115" s="139"/>
      <c r="G115" s="42"/>
    </row>
    <row r="116" spans="1:7" x14ac:dyDescent="0.2">
      <c r="A116" s="84"/>
      <c r="B116" s="1"/>
      <c r="C116" s="83"/>
      <c r="D116" s="84"/>
      <c r="E116" s="139"/>
      <c r="F116" s="139"/>
      <c r="G116" s="42"/>
    </row>
    <row r="117" spans="1:7" x14ac:dyDescent="0.2">
      <c r="A117" s="84"/>
      <c r="B117" s="1"/>
      <c r="C117" s="83"/>
      <c r="D117" s="84"/>
      <c r="E117" s="139"/>
      <c r="F117" s="139"/>
      <c r="G117" s="42"/>
    </row>
    <row r="118" spans="1:7" x14ac:dyDescent="0.2">
      <c r="A118" s="84"/>
      <c r="B118" s="1"/>
      <c r="C118" s="83"/>
      <c r="D118" s="84"/>
      <c r="E118" s="139"/>
      <c r="F118" s="139"/>
      <c r="G118" s="42"/>
    </row>
    <row r="119" spans="1:7" x14ac:dyDescent="0.2">
      <c r="A119" s="84"/>
      <c r="B119" s="1"/>
      <c r="C119" s="83"/>
      <c r="D119" s="84"/>
      <c r="E119" s="139"/>
      <c r="F119" s="139"/>
      <c r="G119" s="42"/>
    </row>
    <row r="120" spans="1:7" x14ac:dyDescent="0.2">
      <c r="A120" s="84"/>
      <c r="B120" s="1"/>
      <c r="C120" s="83"/>
      <c r="D120" s="84"/>
      <c r="E120" s="139"/>
      <c r="F120" s="139"/>
      <c r="G120" s="42"/>
    </row>
    <row r="121" spans="1:7" x14ac:dyDescent="0.2">
      <c r="A121" s="84"/>
      <c r="B121" s="1"/>
      <c r="C121" s="83"/>
      <c r="D121" s="84"/>
      <c r="E121" s="139"/>
      <c r="F121" s="139"/>
      <c r="G121" s="42"/>
    </row>
    <row r="122" spans="1:7" x14ac:dyDescent="0.2">
      <c r="A122" s="84"/>
      <c r="B122" s="1"/>
      <c r="C122" s="83"/>
      <c r="D122" s="84"/>
      <c r="E122" s="139"/>
      <c r="F122" s="139"/>
      <c r="G122" s="42"/>
    </row>
    <row r="123" spans="1:7" x14ac:dyDescent="0.2">
      <c r="A123" s="84"/>
      <c r="B123" s="1"/>
      <c r="C123" s="83"/>
      <c r="D123" s="84"/>
      <c r="E123" s="139"/>
      <c r="F123" s="139"/>
      <c r="G123" s="42"/>
    </row>
    <row r="124" spans="1:7" x14ac:dyDescent="0.2">
      <c r="A124" s="84"/>
      <c r="B124" s="1"/>
      <c r="C124" s="83"/>
      <c r="D124" s="84"/>
      <c r="E124" s="139"/>
      <c r="F124" s="139"/>
      <c r="G124" s="42"/>
    </row>
    <row r="125" spans="1:7" x14ac:dyDescent="0.2">
      <c r="A125" s="84"/>
      <c r="B125" s="1"/>
      <c r="C125" s="83"/>
      <c r="D125" s="84"/>
      <c r="E125" s="139"/>
      <c r="F125" s="139"/>
      <c r="G125" s="42"/>
    </row>
    <row r="126" spans="1:7" x14ac:dyDescent="0.2">
      <c r="A126" s="84"/>
      <c r="B126" s="1"/>
      <c r="C126" s="83"/>
      <c r="D126" s="84"/>
      <c r="E126" s="139"/>
      <c r="F126" s="139"/>
      <c r="G126" s="42"/>
    </row>
    <row r="127" spans="1:7" x14ac:dyDescent="0.2">
      <c r="A127" s="84"/>
      <c r="B127" s="1"/>
      <c r="C127" s="83"/>
      <c r="D127" s="84"/>
      <c r="E127" s="139"/>
      <c r="F127" s="139"/>
      <c r="G127" s="42"/>
    </row>
    <row r="128" spans="1:7" x14ac:dyDescent="0.2">
      <c r="A128" s="84"/>
      <c r="B128" s="1"/>
      <c r="C128" s="83"/>
      <c r="D128" s="84"/>
      <c r="E128" s="139"/>
      <c r="F128" s="139"/>
      <c r="G128" s="42"/>
    </row>
    <row r="129" spans="1:7" x14ac:dyDescent="0.2">
      <c r="A129" s="84"/>
      <c r="B129" s="1"/>
      <c r="C129" s="83"/>
      <c r="D129" s="84"/>
      <c r="E129" s="139"/>
      <c r="F129" s="139"/>
      <c r="G129" s="42"/>
    </row>
    <row r="130" spans="1:7" x14ac:dyDescent="0.2">
      <c r="A130" s="84"/>
      <c r="B130" s="1"/>
      <c r="C130" s="83"/>
      <c r="D130" s="84"/>
      <c r="E130" s="139"/>
      <c r="F130" s="139"/>
      <c r="G130" s="42"/>
    </row>
    <row r="131" spans="1:7" x14ac:dyDescent="0.2">
      <c r="A131" s="84"/>
      <c r="B131" s="1"/>
      <c r="C131" s="83"/>
      <c r="D131" s="84"/>
      <c r="E131" s="139"/>
      <c r="F131" s="139"/>
      <c r="G131" s="42"/>
    </row>
    <row r="132" spans="1:7" x14ac:dyDescent="0.2">
      <c r="A132" s="84"/>
      <c r="B132" s="1"/>
      <c r="C132" s="83"/>
      <c r="D132" s="84"/>
      <c r="E132" s="139"/>
      <c r="F132" s="139"/>
      <c r="G132" s="42"/>
    </row>
    <row r="133" spans="1:7" x14ac:dyDescent="0.2">
      <c r="A133" s="84"/>
      <c r="B133" s="1"/>
      <c r="C133" s="83"/>
      <c r="D133" s="84"/>
      <c r="E133" s="139"/>
      <c r="F133" s="139"/>
      <c r="G133" s="42"/>
    </row>
    <row r="134" spans="1:7" x14ac:dyDescent="0.2">
      <c r="A134" s="84"/>
      <c r="B134" s="1"/>
      <c r="C134" s="83"/>
      <c r="D134" s="84"/>
      <c r="E134" s="139"/>
      <c r="F134" s="139"/>
      <c r="G134" s="42"/>
    </row>
    <row r="135" spans="1:7" x14ac:dyDescent="0.2">
      <c r="A135" s="84"/>
      <c r="B135" s="1"/>
      <c r="C135" s="83"/>
      <c r="D135" s="84"/>
      <c r="E135" s="139"/>
      <c r="F135" s="139"/>
      <c r="G135" s="42"/>
    </row>
    <row r="136" spans="1:7" x14ac:dyDescent="0.2">
      <c r="A136" s="84"/>
      <c r="B136" s="1"/>
      <c r="C136" s="83"/>
      <c r="D136" s="84"/>
      <c r="E136" s="139"/>
      <c r="F136" s="139"/>
      <c r="G136" s="42"/>
    </row>
    <row r="137" spans="1:7" x14ac:dyDescent="0.2">
      <c r="A137" s="84"/>
      <c r="B137" s="1"/>
      <c r="C137" s="83"/>
      <c r="D137" s="84"/>
      <c r="E137" s="139"/>
      <c r="F137" s="139"/>
      <c r="G137" s="42"/>
    </row>
    <row r="138" spans="1:7" x14ac:dyDescent="0.2">
      <c r="A138" s="84"/>
      <c r="B138" s="1"/>
      <c r="C138" s="83"/>
      <c r="D138" s="84"/>
      <c r="E138" s="139"/>
      <c r="F138" s="139"/>
      <c r="G138" s="42"/>
    </row>
    <row r="139" spans="1:7" x14ac:dyDescent="0.2">
      <c r="A139" s="84"/>
      <c r="B139" s="1"/>
      <c r="C139" s="83"/>
      <c r="D139" s="84"/>
      <c r="E139" s="139"/>
      <c r="F139" s="139"/>
      <c r="G139" s="42"/>
    </row>
    <row r="140" spans="1:7" x14ac:dyDescent="0.2">
      <c r="A140" s="84"/>
      <c r="B140" s="1"/>
      <c r="C140" s="83"/>
      <c r="D140" s="84"/>
      <c r="E140" s="139"/>
      <c r="F140" s="139"/>
      <c r="G140" s="42"/>
    </row>
    <row r="141" spans="1:7" x14ac:dyDescent="0.2">
      <c r="A141" s="84"/>
      <c r="B141" s="1"/>
      <c r="C141" s="83"/>
      <c r="D141" s="84"/>
      <c r="E141" s="139"/>
      <c r="F141" s="139"/>
      <c r="G141" s="42"/>
    </row>
    <row r="142" spans="1:7" x14ac:dyDescent="0.2">
      <c r="A142" s="84"/>
      <c r="B142" s="1"/>
      <c r="C142" s="83"/>
      <c r="D142" s="84"/>
      <c r="E142" s="139"/>
      <c r="F142" s="139"/>
      <c r="G142" s="42"/>
    </row>
    <row r="143" spans="1:7" x14ac:dyDescent="0.2">
      <c r="A143" s="84"/>
      <c r="B143" s="1"/>
      <c r="C143" s="83"/>
      <c r="D143" s="84"/>
      <c r="E143" s="139"/>
      <c r="F143" s="139"/>
      <c r="G143" s="42"/>
    </row>
    <row r="144" spans="1:7" x14ac:dyDescent="0.2">
      <c r="A144" s="84"/>
      <c r="B144" s="1"/>
      <c r="C144" s="83"/>
      <c r="D144" s="84"/>
      <c r="E144" s="139"/>
      <c r="F144" s="139"/>
      <c r="G144" s="42"/>
    </row>
    <row r="145" spans="1:7" x14ac:dyDescent="0.2">
      <c r="A145" s="84"/>
      <c r="B145" s="1"/>
      <c r="C145" s="83"/>
      <c r="D145" s="84"/>
      <c r="E145" s="139"/>
      <c r="F145" s="139"/>
      <c r="G145" s="42"/>
    </row>
    <row r="146" spans="1:7" x14ac:dyDescent="0.2">
      <c r="A146" s="84"/>
      <c r="B146" s="1"/>
      <c r="C146" s="83"/>
      <c r="D146" s="84"/>
      <c r="E146" s="139"/>
      <c r="F146" s="139"/>
      <c r="G146" s="42"/>
    </row>
    <row r="147" spans="1:7" x14ac:dyDescent="0.2">
      <c r="A147" s="84"/>
      <c r="B147" s="1"/>
      <c r="C147" s="83"/>
      <c r="D147" s="84"/>
      <c r="E147" s="139"/>
      <c r="F147" s="139"/>
      <c r="G147" s="42"/>
    </row>
    <row r="148" spans="1:7" x14ac:dyDescent="0.2">
      <c r="A148" s="84"/>
      <c r="B148" s="1"/>
      <c r="C148" s="83"/>
      <c r="D148" s="84"/>
      <c r="E148" s="139"/>
      <c r="F148" s="139"/>
      <c r="G148" s="42"/>
    </row>
    <row r="149" spans="1:7" x14ac:dyDescent="0.2">
      <c r="A149" s="84"/>
      <c r="B149" s="1"/>
      <c r="C149" s="83"/>
      <c r="D149" s="84"/>
      <c r="E149" s="139"/>
      <c r="F149" s="139"/>
      <c r="G149" s="42"/>
    </row>
    <row r="150" spans="1:7" x14ac:dyDescent="0.2">
      <c r="A150" s="84"/>
      <c r="B150" s="1"/>
      <c r="C150" s="83"/>
      <c r="D150" s="84"/>
      <c r="E150" s="139"/>
      <c r="F150" s="139"/>
      <c r="G150" s="42"/>
    </row>
    <row r="151" spans="1:7" x14ac:dyDescent="0.2">
      <c r="A151" s="84"/>
      <c r="B151" s="1"/>
      <c r="C151" s="83"/>
      <c r="D151" s="84"/>
      <c r="E151" s="139"/>
      <c r="F151" s="139"/>
      <c r="G151" s="42"/>
    </row>
    <row r="152" spans="1:7" x14ac:dyDescent="0.2">
      <c r="A152" s="84"/>
      <c r="B152" s="1"/>
      <c r="C152" s="83"/>
      <c r="D152" s="84"/>
      <c r="E152" s="139"/>
      <c r="F152" s="139"/>
      <c r="G152" s="42"/>
    </row>
    <row r="153" spans="1:7" x14ac:dyDescent="0.2">
      <c r="A153" s="84"/>
      <c r="B153" s="1"/>
      <c r="C153" s="83"/>
      <c r="D153" s="84"/>
      <c r="E153" s="139"/>
      <c r="F153" s="139"/>
      <c r="G153" s="42"/>
    </row>
    <row r="154" spans="1:7" x14ac:dyDescent="0.2">
      <c r="A154" s="84"/>
      <c r="B154" s="1"/>
      <c r="C154" s="83"/>
      <c r="D154" s="84"/>
      <c r="E154" s="139"/>
      <c r="F154" s="139"/>
      <c r="G154" s="42"/>
    </row>
    <row r="155" spans="1:7" x14ac:dyDescent="0.2">
      <c r="A155" s="84"/>
      <c r="B155" s="1"/>
      <c r="C155" s="83"/>
      <c r="D155" s="84"/>
      <c r="E155" s="139"/>
      <c r="F155" s="139"/>
      <c r="G155" s="42"/>
    </row>
    <row r="156" spans="1:7" x14ac:dyDescent="0.2">
      <c r="A156" s="84"/>
      <c r="B156" s="1"/>
      <c r="C156" s="83"/>
      <c r="D156" s="84"/>
      <c r="E156" s="139"/>
      <c r="F156" s="139"/>
      <c r="G156" s="42"/>
    </row>
    <row r="157" spans="1:7" x14ac:dyDescent="0.2">
      <c r="A157" s="84"/>
      <c r="B157" s="1"/>
      <c r="C157" s="83"/>
      <c r="D157" s="84"/>
      <c r="E157" s="139"/>
      <c r="F157" s="139"/>
      <c r="G157" s="42"/>
    </row>
    <row r="158" spans="1:7" x14ac:dyDescent="0.2">
      <c r="A158" s="84"/>
      <c r="B158" s="1"/>
      <c r="C158" s="83"/>
      <c r="D158" s="84"/>
      <c r="E158" s="139"/>
      <c r="F158" s="139"/>
      <c r="G158" s="42"/>
    </row>
    <row r="159" spans="1:7" x14ac:dyDescent="0.2">
      <c r="A159" s="84"/>
      <c r="B159" s="1"/>
      <c r="C159" s="83"/>
      <c r="D159" s="84"/>
      <c r="E159" s="139"/>
      <c r="F159" s="139"/>
      <c r="G159" s="42"/>
    </row>
    <row r="160" spans="1:7" x14ac:dyDescent="0.2">
      <c r="A160" s="84"/>
      <c r="B160" s="1"/>
      <c r="C160" s="83"/>
      <c r="D160" s="84"/>
      <c r="E160" s="139"/>
      <c r="F160" s="139"/>
      <c r="G160" s="42"/>
    </row>
    <row r="161" spans="1:7" x14ac:dyDescent="0.2">
      <c r="A161" s="84"/>
      <c r="B161" s="1"/>
      <c r="C161" s="83"/>
      <c r="D161" s="84"/>
      <c r="E161" s="139"/>
      <c r="F161" s="139"/>
      <c r="G161" s="42"/>
    </row>
    <row r="162" spans="1:7" x14ac:dyDescent="0.2">
      <c r="A162" s="84"/>
      <c r="B162" s="1"/>
      <c r="C162" s="83"/>
      <c r="D162" s="84"/>
      <c r="E162" s="139"/>
      <c r="F162" s="139"/>
      <c r="G162" s="42"/>
    </row>
    <row r="163" spans="1:7" x14ac:dyDescent="0.2">
      <c r="A163" s="84"/>
      <c r="B163" s="1"/>
      <c r="C163" s="83"/>
      <c r="D163" s="84"/>
      <c r="E163" s="139"/>
      <c r="F163" s="139"/>
      <c r="G163" s="42"/>
    </row>
    <row r="164" spans="1:7" x14ac:dyDescent="0.2">
      <c r="A164" s="84"/>
      <c r="B164" s="1"/>
      <c r="C164" s="83"/>
      <c r="D164" s="84"/>
      <c r="E164" s="139"/>
      <c r="F164" s="139"/>
      <c r="G164" s="42"/>
    </row>
    <row r="165" spans="1:7" x14ac:dyDescent="0.2">
      <c r="A165" s="84"/>
      <c r="B165" s="1"/>
      <c r="C165" s="83"/>
      <c r="D165" s="84"/>
      <c r="E165" s="139"/>
      <c r="F165" s="139"/>
      <c r="G165" s="42"/>
    </row>
    <row r="166" spans="1:7" x14ac:dyDescent="0.2">
      <c r="A166" s="84"/>
      <c r="B166" s="1"/>
      <c r="C166" s="83"/>
      <c r="D166" s="84"/>
      <c r="E166" s="139"/>
      <c r="F166" s="139"/>
      <c r="G166" s="42"/>
    </row>
    <row r="167" spans="1:7" x14ac:dyDescent="0.2">
      <c r="A167" s="84"/>
      <c r="B167" s="1"/>
      <c r="C167" s="83"/>
      <c r="D167" s="84"/>
      <c r="E167" s="139"/>
      <c r="F167" s="139"/>
      <c r="G167" s="42"/>
    </row>
    <row r="168" spans="1:7" x14ac:dyDescent="0.2">
      <c r="A168" s="84"/>
      <c r="B168" s="1"/>
      <c r="C168" s="83"/>
      <c r="D168" s="84"/>
      <c r="E168" s="139"/>
      <c r="F168" s="139"/>
      <c r="G168" s="42"/>
    </row>
    <row r="169" spans="1:7" x14ac:dyDescent="0.2">
      <c r="A169" s="84"/>
      <c r="B169" s="1"/>
      <c r="C169" s="83"/>
      <c r="D169" s="84"/>
      <c r="E169" s="139"/>
      <c r="F169" s="139"/>
      <c r="G169" s="42"/>
    </row>
    <row r="170" spans="1:7" x14ac:dyDescent="0.2">
      <c r="A170" s="84"/>
      <c r="B170" s="1"/>
      <c r="C170" s="83"/>
      <c r="D170" s="84"/>
      <c r="E170" s="139"/>
      <c r="F170" s="139"/>
      <c r="G170" s="42"/>
    </row>
    <row r="171" spans="1:7" x14ac:dyDescent="0.2">
      <c r="A171" s="84"/>
      <c r="B171" s="1"/>
      <c r="C171" s="83"/>
      <c r="D171" s="84"/>
      <c r="E171" s="139"/>
      <c r="F171" s="139"/>
      <c r="G171" s="42"/>
    </row>
    <row r="172" spans="1:7" x14ac:dyDescent="0.2">
      <c r="A172" s="84"/>
      <c r="B172" s="1"/>
      <c r="C172" s="83"/>
      <c r="D172" s="84"/>
      <c r="E172" s="139"/>
      <c r="F172" s="139"/>
      <c r="G172" s="42"/>
    </row>
    <row r="173" spans="1:7" x14ac:dyDescent="0.2">
      <c r="A173" s="84"/>
      <c r="B173" s="1"/>
      <c r="C173" s="83"/>
      <c r="D173" s="84"/>
      <c r="E173" s="139"/>
      <c r="F173" s="139"/>
      <c r="G173" s="42"/>
    </row>
    <row r="174" spans="1:7" x14ac:dyDescent="0.2">
      <c r="A174" s="84"/>
      <c r="B174" s="1"/>
      <c r="C174" s="83"/>
      <c r="D174" s="84"/>
      <c r="E174" s="139"/>
      <c r="F174" s="139"/>
      <c r="G174" s="42"/>
    </row>
    <row r="175" spans="1:7" x14ac:dyDescent="0.2">
      <c r="A175" s="84"/>
      <c r="B175" s="1"/>
      <c r="C175" s="83"/>
      <c r="D175" s="84"/>
      <c r="E175" s="139"/>
      <c r="F175" s="139"/>
      <c r="G175" s="42"/>
    </row>
    <row r="176" spans="1:7" x14ac:dyDescent="0.2">
      <c r="A176" s="84"/>
      <c r="B176" s="1"/>
      <c r="C176" s="83"/>
      <c r="D176" s="84"/>
      <c r="E176" s="139"/>
      <c r="F176" s="139"/>
      <c r="G176" s="42"/>
    </row>
    <row r="177" spans="1:7" x14ac:dyDescent="0.2">
      <c r="A177" s="84"/>
      <c r="B177" s="1"/>
      <c r="C177" s="83"/>
      <c r="D177" s="84"/>
      <c r="E177" s="139"/>
      <c r="F177" s="139"/>
      <c r="G177" s="42"/>
    </row>
    <row r="178" spans="1:7" x14ac:dyDescent="0.2">
      <c r="A178" s="84"/>
      <c r="B178" s="1"/>
      <c r="C178" s="83"/>
      <c r="D178" s="84"/>
      <c r="E178" s="139"/>
      <c r="F178" s="139"/>
      <c r="G178" s="42"/>
    </row>
    <row r="179" spans="1:7" x14ac:dyDescent="0.2">
      <c r="A179" s="84"/>
      <c r="B179" s="1"/>
      <c r="C179" s="83"/>
      <c r="D179" s="84"/>
      <c r="E179" s="139"/>
      <c r="F179" s="139"/>
      <c r="G179" s="42"/>
    </row>
    <row r="180" spans="1:7" x14ac:dyDescent="0.2">
      <c r="A180" s="84"/>
      <c r="B180" s="1"/>
      <c r="C180" s="83"/>
      <c r="D180" s="84"/>
      <c r="E180" s="139"/>
      <c r="F180" s="139"/>
    </row>
    <row r="181" spans="1:7" x14ac:dyDescent="0.2">
      <c r="A181" s="84"/>
      <c r="B181" s="1"/>
      <c r="C181" s="83"/>
      <c r="D181" s="84"/>
      <c r="E181" s="139"/>
      <c r="F181" s="139"/>
    </row>
    <row r="182" spans="1:7" x14ac:dyDescent="0.2">
      <c r="A182" s="84"/>
      <c r="B182" s="1"/>
      <c r="C182" s="83"/>
      <c r="D182" s="84"/>
      <c r="E182" s="139"/>
      <c r="F182" s="139"/>
    </row>
    <row r="183" spans="1:7" x14ac:dyDescent="0.2">
      <c r="A183" s="84"/>
      <c r="B183" s="1"/>
      <c r="C183" s="83"/>
      <c r="D183" s="84"/>
      <c r="E183" s="139"/>
      <c r="F183" s="139"/>
    </row>
    <row r="184" spans="1:7" x14ac:dyDescent="0.2">
      <c r="A184" s="84"/>
      <c r="B184" s="1"/>
      <c r="C184" s="83"/>
      <c r="D184" s="84"/>
      <c r="E184" s="139"/>
      <c r="F184" s="139"/>
    </row>
    <row r="185" spans="1:7" x14ac:dyDescent="0.2">
      <c r="A185" s="84"/>
      <c r="B185" s="1"/>
      <c r="C185" s="83"/>
      <c r="D185" s="84"/>
      <c r="E185" s="139"/>
      <c r="F185" s="139"/>
    </row>
    <row r="186" spans="1:7" x14ac:dyDescent="0.2">
      <c r="A186" s="84"/>
      <c r="B186" s="1"/>
      <c r="C186" s="83"/>
      <c r="D186" s="84"/>
      <c r="E186" s="139"/>
      <c r="F186" s="139"/>
    </row>
    <row r="187" spans="1:7" x14ac:dyDescent="0.2">
      <c r="A187" s="84"/>
      <c r="B187" s="1"/>
      <c r="C187" s="83"/>
      <c r="D187" s="84"/>
      <c r="E187" s="139"/>
      <c r="F187" s="139"/>
    </row>
    <row r="188" spans="1:7" x14ac:dyDescent="0.2">
      <c r="A188" s="84"/>
      <c r="B188" s="1"/>
      <c r="C188" s="83"/>
      <c r="D188" s="84"/>
      <c r="E188" s="139"/>
      <c r="F188" s="139"/>
    </row>
    <row r="189" spans="1:7" x14ac:dyDescent="0.2">
      <c r="A189" s="84"/>
      <c r="B189" s="1"/>
      <c r="C189" s="83"/>
      <c r="D189" s="84"/>
      <c r="E189" s="139"/>
      <c r="F189" s="139"/>
    </row>
    <row r="190" spans="1:7" x14ac:dyDescent="0.2">
      <c r="A190" s="84"/>
      <c r="B190" s="1"/>
      <c r="C190" s="83"/>
      <c r="D190" s="84"/>
      <c r="E190" s="139"/>
      <c r="F190" s="139"/>
    </row>
    <row r="191" spans="1:7" x14ac:dyDescent="0.2">
      <c r="A191" s="84"/>
      <c r="B191" s="1"/>
      <c r="C191" s="83"/>
      <c r="D191" s="84"/>
      <c r="E191" s="139"/>
      <c r="F191" s="139"/>
    </row>
    <row r="192" spans="1:7" x14ac:dyDescent="0.2">
      <c r="A192" s="84"/>
      <c r="B192" s="1"/>
      <c r="C192" s="83"/>
      <c r="D192" s="84"/>
      <c r="E192" s="139"/>
      <c r="F192" s="139"/>
    </row>
    <row r="193" spans="1:6" x14ac:dyDescent="0.2">
      <c r="A193" s="84"/>
      <c r="B193" s="1"/>
      <c r="C193" s="83"/>
      <c r="D193" s="84"/>
      <c r="E193" s="139"/>
      <c r="F193" s="139"/>
    </row>
    <row r="194" spans="1:6" x14ac:dyDescent="0.2">
      <c r="A194" s="84"/>
      <c r="B194" s="1"/>
      <c r="C194" s="83"/>
      <c r="D194" s="84"/>
      <c r="E194" s="139"/>
      <c r="F194" s="139"/>
    </row>
    <row r="195" spans="1:6" x14ac:dyDescent="0.2">
      <c r="A195" s="84"/>
      <c r="B195" s="1"/>
      <c r="C195" s="83"/>
      <c r="D195" s="84"/>
      <c r="E195" s="139"/>
      <c r="F195" s="139"/>
    </row>
    <row r="196" spans="1:6" x14ac:dyDescent="0.2">
      <c r="A196" s="84"/>
      <c r="B196" s="1"/>
      <c r="C196" s="83"/>
      <c r="D196" s="84"/>
      <c r="E196" s="139"/>
      <c r="F196" s="139"/>
    </row>
    <row r="197" spans="1:6" x14ac:dyDescent="0.2">
      <c r="A197" s="84"/>
      <c r="B197" s="1"/>
      <c r="C197" s="83"/>
      <c r="D197" s="84"/>
      <c r="E197" s="139"/>
      <c r="F197" s="139"/>
    </row>
    <row r="198" spans="1:6" x14ac:dyDescent="0.2">
      <c r="A198" s="84"/>
      <c r="B198" s="1"/>
      <c r="C198" s="83"/>
      <c r="D198" s="84"/>
      <c r="E198" s="139"/>
      <c r="F198" s="139"/>
    </row>
    <row r="199" spans="1:6" x14ac:dyDescent="0.2">
      <c r="A199" s="84"/>
      <c r="B199" s="1"/>
      <c r="C199" s="83"/>
      <c r="D199" s="84"/>
      <c r="E199" s="139"/>
      <c r="F199" s="139"/>
    </row>
    <row r="200" spans="1:6" x14ac:dyDescent="0.2">
      <c r="A200" s="84"/>
      <c r="B200" s="1"/>
      <c r="C200" s="83"/>
      <c r="D200" s="84"/>
      <c r="E200" s="139"/>
      <c r="F200" s="139"/>
    </row>
  </sheetData>
  <mergeCells count="9">
    <mergeCell ref="B71:C71"/>
    <mergeCell ref="B27:F27"/>
    <mergeCell ref="A1:F1"/>
    <mergeCell ref="B22:F22"/>
    <mergeCell ref="B23:F23"/>
    <mergeCell ref="B24:F24"/>
    <mergeCell ref="B25:F25"/>
    <mergeCell ref="B26:F26"/>
    <mergeCell ref="B28:F28"/>
  </mergeCells>
  <pageMargins left="0.78740157480314965" right="0.47244094488188981" top="0.98425196850393704" bottom="0.51181102362204722" header="0.59055118110236227" footer="0.31496062992125984"/>
  <pageSetup paperSize="9" firstPageNumber="13" orientation="portrait" useFirstPageNumber="1" horizontalDpi="4294967292" verticalDpi="4294967292" r:id="rId1"/>
  <headerFooter alignWithMargins="0">
    <oddHeader>&amp;L&amp;"Calibri,Običajno"GEOCENTER DP, Mehanika tal, Danica Peček s.p.
m: 041 765 796 / e: geocenter@siol.net&amp;R&amp;"Calibri,Običajno"REKONSTRUKCIJA PRISTANIŠČA MLINO
Načrt št.: GC-236/17-PZI
Del objekta: KLANČINA</oddHeader>
    <oddFooter>&amp;L&amp;"Calibri,Običajno"&amp;F&amp;R&amp;"Calibri,Običajno"Stran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rekapitulacija</vt:lpstr>
      <vt:lpstr>I. - ureditev gradbišča</vt:lpstr>
      <vt:lpstr>II. - ZID 1</vt:lpstr>
      <vt:lpstr>III.- ZID 2</vt:lpstr>
      <vt:lpstr>IV. - klančina</vt:lpstr>
      <vt:lpstr>V. - končna ureditev</vt:lpstr>
      <vt:lpstr>VI. - ureditev sirsega obmocja</vt:lpstr>
      <vt:lpstr>'IV. - klančina'!Print_Area</vt:lpstr>
      <vt:lpstr>rekapitulacija!Print_Area</vt:lpstr>
      <vt:lpstr>'V. - končna ureditev'!Print_Area</vt:lpstr>
      <vt:lpstr>'VI. - ureditev sirsega obmocja'!Print_Area</vt:lpstr>
    </vt:vector>
  </TitlesOfParts>
  <Company>Template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Jurca</dc:creator>
  <cp:lastModifiedBy>Damjan Černe</cp:lastModifiedBy>
  <cp:lastPrinted>2018-09-06T09:58:51Z</cp:lastPrinted>
  <dcterms:created xsi:type="dcterms:W3CDTF">2009-10-26T14:25:01Z</dcterms:created>
  <dcterms:modified xsi:type="dcterms:W3CDTF">2018-10-26T07:58:31Z</dcterms:modified>
</cp:coreProperties>
</file>