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ThisWorkbook" defaultThemeVersion="124226"/>
  <bookViews>
    <workbookView xWindow="5850" yWindow="-255" windowWidth="15015" windowHeight="13950" tabRatio="867"/>
  </bookViews>
  <sheets>
    <sheet name="SPREMNI LIST " sheetId="209" r:id="rId1"/>
    <sheet name="splošno" sheetId="428" r:id="rId2"/>
    <sheet name="REKAPITULACIJA " sheetId="211" r:id="rId3"/>
    <sheet name="METEORNA KANALIZACIJA" sheetId="413" r:id="rId4"/>
    <sheet name="FEKALNA KANALIZACIJA" sheetId="414" r:id="rId5"/>
    <sheet name="JAVNA RAZSVETLJAVA" sheetId="415" r:id="rId6"/>
    <sheet name="VODOVOD" sheetId="429" r:id="rId7"/>
  </sheets>
  <definedNames>
    <definedName name="CENA">#REF!</definedName>
    <definedName name="JEKLO" localSheetId="4">#REF!</definedName>
    <definedName name="JEKLO" localSheetId="5">#REF!</definedName>
    <definedName name="JEKLO" localSheetId="3">#REF!</definedName>
    <definedName name="JEKLO">#REF!</definedName>
    <definedName name="JEKLO_SD" localSheetId="4">#REF!</definedName>
    <definedName name="JEKLO_SD" localSheetId="5">#REF!</definedName>
    <definedName name="JEKLO_SD" localSheetId="3">#REF!</definedName>
    <definedName name="JEKLO_SD" localSheetId="1">#REF!</definedName>
    <definedName name="JEKLO_SD">#REF!</definedName>
    <definedName name="KOLIC">#REF!</definedName>
    <definedName name="_xlnm.Print_Area" localSheetId="4">'FEKALNA KANALIZACIJA'!$A$1:$F$138</definedName>
    <definedName name="_xlnm.Print_Area" localSheetId="5">'JAVNA RAZSVETLJAVA'!$A$1:$F$27</definedName>
    <definedName name="_xlnm.Print_Area" localSheetId="3">'METEORNA KANALIZACIJA'!$A$1:$F$117</definedName>
    <definedName name="_xlnm.Print_Area" localSheetId="2">'REKAPITULACIJA '!$A$1:$D$22</definedName>
    <definedName name="_xlnm.Print_Area" localSheetId="1">splošno!$A$1:$B$40</definedName>
    <definedName name="_xlnm.Print_Area" localSheetId="0">'SPREMNI LIST '!$A$1:$G$50</definedName>
    <definedName name="_xlnm.Print_Titles" localSheetId="4">'FEKALNA KANALIZACIJA'!$3:$3</definedName>
    <definedName name="_xlnm.Print_Titles" localSheetId="5">'JAVNA RAZSVETLJAVA'!$3:$3</definedName>
    <definedName name="_xlnm.Print_Titles" localSheetId="3">'METEORNA KANALIZACIJA'!$3:$3</definedName>
  </definedNames>
  <calcPr calcId="145621"/>
</workbook>
</file>

<file path=xl/calcChain.xml><?xml version="1.0" encoding="utf-8"?>
<calcChain xmlns="http://schemas.openxmlformats.org/spreadsheetml/2006/main">
  <c r="F106" i="429" l="1"/>
  <c r="F85" i="429"/>
  <c r="F83" i="429"/>
  <c r="F81" i="429"/>
  <c r="F80" i="429"/>
  <c r="F79" i="429"/>
  <c r="F78" i="429"/>
  <c r="F75" i="429"/>
  <c r="F74" i="429"/>
  <c r="F73" i="429"/>
  <c r="F69" i="429"/>
  <c r="F68" i="429"/>
  <c r="F67" i="429"/>
  <c r="F64" i="429"/>
  <c r="F61" i="429"/>
  <c r="F59" i="429"/>
  <c r="F56" i="429"/>
  <c r="F52" i="429"/>
  <c r="F51" i="429"/>
  <c r="F50" i="429"/>
  <c r="F49" i="429"/>
  <c r="F48" i="429"/>
  <c r="F47" i="429"/>
  <c r="F46" i="429"/>
  <c r="F45" i="429"/>
  <c r="F15" i="429"/>
  <c r="F13" i="429"/>
  <c r="F11" i="429"/>
  <c r="D72" i="429"/>
  <c r="D98" i="429" s="1"/>
  <c r="D104" i="429" s="1"/>
  <c r="F104" i="429" s="1"/>
  <c r="D17" i="429"/>
  <c r="F17" i="429" s="1"/>
  <c r="F72" i="429" l="1"/>
  <c r="F90" i="429" s="1"/>
  <c r="F98" i="429"/>
  <c r="D5" i="429"/>
  <c r="D102" i="429"/>
  <c r="F102" i="429" s="1"/>
  <c r="D100" i="429"/>
  <c r="F100" i="429" s="1"/>
  <c r="F106" i="413"/>
  <c r="F66" i="414"/>
  <c r="F31" i="414"/>
  <c r="F16" i="414"/>
  <c r="F14" i="414"/>
  <c r="F65" i="413"/>
  <c r="F64" i="413"/>
  <c r="F59" i="413"/>
  <c r="F108" i="429" l="1"/>
  <c r="D120" i="429" s="1"/>
  <c r="F92" i="429"/>
  <c r="D118" i="429" s="1"/>
  <c r="D7" i="429"/>
  <c r="F5" i="429"/>
  <c r="F18" i="415"/>
  <c r="D123" i="414"/>
  <c r="D125" i="414" s="1"/>
  <c r="D127" i="414" s="1"/>
  <c r="F127" i="414" s="1"/>
  <c r="F121" i="414"/>
  <c r="F115" i="414"/>
  <c r="F113" i="414"/>
  <c r="F107" i="414"/>
  <c r="F100" i="414"/>
  <c r="F98" i="414"/>
  <c r="F96" i="414"/>
  <c r="F95" i="414"/>
  <c r="F94" i="414"/>
  <c r="F93" i="414"/>
  <c r="F92" i="414"/>
  <c r="F91" i="414"/>
  <c r="F88" i="414"/>
  <c r="F87" i="414"/>
  <c r="F84" i="414"/>
  <c r="F82" i="414"/>
  <c r="F80" i="414"/>
  <c r="F78" i="414"/>
  <c r="F77" i="414"/>
  <c r="F76" i="414"/>
  <c r="F75" i="414"/>
  <c r="F74" i="414"/>
  <c r="F73" i="414"/>
  <c r="F72" i="414"/>
  <c r="F71" i="414"/>
  <c r="F70" i="414"/>
  <c r="F69" i="414"/>
  <c r="F68" i="414"/>
  <c r="F60" i="414"/>
  <c r="F58" i="414"/>
  <c r="F56" i="414"/>
  <c r="F54" i="414"/>
  <c r="F53" i="414"/>
  <c r="F52" i="414"/>
  <c r="F50" i="414"/>
  <c r="F49" i="414"/>
  <c r="F48" i="414"/>
  <c r="F47" i="414"/>
  <c r="F46" i="414"/>
  <c r="F45" i="414"/>
  <c r="F43" i="414"/>
  <c r="F41" i="414"/>
  <c r="F39" i="414"/>
  <c r="F37" i="414"/>
  <c r="F30" i="414"/>
  <c r="F29" i="414"/>
  <c r="F28" i="414"/>
  <c r="F26" i="414"/>
  <c r="F25" i="414"/>
  <c r="F24" i="414"/>
  <c r="F23" i="414"/>
  <c r="F22" i="414"/>
  <c r="F21" i="414"/>
  <c r="F20" i="414"/>
  <c r="F18" i="414"/>
  <c r="F17" i="414"/>
  <c r="F13" i="414"/>
  <c r="F12" i="414"/>
  <c r="F11" i="414"/>
  <c r="F10" i="414"/>
  <c r="F9" i="414"/>
  <c r="F8" i="414"/>
  <c r="F7" i="414"/>
  <c r="D9" i="429" l="1"/>
  <c r="F9" i="429" s="1"/>
  <c r="F7" i="429"/>
  <c r="F20" i="429" s="1"/>
  <c r="D116" i="429" s="1"/>
  <c r="D122" i="429" s="1"/>
  <c r="C11" i="211" s="1"/>
  <c r="F89" i="414"/>
  <c r="F135" i="414" s="1"/>
  <c r="F33" i="414"/>
  <c r="F123" i="414"/>
  <c r="F62" i="414"/>
  <c r="F134" i="414" s="1"/>
  <c r="F117" i="414"/>
  <c r="F136" i="414" s="1"/>
  <c r="F133" i="414"/>
  <c r="F125" i="414"/>
  <c r="F129" i="414" s="1"/>
  <c r="F137" i="414" l="1"/>
  <c r="F138" i="414" l="1"/>
  <c r="C9" i="211" s="1"/>
  <c r="A8" i="414"/>
  <c r="A10" i="414" l="1"/>
  <c r="A12" i="414" s="1"/>
  <c r="A14" i="414" l="1"/>
  <c r="A16" i="414" l="1"/>
  <c r="A18" i="414" s="1"/>
  <c r="A20" i="414" l="1"/>
  <c r="A22" i="414" s="1"/>
  <c r="A24" i="414" s="1"/>
  <c r="A26" i="414" s="1"/>
  <c r="A28" i="414" s="1"/>
  <c r="A30" i="414" s="1"/>
  <c r="A37" i="414" s="1"/>
  <c r="A39" i="414" s="1"/>
  <c r="A41" i="414" s="1"/>
  <c r="A43" i="414" s="1"/>
  <c r="A45" i="414" s="1"/>
  <c r="A47" i="414" s="1"/>
  <c r="A50" i="414" s="1"/>
  <c r="A52" i="414" s="1"/>
  <c r="A54" i="414" s="1"/>
  <c r="A56" i="414" s="1"/>
  <c r="A58" i="414" s="1"/>
  <c r="A60" i="414" s="1"/>
  <c r="D20" i="415"/>
  <c r="F20" i="415" s="1"/>
  <c r="F15" i="415"/>
  <c r="F13" i="415"/>
  <c r="F11" i="415"/>
  <c r="F9" i="415"/>
  <c r="B8" i="211"/>
  <c r="A66" i="414" l="1"/>
  <c r="A68" i="414" s="1"/>
  <c r="A70" i="414" s="1"/>
  <c r="A72" i="414" s="1"/>
  <c r="A74" i="414" s="1"/>
  <c r="A76" i="414" s="1"/>
  <c r="A80" i="414" s="1"/>
  <c r="A82" i="414" s="1"/>
  <c r="A84" i="414" s="1"/>
  <c r="A87" i="414" s="1"/>
  <c r="A93" i="414" s="1"/>
  <c r="A96" i="414" s="1"/>
  <c r="A98" i="414" s="1"/>
  <c r="A100" i="414" s="1"/>
  <c r="A103" i="414" s="1"/>
  <c r="A109" i="414" s="1"/>
  <c r="A115" i="414" s="1"/>
  <c r="A121" i="414" s="1"/>
  <c r="A123" i="414" s="1"/>
  <c r="A125" i="414" s="1"/>
  <c r="A127" i="414" s="1"/>
  <c r="F22" i="415"/>
  <c r="F25" i="415" l="1"/>
  <c r="C10" i="211" s="1"/>
  <c r="F11" i="413"/>
  <c r="F13" i="413"/>
  <c r="F57" i="413"/>
  <c r="F61" i="413"/>
  <c r="F67" i="413"/>
  <c r="F103" i="413"/>
  <c r="F101" i="413"/>
  <c r="B10" i="211"/>
  <c r="B9" i="211"/>
  <c r="F81" i="413"/>
  <c r="F84" i="413"/>
  <c r="F85" i="413"/>
  <c r="F86" i="413"/>
  <c r="F88" i="413"/>
  <c r="F90" i="413"/>
  <c r="F92" i="413"/>
  <c r="F94" i="413"/>
  <c r="F69" i="413"/>
  <c r="F71" i="413"/>
  <c r="F74" i="413"/>
  <c r="F31" i="413"/>
  <c r="F33" i="413"/>
  <c r="F36" i="413"/>
  <c r="F38" i="413"/>
  <c r="F40" i="413"/>
  <c r="F42" i="413"/>
  <c r="F44" i="413"/>
  <c r="F46" i="413"/>
  <c r="F48" i="413"/>
  <c r="F50" i="413"/>
  <c r="F9" i="413"/>
  <c r="F15" i="413"/>
  <c r="F17" i="413"/>
  <c r="F19" i="413"/>
  <c r="F22" i="413"/>
  <c r="B117" i="413"/>
  <c r="F29" i="413"/>
  <c r="F7" i="413"/>
  <c r="A7" i="413"/>
  <c r="A9" i="413" l="1"/>
  <c r="F76" i="413"/>
  <c r="F114" i="413" s="1"/>
  <c r="F52" i="413"/>
  <c r="F113" i="413" s="1"/>
  <c r="F108" i="413"/>
  <c r="F116" i="413" s="1"/>
  <c r="F25" i="413"/>
  <c r="F112" i="413" s="1"/>
  <c r="A11" i="413"/>
  <c r="F96" i="413"/>
  <c r="F115" i="413" s="1"/>
  <c r="F117" i="413" l="1"/>
  <c r="F119" i="413" s="1"/>
  <c r="A13" i="413"/>
  <c r="A15" i="413" s="1"/>
  <c r="C8" i="211" l="1"/>
  <c r="C12" i="211" s="1"/>
  <c r="A17" i="413"/>
  <c r="C13" i="211" l="1"/>
  <c r="A19" i="413"/>
  <c r="C15" i="211" l="1"/>
  <c r="C18" i="211" s="1"/>
  <c r="A21" i="413"/>
  <c r="A29" i="413"/>
  <c r="A31" i="413" s="1"/>
  <c r="A33" i="413" s="1"/>
  <c r="A36" i="413" s="1"/>
  <c r="A38" i="413" s="1"/>
  <c r="A40" i="413" s="1"/>
  <c r="A42" i="413" s="1"/>
  <c r="A44" i="413" l="1"/>
  <c r="A46" i="413" s="1"/>
  <c r="A48" i="413" s="1"/>
  <c r="A50" i="413" s="1"/>
  <c r="A57" i="413" s="1"/>
  <c r="A59" i="413" l="1"/>
  <c r="A61" i="413" s="1"/>
  <c r="A63" i="413" l="1"/>
  <c r="A67" i="413" s="1"/>
  <c r="A69" i="413" l="1"/>
  <c r="A71" i="413" s="1"/>
  <c r="A74" i="413" s="1"/>
  <c r="A80" i="413" s="1"/>
  <c r="A83" i="413" s="1"/>
  <c r="A88" i="413" s="1"/>
  <c r="A90" i="413" s="1"/>
  <c r="A92" i="413" s="1"/>
  <c r="A94" i="413" s="1"/>
  <c r="A101" i="413" s="1"/>
  <c r="A103" i="413" s="1"/>
  <c r="A106" i="413" s="1"/>
  <c r="A13" i="415"/>
  <c r="A22" i="415"/>
  <c r="A15" i="415"/>
  <c r="A11" i="415"/>
  <c r="A20" i="415"/>
  <c r="A9" i="415"/>
  <c r="A18" i="415"/>
</calcChain>
</file>

<file path=xl/sharedStrings.xml><?xml version="1.0" encoding="utf-8"?>
<sst xmlns="http://schemas.openxmlformats.org/spreadsheetml/2006/main" count="531" uniqueCount="305">
  <si>
    <t>kos</t>
  </si>
  <si>
    <t>ZEMELJSKA DELA skupaj:</t>
  </si>
  <si>
    <t>ZEMELJSKA DELA</t>
  </si>
  <si>
    <t>št.post.</t>
  </si>
  <si>
    <t>EM</t>
  </si>
  <si>
    <t>količina</t>
  </si>
  <si>
    <t>cena/EM</t>
  </si>
  <si>
    <t>I.</t>
  </si>
  <si>
    <t>II.</t>
  </si>
  <si>
    <t>III.</t>
  </si>
  <si>
    <t>opis</t>
  </si>
  <si>
    <t>kpl</t>
  </si>
  <si>
    <t>Zakoličba in zavarovanje projektirane osi kanala.</t>
  </si>
  <si>
    <t>REKAPITULACIJA</t>
  </si>
  <si>
    <r>
      <t>m</t>
    </r>
    <r>
      <rPr>
        <vertAlign val="superscript"/>
        <sz val="10"/>
        <rFont val="Arial CE"/>
        <charset val="238"/>
      </rPr>
      <t>1</t>
    </r>
  </si>
  <si>
    <t>PRIPRAVLJALNA IN RUŠITVENA DELA</t>
  </si>
  <si>
    <t>SPODNJI in ZGORNJI USTROJ</t>
  </si>
  <si>
    <t>SPODNJI in ZGORNJI USTROJ skupaj:</t>
  </si>
  <si>
    <t>IV.</t>
  </si>
  <si>
    <t>KANALIZACIJSKA DELA</t>
  </si>
  <si>
    <t>ZAKLJUČNA DELA</t>
  </si>
  <si>
    <t>KANALIZACIJSKA DELA skupaj:</t>
  </si>
  <si>
    <t>V.</t>
  </si>
  <si>
    <t>ZAKLJUČNA DELA skupaj:</t>
  </si>
  <si>
    <t>PRIPRAVLJALNA in RUŠITVENA DELA</t>
  </si>
  <si>
    <t>PRIPRAVLJALNA in RUŠITVENA DELA skupaj:</t>
  </si>
  <si>
    <t xml:space="preserve">                                                                                 </t>
  </si>
  <si>
    <r>
      <t>m</t>
    </r>
    <r>
      <rPr>
        <vertAlign val="superscript"/>
        <sz val="10"/>
        <rFont val="Arial CE"/>
        <family val="2"/>
        <charset val="238"/>
      </rPr>
      <t>2</t>
    </r>
  </si>
  <si>
    <t>SPODNJI IN ZGORNJI USTROJ</t>
  </si>
  <si>
    <t>1.</t>
  </si>
  <si>
    <t>2.</t>
  </si>
  <si>
    <t>Investitor:</t>
  </si>
  <si>
    <t>Objekt:</t>
  </si>
  <si>
    <t>Datum izdelave popisa:</t>
  </si>
  <si>
    <t xml:space="preserve">REKAPITULACIJA </t>
  </si>
  <si>
    <t>SKUPAJ:</t>
  </si>
  <si>
    <t>- Vsi izkopi, nasipi, zasipi in transporti zemljin ter nasipov se obračunavajo v raščenem stanju.</t>
  </si>
  <si>
    <r>
      <t>OPOMBE:</t>
    </r>
    <r>
      <rPr>
        <sz val="10"/>
        <rFont val="Arial CE"/>
        <family val="2"/>
        <charset val="238"/>
      </rPr>
      <t xml:space="preserve"> </t>
    </r>
  </si>
  <si>
    <t>Zarez - odrez asfalta debeline 5 do 15 cm.</t>
  </si>
  <si>
    <t>Nakladanje na transportno sredstvo in odvoz odvečnega materiala od izkopa na stalno deponijo (deponijo pridobi izvajalec) ter plačilo vseh stroškov deponiranja.</t>
  </si>
  <si>
    <t>Zasip jarka z izbranim materialom od izkopa, skupaj s potrebnim utrjevanjem do potrebne zbitosti, zasip v plasteh največ do 30 cm. Upoštevati dovoz z začasne deponije.</t>
  </si>
  <si>
    <t>- dim 60x60cm</t>
  </si>
  <si>
    <t>Odstranitev LTŽ pokrovov na obstoječih jaških, opaž, betoniranje ter namestitev obstoječih  pokrovov na novo višino asfalta.</t>
  </si>
  <si>
    <t>3.</t>
  </si>
  <si>
    <t>Rušenje obstoječih betonskih robnikov in lamel, skupaj z betonsko podlago, nalaganje ruševin na transportno sredstvo, odvoz v stalno pooblaščeno deponijo po izboru izvajalca z vključenimi vsemi stroški deponiranja.</t>
  </si>
  <si>
    <t>Planiranje dna izkopa z natančnostjo ± 1 cm in utrditev do potrebne zbitosti (Ev2 ≥ 20 MPa).</t>
  </si>
  <si>
    <t>- cev DN 250 (notranji premer - min 235 mm)</t>
  </si>
  <si>
    <t>- cev DN 300 (notranji premer - min 296 mm)</t>
  </si>
  <si>
    <t>Ročni izkop jarka za meteorno kanalizacijo, izkop v terenu III.ktg., z odmetom materiala ob trasi kanalizacije.</t>
  </si>
  <si>
    <t xml:space="preserve">Dobava in vgraditev požiralnika iz betonskih cevi fi Ø 40 cm, globine 1,5 m, z LTŽ mrežo 40 x 40 cm (nosilnosti 40t) in montažnim AB vencem iz betona C25/30. Kompletno s podložnim betonom C8/10, fino obdelavo notranjosti, prebijanjem sten in izdelavo priključkov. </t>
  </si>
  <si>
    <t xml:space="preserve">Dobava in vgradnja revizijskega jaška iz betonskih cevi Ø 80 cm, globine 1,5 do 2,0 m, kompletno z izdelavo podložnega betona C8/10, obbetoniranjem jaška iz betona C16/20, napravo mulde, fino obdelavo notranjosti, prebijanjem sten in izdelavo priključkov. </t>
  </si>
  <si>
    <t>4.</t>
  </si>
  <si>
    <t>5.</t>
  </si>
  <si>
    <t>6.</t>
  </si>
  <si>
    <t>7.</t>
  </si>
  <si>
    <t>8.</t>
  </si>
  <si>
    <t>9.</t>
  </si>
  <si>
    <t>10.</t>
  </si>
  <si>
    <t>11.</t>
  </si>
  <si>
    <t xml:space="preserve"> </t>
  </si>
  <si>
    <t>- cev DN 200 (notranji premer - min 188 mm)</t>
  </si>
  <si>
    <t>12.</t>
  </si>
  <si>
    <t>m</t>
  </si>
  <si>
    <t>Odriv humusa v deb. do 20 cm z direktnim nakladanjem na transportno sredstvo in odvozom na gradbiščno deponijo.</t>
  </si>
  <si>
    <t>Široki strojni izkop materiala III.ktg (pod voznimi površinami), izkop za nov ustroj (plast debeline 70 cm) v globini do 1,2 m, nakladanje materiala na transportno sredstvo, odvoz na začasno deponijo.</t>
  </si>
  <si>
    <t xml:space="preserve">Izvedba sondažnih izkopov za odkrivanje lokacije in globine obastoječih komunalnih vodov. </t>
  </si>
  <si>
    <t>Dovoz humusa - podlage za zasejanje trave iz začasne deponije, razstiranje v debelini cca 20 cm, ravnanje in ostala pomožna dela. Upoštevati tudi valjanje površine pred sejanjem trave.</t>
  </si>
  <si>
    <t>Ozelenitev površin, dobava in sejanje travnega semena. Upoštevati pokrivanje sejane površine s tanko plastjo humusa in negovanje trave do popolne ozelenitve.</t>
  </si>
  <si>
    <t xml:space="preserve">Rezkanje - frezanje obstoječega finega asfalta v šir. 20 cm (stik obstoječi - novi), kompletno z dobavo in vgrajevanjem novega asfalt betona v deb. 4,0 cm (zalivanje fug z zalivno maso). </t>
  </si>
  <si>
    <t>Čiščenje in prebrizg asfalta pri stikovanju obstoječega z novim.</t>
  </si>
  <si>
    <t>Dobava in vgrajevanje asfalta:</t>
  </si>
  <si>
    <t>Nabava, dobava in vgrajevanje peska za urejanje bankin po asfaltiranju ceste v debelini 10 cm, sloj iz 2x sejanega peska, skupaj z razgrinjanjem in valjanjem bankin v širini 30 do 50 cm.</t>
  </si>
  <si>
    <t>- obrabni sloj - AC 8 surf B 50/70 A3 v deb. 4 cm</t>
  </si>
  <si>
    <r>
      <t>m</t>
    </r>
    <r>
      <rPr>
        <vertAlign val="superscript"/>
        <sz val="10"/>
        <rFont val="Arial CE"/>
        <charset val="238"/>
      </rPr>
      <t>2</t>
    </r>
  </si>
  <si>
    <r>
      <t>m</t>
    </r>
    <r>
      <rPr>
        <vertAlign val="superscript"/>
        <sz val="10"/>
        <rFont val="Arial CE"/>
        <charset val="238"/>
      </rPr>
      <t>3</t>
    </r>
  </si>
  <si>
    <t xml:space="preserve">Dobava in vgradnja revizijskega jaška iz betonskih cevi Ø 80 cm, globine do 1,5 m, kompletno z izdelavo podložnega betona C8/10, obbetoniranjem jaška iz betona C16/20, napravo mulde, fino obdelavo notranjosti, prebijanjem sten in izdelavo priključkov. </t>
  </si>
  <si>
    <t>13.</t>
  </si>
  <si>
    <t>14.</t>
  </si>
  <si>
    <t xml:space="preserve">Kontrola sploščenosti cevi izvedenega kanala (pregled s kamero) in izdelava poročila. </t>
  </si>
  <si>
    <t>Zakoličba osi trase ceste in zavarovanje.</t>
  </si>
  <si>
    <t>Postavitev prečnih profilov ceste in zavarovanje.</t>
  </si>
  <si>
    <t>VI.</t>
  </si>
  <si>
    <t>Dobava in vgraditev cevi iz umetnih mas, togostnega razreda min. SN 8,kompletno s tesnili in potrebnimi fazonskimi kosi, izdelava betonske podlage ter polno obbetoniranje s C 16/20 kanalizacijske cevi:</t>
  </si>
  <si>
    <t>SPLOŠNE ZAHTEVE ZA IZDELAVO PONUDBE</t>
  </si>
  <si>
    <t>Organizacija in oprema gradbišča.</t>
  </si>
  <si>
    <t>Čiščenje terena pred in po gradnji ter priprava in organizacija gradbišča. Stroške zaključnih del na gradbišču z odvozom odvečnega materiala in stroške vzpostavitve prvotnega stanja, kjer bo to potrebno.</t>
  </si>
  <si>
    <t>Zakoličba obstoječih komunalnih vodov pred začetkom gradnje.</t>
  </si>
  <si>
    <r>
      <t xml:space="preserve">Izdelava poročila o ravnanju z gradbenimi odpadki v skladu z zakonodajo, vključno z vsemi stroški in taksami na </t>
    </r>
    <r>
      <rPr>
        <u/>
        <sz val="10"/>
        <rFont val="Arial CE"/>
        <charset val="238"/>
      </rPr>
      <t>pooblaščeni deponiji po izbiri izvajalca.</t>
    </r>
  </si>
  <si>
    <t>Postavitev gradbiščne table skladno s trenutno veljavnimi predpisi.</t>
  </si>
  <si>
    <t xml:space="preserve">Stroški izdelave in dostave  varnostnega načrta  (dva izvoda) naročniku v skladu s predpisi o zagotavljanju varnosti in zdravja pri delu, zagotoviti, da bo gradbišče urejeno v skladu z varnostnim načrtom. Načrte izvajalec preda v potrditev naročniku pet dni pred začetkom gradnje. </t>
  </si>
  <si>
    <t>Stroške vseh potrebnih ukrepov, ki so predpisana in določena z veljavnimi predpisi o varstvu pri delu in varstvom pred požarom, ki jih mora izvajalec obvezno upoštevati.</t>
  </si>
  <si>
    <t>Škoda na objektih ob gradbišču, ki jo povzroči izvajalec.</t>
  </si>
  <si>
    <t>Ponovna vzpostavitev odstranjenih mejnikov, ki jih je izvajalec odstranil izven delovnega pasu, ki obsega  +- 2m od osi kanalizacije</t>
  </si>
  <si>
    <t>Izdelava izvedenskega mnenja za objekte na katerih bi zaradi izgradnje komunalne infrastrukture lahko prišlo do poškodb (določimo jih  s predstavnikom naročnika - z nadzorom).</t>
  </si>
  <si>
    <t>15.</t>
  </si>
  <si>
    <t>Sanacija oz. povrnitev v prvotno stanje vseh dostopnih poti, ki jih bo izvajalec uporabljal za vso gradbiščno logistiko.</t>
  </si>
  <si>
    <t>16.</t>
  </si>
  <si>
    <t>Stroške obveščanja javnosti o morebitnih motnjah ter posledic nastalih zaradi motenj.</t>
  </si>
  <si>
    <t>17.</t>
  </si>
  <si>
    <t>Obnova obstoječih hišnih priključkov poškodovanih med gradnjo.</t>
  </si>
  <si>
    <t>19.</t>
  </si>
  <si>
    <t>Vse stroške glede posegov na obstoječem cevovodu, pri čemer se izvajalec z upravljalcem uskladi glede organizacije obnove,</t>
  </si>
  <si>
    <t>20.</t>
  </si>
  <si>
    <t>Vse stroške električne energije, vode, TK priključkov, razsvetljave,ogrevanja…</t>
  </si>
  <si>
    <t>21.</t>
  </si>
  <si>
    <t>Vse stroške zavarovanja opreme v času izvedbe del in delavcev ter materiala na gradbišču v času izvajanja del, od začetka do  uporabnega dovolj.</t>
  </si>
  <si>
    <t>22.</t>
  </si>
  <si>
    <t>Vse stroške zunanjega in notranjega transporta, raztovarjanja, skladiščenja na gradbišču, takse, zavarovanja, manipulativne in ostale lokalne stroške, ki se nanašajo na pridobitev ustreznih dovoljenj za izvedbo del predmetnega razpisa in primopredajo objekta s strani izvajalca naročniku,</t>
  </si>
  <si>
    <t>23.</t>
  </si>
  <si>
    <t>Vse stroške pridobitve potrebnih soglasij in dovoljenj v zvezi s prečkanji cevovodov, stroške zaščite vseh komunalnih naprav in stroške upravljavcev ali njihovih predstavnikov, stroške raznih pristojbin s tem v zvezi.</t>
  </si>
  <si>
    <t>24.</t>
  </si>
  <si>
    <t>Vse količine pri zemeljskih delih so v raščenem stanju.</t>
  </si>
  <si>
    <t>25.</t>
  </si>
  <si>
    <t>Stroške vseh predpisanih kontrol materialov, meritev, atestov in garancij za materiale vgrajene v objekt, stroške nostrifikacije in meritev pooblaščenih institucij, potrebnih za uspešno primopredajo del, pri čemer morajo biti dokumenti obvezno prevedeni v slovenščino in nostrificirani od pooblaščene institucije v RS</t>
  </si>
  <si>
    <t>26.</t>
  </si>
  <si>
    <t xml:space="preserve">Meritve nosilnosti podlage, izdelava poročil, nadzor geomehanika z vpisom v gradbeni dnevnik in izdelavo končnega poročila, geodetska spremljava v skladu z navodili geomehanika, strošek ogrevanja v času izvajanja del, če so zunanje temp. neustrezne za normalno napredovanje del. </t>
  </si>
  <si>
    <t>27.</t>
  </si>
  <si>
    <t>28.</t>
  </si>
  <si>
    <t>29.</t>
  </si>
  <si>
    <t>30.</t>
  </si>
  <si>
    <t>Cena na enoto za več in manj dela se ne spreminja.</t>
  </si>
  <si>
    <t>31.</t>
  </si>
  <si>
    <t xml:space="preserve">Črpanje vode iz gradbene jame v času gradnje. Dodatek na otežkočeno delo zaradi podtalnice ali površinske vode s stroški prečrpavanja vode iz izkopa, izdelavo dodatnih nasipov ali jarkov za preusmeritev dotekajoče ali izčrpane vode (izviri, melioracijski kanali, mulde, prepusti ali naravni odvodniki površinske vode ali podtalnice). </t>
  </si>
  <si>
    <t>32.</t>
  </si>
  <si>
    <t>Ponudnik mora izpolniti seznam ponujene opreme in materiala</t>
  </si>
  <si>
    <t>33.</t>
  </si>
  <si>
    <t>Pridobitev lokacije za začasne gradbiščne objekte in za priročno skladiščenje materiala, uporaba za ves čas gradnje infrastrukture, vzpostavitev prvotnega stanja po zaključku gradbenih del, morebitna prestavitev objektov in najemnina zemljišča za gradbiščne objekte in priročno skladišče materiala.</t>
  </si>
  <si>
    <t>34.</t>
  </si>
  <si>
    <t>Fotografiranje cestnih, krajinskih, stavbnih in drugih detajlov, pomembnih za ugotavljanje stanja pred gradnjo. Foto elaborat se dela v najmanj dveh izvodih. En izvod prejme naročnik oziroma njegov nadzornik. V primeru, da foto dokumentacija ne bo izdelana stroške uveljavljanja odškodnine nosi izvajalec del, ki je dolžan zagotoviti podroben pregled trase objekta. Razpoke na objektih, poškodbe in druge neobičajne podrobnosti morajo biti fotografirane s priloženim metrom, da je mogoče naknadno ugotoviti morebitno spremenjeno stanje na materialu, objektu ali napravi.</t>
  </si>
  <si>
    <t>Postavitev fiksnih začasnih prehodov za pešce preko jarkov do posameznih objektov ob gradbišču z varovalno ograjo, sprotnim čiščenjem in vzdrževanjem prehodov tekom gradnje in stalnim vzdrževanjem dostopov nanje. V ceni je zajeta tudi prestavitev prehodov na nove lokacije. Izvajalec mora vsakodnevno zagotavljati dostop do objektov.</t>
  </si>
  <si>
    <t>Postavitev linijskih pomičnih zaščitnih ograj pri gradnji skozi naselje ali vzporedno z občinsko cesto z vso potrebno opremo za zavarovanje gradbene jame in postavitvijo signalizacije in svetlobnih teles za nočno osvetlitev ovire. Zavarovanje je fiksno in stabilno za ves čas trajanja gradnje odseka. V ceni je zajeta tudi večkratna prestavitev ograje skladno z napredovanjem del.</t>
  </si>
  <si>
    <t>Vsi stroški razpiranja gradbene jame, ki zagotavlja varno delo, kot tudi dodatek za otežkočen izkop v predmetnem jarku</t>
  </si>
  <si>
    <t>- PVC cev DN 160 (notranji premer - min 151 mm) - povezave med požiralniki in jaški</t>
  </si>
  <si>
    <r>
      <t>m</t>
    </r>
    <r>
      <rPr>
        <vertAlign val="superscript"/>
        <sz val="10"/>
        <color indexed="8"/>
        <rFont val="Arial CE"/>
        <charset val="238"/>
      </rPr>
      <t>1</t>
    </r>
  </si>
  <si>
    <r>
      <t>m</t>
    </r>
    <r>
      <rPr>
        <vertAlign val="superscript"/>
        <sz val="10"/>
        <color indexed="8"/>
        <rFont val="Arial CE"/>
        <family val="2"/>
        <charset val="238"/>
      </rPr>
      <t>1</t>
    </r>
  </si>
  <si>
    <r>
      <t>m</t>
    </r>
    <r>
      <rPr>
        <vertAlign val="superscript"/>
        <sz val="10"/>
        <color indexed="8"/>
        <rFont val="Arial CE"/>
        <family val="2"/>
        <charset val="238"/>
      </rPr>
      <t>2</t>
    </r>
  </si>
  <si>
    <r>
      <t>m</t>
    </r>
    <r>
      <rPr>
        <vertAlign val="superscript"/>
        <sz val="10"/>
        <color indexed="8"/>
        <rFont val="Arial CE"/>
        <charset val="238"/>
      </rPr>
      <t>3</t>
    </r>
  </si>
  <si>
    <r>
      <t>m</t>
    </r>
    <r>
      <rPr>
        <vertAlign val="superscript"/>
        <sz val="10"/>
        <color indexed="8"/>
        <rFont val="Arial CE"/>
        <charset val="238"/>
      </rPr>
      <t>2</t>
    </r>
  </si>
  <si>
    <t>Doplačilo za izdelavo asfalnih muld širine 50 cm in doplačilo za izvedbo mulde v nevezani nosilni plasti (tamponu).</t>
  </si>
  <si>
    <t>m1</t>
  </si>
  <si>
    <t>Vse stroške in vsa potrebna dela za izvedbo in zavarovanje križanj predvidenih komunalnih vodov z obstoječimi komunalnimi vodi (pri križanjih je potreben ročni izkop ter zavarovanje komunalne naprave pri izkopu, gradnji in zasipu jarka), pri čemer je potrebno upoštevati zahteve upravljavcev komunalnih vodov.</t>
  </si>
  <si>
    <t>18.</t>
  </si>
  <si>
    <t xml:space="preserve">Cestne zapore in ustrezna signalizacija za celoten čas gradnje, stroški obvozov, obvestilnih tabel, obvestil v medijih. Izdelava elaborata ter pridobitev dovoljenja za zaporo ceste z ureditvijo prometnega režima v času gradnje z obvestili, zavarovanje gradbene jame in gradbišča, ter postavitev prometne signalizacije. </t>
  </si>
  <si>
    <t>Vsa potrebna dokumentacija, ki je potrebna za tehnični pregled, prodobitev uporabnega dovoljenja in vris v kataster GJI. Vsi morebitni stroški soglasij, dovoljenj ter dokumentacij, ki so pogoj za pridobitev uporabnega dovoljenja, so vključeni v ceno in se ne zaračunavajo posebej.</t>
  </si>
  <si>
    <t>Stroški vseh potrebnih del pri sanaciji poškodb in prekinitev obstoječih komunalnih vodov na stroške izvajalca skladno z zahtevami soglasodajalcev.</t>
  </si>
  <si>
    <t>Zavarovanje objektov kulturne dediščine in večjih dreves v varovanih vaseh v času gradnje z uporabo gradbenih panojev ali podobnega.</t>
  </si>
  <si>
    <t>Čiščenje in preizkus vodotesnosti kanala ter izdelava poročila.</t>
  </si>
  <si>
    <t>vrednost (€)</t>
  </si>
  <si>
    <t xml:space="preserve">Strojni izkop jarka z upoštevano pomočjo ročnega izkopa za meteorno kanalizacijo (cevovod, jaški) v terenu V.ktg., v naklonu, ki se prilagodi karakteristikam materiala in načinu varovanja izkopa, širina dna izkopa po standardu SIST EN 1610, izkop v globini do 2,5 m, kompletno z direktnim nakladanjem materiala na kamion in odvozom na stalno deponijo (deponijo pridobi izvajalec) ter plačilo vseh stroškov deponiranja.  </t>
  </si>
  <si>
    <t>Občina Bled</t>
  </si>
  <si>
    <t>METEORNA KANALIZACIJA</t>
  </si>
  <si>
    <t>Št. post.</t>
  </si>
  <si>
    <t>Postavka</t>
  </si>
  <si>
    <t>Količina</t>
  </si>
  <si>
    <t>Cena/EM</t>
  </si>
  <si>
    <t>Vrednost (€)</t>
  </si>
  <si>
    <t>a)</t>
  </si>
  <si>
    <t>GRADBENA DELA</t>
  </si>
  <si>
    <t xml:space="preserve">Trasiranje nove kabelske kanalizacije </t>
  </si>
  <si>
    <t>Izdelava elaborata za zbirni kataster gospodarske javne infrastrukture (zk gji) in oddaja na geodetsko upravo, geodetskega načrta izvedenega stanja ter izdelava načrta izvedene kabelske kanalizacije (PID).</t>
  </si>
  <si>
    <t>Nepredvidena dela</t>
  </si>
  <si>
    <t>GRADBENA DELA skupaj:</t>
  </si>
  <si>
    <t>Nadzor koncesionarja - pred pričetkom del se izvajalec in predstavnik koncesionarja dogovorita o koordinaciji in nadzoru del</t>
  </si>
  <si>
    <t>JAVNA RAZSVETLJAVA</t>
  </si>
  <si>
    <t>vrednost</t>
  </si>
  <si>
    <t>Eventuelna prestavitev obstoječih komunalnih in inštalacijskih vodov, komplet z vsemi potrebnimi deli in materialom. Obračun po dejanskih stroških.</t>
  </si>
  <si>
    <t>Postavitev in zavarovanje prečnih profilov.</t>
  </si>
  <si>
    <t>Demontaža prometnih znakov, ogledal, napisnih tabel, kompletno s skladiščenjem za ponovno montažo po izgradnji kanalizacije.</t>
  </si>
  <si>
    <t>Zarez - odrez asfalta debeline cca 10 cm.</t>
  </si>
  <si>
    <t>Rušenje obstoječega asfalta v debelini cca 10 cm, nalaganje ruševin na transportno sredstvo, odvoz v stalno deponijo po izboru izvajalca z vključenimi vsemi stroški deponiranja.</t>
  </si>
  <si>
    <t>Rušenje obstoječih betonskih robnikov in lamel, skupaj z betonsko podlago, nalaganje ruševin na transportno sredstvo, odvoz v stalno deponijo po izboru izvajalca z vključenimi vsemi stroški deponiranja (ocena količine). Obračun po dejanskih stroških.</t>
  </si>
  <si>
    <t>Rušenje betonskih plošč in tlakovcev v peščeni ali betonski podlagi, nalaganje ruševin na transportno sredstvo, odvoz v stalno deponijo po izboru izvajalca z vključenimi vsemi stroški deponiranja (ocena količine). Obračun po dejanskih stroških.</t>
  </si>
  <si>
    <t>Rušenje obstoječih tlakovcev ter deponiranje ob trasi kanalizacije, za kasnejšo uporabo. Obračun po dejanskih stroških.</t>
  </si>
  <si>
    <t>Prilagoditev naprav obstoječih komunalnih in inštalacijskih vodov, prilagoditev na novopredvideno stanje (rušenje, nadvišanje, obdelave, zamenjave pokrovov, AB venci), nalaganje in odvoz ruševin na stalno deponijo z vključenimi vsemi stroški deponiranja. Obračun po dejanskih stroških.</t>
  </si>
  <si>
    <t xml:space="preserve">Strojni izkop jarka za fekalno kanalizacijo (cevovod, jaški) v terenu V.ktg., v naklonu min. 75° (le ta se prilagodi karakteristikam materiala), povprečna širina dna izkopa je DN cevi +2x20cm, izkop v globini do 4,0m, kompletno z direktnim nakladanjem materiala na kamion in odvozom na stalno deponijo do 10km (deponijo pridobi izvajalec) ter plačilo vseh stroškov deponiranja (ocena količine).  </t>
  </si>
  <si>
    <t>Planiranje dna izkopa z natančnostjo ± 3 cm in utrditev do potrebne zbitosti (Ev2 ≥ 20 MPa).</t>
  </si>
  <si>
    <t>Obsip cevi in zasipavanje jarkov s peskom frakcije 0-8 mm do višine 30 cm nad temenom cevi, z ročnim utrjevanjem v območju cevi, z dobavo in dovozom materiala.</t>
  </si>
  <si>
    <r>
      <t>m</t>
    </r>
    <r>
      <rPr>
        <vertAlign val="superscript"/>
        <sz val="10"/>
        <rFont val="Arial CE"/>
        <family val="2"/>
        <charset val="238"/>
      </rPr>
      <t>3</t>
    </r>
  </si>
  <si>
    <t>Dobava podlage za zasejanje trave - humus, razstiranje v debelini cca 20 cm, ravnanje in ostala pomožna dela. Upoštevati tudi valjanje površine pred sejanjem trave.</t>
  </si>
  <si>
    <t>Nakladanje na transportno sredstvo in odvoz odvečnega materiala od izkopa na stalno deponijo do 10 km (deponijo pridobi izvajalec) ter plačilo vseh stroškov deponiranja.</t>
  </si>
  <si>
    <t>Rezkanje - frezanje obstoječega finega asfalta v šir. 20 cm (stik obstoječi - novi), kompletno z dobavo in vgrajevanjem novega asfalt betona v deb. 4,0 cm.</t>
  </si>
  <si>
    <t>Hladni obrizg asfalta pri stikovanju obstoječega z novim.</t>
  </si>
  <si>
    <t xml:space="preserve">Dobava in vgrajevanje asfalta:
</t>
  </si>
  <si>
    <t>Nabava, dobava in vgrajevanje peska za urejanje bankin po asfaltiranju ceste v debelini 5 cm, sloj iz sejanega peska, skupaj z razgrinjanjem in valjanjem bankin v širini 30 do 50 cm.</t>
  </si>
  <si>
    <t>Dobava in postavitev predfabriciranih betonskih cestnih robnikov 15 x 25 x 33-100 cm ter zastičenje s cementno malto. Kompletno s pripravo betonske podlage iz betona C12/15, 0-16 mm. (ocena količine).</t>
  </si>
  <si>
    <t>Dobava in polaganje betonskih tlakovcev na peščeno podlago, komplet z izdelavo peščene podlage, z utrjevanjem in zastičenjem reg s kremenčevim peskom (ocena količine).</t>
  </si>
  <si>
    <t>Polaganje obstoječih betonskih tlakovcev (brez dobave) na peščeno podlago, komplet z izdelavo peščene podlage, z utrjevanjem in zastičenjem reg s kremenčevim peskom (ocena količine).</t>
  </si>
  <si>
    <t>Dobava in vgraditev cevi iz umetnih mas, togostnega razreda min. SN 8, kompletno z vsemi fazonskimi kosi in tesnili ter z dobavo in izdelavo peščene posteljice deb.10 cm (frakcije 0-8 mm).</t>
  </si>
  <si>
    <t>Dobava in vgraditev revizijskega jaška iz cevi iz umetnih snovi DN 800 mm (notranji premer), globine od 1,0 do 1,5 m, s pripadajočo muldo in koritnicami za priključevanje hišnih priključkov in drugih kanalov, podbetoniranje jaška, AB venec ter dobava in montaža LTŽ pokrova Ø 60 cm z nosilnostjo 40 t (D400). Zgornji del jaška se zaključi s konusom.</t>
  </si>
  <si>
    <t>Dobava in vgraditev revizijskega jaška iz cevi iz umetnih snovi DN 800 mm (notranji premer), globine od 1,5 do 2,0 m, s pripadajočo muldo in koritnicami za priključevanje hišnih priključkov in drugih kanalov, podbetoniranje jaška, AB venec ter dobava in montaža LTŽ pokrova Ø 60 cm z nosilnostjo 40 t (D400). Zgornji del jaška se zaključi s konusom.</t>
  </si>
  <si>
    <t>Dobava in vgraditev revizijskega jaška iz cevi iz umetnih snovi DN 1000 mm (notranji premer), globine od 2,0 do 2,5 m, s pripadajočo muldo in koritnicami za priključevanje hišnih priključkov in drugih kanalov, podbetoniranje jaška, AB venec ter dobava in montaža LTŽ pokrova Ø 60 cm z nosilnostjo 12,5 t (B125). Zgornji del jaška se zaključi s konusom.</t>
  </si>
  <si>
    <t>Izdelava odcepa za hišni priključek s priklopom na jašek, kompletno z izkopom, izdelavo peščene posteljice, opsipom, zasipom in drugimi pomožnimi deli ter dobavo in montažo potrebnih kosov:</t>
  </si>
  <si>
    <t>-koleno pod kotom 45°</t>
  </si>
  <si>
    <t>v ceni kpl</t>
  </si>
  <si>
    <t>-cev DN 160 (notranji premer) v dolžini do 5 m</t>
  </si>
  <si>
    <r>
      <t xml:space="preserve">-čep </t>
    </r>
    <r>
      <rPr>
        <sz val="10"/>
        <rFont val="Calibri"/>
        <family val="2"/>
        <charset val="238"/>
      </rPr>
      <t>Ø</t>
    </r>
    <r>
      <rPr>
        <sz val="10"/>
        <rFont val="Arial CE"/>
        <family val="2"/>
        <charset val="238"/>
      </rPr>
      <t xml:space="preserve"> 160 na koncu cevi</t>
    </r>
  </si>
  <si>
    <t xml:space="preserve">-fazonski odcep DN 200/160 pod kotom 45° </t>
  </si>
  <si>
    <t>Izdelava priključka novopredvidene kanalizacije na obstoječo, kompletno z izdelavo prebojev in dobavo materiala (vsemi fazonskimi kosi in tesnili), upoštevati vsa pripravljalna, zaključna in druga dela.</t>
  </si>
  <si>
    <t>Ponovna postavitev obstoječih prometnih znakov in napisnih tabel, komplet z drogom in pritrdilnim materialom ter zemeljskimi deli in temelji.</t>
  </si>
  <si>
    <t>Preizkus vodotesnosti kanala in izdelava poročila.</t>
  </si>
  <si>
    <t xml:space="preserve">Kontrola sploščenosti cevi izvedenega kanala (čiščenja kanala in pregled s kamero) ter izdelava poročila. </t>
  </si>
  <si>
    <t>Geodetski posnetek izdelane kanalizacije in izdelava PID-a.</t>
  </si>
  <si>
    <t>KANAL K3 SKUPAJ:</t>
  </si>
  <si>
    <t>FEKALNA KANALIZACIJA</t>
  </si>
  <si>
    <t>ur</t>
  </si>
  <si>
    <t xml:space="preserve">Postavitev in zavarovanje prečnih profilov kanala </t>
  </si>
  <si>
    <t>Strojni izkop jarka z upoštevano pomočjo ročnega izkopa za meteorno kanalizacijo (cevovod, jaški) v terenu III.-IVktg., v naklonu, ki se prilagodi karakteristikam materiala in načinu varovanja izkopa, širina dna izkopa po standardu SIST EN 1610, izkop v globini do 2,0 m, kompletno z direktnim nakladanjem materiala na kamion in odvozom na začasno deponijo (deponijo pridobi izvajalec).</t>
  </si>
  <si>
    <t>Planiranje planuma pod spodnjim ustrojem ceste za pešce z natančnostjo ± 3 cm in utrditev do potrebne zbitosti (Ev2 ≥ 60 MPa).</t>
  </si>
  <si>
    <t>Dobava, razgrinjanje, planiranje in utrjevanje tamponskega drobljenca granulacije 0 - 60 mm v povprečni debelini cca 30 cm, utrjevanje do potrebne trdnosti (Ev2 ≥ 80 MPa).</t>
  </si>
  <si>
    <t>- nosilni sloj - AC 22 base B 50/70 A4 v deb. 6 cm</t>
  </si>
  <si>
    <t>Rušenje obstoječega asfalta v debelini 5 do 10 cm, nalaganje ruševin na transportno sredstvo, odvoz v stalno pooblaščeno deponijo po izboru izvajalca z vključenimi vsemi stroški deponiranja.</t>
  </si>
  <si>
    <t>Dobava in vgradnja AB venca ter dobava in montaža LTŽ pokrova Ø 60 cm,  vgrajenega v reducirni AB obroč deb. min. 10 cm, izveden pod naklonom min. 8%, z nosilnostjo 40t.</t>
  </si>
  <si>
    <t>ur KV</t>
  </si>
  <si>
    <t>ur PK</t>
  </si>
  <si>
    <t xml:space="preserve">Široki strojni izkop peščenega nasutja (pod voznimi površinami), izkop v globini cca 50 cm, nakladanje materiala na transportno sredstvo, odvoz na začasno deponijo, material se uporabi za kasnejše zasipanje jarkov. </t>
  </si>
  <si>
    <t>Strojni izkop jarka za fekalno kanalizacijo (cevovod, jaški) v terenu III. - IV. ktg., v naklonu min. 75° (le ta se prilagodi karakteristikam materiala), širina dna izkopa je DN cevi +2x 20cm, izkop v globini do 2,5m, kompletno z deponiranjem izkopnega materiala na začasni deponiji.</t>
  </si>
  <si>
    <t>Ročni izkop jarka za fekalno kanalizacijo, izkop v terenu III.ktg., z odmetom materiala ob trasi kanalizacije .</t>
  </si>
  <si>
    <t>Dobava in vgraditev cevi iz umetnih mas, togostnega razreda min. SN 8, izdelava betonske podlage ter polno obbetoniranje s C 16/20 kanalizacijske cevi:</t>
  </si>
  <si>
    <t>Izdelava odcepa za hišni priključek s priklopom na cev na kanalu DN 250 mm (notranji premer), kompletno z izkopom, izdelavo peščene posteljice, opsipom, zasipom in drugimi pomožnimi deli ter dobavo in montažo potrebnih kosov:</t>
  </si>
  <si>
    <r>
      <t xml:space="preserve">Kombiniran izkop jarka v zemlji 3.-4. kategorije dimenzije 0,25×0,8 m, niveliranje dna jarka, izdelava podloge s presejanim peskom, polaganje Alkaten (brez dobave) cevi </t>
    </r>
    <r>
      <rPr>
        <b/>
        <sz val="10"/>
        <rFont val="Arial CE"/>
        <family val="2"/>
        <charset val="238"/>
      </rPr>
      <t xml:space="preserve">1x </t>
    </r>
    <r>
      <rPr>
        <b/>
        <sz val="10"/>
        <rFont val="Arial"/>
        <family val="2"/>
        <charset val="238"/>
      </rPr>
      <t>Ø</t>
    </r>
    <r>
      <rPr>
        <b/>
        <sz val="10"/>
        <rFont val="Arial CE"/>
        <family val="2"/>
        <charset val="238"/>
      </rPr>
      <t xml:space="preserve"> 50 mm</t>
    </r>
    <r>
      <rPr>
        <sz val="10"/>
        <rFont val="Arial CE"/>
        <family val="2"/>
        <charset val="238"/>
      </rPr>
      <t>, z obbetoniranjem spajanj cevi 10 cm nad robom cevi, položitev opozorilnega traku, zasip z izkopanim materialom z nabijanjem v plasteh, betoniranje vrhnje plasti globine 30 cm (pod povoznimi površinami), odvoz odvečnega materiala, čiščenje in planiranje trase.</t>
    </r>
  </si>
  <si>
    <r>
      <t xml:space="preserve">Tipski temelj za 6 m kandelaber. Izkop jame v zemljišču 3-4. ktg. in dobava in vkop tipskega kandelabrskega temelja (dxšxv) 70x40x70 cm z luknjo </t>
    </r>
    <r>
      <rPr>
        <sz val="10"/>
        <rFont val="Arial CE"/>
        <charset val="238"/>
      </rPr>
      <t>Ø</t>
    </r>
    <r>
      <rPr>
        <sz val="11"/>
        <rFont val="Arial"/>
        <family val="2"/>
        <charset val="238"/>
      </rPr>
      <t xml:space="preserve"> 16 cm </t>
    </r>
    <r>
      <rPr>
        <sz val="10"/>
        <rFont val="Arial"/>
        <family val="2"/>
        <charset val="238"/>
      </rPr>
      <t>za natik kandelabra, skupaj z jaškom z LTŽ pokrovom, kot  VIPRO ali enakovreden. Kandelaber v luknji zalit z betonom za nabrekanje. (brez dobave temelja)</t>
    </r>
  </si>
  <si>
    <t>Polaganje pocinkanega valjanca kloplet z vsemi križnimi spojkami in opozorilnega traku</t>
  </si>
  <si>
    <t>Zakoličba vodov, postavitev prometne signalizacije, gradbena dela na glavnem cevovodu (rušenje asfalta, izkop jarka globine 150 cm, širine 100 cm, planiranje dna, obsip cevi, zasipanje jarka, priprava spodnjega ustroja cestišča iz enakomerno zrnatega drobljenca iz kamnine v debelini 50 cm, dvigovanje CK in jaškov na končni nivo ceste, odvoz več materiala, čiščenje po zaključku)</t>
  </si>
  <si>
    <t>m2</t>
  </si>
  <si>
    <t>Črpanje vode pri prevezavah ali v primeru deževnega vremena, obračun po dejanskih stroških</t>
  </si>
  <si>
    <t>ure</t>
  </si>
  <si>
    <t>Razširitev kanala za izvedbo priključka na obstoječ vodovod z vsemi pripadajočimi deli - zasip, utrjevanje.</t>
  </si>
  <si>
    <t xml:space="preserve">Strojni in ročni izkop pri prečkanju obstoječe komunalne infrastrukture, zaščita </t>
  </si>
  <si>
    <t>Izkop kanala za hišne priključke od cevovoda do vodomernih jaškov oziroma prevezave: izkop, dela za izvedbo ležišča, obsip cevi, zasip in vzpostavitev v prvotno stanje</t>
  </si>
  <si>
    <t>SKUPAJ GRADBENA DELA</t>
  </si>
  <si>
    <t xml:space="preserve">Fazonski kosi </t>
  </si>
  <si>
    <t>FF kos DN80/L300</t>
  </si>
  <si>
    <t>FFR kos DN100/80, L=200</t>
  </si>
  <si>
    <t>FFR kos DN80/50, L=200</t>
  </si>
  <si>
    <t>T kos DN100/100</t>
  </si>
  <si>
    <t>N kos DN80</t>
  </si>
  <si>
    <t>Vodovodne armature</t>
  </si>
  <si>
    <t>2.1.</t>
  </si>
  <si>
    <t>Zasun EV - F5 VAG oz. enakovreden, PN 10-16 bar, s teleskopsko vgradno garnituro, cestno kapo DN200 teleskopsko in podložnim betonom</t>
  </si>
  <si>
    <t>2.2.</t>
  </si>
  <si>
    <t>2.3.</t>
  </si>
  <si>
    <t>2.4.</t>
  </si>
  <si>
    <t>DN 100</t>
  </si>
  <si>
    <t>2.5.</t>
  </si>
  <si>
    <t>DN 80</t>
  </si>
  <si>
    <t>Hidrant nadzemni - nelomljivi DN80, inox za globine vgradnje 1,25 m</t>
  </si>
  <si>
    <t>univerzalna spojka / '+GF+ Multi/Joint spojke</t>
  </si>
  <si>
    <t>DN80, E</t>
  </si>
  <si>
    <t xml:space="preserve">ZSP-Zobata spojka </t>
  </si>
  <si>
    <t>par</t>
  </si>
  <si>
    <t>fi90</t>
  </si>
  <si>
    <t>fi63</t>
  </si>
  <si>
    <t>Vodovodni cevi</t>
  </si>
  <si>
    <t>3.1.</t>
  </si>
  <si>
    <t>opozorilni indikator trak</t>
  </si>
  <si>
    <t>3.2.</t>
  </si>
  <si>
    <t>3.3.</t>
  </si>
  <si>
    <t>3.4.</t>
  </si>
  <si>
    <t>cev PE 80, 90 x 12,5</t>
  </si>
  <si>
    <t>cev PE 80, 63 x 12,5</t>
  </si>
  <si>
    <t>Tesnilni in vijačni material</t>
  </si>
  <si>
    <t>4.1.</t>
  </si>
  <si>
    <t>vijaki (M16x80), matica s podložko</t>
  </si>
  <si>
    <t>4.2.</t>
  </si>
  <si>
    <t>tesnila ploščata DN50, z jekleno sredico</t>
  </si>
  <si>
    <t>4.3.</t>
  </si>
  <si>
    <t>tesnila ploščata DN 80, z jekleno sredico</t>
  </si>
  <si>
    <t>4.4.</t>
  </si>
  <si>
    <t>tesnila ploščata DN 100, z jekleno sredico</t>
  </si>
  <si>
    <t>X kos DN50</t>
  </si>
  <si>
    <t>Transportni stroški za vodovodni material: obračun stroškov 5% od vrednosti postavke II.</t>
  </si>
  <si>
    <t>OSTALA DELA</t>
  </si>
  <si>
    <t>Tlačni preizkus in izpiranje vodovoda</t>
  </si>
  <si>
    <t>Dezinfekcija cevovoda</t>
  </si>
  <si>
    <t>Izdelava geodetskega posnetka izvedenega vodovoda. Izmera pri odprti trasi pred zasutjem. Izdelava po zahtevi upravljalca skupaj z izdelavo montažnih shem.</t>
  </si>
  <si>
    <t xml:space="preserve">Vnos v kataster komunalnih vodov </t>
  </si>
  <si>
    <t>SKUPAJ OSTALA DELA</t>
  </si>
  <si>
    <t>REKAPITULACIJA:</t>
  </si>
  <si>
    <t>I. Gradbena dela</t>
  </si>
  <si>
    <t>SKUPAJ brez DDV</t>
  </si>
  <si>
    <t xml:space="preserve">4. </t>
  </si>
  <si>
    <t xml:space="preserve">Dobava, razgrinjanje, planiranje in utrjevanje tamponskega drobljenca TD 32 granulacije 0 - 32 mm v debelini minimalno 25 cm, utrjevanje do potrebne zbitosti (Ev2 ≥ 120 MPa), skupaj z gredarskim planiranjem pred asfaltiranjem z natančnostjo ±1cm. </t>
  </si>
  <si>
    <t>Dobava, razgrinjanje, planiranje in utrjevanje tamponskega drobljenca granulacije 0 - 32 mm v debelini minimalno 25 cm, utrjevanje do potrebne zbitosti (Ev2 ≥ 120 MPa), skupaj z gredarskim planiranjem pred asfaltiranjem z natančnostjo ±1cm.</t>
  </si>
  <si>
    <t>dodatna in nepredvidena dela (8%)</t>
  </si>
  <si>
    <t>Izdelava zgornjega asfaltnega ustroja iz bituminizirane zmesi AC 22 v debelini 6 cm (grobi asfalt), širine 100 cm oz. v skladu s projektom asfaltiranja celotne ceste</t>
  </si>
  <si>
    <t>Izdelava zgornjega asfaltnega ustroja iz bituminizirane zmesi AC 11 v debelini  4 cm (fini asfalt), širine 100 cm oz. v skladu s projektom asfaltiranja celotne ceste</t>
  </si>
  <si>
    <t>MONTAŽA IN DOBAVA VODOVODNEGA MATERIALA</t>
  </si>
  <si>
    <t>TT kos DN80/50</t>
  </si>
  <si>
    <t>TT kos DN80/80</t>
  </si>
  <si>
    <t>fi110</t>
  </si>
  <si>
    <t>cev PE 80, 110 x 12,5</t>
  </si>
  <si>
    <t>Začasna prevezava glavnega vodovoda z ustreznimi cevmi in po potrebi blendiranje obstoječih cevi</t>
  </si>
  <si>
    <t>Začasne prevezave (bypass) za HP</t>
  </si>
  <si>
    <t>SKUPAJ DOBAVA IN MONTAŽA VODOVODNEGA MATERIALA</t>
  </si>
  <si>
    <t>Nadzor upravljalca javnega vodovoda (zapiranje in odpiranje vode, izvedba prevezave, obveščanje, zakoličba obstoječega vodovoda, ….)</t>
  </si>
  <si>
    <t>II. Dobava in montaža vodovodnega materiala</t>
  </si>
  <si>
    <t>III. Ostala dela</t>
  </si>
  <si>
    <t xml:space="preserve">VODOVOD </t>
  </si>
  <si>
    <t>DDV 22%</t>
  </si>
  <si>
    <t>SKUPAJ Z DDV</t>
  </si>
  <si>
    <t xml:space="preserve">PROJEKTANTSKI POPIS DEL </t>
  </si>
  <si>
    <t xml:space="preserve">komunalne infrastrukture </t>
  </si>
  <si>
    <t xml:space="preserve">Ureditev Jamove ulice sočasno z obnovo </t>
  </si>
  <si>
    <t>PRI PRIPRAVI PONUDBE JE POTREBNO UPOŠTEVATI SPODNJE TOČKE 1 - 34 SPLOŠNIH ZAHTEV ZA IZDELAVO PONUDBE, KI SE NE ZARAČUNAVAJO POSEBEJ</t>
  </si>
  <si>
    <t>V kolikor je že katerakoli od spodaj navedenih del navedena tudi v popisih, veljajo splošne zahteve za izdelavo ponudbe navedane spodaj v točkah 1-34!</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</si>
</sst>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44" formatCode="_-* #,##0.00\ &quot;€&quot;_-;\-* #,##0.00\ &quot;€&quot;_-;_-* &quot;-&quot;??\ &quot;€&quot;_-;_-@_-"/>
    <numFmt numFmtId="164" formatCode="_-* #,##0.00\ &quot;SIT&quot;_-;\-* #,##0.00\ &quot;SIT&quot;_-;_-* &quot;-&quot;??\ &quot;SIT&quot;_-;_-@_-"/>
    <numFmt numFmtId="165" formatCode="_-* #,##0.00\ _S_I_T_-;\-* #,##0.00\ _S_I_T_-;_-* &quot;-&quot;??\ _S_I_T_-;_-@_-"/>
    <numFmt numFmtId="166" formatCode="_-* #,##0.00\ _E_U_R_-;\-* #,##0.00\ _E_U_R_-;_-* &quot;-&quot;??\ _E_U_R_-;_-@_-"/>
    <numFmt numFmtId="167" formatCode="##,###,###,##0.00"/>
    <numFmt numFmtId="168" formatCode="#,##0.0"/>
    <numFmt numFmtId="169" formatCode="00&quot;.&quot;"/>
    <numFmt numFmtId="170" formatCode="#,##0.00\ [$€-1]"/>
    <numFmt numFmtId="171" formatCode="_(* #,##0.00_);_(* \(#,##0.00\);_(* &quot;-&quot;??_);_(@_)"/>
    <numFmt numFmtId="172" formatCode="_-* #,##0\ _S_I_T_-;\-* #,##0\ _S_I_T_-;_-* &quot;-&quot;??\ _S_I_T_-;_-@_-"/>
    <numFmt numFmtId="173" formatCode="_([$€]* #,##0.00_);_([$€]* \(#,##0.00\);_([$€]* &quot;-&quot;??_);_(@_)"/>
    <numFmt numFmtId="174" formatCode="#,##0\ &quot;EUR&quot;;\-#,##0\ &quot;EUR&quot;"/>
    <numFmt numFmtId="175" formatCode="#,##0.00\ [$SIT-424]"/>
    <numFmt numFmtId="176" formatCode="#,##0.00\ _€"/>
    <numFmt numFmtId="177" formatCode="General_)"/>
    <numFmt numFmtId="178" formatCode="dd/mmm"/>
    <numFmt numFmtId="179" formatCode="0.0"/>
    <numFmt numFmtId="180" formatCode="#,##0.00\ &quot;€&quot;"/>
    <numFmt numFmtId="181" formatCode="#,##0.00\ \€"/>
    <numFmt numFmtId="182" formatCode="_-* #,##0.00\ [$EUR]_-;\-* #,##0.00\ [$EUR]_-;_-* &quot;-&quot;??\ [$EUR]_-;_-@_-"/>
  </numFmts>
  <fonts count="75">
    <font>
      <sz val="10"/>
      <name val="Arial CE"/>
      <charset val="238"/>
    </font>
    <font>
      <sz val="11"/>
      <color theme="1"/>
      <name val="Calibri"/>
      <family val="2"/>
      <charset val="238"/>
      <scheme val="minor"/>
    </font>
    <font>
      <b/>
      <sz val="10"/>
      <name val="Arial CE"/>
      <family val="2"/>
      <charset val="238"/>
    </font>
    <font>
      <b/>
      <u/>
      <sz val="10"/>
      <name val="Arial CE"/>
      <family val="2"/>
      <charset val="238"/>
    </font>
    <font>
      <sz val="10"/>
      <name val="Arial CE"/>
      <family val="2"/>
      <charset val="238"/>
    </font>
    <font>
      <sz val="8"/>
      <name val="Arial CE"/>
      <family val="2"/>
      <charset val="238"/>
    </font>
    <font>
      <sz val="10"/>
      <name val="Arial CE"/>
      <family val="2"/>
    </font>
    <font>
      <b/>
      <sz val="11"/>
      <name val="Arial CE"/>
      <family val="2"/>
    </font>
    <font>
      <sz val="11"/>
      <name val="Arial CE"/>
      <family val="2"/>
    </font>
    <font>
      <sz val="8"/>
      <name val="Arial CE"/>
      <family val="2"/>
    </font>
    <font>
      <b/>
      <sz val="10"/>
      <name val="Arial CE"/>
      <charset val="238"/>
    </font>
    <font>
      <sz val="10"/>
      <name val="Gatineau"/>
    </font>
    <font>
      <sz val="10"/>
      <name val="Arial CE"/>
      <charset val="238"/>
    </font>
    <font>
      <sz val="10"/>
      <name val="Arial CE"/>
    </font>
    <font>
      <vertAlign val="superscript"/>
      <sz val="10"/>
      <name val="Arial CE"/>
      <charset val="238"/>
    </font>
    <font>
      <sz val="10"/>
      <name val="Arial"/>
      <family val="2"/>
      <charset val="238"/>
    </font>
    <font>
      <sz val="11"/>
      <name val="Times New Roman CE"/>
      <charset val="238"/>
    </font>
    <font>
      <sz val="10"/>
      <name val="Arial"/>
      <family val="2"/>
      <charset val="238"/>
    </font>
    <font>
      <sz val="10"/>
      <name val="Arial"/>
      <family val="2"/>
      <charset val="238"/>
    </font>
    <font>
      <vertAlign val="superscript"/>
      <sz val="10"/>
      <name val="Arial CE"/>
      <family val="2"/>
      <charset val="238"/>
    </font>
    <font>
      <sz val="10"/>
      <name val="Arial"/>
      <family val="2"/>
      <charset val="238"/>
    </font>
    <font>
      <sz val="11"/>
      <color indexed="9"/>
      <name val="Calibri"/>
      <family val="2"/>
      <charset val="238"/>
    </font>
    <font>
      <sz val="11"/>
      <color indexed="10"/>
      <name val="Calibri"/>
      <family val="2"/>
      <charset val="238"/>
    </font>
    <font>
      <i/>
      <sz val="11"/>
      <color indexed="23"/>
      <name val="Calibri"/>
      <family val="2"/>
      <charset val="238"/>
    </font>
    <font>
      <b/>
      <sz val="11"/>
      <color indexed="9"/>
      <name val="Calibri"/>
      <family val="2"/>
      <charset val="238"/>
    </font>
    <font>
      <sz val="11"/>
      <color indexed="20"/>
      <name val="Calibri"/>
      <family val="2"/>
      <charset val="238"/>
    </font>
    <font>
      <sz val="11"/>
      <color indexed="62"/>
      <name val="Calibri"/>
      <family val="2"/>
      <charset val="238"/>
    </font>
    <font>
      <b/>
      <sz val="11"/>
      <color indexed="8"/>
      <name val="Calibri"/>
      <family val="2"/>
      <charset val="238"/>
    </font>
    <font>
      <b/>
      <sz val="11"/>
      <color indexed="10"/>
      <name val="Calibri"/>
      <family val="2"/>
      <charset val="238"/>
    </font>
    <font>
      <b/>
      <sz val="15"/>
      <color indexed="62"/>
      <name val="Calibri"/>
      <family val="2"/>
      <charset val="238"/>
    </font>
    <font>
      <b/>
      <sz val="13"/>
      <color indexed="62"/>
      <name val="Calibri"/>
      <family val="2"/>
      <charset val="238"/>
    </font>
    <font>
      <b/>
      <sz val="11"/>
      <color indexed="62"/>
      <name val="Calibri"/>
      <family val="2"/>
      <charset val="238"/>
    </font>
    <font>
      <sz val="11"/>
      <color indexed="19"/>
      <name val="Calibri"/>
      <family val="2"/>
      <charset val="238"/>
    </font>
    <font>
      <sz val="14"/>
      <name val="Arial CE"/>
      <family val="2"/>
    </font>
    <font>
      <b/>
      <sz val="10"/>
      <name val="Arial CE"/>
    </font>
    <font>
      <b/>
      <sz val="10"/>
      <name val="Arial"/>
      <family val="2"/>
    </font>
    <font>
      <b/>
      <sz val="12"/>
      <name val="Arial CE"/>
      <family val="2"/>
      <charset val="238"/>
    </font>
    <font>
      <sz val="11"/>
      <name val="Arial CE"/>
      <family val="2"/>
      <charset val="238"/>
    </font>
    <font>
      <b/>
      <sz val="11"/>
      <name val="Arial CE"/>
      <family val="2"/>
      <charset val="238"/>
    </font>
    <font>
      <b/>
      <sz val="11"/>
      <name val="Arial CE"/>
      <charset val="238"/>
    </font>
    <font>
      <sz val="12"/>
      <name val="Courier"/>
      <family val="3"/>
    </font>
    <font>
      <u/>
      <sz val="10"/>
      <name val="Arial CE"/>
      <charset val="238"/>
    </font>
    <font>
      <vertAlign val="superscript"/>
      <sz val="10"/>
      <color indexed="8"/>
      <name val="Arial CE"/>
      <charset val="238"/>
    </font>
    <font>
      <vertAlign val="superscript"/>
      <sz val="10"/>
      <color indexed="8"/>
      <name val="Arial CE"/>
      <family val="2"/>
      <charset val="238"/>
    </font>
    <font>
      <b/>
      <sz val="10"/>
      <name val="Arial"/>
      <family val="2"/>
      <charset val="238"/>
    </font>
    <font>
      <b/>
      <sz val="10"/>
      <color rgb="FFFF0000"/>
      <name val="Arial CE"/>
      <charset val="238"/>
    </font>
    <font>
      <sz val="10"/>
      <color theme="1"/>
      <name val="Arial CE"/>
      <charset val="238"/>
    </font>
    <font>
      <b/>
      <sz val="11"/>
      <color theme="1"/>
      <name val="Arial CE"/>
      <family val="2"/>
    </font>
    <font>
      <sz val="11"/>
      <color theme="1"/>
      <name val="Arial CE"/>
      <family val="2"/>
    </font>
    <font>
      <sz val="10"/>
      <color theme="1"/>
      <name val="Arial CE"/>
      <family val="2"/>
    </font>
    <font>
      <sz val="8"/>
      <color theme="1"/>
      <name val="Arial CE"/>
      <family val="2"/>
      <charset val="238"/>
    </font>
    <font>
      <b/>
      <sz val="10"/>
      <color theme="1"/>
      <name val="Arial CE"/>
      <family val="2"/>
      <charset val="238"/>
    </font>
    <font>
      <sz val="10"/>
      <color theme="1"/>
      <name val="Arial CE"/>
      <family val="2"/>
      <charset val="238"/>
    </font>
    <font>
      <sz val="8"/>
      <color theme="1"/>
      <name val="Arial CE"/>
      <family val="2"/>
    </font>
    <font>
      <b/>
      <sz val="10"/>
      <color theme="1"/>
      <name val="Arial CE"/>
      <charset val="238"/>
    </font>
    <font>
      <sz val="8"/>
      <color theme="1"/>
      <name val="Arial CE"/>
      <charset val="238"/>
    </font>
    <font>
      <i/>
      <sz val="10"/>
      <color theme="1"/>
      <name val="Arial CE"/>
      <charset val="238"/>
    </font>
    <font>
      <sz val="10"/>
      <color theme="1"/>
      <name val="Arial"/>
      <family val="2"/>
      <charset val="238"/>
    </font>
    <font>
      <sz val="9"/>
      <color theme="1"/>
      <name val="Arial"/>
      <family val="2"/>
      <charset val="238"/>
    </font>
    <font>
      <b/>
      <sz val="11"/>
      <color theme="1"/>
      <name val="Arial CE"/>
      <family val="2"/>
      <charset val="238"/>
    </font>
    <font>
      <b/>
      <u/>
      <sz val="10"/>
      <color theme="1"/>
      <name val="Arial CE"/>
      <family val="2"/>
      <charset val="238"/>
    </font>
    <font>
      <sz val="10"/>
      <color theme="1"/>
      <name val="Swis721 LtEx BT"/>
      <family val="2"/>
      <charset val="238"/>
    </font>
    <font>
      <b/>
      <sz val="10"/>
      <name val="Arial CE"/>
      <family val="2"/>
    </font>
    <font>
      <sz val="11"/>
      <name val="Arial"/>
      <family val="2"/>
      <charset val="238"/>
    </font>
    <font>
      <sz val="10"/>
      <color indexed="10"/>
      <name val="Arial CE"/>
      <charset val="238"/>
    </font>
    <font>
      <sz val="10"/>
      <name val="Calibri"/>
      <family val="2"/>
      <charset val="238"/>
    </font>
    <font>
      <b/>
      <sz val="11"/>
      <name val="Arial Narrow"/>
      <family val="2"/>
      <charset val="238"/>
    </font>
    <font>
      <sz val="11"/>
      <name val="Arial Narrow"/>
      <family val="2"/>
      <charset val="238"/>
    </font>
    <font>
      <b/>
      <sz val="12"/>
      <name val="Arial Narrow"/>
      <family val="2"/>
      <charset val="238"/>
    </font>
    <font>
      <sz val="10"/>
      <name val="Arial Narrow"/>
      <family val="2"/>
      <charset val="238"/>
    </font>
    <font>
      <sz val="11"/>
      <color theme="1"/>
      <name val="Arial Narrow"/>
      <family val="2"/>
      <charset val="238"/>
    </font>
    <font>
      <b/>
      <sz val="10"/>
      <color theme="1"/>
      <name val="Arial Narrow"/>
      <family val="2"/>
      <charset val="238"/>
    </font>
    <font>
      <sz val="10"/>
      <color theme="1"/>
      <name val="Arial Narrow"/>
      <family val="2"/>
      <charset val="238"/>
    </font>
    <font>
      <b/>
      <sz val="12"/>
      <name val="Arial CE"/>
      <family val="2"/>
    </font>
    <font>
      <sz val="12"/>
      <name val="Arial CE"/>
      <family val="2"/>
    </font>
  </fonts>
  <fills count="13">
    <fill>
      <patternFill patternType="none"/>
    </fill>
    <fill>
      <patternFill patternType="gray125"/>
    </fill>
    <fill>
      <patternFill patternType="solid">
        <fgColor indexed="46"/>
      </patternFill>
    </fill>
    <fill>
      <patternFill patternType="solid">
        <fgColor indexed="51"/>
      </patternFill>
    </fill>
    <fill>
      <patternFill patternType="solid">
        <fgColor indexed="49"/>
      </patternFill>
    </fill>
    <fill>
      <patternFill patternType="solid">
        <fgColor indexed="56"/>
      </patternFill>
    </fill>
    <fill>
      <patternFill patternType="solid">
        <fgColor indexed="53"/>
      </patternFill>
    </fill>
    <fill>
      <patternFill patternType="solid">
        <fgColor indexed="54"/>
      </patternFill>
    </fill>
    <fill>
      <patternFill patternType="solid">
        <fgColor indexed="10"/>
      </patternFill>
    </fill>
    <fill>
      <patternFill patternType="solid">
        <fgColor indexed="9"/>
      </patternFill>
    </fill>
    <fill>
      <patternFill patternType="solid">
        <fgColor indexed="55"/>
      </patternFill>
    </fill>
    <fill>
      <patternFill patternType="solid">
        <fgColor indexed="43"/>
      </patternFill>
    </fill>
    <fill>
      <patternFill patternType="solid">
        <fgColor indexed="26"/>
      </patternFill>
    </fill>
  </fills>
  <borders count="24">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56"/>
      </bottom>
      <diagonal/>
    </border>
    <border>
      <left/>
      <right/>
      <top/>
      <bottom style="thick">
        <color indexed="27"/>
      </bottom>
      <diagonal/>
    </border>
    <border>
      <left/>
      <right/>
      <top/>
      <bottom style="medium">
        <color indexed="27"/>
      </bottom>
      <diagonal/>
    </border>
    <border>
      <left/>
      <right/>
      <top/>
      <bottom style="double">
        <color indexed="10"/>
      </bottom>
      <diagonal/>
    </border>
    <border>
      <left style="thin">
        <color indexed="22"/>
      </left>
      <right style="thin">
        <color indexed="22"/>
      </right>
      <top style="thin">
        <color indexed="22"/>
      </top>
      <bottom style="thin">
        <color indexed="22"/>
      </bottom>
      <diagonal/>
    </border>
    <border>
      <left/>
      <right/>
      <top style="thin">
        <color indexed="56"/>
      </top>
      <bottom style="double">
        <color indexed="56"/>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s>
  <cellStyleXfs count="15320">
    <xf numFmtId="0" fontId="0" fillId="0" borderId="0"/>
    <xf numFmtId="0" fontId="21" fillId="5" borderId="0" applyNumberFormat="0" applyBorder="0" applyAlignment="0" applyProtection="0"/>
    <xf numFmtId="0" fontId="21" fillId="6" borderId="0" applyNumberFormat="0" applyBorder="0" applyAlignment="0" applyProtection="0"/>
    <xf numFmtId="0" fontId="21" fillId="3" borderId="0" applyNumberFormat="0" applyBorder="0" applyAlignment="0" applyProtection="0"/>
    <xf numFmtId="0" fontId="21" fillId="7" borderId="0" applyNumberFormat="0" applyBorder="0" applyAlignment="0" applyProtection="0"/>
    <xf numFmtId="0" fontId="21" fillId="4" borderId="0" applyNumberFormat="0" applyBorder="0" applyAlignment="0" applyProtection="0"/>
    <xf numFmtId="0" fontId="21" fillId="8" borderId="0" applyNumberFormat="0" applyBorder="0" applyAlignment="0" applyProtection="0"/>
    <xf numFmtId="0" fontId="25" fillId="2" borderId="0" applyNumberFormat="0" applyBorder="0" applyAlignment="0" applyProtection="0"/>
    <xf numFmtId="0" fontId="28" fillId="9" borderId="1" applyNumberFormat="0" applyAlignment="0" applyProtection="0"/>
    <xf numFmtId="0" fontId="24" fillId="10" borderId="2" applyNumberFormat="0" applyAlignment="0" applyProtection="0"/>
    <xf numFmtId="173" fontId="13" fillId="0" borderId="0" applyFont="0" applyFill="0" applyBorder="0" applyAlignment="0" applyProtection="0"/>
    <xf numFmtId="0" fontId="23" fillId="0" borderId="0" applyNumberFormat="0" applyFill="0" applyBorder="0" applyAlignment="0" applyProtection="0"/>
    <xf numFmtId="0" fontId="29" fillId="0" borderId="3" applyNumberFormat="0" applyFill="0" applyAlignment="0" applyProtection="0"/>
    <xf numFmtId="0" fontId="30" fillId="0" borderId="4" applyNumberFormat="0" applyFill="0" applyAlignment="0" applyProtection="0"/>
    <xf numFmtId="0" fontId="31" fillId="0" borderId="5" applyNumberFormat="0" applyFill="0" applyAlignment="0" applyProtection="0"/>
    <xf numFmtId="0" fontId="31" fillId="0" borderId="0" applyNumberFormat="0" applyFill="0" applyBorder="0" applyAlignment="0" applyProtection="0"/>
    <xf numFmtId="0" fontId="26" fillId="11" borderId="1" applyNumberFormat="0" applyAlignment="0" applyProtection="0"/>
    <xf numFmtId="0" fontId="22" fillId="0" borderId="6" applyNumberFormat="0" applyFill="0" applyAlignment="0" applyProtection="0"/>
    <xf numFmtId="0" fontId="15" fillId="0" borderId="0"/>
    <xf numFmtId="0" fontId="13" fillId="0" borderId="0"/>
    <xf numFmtId="0" fontId="17" fillId="0" borderId="0"/>
    <xf numFmtId="0" fontId="15" fillId="0" borderId="0"/>
    <xf numFmtId="0" fontId="13" fillId="0" borderId="0"/>
    <xf numFmtId="0" fontId="15" fillId="0" borderId="0"/>
    <xf numFmtId="0" fontId="12" fillId="0" borderId="0"/>
    <xf numFmtId="0" fontId="13" fillId="0" borderId="0"/>
    <xf numFmtId="0" fontId="13" fillId="0" borderId="0"/>
    <xf numFmtId="0" fontId="15" fillId="0" borderId="0"/>
    <xf numFmtId="0" fontId="12" fillId="0" borderId="0"/>
    <xf numFmtId="0" fontId="17" fillId="0" borderId="0"/>
    <xf numFmtId="0" fontId="15" fillId="0" borderId="0"/>
    <xf numFmtId="0" fontId="15" fillId="0" borderId="0"/>
    <xf numFmtId="0" fontId="16" fillId="0" borderId="0"/>
    <xf numFmtId="0" fontId="18" fillId="0" borderId="0"/>
    <xf numFmtId="0" fontId="15" fillId="0" borderId="0"/>
    <xf numFmtId="0" fontId="20" fillId="0" borderId="0"/>
    <xf numFmtId="0" fontId="15" fillId="0" borderId="0"/>
    <xf numFmtId="0" fontId="15" fillId="0" borderId="0"/>
    <xf numFmtId="0" fontId="15" fillId="0" borderId="0"/>
    <xf numFmtId="0" fontId="15" fillId="0" borderId="0"/>
    <xf numFmtId="0" fontId="12" fillId="0" borderId="0"/>
    <xf numFmtId="0" fontId="12" fillId="0" borderId="0"/>
    <xf numFmtId="0" fontId="12" fillId="0" borderId="0"/>
    <xf numFmtId="0" fontId="11" fillId="0" borderId="0"/>
    <xf numFmtId="0" fontId="12" fillId="0" borderId="0"/>
    <xf numFmtId="0" fontId="32" fillId="11" borderId="0" applyNumberFormat="0" applyBorder="0" applyAlignment="0" applyProtection="0"/>
    <xf numFmtId="0" fontId="15" fillId="0" borderId="0"/>
    <xf numFmtId="0" fontId="15" fillId="0" borderId="0"/>
    <xf numFmtId="0" fontId="15" fillId="0" borderId="0"/>
    <xf numFmtId="0" fontId="13" fillId="0" borderId="0"/>
    <xf numFmtId="37" fontId="40" fillId="0" borderId="0"/>
    <xf numFmtId="0" fontId="12" fillId="12" borderId="7" applyNumberFormat="0" applyFont="0" applyAlignment="0" applyProtection="0"/>
    <xf numFmtId="0" fontId="4" fillId="0" borderId="0"/>
    <xf numFmtId="0" fontId="27" fillId="0" borderId="8" applyNumberFormat="0" applyFill="0" applyAlignment="0" applyProtection="0"/>
    <xf numFmtId="164" fontId="15" fillId="0" borderId="0" applyFont="0" applyFill="0" applyBorder="0" applyAlignment="0" applyProtection="0"/>
    <xf numFmtId="165" fontId="12" fillId="0" borderId="0" applyFont="0" applyFill="0" applyBorder="0" applyAlignment="0" applyProtection="0"/>
    <xf numFmtId="165" fontId="12" fillId="0" borderId="0" applyFont="0" applyFill="0" applyBorder="0" applyAlignment="0" applyProtection="0"/>
    <xf numFmtId="166"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2" fontId="12"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71" fontId="13" fillId="0" borderId="0" applyFont="0" applyFill="0" applyBorder="0" applyAlignment="0" applyProtection="0"/>
    <xf numFmtId="165" fontId="15" fillId="0" borderId="0" applyFont="0" applyFill="0" applyBorder="0" applyAlignment="0" applyProtection="0"/>
    <xf numFmtId="166" fontId="12" fillId="0" borderId="0" applyFont="0" applyFill="0" applyBorder="0" applyAlignment="0" applyProtection="0"/>
    <xf numFmtId="166" fontId="12" fillId="0" borderId="0" applyFont="0" applyFill="0" applyBorder="0" applyAlignment="0" applyProtection="0"/>
    <xf numFmtId="172"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65" fontId="12" fillId="0" borderId="0" applyFont="0" applyFill="0" applyBorder="0" applyAlignment="0" applyProtection="0"/>
    <xf numFmtId="172" fontId="13" fillId="0" borderId="0" applyFont="0" applyFill="0" applyBorder="0" applyAlignment="0" applyProtection="0"/>
    <xf numFmtId="172" fontId="13" fillId="0" borderId="0" applyFont="0" applyFill="0" applyBorder="0" applyAlignment="0" applyProtection="0"/>
    <xf numFmtId="166" fontId="13" fillId="0" borderId="0" applyFont="0" applyFill="0" applyBorder="0" applyAlignment="0" applyProtection="0"/>
    <xf numFmtId="166" fontId="13" fillId="0" borderId="0" applyFont="0" applyFill="0" applyBorder="0" applyAlignment="0" applyProtection="0"/>
    <xf numFmtId="171" fontId="13" fillId="0" borderId="0" applyFont="0" applyFill="0" applyBorder="0" applyAlignment="0" applyProtection="0"/>
    <xf numFmtId="166" fontId="13" fillId="0" borderId="0" applyFont="0" applyFill="0" applyBorder="0" applyAlignment="0" applyProtection="0"/>
    <xf numFmtId="171" fontId="13" fillId="0" borderId="0" applyFont="0" applyFill="0" applyBorder="0" applyAlignment="0" applyProtection="0"/>
    <xf numFmtId="175" fontId="13" fillId="0" borderId="0" applyFont="0" applyFill="0" applyBorder="0" applyAlignment="0" applyProtection="0"/>
    <xf numFmtId="165" fontId="15" fillId="0" borderId="0" applyFont="0" applyFill="0" applyBorder="0" applyAlignment="0" applyProtection="0"/>
    <xf numFmtId="171" fontId="13" fillId="0" borderId="0" applyFont="0" applyFill="0" applyBorder="0" applyAlignment="0" applyProtection="0"/>
    <xf numFmtId="165" fontId="15" fillId="0" borderId="0" applyFont="0" applyFill="0" applyBorder="0" applyAlignment="0" applyProtection="0"/>
    <xf numFmtId="0" fontId="13" fillId="0" borderId="0" applyFont="0" applyFill="0" applyBorder="0" applyAlignment="0" applyProtection="0"/>
    <xf numFmtId="165" fontId="11" fillId="0" borderId="0" applyFont="0" applyFill="0" applyBorder="0" applyAlignment="0" applyProtection="0"/>
    <xf numFmtId="0" fontId="12" fillId="0" borderId="0"/>
    <xf numFmtId="0" fontId="13" fillId="0" borderId="0"/>
    <xf numFmtId="0" fontId="15"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61" fillId="0" borderId="0"/>
    <xf numFmtId="0" fontId="61" fillId="0" borderId="0"/>
    <xf numFmtId="0" fontId="1" fillId="0" borderId="0"/>
    <xf numFmtId="0" fontId="1" fillId="0" borderId="0"/>
    <xf numFmtId="0" fontId="1" fillId="0" borderId="0"/>
    <xf numFmtId="0" fontId="1" fillId="0" borderId="0"/>
    <xf numFmtId="0" fontId="61" fillId="0" borderId="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65"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78" fontId="1" fillId="0" borderId="0" applyFont="0" applyFill="0" applyBorder="0" applyAlignment="0" applyProtection="0"/>
    <xf numFmtId="165" fontId="1" fillId="0" borderId="0" applyFont="0" applyFill="0" applyBorder="0" applyAlignment="0" applyProtection="0"/>
    <xf numFmtId="0" fontId="15" fillId="0" borderId="0"/>
    <xf numFmtId="0" fontId="15" fillId="0" borderId="0"/>
  </cellStyleXfs>
  <cellXfs count="524">
    <xf numFmtId="0" fontId="0" fillId="0" borderId="0" xfId="0"/>
    <xf numFmtId="9" fontId="4" fillId="0" borderId="0" xfId="0" applyNumberFormat="1" applyFont="1" applyFill="1" applyBorder="1" applyAlignment="1">
      <alignment horizontal="right"/>
    </xf>
    <xf numFmtId="167" fontId="4" fillId="0" borderId="0" xfId="0" applyNumberFormat="1" applyFont="1" applyFill="1"/>
    <xf numFmtId="169" fontId="5" fillId="0" borderId="0" xfId="58" applyNumberFormat="1" applyFont="1" applyFill="1" applyBorder="1" applyAlignment="1">
      <alignment horizontal="center" vertical="top"/>
    </xf>
    <xf numFmtId="168" fontId="6" fillId="0" borderId="0" xfId="19" applyNumberFormat="1" applyFont="1" applyFill="1" applyBorder="1" applyAlignment="1">
      <alignment horizontal="right"/>
    </xf>
    <xf numFmtId="4" fontId="6" fillId="0" borderId="0" xfId="0" applyNumberFormat="1" applyFont="1" applyFill="1"/>
    <xf numFmtId="168" fontId="6" fillId="0" borderId="0" xfId="0" applyNumberFormat="1" applyFont="1" applyFill="1" applyBorder="1" applyAlignment="1">
      <alignment horizontal="right"/>
    </xf>
    <xf numFmtId="169" fontId="5" fillId="0" borderId="0" xfId="57" applyNumberFormat="1" applyFont="1" applyFill="1" applyBorder="1" applyAlignment="1">
      <alignment horizontal="center" vertical="top"/>
    </xf>
    <xf numFmtId="4" fontId="4" fillId="0" borderId="0" xfId="0" applyNumberFormat="1" applyFont="1" applyFill="1"/>
    <xf numFmtId="0" fontId="12" fillId="0" borderId="0" xfId="0" applyFont="1" applyFill="1"/>
    <xf numFmtId="4" fontId="12" fillId="0" borderId="0" xfId="0" applyNumberFormat="1" applyFont="1" applyFill="1"/>
    <xf numFmtId="168" fontId="6" fillId="0" borderId="0" xfId="87" applyNumberFormat="1" applyFont="1" applyFill="1" applyBorder="1" applyAlignment="1">
      <alignment horizontal="right"/>
    </xf>
    <xf numFmtId="0" fontId="6" fillId="0" borderId="0" xfId="19" applyFont="1" applyFill="1" applyAlignment="1">
      <alignment vertical="center"/>
    </xf>
    <xf numFmtId="0" fontId="4" fillId="0" borderId="0" xfId="0" applyFont="1" applyFill="1"/>
    <xf numFmtId="169" fontId="10" fillId="0" borderId="0" xfId="57" applyNumberFormat="1" applyFont="1" applyFill="1" applyBorder="1" applyAlignment="1">
      <alignment horizontal="center" vertical="top"/>
    </xf>
    <xf numFmtId="0" fontId="2" fillId="0" borderId="0" xfId="0" applyFont="1" applyFill="1" applyAlignment="1">
      <alignment horizontal="left" vertical="top" wrapText="1"/>
    </xf>
    <xf numFmtId="0" fontId="4" fillId="0" borderId="0" xfId="0" applyFont="1" applyFill="1" applyAlignment="1">
      <alignment horizontal="right"/>
    </xf>
    <xf numFmtId="168" fontId="4" fillId="0" borderId="0" xfId="0" applyNumberFormat="1" applyFont="1" applyFill="1"/>
    <xf numFmtId="0" fontId="2" fillId="0" borderId="0" xfId="0" applyFont="1" applyFill="1" applyAlignment="1">
      <alignment horizontal="center" vertical="top"/>
    </xf>
    <xf numFmtId="0" fontId="10" fillId="0" borderId="0" xfId="57" applyNumberFormat="1" applyFont="1" applyFill="1" applyBorder="1" applyAlignment="1">
      <alignment horizontal="left" vertical="top" wrapText="1"/>
    </xf>
    <xf numFmtId="167" fontId="4" fillId="0" borderId="0" xfId="0" applyNumberFormat="1" applyFont="1" applyFill="1" applyAlignment="1">
      <alignment horizontal="right"/>
    </xf>
    <xf numFmtId="0" fontId="0" fillId="0" borderId="0" xfId="0" applyFill="1"/>
    <xf numFmtId="0" fontId="0" fillId="0" borderId="0" xfId="0" applyFill="1" applyAlignment="1">
      <alignment horizontal="right"/>
    </xf>
    <xf numFmtId="0" fontId="36" fillId="0" borderId="0" xfId="0" applyFont="1" applyFill="1" applyAlignment="1">
      <alignment vertical="top"/>
    </xf>
    <xf numFmtId="170" fontId="0" fillId="0" borderId="0" xfId="0" applyNumberFormat="1" applyFill="1"/>
    <xf numFmtId="170" fontId="0" fillId="0" borderId="0" xfId="0" applyNumberFormat="1" applyFont="1" applyFill="1"/>
    <xf numFmtId="0" fontId="38" fillId="0" borderId="0" xfId="0" applyFont="1" applyFill="1" applyAlignment="1">
      <alignment vertical="top"/>
    </xf>
    <xf numFmtId="170" fontId="10" fillId="0" borderId="0" xfId="0" applyNumberFormat="1" applyFont="1" applyFill="1"/>
    <xf numFmtId="0" fontId="2" fillId="0" borderId="0" xfId="0" applyFont="1" applyFill="1" applyAlignment="1">
      <alignment horizontal="right"/>
    </xf>
    <xf numFmtId="0" fontId="0" fillId="0" borderId="0" xfId="0" applyFill="1" applyAlignment="1">
      <alignment vertical="top"/>
    </xf>
    <xf numFmtId="0" fontId="0" fillId="0" borderId="0" xfId="0" applyFill="1" applyBorder="1" applyAlignment="1">
      <alignment horizontal="right"/>
    </xf>
    <xf numFmtId="0" fontId="38" fillId="0" borderId="0" xfId="0" applyFont="1" applyFill="1" applyBorder="1" applyAlignment="1">
      <alignment vertical="top"/>
    </xf>
    <xf numFmtId="170" fontId="39" fillId="0" borderId="0" xfId="0" applyNumberFormat="1" applyFont="1" applyFill="1" applyBorder="1"/>
    <xf numFmtId="0" fontId="13" fillId="0" borderId="0" xfId="24" applyFont="1" applyFill="1"/>
    <xf numFmtId="0" fontId="13" fillId="0" borderId="0" xfId="19" applyFill="1"/>
    <xf numFmtId="0" fontId="33" fillId="0" borderId="0" xfId="24" applyFont="1" applyFill="1"/>
    <xf numFmtId="0" fontId="33" fillId="0" borderId="0" xfId="19" applyFont="1" applyFill="1"/>
    <xf numFmtId="0" fontId="34" fillId="0" borderId="0" xfId="24" applyFont="1" applyFill="1"/>
    <xf numFmtId="0" fontId="35" fillId="0" borderId="0" xfId="24" applyFont="1" applyFill="1"/>
    <xf numFmtId="0" fontId="6" fillId="0" borderId="0" xfId="24" applyFont="1" applyFill="1"/>
    <xf numFmtId="0" fontId="12" fillId="0" borderId="0" xfId="24" applyFont="1" applyFill="1"/>
    <xf numFmtId="0" fontId="12" fillId="0" borderId="0" xfId="28" applyFill="1" applyAlignment="1">
      <alignment horizontal="right"/>
    </xf>
    <xf numFmtId="170" fontId="12" fillId="0" borderId="0" xfId="28" applyNumberFormat="1" applyFill="1"/>
    <xf numFmtId="0" fontId="12" fillId="0" borderId="0" xfId="28" applyFill="1"/>
    <xf numFmtId="0" fontId="12" fillId="0" borderId="0" xfId="28" applyFont="1" applyFill="1" applyAlignment="1">
      <alignment horizontal="right"/>
    </xf>
    <xf numFmtId="170" fontId="12" fillId="0" borderId="0" xfId="28" applyNumberFormat="1" applyFont="1" applyFill="1"/>
    <xf numFmtId="0" fontId="12" fillId="0" borderId="0" xfId="28" applyFont="1" applyFill="1"/>
    <xf numFmtId="0" fontId="0" fillId="0" borderId="0" xfId="0" applyFont="1" applyFill="1" applyAlignment="1">
      <alignment horizontal="right"/>
    </xf>
    <xf numFmtId="0" fontId="10" fillId="0" borderId="0" xfId="0" applyFont="1" applyFill="1" applyAlignment="1">
      <alignment vertical="top"/>
    </xf>
    <xf numFmtId="0" fontId="0" fillId="0" borderId="0" xfId="0" applyFont="1" applyFill="1"/>
    <xf numFmtId="0" fontId="37" fillId="0" borderId="0" xfId="0" applyFont="1" applyFill="1" applyAlignment="1">
      <alignment vertical="top"/>
    </xf>
    <xf numFmtId="174" fontId="0" fillId="0" borderId="0" xfId="0" applyNumberFormat="1" applyFill="1" applyBorder="1"/>
    <xf numFmtId="0" fontId="6" fillId="0" borderId="0" xfId="0" applyFont="1" applyFill="1" applyAlignment="1"/>
    <xf numFmtId="0" fontId="6" fillId="0" borderId="0" xfId="0" applyFont="1" applyFill="1" applyBorder="1" applyAlignment="1"/>
    <xf numFmtId="0" fontId="4" fillId="0" borderId="0" xfId="57" quotePrefix="1" applyNumberFormat="1" applyFont="1" applyFill="1" applyBorder="1" applyAlignment="1">
      <alignment horizontal="left" wrapText="1"/>
    </xf>
    <xf numFmtId="0" fontId="6" fillId="0" borderId="0" xfId="0" applyFont="1" applyFill="1"/>
    <xf numFmtId="169" fontId="5" fillId="0" borderId="0" xfId="86" applyNumberFormat="1" applyFont="1" applyFill="1" applyBorder="1" applyAlignment="1">
      <alignment horizontal="center" vertical="top"/>
    </xf>
    <xf numFmtId="0" fontId="2" fillId="0" borderId="0" xfId="0" applyFont="1" applyFill="1" applyBorder="1" applyAlignment="1">
      <alignment horizontal="left" vertical="top" wrapText="1"/>
    </xf>
    <xf numFmtId="169" fontId="7" fillId="0" borderId="0" xfId="57" applyNumberFormat="1" applyFont="1" applyFill="1" applyBorder="1" applyAlignment="1">
      <alignment horizontal="center" vertical="top"/>
    </xf>
    <xf numFmtId="0" fontId="7" fillId="0" borderId="0" xfId="57" applyNumberFormat="1" applyFont="1" applyFill="1" applyBorder="1" applyAlignment="1">
      <alignment horizontal="left" vertical="top"/>
    </xf>
    <xf numFmtId="0" fontId="8" fillId="0" borderId="0" xfId="0" applyFont="1" applyFill="1" applyAlignment="1">
      <alignment horizontal="right"/>
    </xf>
    <xf numFmtId="0" fontId="9" fillId="0" borderId="9" xfId="0" applyNumberFormat="1" applyFont="1" applyFill="1" applyBorder="1" applyAlignment="1">
      <alignment horizontal="center" vertical="top"/>
    </xf>
    <xf numFmtId="0" fontId="9" fillId="0" borderId="10" xfId="0" applyNumberFormat="1" applyFont="1" applyFill="1" applyBorder="1" applyAlignment="1">
      <alignment horizontal="center" vertical="top" wrapText="1"/>
    </xf>
    <xf numFmtId="0" fontId="9" fillId="0" borderId="10" xfId="0" applyNumberFormat="1" applyFont="1" applyFill="1" applyBorder="1" applyAlignment="1">
      <alignment horizontal="right"/>
    </xf>
    <xf numFmtId="0" fontId="12" fillId="0" borderId="0" xfId="0" applyFont="1" applyFill="1" applyAlignment="1">
      <alignment horizontal="center" vertical="top"/>
    </xf>
    <xf numFmtId="0" fontId="0" fillId="0" borderId="11" xfId="0" applyFill="1" applyBorder="1" applyAlignment="1">
      <alignment vertical="top"/>
    </xf>
    <xf numFmtId="170" fontId="0" fillId="0" borderId="11" xfId="0" applyNumberFormat="1" applyFont="1" applyFill="1" applyBorder="1"/>
    <xf numFmtId="0" fontId="12" fillId="0" borderId="0" xfId="19" applyFont="1" applyFill="1"/>
    <xf numFmtId="169" fontId="5" fillId="0" borderId="0" xfId="71" applyNumberFormat="1" applyFont="1" applyFill="1" applyBorder="1" applyAlignment="1">
      <alignment horizontal="center" vertical="top"/>
    </xf>
    <xf numFmtId="168" fontId="4" fillId="0" borderId="0" xfId="0" applyNumberFormat="1" applyFont="1" applyFill="1" applyBorder="1" applyAlignment="1">
      <alignment horizontal="right"/>
    </xf>
    <xf numFmtId="0" fontId="12" fillId="0" borderId="0" xfId="0" applyFont="1" applyFill="1" applyAlignment="1">
      <alignment horizontal="right"/>
    </xf>
    <xf numFmtId="0" fontId="4" fillId="0" borderId="0" xfId="57" applyNumberFormat="1" applyFont="1" applyFill="1" applyBorder="1" applyAlignment="1">
      <alignment horizontal="left" vertical="top" wrapText="1"/>
    </xf>
    <xf numFmtId="0" fontId="4" fillId="0" borderId="0" xfId="0" applyNumberFormat="1" applyFont="1" applyFill="1" applyBorder="1" applyAlignment="1">
      <alignment horizontal="left" vertical="top" wrapText="1"/>
    </xf>
    <xf numFmtId="0" fontId="4" fillId="0" borderId="0" xfId="0" applyFont="1" applyFill="1" applyAlignment="1">
      <alignment horizontal="left" vertical="top" wrapText="1"/>
    </xf>
    <xf numFmtId="168" fontId="8" fillId="0" borderId="0" xfId="57" applyNumberFormat="1" applyFont="1" applyFill="1" applyBorder="1" applyAlignment="1">
      <alignment horizontal="right"/>
    </xf>
    <xf numFmtId="168" fontId="9" fillId="0" borderId="10" xfId="0" applyNumberFormat="1" applyFont="1" applyFill="1" applyBorder="1" applyAlignment="1">
      <alignment horizontal="right"/>
    </xf>
    <xf numFmtId="0" fontId="4" fillId="0" borderId="0" xfId="0" applyFont="1" applyFill="1" applyBorder="1" applyAlignment="1">
      <alignment horizontal="right" wrapText="1"/>
    </xf>
    <xf numFmtId="168" fontId="4" fillId="0" borderId="0" xfId="0" applyNumberFormat="1" applyFont="1" applyFill="1" applyBorder="1" applyAlignment="1">
      <alignment horizontal="right" wrapText="1"/>
    </xf>
    <xf numFmtId="0" fontId="4" fillId="0" borderId="0" xfId="0" applyNumberFormat="1" applyFont="1" applyFill="1" applyBorder="1" applyAlignment="1">
      <alignment horizontal="left" vertical="center" wrapText="1"/>
    </xf>
    <xf numFmtId="0" fontId="3" fillId="0" borderId="0" xfId="0" applyFont="1" applyFill="1" applyAlignment="1">
      <alignment vertical="top"/>
    </xf>
    <xf numFmtId="0" fontId="4" fillId="0" borderId="0" xfId="0" applyFont="1" applyFill="1" applyBorder="1" applyAlignment="1">
      <alignment horizontal="left" vertical="top" wrapText="1"/>
    </xf>
    <xf numFmtId="0" fontId="0" fillId="0" borderId="12" xfId="0" applyFill="1" applyBorder="1" applyAlignment="1">
      <alignment vertical="top"/>
    </xf>
    <xf numFmtId="170" fontId="0" fillId="0" borderId="12" xfId="0" applyNumberFormat="1" applyFont="1" applyFill="1" applyBorder="1"/>
    <xf numFmtId="168" fontId="4" fillId="0" borderId="0" xfId="87" applyNumberFormat="1" applyFont="1" applyFill="1" applyBorder="1" applyAlignment="1">
      <alignment horizontal="right"/>
    </xf>
    <xf numFmtId="0" fontId="6" fillId="0" borderId="0" xfId="65" applyNumberFormat="1" applyFont="1" applyFill="1" applyBorder="1" applyAlignment="1">
      <alignment horizontal="left" vertical="top" wrapText="1"/>
    </xf>
    <xf numFmtId="0" fontId="4" fillId="0" borderId="0" xfId="87" quotePrefix="1" applyNumberFormat="1" applyFont="1" applyFill="1" applyBorder="1" applyAlignment="1">
      <alignment horizontal="left" vertical="top" wrapText="1"/>
    </xf>
    <xf numFmtId="0" fontId="6" fillId="0" borderId="0" xfId="57" applyNumberFormat="1" applyFont="1" applyFill="1" applyBorder="1" applyAlignment="1">
      <alignment horizontal="left" vertical="top" wrapText="1"/>
    </xf>
    <xf numFmtId="168" fontId="6" fillId="0" borderId="0" xfId="0" applyNumberFormat="1" applyFont="1" applyFill="1"/>
    <xf numFmtId="4" fontId="4" fillId="0" borderId="0" xfId="57" applyNumberFormat="1" applyFont="1" applyFill="1" applyBorder="1" applyAlignment="1">
      <alignment horizontal="right"/>
    </xf>
    <xf numFmtId="0" fontId="4" fillId="0" borderId="0" xfId="0" applyNumberFormat="1" applyFont="1" applyFill="1" applyBorder="1" applyAlignment="1">
      <alignment horizontal="right"/>
    </xf>
    <xf numFmtId="168" fontId="6" fillId="0" borderId="0" xfId="61" applyNumberFormat="1" applyFont="1" applyFill="1" applyBorder="1" applyAlignment="1">
      <alignment horizontal="right"/>
    </xf>
    <xf numFmtId="4" fontId="6" fillId="0" borderId="0" xfId="61" applyNumberFormat="1" applyFont="1" applyFill="1" applyBorder="1" applyAlignment="1">
      <alignment horizontal="right"/>
    </xf>
    <xf numFmtId="169" fontId="47" fillId="0" borderId="0" xfId="57" applyNumberFormat="1" applyFont="1" applyFill="1" applyBorder="1" applyAlignment="1">
      <alignment horizontal="center" vertical="top"/>
    </xf>
    <xf numFmtId="0" fontId="47" fillId="0" borderId="0" xfId="57" applyNumberFormat="1" applyFont="1" applyFill="1" applyBorder="1" applyAlignment="1">
      <alignment horizontal="left" vertical="top"/>
    </xf>
    <xf numFmtId="0" fontId="48" fillId="0" borderId="0" xfId="0" applyFont="1" applyFill="1" applyAlignment="1">
      <alignment horizontal="right"/>
    </xf>
    <xf numFmtId="168" fontId="48" fillId="0" borderId="0" xfId="57" applyNumberFormat="1" applyFont="1" applyFill="1" applyBorder="1" applyAlignment="1">
      <alignment horizontal="center"/>
    </xf>
    <xf numFmtId="176" fontId="48" fillId="0" borderId="0" xfId="57" applyNumberFormat="1" applyFont="1" applyFill="1" applyBorder="1" applyAlignment="1">
      <alignment horizontal="right"/>
    </xf>
    <xf numFmtId="0" fontId="49" fillId="0" borderId="0" xfId="0" applyFont="1" applyFill="1" applyAlignment="1"/>
    <xf numFmtId="0" fontId="49" fillId="0" borderId="0" xfId="0" applyFont="1" applyFill="1" applyAlignment="1">
      <alignment wrapText="1"/>
    </xf>
    <xf numFmtId="0" fontId="49" fillId="0" borderId="0" xfId="0" applyFont="1" applyFill="1"/>
    <xf numFmtId="4" fontId="49" fillId="0" borderId="0" xfId="0" applyNumberFormat="1" applyFont="1" applyFill="1"/>
    <xf numFmtId="169" fontId="50" fillId="0" borderId="0" xfId="57" applyNumberFormat="1" applyFont="1" applyFill="1" applyBorder="1" applyAlignment="1">
      <alignment horizontal="center" vertical="top"/>
    </xf>
    <xf numFmtId="0" fontId="51" fillId="0" borderId="0" xfId="57" applyNumberFormat="1" applyFont="1" applyFill="1" applyBorder="1" applyAlignment="1">
      <alignment horizontal="left" vertical="top" wrapText="1"/>
    </xf>
    <xf numFmtId="9" fontId="52" fillId="0" borderId="0" xfId="0" applyNumberFormat="1" applyFont="1" applyFill="1" applyBorder="1" applyAlignment="1">
      <alignment horizontal="right"/>
    </xf>
    <xf numFmtId="168" fontId="49" fillId="0" borderId="0" xfId="57" applyNumberFormat="1" applyFont="1" applyFill="1" applyBorder="1" applyAlignment="1">
      <alignment horizontal="center"/>
    </xf>
    <xf numFmtId="176" fontId="49" fillId="0" borderId="0" xfId="57" applyNumberFormat="1" applyFont="1" applyFill="1" applyBorder="1" applyAlignment="1">
      <alignment horizontal="right"/>
    </xf>
    <xf numFmtId="176" fontId="52" fillId="0" borderId="0" xfId="57" applyNumberFormat="1" applyFont="1" applyFill="1" applyBorder="1" applyAlignment="1">
      <alignment horizontal="right"/>
    </xf>
    <xf numFmtId="0" fontId="46" fillId="0" borderId="0" xfId="0" applyFont="1" applyFill="1" applyAlignment="1"/>
    <xf numFmtId="0" fontId="46" fillId="0" borderId="0" xfId="0" applyFont="1" applyFill="1" applyAlignment="1">
      <alignment wrapText="1"/>
    </xf>
    <xf numFmtId="0" fontId="46" fillId="0" borderId="0" xfId="0" applyFont="1" applyFill="1"/>
    <xf numFmtId="4" fontId="46" fillId="0" borderId="0" xfId="0" applyNumberFormat="1" applyFont="1" applyFill="1"/>
    <xf numFmtId="0" fontId="53" fillId="0" borderId="9" xfId="0" applyNumberFormat="1" applyFont="1" applyFill="1" applyBorder="1" applyAlignment="1">
      <alignment horizontal="center" vertical="top"/>
    </xf>
    <xf numFmtId="0" fontId="53" fillId="0" borderId="10" xfId="0" applyNumberFormat="1" applyFont="1" applyFill="1" applyBorder="1" applyAlignment="1">
      <alignment horizontal="center" vertical="top" wrapText="1"/>
    </xf>
    <xf numFmtId="0" fontId="53" fillId="0" borderId="10" xfId="0" applyNumberFormat="1" applyFont="1" applyFill="1" applyBorder="1" applyAlignment="1">
      <alignment horizontal="right"/>
    </xf>
    <xf numFmtId="168" fontId="53" fillId="0" borderId="10" xfId="0" applyNumberFormat="1" applyFont="1" applyFill="1" applyBorder="1" applyAlignment="1">
      <alignment horizontal="center"/>
    </xf>
    <xf numFmtId="176" fontId="53" fillId="0" borderId="10" xfId="57" applyNumberFormat="1" applyFont="1" applyFill="1" applyBorder="1" applyAlignment="1">
      <alignment horizontal="right"/>
    </xf>
    <xf numFmtId="176" fontId="53" fillId="0" borderId="14" xfId="57" applyNumberFormat="1" applyFont="1" applyFill="1" applyBorder="1" applyAlignment="1">
      <alignment horizontal="right"/>
    </xf>
    <xf numFmtId="0" fontId="52" fillId="0" borderId="0" xfId="57" applyNumberFormat="1" applyFont="1" applyFill="1" applyBorder="1" applyAlignment="1">
      <alignment horizontal="left" vertical="top" wrapText="1"/>
    </xf>
    <xf numFmtId="169" fontId="54" fillId="0" borderId="0" xfId="57" applyNumberFormat="1" applyFont="1" applyFill="1" applyBorder="1" applyAlignment="1">
      <alignment horizontal="center" vertical="top"/>
    </xf>
    <xf numFmtId="0" fontId="54" fillId="0" borderId="0" xfId="57" applyNumberFormat="1" applyFont="1" applyFill="1" applyBorder="1" applyAlignment="1">
      <alignment horizontal="left" vertical="top" wrapText="1"/>
    </xf>
    <xf numFmtId="9" fontId="46" fillId="0" borderId="0" xfId="0" applyNumberFormat="1" applyFont="1" applyFill="1" applyBorder="1" applyAlignment="1">
      <alignment horizontal="right"/>
    </xf>
    <xf numFmtId="168" fontId="46" fillId="0" borderId="0" xfId="57" applyNumberFormat="1" applyFont="1" applyFill="1" applyBorder="1" applyAlignment="1">
      <alignment horizontal="center"/>
    </xf>
    <xf numFmtId="176" fontId="46" fillId="0" borderId="0" xfId="57" applyNumberFormat="1" applyFont="1" applyFill="1" applyBorder="1" applyAlignment="1">
      <alignment horizontal="right"/>
    </xf>
    <xf numFmtId="169" fontId="55" fillId="0" borderId="0" xfId="57" applyNumberFormat="1" applyFont="1" applyFill="1" applyBorder="1" applyAlignment="1">
      <alignment horizontal="center" vertical="top"/>
    </xf>
    <xf numFmtId="0" fontId="46" fillId="0" borderId="0" xfId="57" applyNumberFormat="1" applyFont="1" applyFill="1" applyBorder="1" applyAlignment="1">
      <alignment horizontal="left" vertical="top" wrapText="1"/>
    </xf>
    <xf numFmtId="169" fontId="55" fillId="0" borderId="0" xfId="71" applyNumberFormat="1" applyFont="1" applyFill="1" applyBorder="1" applyAlignment="1">
      <alignment horizontal="center" vertical="top"/>
    </xf>
    <xf numFmtId="0" fontId="46" fillId="0" borderId="0" xfId="0" applyFont="1" applyFill="1" applyAlignment="1">
      <alignment horizontal="right"/>
    </xf>
    <xf numFmtId="168" fontId="46" fillId="0" borderId="0" xfId="0" applyNumberFormat="1" applyFont="1" applyFill="1" applyAlignment="1">
      <alignment horizontal="center"/>
    </xf>
    <xf numFmtId="176" fontId="46" fillId="0" borderId="0" xfId="0" applyNumberFormat="1" applyFont="1" applyFill="1"/>
    <xf numFmtId="4" fontId="46" fillId="0" borderId="0" xfId="0" applyNumberFormat="1" applyFont="1" applyFill="1" applyAlignment="1"/>
    <xf numFmtId="169" fontId="50" fillId="0" borderId="0" xfId="71" applyNumberFormat="1" applyFont="1" applyFill="1" applyBorder="1" applyAlignment="1">
      <alignment horizontal="center" vertical="top"/>
    </xf>
    <xf numFmtId="0" fontId="52" fillId="0" borderId="0" xfId="0" applyNumberFormat="1" applyFont="1" applyFill="1" applyBorder="1" applyAlignment="1">
      <alignment horizontal="left" vertical="top" wrapText="1"/>
    </xf>
    <xf numFmtId="0" fontId="52" fillId="0" borderId="0" xfId="0" applyNumberFormat="1" applyFont="1" applyFill="1" applyBorder="1" applyAlignment="1">
      <alignment horizontal="right"/>
    </xf>
    <xf numFmtId="168" fontId="52" fillId="0" borderId="0" xfId="0" applyNumberFormat="1" applyFont="1" applyFill="1" applyAlignment="1">
      <alignment horizontal="center"/>
    </xf>
    <xf numFmtId="176" fontId="52" fillId="0" borderId="0" xfId="0" applyNumberFormat="1" applyFont="1" applyFill="1" applyBorder="1" applyAlignment="1">
      <alignment horizontal="right"/>
    </xf>
    <xf numFmtId="0" fontId="52" fillId="0" borderId="0" xfId="0" applyFont="1" applyFill="1" applyAlignment="1"/>
    <xf numFmtId="0" fontId="52" fillId="0" borderId="0" xfId="0" applyFont="1" applyFill="1" applyAlignment="1">
      <alignment wrapText="1"/>
    </xf>
    <xf numFmtId="0" fontId="52" fillId="0" borderId="0" xfId="0" applyFont="1" applyFill="1"/>
    <xf numFmtId="4" fontId="52" fillId="0" borderId="0" xfId="0" applyNumberFormat="1" applyFont="1" applyFill="1"/>
    <xf numFmtId="0" fontId="52" fillId="0" borderId="0" xfId="0" quotePrefix="1" applyNumberFormat="1" applyFont="1" applyFill="1" applyBorder="1" applyAlignment="1">
      <alignment vertical="top"/>
    </xf>
    <xf numFmtId="0" fontId="52" fillId="0" borderId="0" xfId="0" applyNumberFormat="1" applyFont="1" applyFill="1" applyBorder="1" applyAlignment="1">
      <alignment vertical="top" wrapText="1"/>
    </xf>
    <xf numFmtId="0" fontId="52" fillId="0" borderId="0" xfId="58" applyNumberFormat="1" applyFont="1" applyFill="1" applyBorder="1" applyAlignment="1">
      <alignment horizontal="right"/>
    </xf>
    <xf numFmtId="0" fontId="52" fillId="0" borderId="0" xfId="0" applyFont="1" applyFill="1" applyBorder="1" applyAlignment="1"/>
    <xf numFmtId="0" fontId="52" fillId="0" borderId="0" xfId="0" applyFont="1" applyFill="1" applyBorder="1" applyAlignment="1">
      <alignment wrapText="1"/>
    </xf>
    <xf numFmtId="0" fontId="52" fillId="0" borderId="0" xfId="0" applyFont="1" applyFill="1" applyBorder="1"/>
    <xf numFmtId="0" fontId="52" fillId="0" borderId="0" xfId="0" applyNumberFormat="1" applyFont="1" applyFill="1" applyBorder="1" applyAlignment="1">
      <alignment horizontal="left" vertical="center" wrapText="1"/>
    </xf>
    <xf numFmtId="0" fontId="52" fillId="0" borderId="0" xfId="0" applyFont="1" applyFill="1" applyAlignment="1">
      <alignment horizontal="right"/>
    </xf>
    <xf numFmtId="176" fontId="52" fillId="0" borderId="0" xfId="0" applyNumberFormat="1" applyFont="1" applyFill="1"/>
    <xf numFmtId="0" fontId="52" fillId="0" borderId="0" xfId="0" quotePrefix="1" applyNumberFormat="1" applyFont="1" applyFill="1" applyBorder="1" applyAlignment="1">
      <alignment horizontal="left" vertical="center" wrapText="1"/>
    </xf>
    <xf numFmtId="169" fontId="50" fillId="0" borderId="0" xfId="58" applyNumberFormat="1" applyFont="1" applyFill="1" applyBorder="1" applyAlignment="1">
      <alignment horizontal="center" vertical="top"/>
    </xf>
    <xf numFmtId="0" fontId="49" fillId="0" borderId="0" xfId="42" applyNumberFormat="1" applyFont="1" applyFill="1" applyBorder="1" applyAlignment="1">
      <alignment vertical="top"/>
    </xf>
    <xf numFmtId="0" fontId="52" fillId="0" borderId="0" xfId="42" applyNumberFormat="1" applyFont="1" applyFill="1" applyBorder="1" applyAlignment="1">
      <alignment horizontal="right"/>
    </xf>
    <xf numFmtId="168" fontId="52" fillId="0" borderId="0" xfId="42" applyNumberFormat="1" applyFont="1" applyFill="1" applyAlignment="1">
      <alignment horizontal="center"/>
    </xf>
    <xf numFmtId="176" fontId="52" fillId="0" borderId="0" xfId="42" applyNumberFormat="1" applyFont="1" applyFill="1" applyBorder="1" applyAlignment="1">
      <alignment horizontal="right"/>
    </xf>
    <xf numFmtId="0" fontId="51" fillId="0" borderId="0" xfId="0" applyFont="1" applyFill="1" applyBorder="1" applyAlignment="1">
      <alignment horizontal="left" vertical="top" wrapText="1"/>
    </xf>
    <xf numFmtId="0" fontId="52" fillId="0" borderId="0" xfId="0" applyFont="1" applyFill="1" applyBorder="1" applyAlignment="1">
      <alignment horizontal="right"/>
    </xf>
    <xf numFmtId="168" fontId="52" fillId="0" borderId="0" xfId="0" applyNumberFormat="1" applyFont="1" applyFill="1" applyBorder="1" applyAlignment="1">
      <alignment horizontal="center"/>
    </xf>
    <xf numFmtId="176" fontId="51" fillId="0" borderId="13" xfId="0" applyNumberFormat="1" applyFont="1" applyFill="1" applyBorder="1"/>
    <xf numFmtId="0" fontId="51" fillId="0" borderId="0" xfId="0" applyFont="1" applyFill="1" applyAlignment="1">
      <alignment horizontal="center" vertical="top"/>
    </xf>
    <xf numFmtId="176" fontId="52" fillId="0" borderId="0" xfId="0" applyNumberFormat="1" applyFont="1" applyFill="1" applyAlignment="1">
      <alignment horizontal="right"/>
    </xf>
    <xf numFmtId="0" fontId="52" fillId="0" borderId="0" xfId="44" applyFont="1" applyFill="1" applyAlignment="1"/>
    <xf numFmtId="0" fontId="52" fillId="0" borderId="0" xfId="44" applyFont="1" applyFill="1" applyAlignment="1">
      <alignment wrapText="1"/>
    </xf>
    <xf numFmtId="169" fontId="55" fillId="0" borderId="0" xfId="58" applyNumberFormat="1" applyFont="1" applyFill="1" applyBorder="1" applyAlignment="1">
      <alignment horizontal="center" vertical="top"/>
    </xf>
    <xf numFmtId="0" fontId="56" fillId="0" borderId="0" xfId="0" applyFont="1" applyFill="1" applyBorder="1" applyAlignment="1">
      <alignment horizontal="left" vertical="top" wrapText="1"/>
    </xf>
    <xf numFmtId="0" fontId="46" fillId="0" borderId="0" xfId="0" applyNumberFormat="1" applyFont="1" applyAlignment="1" applyProtection="1">
      <alignment horizontal="left" vertical="top" wrapText="1"/>
    </xf>
    <xf numFmtId="4" fontId="46" fillId="0" borderId="0" xfId="0" applyNumberFormat="1" applyFont="1" applyAlignment="1" applyProtection="1">
      <alignment horizontal="center"/>
    </xf>
    <xf numFmtId="0" fontId="46" fillId="0" borderId="0" xfId="0" applyFont="1" applyAlignment="1" applyProtection="1">
      <alignment horizontal="right"/>
    </xf>
    <xf numFmtId="176" fontId="49" fillId="0" borderId="0" xfId="0" applyNumberFormat="1" applyFont="1" applyFill="1"/>
    <xf numFmtId="176" fontId="57" fillId="0" borderId="0" xfId="0" applyNumberFormat="1" applyFont="1" applyProtection="1">
      <protection locked="0"/>
    </xf>
    <xf numFmtId="176" fontId="52" fillId="0" borderId="0" xfId="55" applyNumberFormat="1" applyFont="1" applyFill="1" applyBorder="1" applyAlignment="1"/>
    <xf numFmtId="0" fontId="52" fillId="0" borderId="0" xfId="41" applyFont="1" applyFill="1" applyAlignment="1">
      <alignment vertical="center"/>
    </xf>
    <xf numFmtId="0" fontId="52" fillId="0" borderId="0" xfId="41" applyFont="1" applyFill="1" applyAlignment="1">
      <alignment vertical="center" wrapText="1"/>
    </xf>
    <xf numFmtId="0" fontId="52" fillId="0" borderId="0" xfId="41" applyFont="1" applyFill="1" applyBorder="1" applyAlignment="1">
      <alignment vertical="center"/>
    </xf>
    <xf numFmtId="176" fontId="52" fillId="0" borderId="0" xfId="65" applyNumberFormat="1" applyFont="1" applyFill="1" applyBorder="1" applyAlignment="1">
      <alignment horizontal="right"/>
    </xf>
    <xf numFmtId="0" fontId="52" fillId="0" borderId="0" xfId="41" applyFont="1" applyFill="1" applyAlignment="1"/>
    <xf numFmtId="0" fontId="52" fillId="0" borderId="0" xfId="41" applyFont="1" applyFill="1" applyAlignment="1">
      <alignment wrapText="1"/>
    </xf>
    <xf numFmtId="0" fontId="52" fillId="0" borderId="0" xfId="41" applyFont="1" applyFill="1"/>
    <xf numFmtId="176" fontId="52" fillId="0" borderId="0" xfId="62" applyNumberFormat="1" applyFont="1" applyFill="1" applyBorder="1" applyAlignment="1">
      <alignment horizontal="right"/>
    </xf>
    <xf numFmtId="0" fontId="52" fillId="0" borderId="0" xfId="0" applyFont="1" applyFill="1" applyAlignment="1">
      <alignment horizontal="left" vertical="top" wrapText="1"/>
    </xf>
    <xf numFmtId="169" fontId="50" fillId="0" borderId="0" xfId="86" applyNumberFormat="1" applyFont="1" applyFill="1" applyBorder="1" applyAlignment="1">
      <alignment horizontal="center" vertical="top"/>
    </xf>
    <xf numFmtId="0" fontId="49" fillId="0" borderId="0" xfId="65" applyNumberFormat="1" applyFont="1" applyFill="1" applyBorder="1" applyAlignment="1">
      <alignment horizontal="left" vertical="top" wrapText="1"/>
    </xf>
    <xf numFmtId="0" fontId="52" fillId="0" borderId="0" xfId="0" applyFont="1" applyFill="1" applyBorder="1" applyAlignment="1">
      <alignment horizontal="right" wrapText="1"/>
    </xf>
    <xf numFmtId="176" fontId="52" fillId="0" borderId="0" xfId="58" applyNumberFormat="1" applyFont="1" applyFill="1" applyBorder="1" applyAlignment="1"/>
    <xf numFmtId="176" fontId="52" fillId="0" borderId="0" xfId="58" applyNumberFormat="1" applyFont="1" applyFill="1" applyBorder="1" applyAlignment="1">
      <alignment horizontal="right"/>
    </xf>
    <xf numFmtId="0" fontId="51" fillId="0" borderId="0" xfId="0" applyFont="1" applyFill="1" applyAlignment="1">
      <alignment horizontal="left" vertical="top" wrapText="1"/>
    </xf>
    <xf numFmtId="168" fontId="49" fillId="0" borderId="0" xfId="0" applyNumberFormat="1" applyFont="1" applyFill="1" applyAlignment="1">
      <alignment horizontal="center"/>
    </xf>
    <xf numFmtId="176" fontId="49" fillId="0" borderId="0" xfId="0" applyNumberFormat="1" applyFont="1" applyFill="1" applyAlignment="1">
      <alignment horizontal="right"/>
    </xf>
    <xf numFmtId="0" fontId="46" fillId="0" borderId="0" xfId="0" applyFont="1" applyFill="1" applyBorder="1" applyAlignment="1"/>
    <xf numFmtId="0" fontId="49" fillId="0" borderId="0" xfId="0" applyFont="1" applyFill="1" applyBorder="1" applyAlignment="1"/>
    <xf numFmtId="168" fontId="49" fillId="0" borderId="0" xfId="19" applyNumberFormat="1" applyFont="1" applyFill="1" applyBorder="1" applyAlignment="1">
      <alignment horizontal="right"/>
    </xf>
    <xf numFmtId="168" fontId="49" fillId="0" borderId="0" xfId="19" applyNumberFormat="1" applyFont="1" applyFill="1" applyBorder="1" applyAlignment="1">
      <alignment horizontal="center"/>
    </xf>
    <xf numFmtId="176" fontId="49" fillId="0" borderId="0" xfId="19" applyNumberFormat="1" applyFont="1" applyFill="1" applyBorder="1" applyAlignment="1">
      <alignment horizontal="right"/>
    </xf>
    <xf numFmtId="176" fontId="49" fillId="0" borderId="0" xfId="65" applyNumberFormat="1" applyFont="1" applyFill="1" applyBorder="1" applyAlignment="1">
      <alignment horizontal="right"/>
    </xf>
    <xf numFmtId="0" fontId="49" fillId="0" borderId="0" xfId="19" applyFont="1" applyFill="1" applyAlignment="1">
      <alignment vertical="center"/>
    </xf>
    <xf numFmtId="0" fontId="49" fillId="0" borderId="0" xfId="19" applyFont="1" applyFill="1" applyAlignment="1">
      <alignment vertical="center" wrapText="1"/>
    </xf>
    <xf numFmtId="168" fontId="49" fillId="0" borderId="0" xfId="0" applyNumberFormat="1" applyFont="1" applyFill="1" applyBorder="1" applyAlignment="1">
      <alignment horizontal="right"/>
    </xf>
    <xf numFmtId="0" fontId="49" fillId="0" borderId="0" xfId="19" quotePrefix="1" applyNumberFormat="1" applyFont="1" applyFill="1" applyBorder="1" applyAlignment="1">
      <alignment horizontal="left" vertical="top" wrapText="1"/>
    </xf>
    <xf numFmtId="168" fontId="49" fillId="0" borderId="0" xfId="87" applyNumberFormat="1" applyFont="1" applyFill="1" applyBorder="1" applyAlignment="1">
      <alignment horizontal="center"/>
    </xf>
    <xf numFmtId="0" fontId="52" fillId="0" borderId="0" xfId="43" applyFont="1" applyFill="1" applyAlignment="1"/>
    <xf numFmtId="0" fontId="46" fillId="0" borderId="0" xfId="19" applyFont="1" applyFill="1" applyAlignment="1">
      <alignment wrapText="1"/>
    </xf>
    <xf numFmtId="0" fontId="46" fillId="0" borderId="0" xfId="19" applyFont="1" applyFill="1"/>
    <xf numFmtId="0" fontId="52" fillId="0" borderId="0" xfId="65" applyNumberFormat="1" applyFont="1" applyFill="1" applyBorder="1" applyAlignment="1">
      <alignment horizontal="left" vertical="top" wrapText="1"/>
    </xf>
    <xf numFmtId="168" fontId="52" fillId="0" borderId="0" xfId="0" applyNumberFormat="1" applyFont="1" applyFill="1" applyBorder="1" applyAlignment="1">
      <alignment horizontal="right"/>
    </xf>
    <xf numFmtId="176" fontId="57" fillId="0" borderId="0" xfId="0" applyNumberFormat="1" applyFont="1" applyAlignment="1" applyProtection="1">
      <alignment horizontal="right"/>
      <protection locked="0"/>
    </xf>
    <xf numFmtId="0" fontId="46" fillId="0" borderId="0" xfId="0" applyFont="1" applyFill="1" applyAlignment="1">
      <alignment vertical="center"/>
    </xf>
    <xf numFmtId="0" fontId="46" fillId="0" borderId="0" xfId="0" applyFont="1" applyFill="1" applyAlignment="1">
      <alignment vertical="center" wrapText="1"/>
    </xf>
    <xf numFmtId="0" fontId="58" fillId="0" borderId="0" xfId="0" applyFont="1" applyBorder="1" applyAlignment="1">
      <alignment horizontal="center" vertical="center"/>
    </xf>
    <xf numFmtId="0" fontId="59" fillId="0" borderId="0" xfId="0" applyFont="1" applyFill="1" applyAlignment="1">
      <alignment wrapText="1"/>
    </xf>
    <xf numFmtId="176" fontId="51" fillId="0" borderId="0" xfId="0" applyNumberFormat="1" applyFont="1" applyFill="1" applyBorder="1"/>
    <xf numFmtId="169" fontId="51" fillId="0" borderId="0" xfId="57" applyNumberFormat="1" applyFont="1" applyFill="1" applyBorder="1" applyAlignment="1">
      <alignment horizontal="center" vertical="top"/>
    </xf>
    <xf numFmtId="0" fontId="52" fillId="0" borderId="0" xfId="57" quotePrefix="1" applyNumberFormat="1" applyFont="1" applyFill="1" applyBorder="1" applyAlignment="1">
      <alignment horizontal="left" wrapText="1"/>
    </xf>
    <xf numFmtId="168" fontId="52" fillId="0" borderId="0" xfId="57" applyNumberFormat="1" applyFont="1" applyFill="1" applyBorder="1" applyAlignment="1">
      <alignment horizontal="center"/>
    </xf>
    <xf numFmtId="168" fontId="52" fillId="0" borderId="0" xfId="0" applyNumberFormat="1" applyFont="1" applyFill="1" applyBorder="1" applyAlignment="1">
      <alignment horizontal="right" wrapText="1"/>
    </xf>
    <xf numFmtId="0" fontId="46" fillId="0" borderId="0" xfId="0" applyFont="1" applyFill="1" applyAlignment="1">
      <alignment horizontal="center" vertical="top"/>
    </xf>
    <xf numFmtId="0" fontId="60" fillId="0" borderId="0" xfId="0" applyFont="1" applyFill="1" applyAlignment="1">
      <alignment vertical="top"/>
    </xf>
    <xf numFmtId="0" fontId="52" fillId="0" borderId="0" xfId="0" applyFont="1" applyFill="1" applyAlignment="1">
      <alignment horizontal="center" vertical="top"/>
    </xf>
    <xf numFmtId="0" fontId="52" fillId="0" borderId="0" xfId="0" applyFont="1" applyFill="1" applyBorder="1" applyAlignment="1">
      <alignment vertical="top"/>
    </xf>
    <xf numFmtId="168" fontId="52" fillId="0" borderId="0" xfId="57" applyNumberFormat="1" applyFont="1" applyFill="1" applyBorder="1" applyAlignment="1">
      <alignment horizontal="center" vertical="center"/>
    </xf>
    <xf numFmtId="168" fontId="52" fillId="0" borderId="0" xfId="57" applyNumberFormat="1" applyFont="1" applyFill="1" applyAlignment="1">
      <alignment horizontal="center" vertical="center"/>
    </xf>
    <xf numFmtId="0" fontId="52" fillId="0" borderId="0" xfId="0" applyFont="1" applyFill="1" applyBorder="1" applyAlignment="1">
      <alignment horizontal="left" vertical="top" wrapText="1"/>
    </xf>
    <xf numFmtId="176" fontId="52" fillId="0" borderId="0" xfId="0" applyNumberFormat="1" applyFont="1" applyFill="1" applyBorder="1"/>
    <xf numFmtId="0" fontId="52" fillId="0" borderId="9" xfId="0" applyFont="1" applyFill="1" applyBorder="1" applyAlignment="1">
      <alignment vertical="top"/>
    </xf>
    <xf numFmtId="0" fontId="52" fillId="0" borderId="10" xfId="0" applyFont="1" applyFill="1" applyBorder="1" applyAlignment="1">
      <alignment horizontal="right"/>
    </xf>
    <xf numFmtId="168" fontId="51" fillId="0" borderId="10" xfId="57" applyNumberFormat="1" applyFont="1" applyFill="1" applyBorder="1" applyAlignment="1">
      <alignment horizontal="center" vertical="center"/>
    </xf>
    <xf numFmtId="176" fontId="52" fillId="0" borderId="10" xfId="0" applyNumberFormat="1" applyFont="1" applyFill="1" applyBorder="1"/>
    <xf numFmtId="0" fontId="52" fillId="0" borderId="0" xfId="0" applyFont="1" applyFill="1" applyAlignment="1">
      <alignment vertical="top"/>
    </xf>
    <xf numFmtId="0" fontId="46" fillId="0" borderId="0" xfId="0" applyFont="1" applyFill="1" applyAlignment="1">
      <alignment vertical="top"/>
    </xf>
    <xf numFmtId="0" fontId="49" fillId="0" borderId="0" xfId="0" applyNumberFormat="1" applyFont="1" applyFill="1" applyBorder="1" applyAlignment="1">
      <alignment horizontal="left" vertical="center"/>
    </xf>
    <xf numFmtId="168" fontId="49" fillId="0" borderId="0" xfId="0" applyNumberFormat="1" applyFont="1" applyFill="1" applyBorder="1" applyAlignment="1">
      <alignment horizontal="right" vertical="center"/>
    </xf>
    <xf numFmtId="168" fontId="4" fillId="0" borderId="0" xfId="24" applyNumberFormat="1" applyFont="1" applyFill="1" applyBorder="1" applyAlignment="1">
      <alignment horizontal="right"/>
    </xf>
    <xf numFmtId="0" fontId="44" fillId="0" borderId="0" xfId="24" applyFont="1" applyFill="1"/>
    <xf numFmtId="0" fontId="6" fillId="0" borderId="0" xfId="0" applyNumberFormat="1" applyFont="1" applyFill="1" applyBorder="1" applyAlignment="1">
      <alignment horizontal="left" vertical="top" wrapText="1"/>
    </xf>
    <xf numFmtId="168" fontId="6" fillId="0" borderId="0" xfId="0" applyNumberFormat="1" applyFont="1" applyFill="1" applyBorder="1" applyAlignment="1">
      <alignment horizontal="right" wrapText="1"/>
    </xf>
    <xf numFmtId="4" fontId="4" fillId="0" borderId="0" xfId="0" applyNumberFormat="1" applyFont="1" applyFill="1" applyAlignment="1">
      <alignment horizontal="right"/>
    </xf>
    <xf numFmtId="0" fontId="0" fillId="0" borderId="0" xfId="0" applyNumberFormat="1" applyFont="1" applyAlignment="1" applyProtection="1">
      <alignment horizontal="left" vertical="top" wrapText="1"/>
    </xf>
    <xf numFmtId="0" fontId="12" fillId="0" borderId="0" xfId="88" applyFill="1"/>
    <xf numFmtId="0" fontId="12" fillId="0" borderId="0" xfId="88" applyFill="1" applyAlignment="1">
      <alignment vertical="top"/>
    </xf>
    <xf numFmtId="0" fontId="12" fillId="0" borderId="0" xfId="88" applyFill="1" applyAlignment="1">
      <alignment horizontal="right" vertical="top"/>
    </xf>
    <xf numFmtId="0" fontId="12" fillId="0" borderId="0" xfId="88" applyFont="1" applyFill="1" applyAlignment="1">
      <alignment horizontal="right" vertical="top"/>
    </xf>
    <xf numFmtId="0" fontId="15" fillId="0" borderId="0" xfId="88" applyFont="1" applyAlignment="1">
      <alignment wrapText="1"/>
    </xf>
    <xf numFmtId="0" fontId="15" fillId="0" borderId="0" xfId="88" applyFont="1" applyAlignment="1">
      <alignment vertical="top" wrapText="1"/>
    </xf>
    <xf numFmtId="0" fontId="15" fillId="0" borderId="0" xfId="88" quotePrefix="1" applyFont="1" applyAlignment="1">
      <alignment vertical="top" wrapText="1"/>
    </xf>
    <xf numFmtId="0" fontId="12" fillId="0" borderId="0" xfId="88" applyNumberFormat="1" applyAlignment="1">
      <alignment wrapText="1"/>
    </xf>
    <xf numFmtId="0" fontId="12" fillId="0" borderId="0" xfId="88" applyFont="1" applyAlignment="1">
      <alignment wrapText="1"/>
    </xf>
    <xf numFmtId="0" fontId="12" fillId="0" borderId="0" xfId="88" applyAlignment="1">
      <alignment wrapText="1"/>
    </xf>
    <xf numFmtId="0" fontId="6" fillId="0" borderId="0" xfId="89" applyFont="1" applyFill="1"/>
    <xf numFmtId="170" fontId="12" fillId="0" borderId="0" xfId="88" applyNumberFormat="1" applyFill="1"/>
    <xf numFmtId="167" fontId="4" fillId="0" borderId="0" xfId="88" applyNumberFormat="1" applyFont="1" applyFill="1"/>
    <xf numFmtId="167" fontId="4" fillId="0" borderId="0" xfId="88" applyNumberFormat="1" applyFont="1" applyFill="1" applyAlignment="1">
      <alignment horizontal="right"/>
    </xf>
    <xf numFmtId="168" fontId="4" fillId="0" borderId="0" xfId="88" applyNumberFormat="1" applyFont="1" applyFill="1"/>
    <xf numFmtId="0" fontId="15" fillId="0" borderId="0" xfId="90" applyFont="1" applyAlignment="1">
      <alignment wrapText="1"/>
    </xf>
    <xf numFmtId="174" fontId="12" fillId="0" borderId="0" xfId="88" applyNumberFormat="1" applyFill="1" applyBorder="1"/>
    <xf numFmtId="174" fontId="2" fillId="0" borderId="0" xfId="88" applyNumberFormat="1" applyFont="1" applyFill="1" applyBorder="1"/>
    <xf numFmtId="0" fontId="12" fillId="0" borderId="0" xfId="88" applyFill="1" applyBorder="1"/>
    <xf numFmtId="0" fontId="46" fillId="0" borderId="0" xfId="88" applyFont="1" applyAlignment="1">
      <alignment wrapText="1"/>
    </xf>
    <xf numFmtId="0" fontId="12" fillId="0" borderId="0" xfId="88" applyFont="1"/>
    <xf numFmtId="177" fontId="15" fillId="0" borderId="0" xfId="88" applyNumberFormat="1" applyFont="1" applyFill="1" applyBorder="1" applyAlignment="1" applyProtection="1">
      <alignment horizontal="left" wrapText="1"/>
    </xf>
    <xf numFmtId="0" fontId="2" fillId="0" borderId="0" xfId="88" applyFont="1" applyFill="1" applyAlignment="1">
      <alignment horizontal="right" vertical="top"/>
    </xf>
    <xf numFmtId="0" fontId="36" fillId="0" borderId="0" xfId="88" applyFont="1" applyFill="1" applyAlignment="1">
      <alignment vertical="top"/>
    </xf>
    <xf numFmtId="0" fontId="0" fillId="0" borderId="0" xfId="88" applyFont="1" applyAlignment="1">
      <alignment wrapText="1"/>
    </xf>
    <xf numFmtId="0" fontId="0" fillId="0" borderId="0" xfId="88" applyFont="1" applyFill="1" applyAlignment="1">
      <alignment vertical="top" wrapText="1"/>
    </xf>
    <xf numFmtId="0" fontId="0" fillId="0" borderId="0" xfId="0" applyAlignment="1">
      <alignment wrapText="1"/>
    </xf>
    <xf numFmtId="169" fontId="2" fillId="0" borderId="0" xfId="87" applyNumberFormat="1" applyFont="1" applyFill="1" applyBorder="1" applyAlignment="1">
      <alignment horizontal="center"/>
    </xf>
    <xf numFmtId="0" fontId="7" fillId="0" borderId="0" xfId="87" applyNumberFormat="1" applyFont="1" applyFill="1" applyBorder="1" applyAlignment="1">
      <alignment horizontal="left" vertical="top"/>
    </xf>
    <xf numFmtId="0" fontId="6" fillId="0" borderId="0" xfId="87" applyNumberFormat="1" applyFont="1" applyFill="1" applyBorder="1" applyAlignment="1">
      <alignment horizontal="right"/>
    </xf>
    <xf numFmtId="179" fontId="4" fillId="0" borderId="0" xfId="87" applyNumberFormat="1" applyFont="1" applyFill="1" applyBorder="1" applyAlignment="1">
      <alignment horizontal="right"/>
    </xf>
    <xf numFmtId="4" fontId="6" fillId="0" borderId="0" xfId="87" applyNumberFormat="1" applyFont="1" applyFill="1" applyBorder="1" applyAlignment="1">
      <alignment horizontal="right"/>
    </xf>
    <xf numFmtId="169" fontId="6" fillId="0" borderId="0" xfId="87" applyNumberFormat="1" applyFont="1" applyFill="1" applyBorder="1" applyAlignment="1">
      <alignment horizontal="center"/>
    </xf>
    <xf numFmtId="0" fontId="62" fillId="0" borderId="0" xfId="87" applyNumberFormat="1" applyFont="1" applyFill="1" applyBorder="1" applyAlignment="1">
      <alignment horizontal="left" vertical="top"/>
    </xf>
    <xf numFmtId="0" fontId="5" fillId="0" borderId="13" xfId="0" applyFont="1" applyFill="1" applyBorder="1" applyAlignment="1">
      <alignment horizontal="center" vertical="top"/>
    </xf>
    <xf numFmtId="0" fontId="5" fillId="0" borderId="13" xfId="0" applyFont="1" applyFill="1" applyBorder="1" applyAlignment="1">
      <alignment horizontal="center" vertical="top" wrapText="1"/>
    </xf>
    <xf numFmtId="0" fontId="5" fillId="0" borderId="13" xfId="0" applyFont="1" applyFill="1" applyBorder="1" applyAlignment="1">
      <alignment horizontal="right"/>
    </xf>
    <xf numFmtId="179" fontId="5" fillId="0" borderId="13" xfId="0" applyNumberFormat="1" applyFont="1" applyFill="1" applyBorder="1" applyAlignment="1">
      <alignment horizontal="right"/>
    </xf>
    <xf numFmtId="4" fontId="5" fillId="0" borderId="13" xfId="0" applyNumberFormat="1" applyFont="1" applyFill="1" applyBorder="1" applyAlignment="1">
      <alignment horizontal="right"/>
    </xf>
    <xf numFmtId="0" fontId="5" fillId="0" borderId="0" xfId="0" applyFont="1" applyFill="1" applyBorder="1" applyAlignment="1">
      <alignment horizontal="center" vertical="top"/>
    </xf>
    <xf numFmtId="0" fontId="6" fillId="0" borderId="0" xfId="43" applyNumberFormat="1" applyFont="1" applyFill="1" applyAlignment="1">
      <alignment horizontal="left" vertical="top"/>
    </xf>
    <xf numFmtId="0" fontId="5" fillId="0" borderId="0" xfId="0" applyFont="1" applyFill="1" applyBorder="1" applyAlignment="1">
      <alignment horizontal="right"/>
    </xf>
    <xf numFmtId="179" fontId="5" fillId="0" borderId="0" xfId="0" applyNumberFormat="1" applyFont="1" applyFill="1" applyBorder="1" applyAlignment="1">
      <alignment horizontal="center"/>
    </xf>
    <xf numFmtId="4" fontId="5" fillId="0" borderId="0" xfId="0" applyNumberFormat="1" applyFont="1" applyFill="1" applyBorder="1" applyAlignment="1">
      <alignment horizontal="center"/>
    </xf>
    <xf numFmtId="168" fontId="6" fillId="0" borderId="0" xfId="0" applyNumberFormat="1" applyFont="1" applyFill="1" applyAlignment="1"/>
    <xf numFmtId="0" fontId="4" fillId="0" borderId="0" xfId="31" applyFont="1" applyFill="1" applyAlignment="1">
      <alignment horizontal="left" vertical="top" wrapText="1"/>
    </xf>
    <xf numFmtId="0" fontId="15" fillId="0" borderId="0" xfId="87" applyNumberFormat="1" applyFont="1" applyFill="1" applyBorder="1" applyAlignment="1">
      <alignment horizontal="right" wrapText="1"/>
    </xf>
    <xf numFmtId="3" fontId="15" fillId="0" borderId="0" xfId="87" applyNumberFormat="1" applyFont="1" applyFill="1" applyBorder="1" applyAlignment="1">
      <alignment horizontal="right" wrapText="1"/>
    </xf>
    <xf numFmtId="4" fontId="15" fillId="0" borderId="0" xfId="31" applyNumberFormat="1" applyFont="1" applyFill="1" applyAlignment="1" applyProtection="1">
      <alignment horizontal="right"/>
      <protection locked="0"/>
    </xf>
    <xf numFmtId="4" fontId="15" fillId="0" borderId="0" xfId="43" applyNumberFormat="1" applyFont="1" applyFill="1" applyAlignment="1" applyProtection="1">
      <alignment horizontal="right" wrapText="1"/>
    </xf>
    <xf numFmtId="0" fontId="15" fillId="0" borderId="0" xfId="0" applyFont="1" applyFill="1" applyAlignment="1">
      <alignment wrapText="1"/>
    </xf>
    <xf numFmtId="0" fontId="0" fillId="0" borderId="0" xfId="0" applyFill="1" applyAlignment="1">
      <alignment wrapText="1"/>
    </xf>
    <xf numFmtId="1" fontId="15" fillId="0" borderId="0" xfId="87" applyNumberFormat="1" applyFont="1" applyFill="1" applyBorder="1" applyAlignment="1">
      <alignment horizontal="left" vertical="top" wrapText="1"/>
    </xf>
    <xf numFmtId="4" fontId="15" fillId="0" borderId="0" xfId="43" applyNumberFormat="1" applyFont="1" applyFill="1" applyAlignment="1" applyProtection="1">
      <alignment horizontal="left" wrapText="1"/>
    </xf>
    <xf numFmtId="0" fontId="15" fillId="0" borderId="0" xfId="30" applyFont="1" applyFill="1" applyAlignment="1">
      <alignment wrapText="1"/>
    </xf>
    <xf numFmtId="0" fontId="15" fillId="0" borderId="0" xfId="0" applyFont="1" applyFill="1"/>
    <xf numFmtId="9" fontId="15" fillId="0" borderId="0" xfId="87" applyNumberFormat="1" applyFont="1" applyFill="1" applyBorder="1" applyAlignment="1">
      <alignment horizontal="right" wrapText="1"/>
    </xf>
    <xf numFmtId="4" fontId="0" fillId="0" borderId="0" xfId="0" applyNumberFormat="1" applyFill="1" applyBorder="1" applyAlignment="1">
      <alignment horizontal="right"/>
    </xf>
    <xf numFmtId="180" fontId="35" fillId="0" borderId="13" xfId="19" applyNumberFormat="1" applyFont="1" applyBorder="1" applyAlignment="1">
      <alignment horizontal="right"/>
    </xf>
    <xf numFmtId="0" fontId="10" fillId="0" borderId="0" xfId="0" applyFont="1" applyFill="1" applyBorder="1" applyAlignment="1">
      <alignment horizontal="left" vertical="top" wrapText="1"/>
    </xf>
    <xf numFmtId="0" fontId="0" fillId="0" borderId="0" xfId="0" applyFont="1" applyFill="1" applyBorder="1" applyAlignment="1">
      <alignment horizontal="right"/>
    </xf>
    <xf numFmtId="168" fontId="0" fillId="0" borderId="0" xfId="0" applyNumberFormat="1" applyFont="1" applyFill="1" applyBorder="1"/>
    <xf numFmtId="0" fontId="0" fillId="0" borderId="0" xfId="0" applyFill="1" applyBorder="1"/>
    <xf numFmtId="4" fontId="10" fillId="0" borderId="0" xfId="0" applyNumberFormat="1" applyFont="1" applyFill="1" applyBorder="1"/>
    <xf numFmtId="0" fontId="0" fillId="0" borderId="0" xfId="0" applyFill="1" applyAlignment="1">
      <alignment horizontal="center" vertical="top"/>
    </xf>
    <xf numFmtId="168" fontId="0" fillId="0" borderId="0" xfId="0" applyNumberFormat="1" applyFill="1" applyAlignment="1">
      <alignment horizontal="right"/>
    </xf>
    <xf numFmtId="4" fontId="0" fillId="0" borderId="0" xfId="0" applyNumberFormat="1" applyFill="1" applyAlignment="1">
      <alignment horizontal="right"/>
    </xf>
    <xf numFmtId="0" fontId="45" fillId="0" borderId="0" xfId="0" applyFont="1" applyFill="1" applyAlignment="1">
      <alignment vertical="top"/>
    </xf>
    <xf numFmtId="179" fontId="0" fillId="0" borderId="0" xfId="0" applyNumberFormat="1" applyFill="1" applyAlignment="1">
      <alignment horizontal="right"/>
    </xf>
    <xf numFmtId="0" fontId="6" fillId="0" borderId="0" xfId="43" applyNumberFormat="1" applyFont="1" applyFill="1" applyAlignment="1">
      <alignment horizontal="right"/>
    </xf>
    <xf numFmtId="179" fontId="4" fillId="0" borderId="0" xfId="43" applyNumberFormat="1" applyFont="1" applyFill="1"/>
    <xf numFmtId="4" fontId="6" fillId="0" borderId="0" xfId="43" applyNumberFormat="1" applyFont="1" applyFill="1"/>
    <xf numFmtId="169" fontId="6" fillId="0" borderId="0" xfId="43" applyNumberFormat="1" applyFont="1" applyFill="1" applyAlignment="1">
      <alignment horizontal="center"/>
    </xf>
    <xf numFmtId="4" fontId="8" fillId="0" borderId="0" xfId="57" applyNumberFormat="1" applyFont="1" applyFill="1" applyBorder="1" applyAlignment="1">
      <alignment horizontal="right"/>
    </xf>
    <xf numFmtId="0" fontId="2" fillId="0" borderId="0" xfId="57" applyNumberFormat="1" applyFont="1" applyFill="1" applyBorder="1" applyAlignment="1">
      <alignment horizontal="left" vertical="top" wrapText="1"/>
    </xf>
    <xf numFmtId="168" fontId="6" fillId="0" borderId="0" xfId="57" applyNumberFormat="1" applyFont="1" applyFill="1" applyBorder="1" applyAlignment="1">
      <alignment horizontal="right"/>
    </xf>
    <xf numFmtId="4" fontId="6" fillId="0" borderId="0" xfId="57" applyNumberFormat="1" applyFont="1" applyFill="1" applyBorder="1" applyAlignment="1">
      <alignment horizontal="right"/>
    </xf>
    <xf numFmtId="4" fontId="9" fillId="0" borderId="10" xfId="57" applyNumberFormat="1" applyFont="1" applyFill="1" applyBorder="1" applyAlignment="1">
      <alignment horizontal="right"/>
    </xf>
    <xf numFmtId="4" fontId="9" fillId="0" borderId="14" xfId="57" applyNumberFormat="1" applyFont="1" applyFill="1" applyBorder="1" applyAlignment="1">
      <alignment horizontal="right"/>
    </xf>
    <xf numFmtId="4" fontId="6" fillId="0" borderId="0" xfId="19" applyNumberFormat="1" applyFont="1" applyFill="1" applyBorder="1" applyAlignment="1">
      <alignment horizontal="right"/>
    </xf>
    <xf numFmtId="0" fontId="6" fillId="0" borderId="0" xfId="57" applyNumberFormat="1" applyFont="1" applyFill="1" applyBorder="1" applyAlignment="1">
      <alignment horizontal="left" wrapText="1"/>
    </xf>
    <xf numFmtId="4" fontId="6" fillId="0" borderId="0" xfId="0" applyNumberFormat="1" applyFont="1" applyFill="1" applyBorder="1" applyAlignment="1">
      <alignment horizontal="right"/>
    </xf>
    <xf numFmtId="171" fontId="4" fillId="0" borderId="0" xfId="57" applyNumberFormat="1" applyFont="1" applyFill="1" applyBorder="1" applyAlignment="1"/>
    <xf numFmtId="0" fontId="6" fillId="0" borderId="0" xfId="0" applyNumberFormat="1" applyFont="1" applyFill="1" applyBorder="1" applyAlignment="1">
      <alignment vertical="top" wrapText="1"/>
    </xf>
    <xf numFmtId="0" fontId="6" fillId="0" borderId="0" xfId="0" applyNumberFormat="1" applyFont="1" applyFill="1" applyBorder="1" applyAlignment="1">
      <alignment horizontal="right"/>
    </xf>
    <xf numFmtId="4" fontId="6" fillId="0" borderId="0" xfId="0" applyNumberFormat="1" applyFont="1" applyFill="1" applyBorder="1" applyAlignment="1"/>
    <xf numFmtId="4" fontId="4" fillId="0" borderId="0" xfId="0" applyNumberFormat="1" applyFont="1" applyFill="1" applyBorder="1" applyAlignment="1">
      <alignment horizontal="right"/>
    </xf>
    <xf numFmtId="4" fontId="0" fillId="0" borderId="0" xfId="0" applyNumberFormat="1" applyFill="1"/>
    <xf numFmtId="167" fontId="6" fillId="0" borderId="0" xfId="0" applyNumberFormat="1" applyFont="1" applyFill="1" applyAlignment="1">
      <alignment horizontal="right"/>
    </xf>
    <xf numFmtId="0" fontId="4" fillId="0" borderId="0" xfId="24" applyNumberFormat="1" applyFont="1" applyFill="1" applyBorder="1" applyAlignment="1">
      <alignment horizontal="left" vertical="top" wrapText="1"/>
    </xf>
    <xf numFmtId="179" fontId="4" fillId="0" borderId="0" xfId="24" applyNumberFormat="1" applyFont="1" applyFill="1" applyBorder="1" applyAlignment="1"/>
    <xf numFmtId="4" fontId="4" fillId="0" borderId="0" xfId="24" applyNumberFormat="1" applyFont="1" applyFill="1" applyBorder="1" applyAlignment="1">
      <alignment horizontal="right"/>
    </xf>
    <xf numFmtId="4" fontId="4" fillId="0" borderId="0" xfId="74" applyNumberFormat="1" applyFont="1" applyFill="1" applyBorder="1" applyAlignment="1">
      <alignment horizontal="right"/>
    </xf>
    <xf numFmtId="4" fontId="12" fillId="0" borderId="0" xfId="43" applyNumberFormat="1" applyFont="1" applyFill="1" applyAlignment="1">
      <alignment horizontal="right"/>
    </xf>
    <xf numFmtId="4" fontId="13" fillId="0" borderId="0" xfId="0" applyNumberFormat="1" applyFont="1" applyFill="1"/>
    <xf numFmtId="0" fontId="4" fillId="0" borderId="0" xfId="0" quotePrefix="1" applyNumberFormat="1" applyFont="1" applyFill="1" applyBorder="1" applyAlignment="1">
      <alignment vertical="top"/>
    </xf>
    <xf numFmtId="0" fontId="4" fillId="0" borderId="0" xfId="0" applyNumberFormat="1" applyFont="1" applyFill="1" applyBorder="1" applyAlignment="1">
      <alignment vertical="top" wrapText="1"/>
    </xf>
    <xf numFmtId="0" fontId="4" fillId="0" borderId="0" xfId="58" applyNumberFormat="1" applyFont="1" applyFill="1" applyBorder="1" applyAlignment="1">
      <alignment horizontal="right"/>
    </xf>
    <xf numFmtId="0" fontId="4" fillId="0" borderId="0" xfId="0" applyNumberFormat="1" applyFont="1" applyFill="1" applyBorder="1" applyAlignment="1">
      <alignment vertical="top"/>
    </xf>
    <xf numFmtId="0" fontId="12" fillId="0" borderId="0" xfId="0" applyFont="1" applyFill="1" applyBorder="1" applyAlignment="1">
      <alignment horizontal="right"/>
    </xf>
    <xf numFmtId="168" fontId="6" fillId="0" borderId="0" xfId="0" applyNumberFormat="1" applyFont="1" applyFill="1" applyBorder="1"/>
    <xf numFmtId="4" fontId="10" fillId="0" borderId="13" xfId="0" applyNumberFormat="1" applyFont="1" applyFill="1" applyBorder="1"/>
    <xf numFmtId="0" fontId="12" fillId="0" borderId="0" xfId="0" applyFont="1" applyFill="1" applyBorder="1"/>
    <xf numFmtId="4" fontId="6" fillId="0" borderId="0" xfId="0" applyNumberFormat="1" applyFont="1" applyFill="1" applyAlignment="1">
      <alignment horizontal="right"/>
    </xf>
    <xf numFmtId="0" fontId="4" fillId="0" borderId="0" xfId="58" applyNumberFormat="1" applyFont="1" applyFill="1" applyBorder="1" applyAlignment="1">
      <alignment horizontal="left" vertical="top" wrapText="1"/>
    </xf>
    <xf numFmtId="168" fontId="6" fillId="0" borderId="0" xfId="58" applyNumberFormat="1" applyFont="1" applyFill="1" applyBorder="1" applyAlignment="1">
      <alignment horizontal="right"/>
    </xf>
    <xf numFmtId="4" fontId="6" fillId="0" borderId="0" xfId="43" applyNumberFormat="1" applyFont="1" applyFill="1" applyAlignment="1">
      <alignment horizontal="right"/>
    </xf>
    <xf numFmtId="4" fontId="4" fillId="0" borderId="0" xfId="58" applyNumberFormat="1" applyFont="1" applyFill="1" applyBorder="1" applyAlignment="1"/>
    <xf numFmtId="0" fontId="4" fillId="0" borderId="0" xfId="0" applyFont="1" applyFill="1" applyAlignment="1">
      <alignment horizontal="right" wrapText="1"/>
    </xf>
    <xf numFmtId="4" fontId="4" fillId="0" borderId="0" xfId="59" applyNumberFormat="1" applyFont="1" applyFill="1" applyBorder="1" applyAlignment="1"/>
    <xf numFmtId="4" fontId="6" fillId="0" borderId="0" xfId="55" applyNumberFormat="1" applyFont="1" applyFill="1" applyBorder="1" applyAlignment="1"/>
    <xf numFmtId="0" fontId="64" fillId="0" borderId="0" xfId="57" applyNumberFormat="1" applyFont="1" applyFill="1" applyBorder="1" applyAlignment="1">
      <alignment horizontal="left" vertical="top" wrapText="1"/>
    </xf>
    <xf numFmtId="4" fontId="6" fillId="0" borderId="0" xfId="65" applyNumberFormat="1" applyFont="1" applyFill="1" applyBorder="1" applyAlignment="1">
      <alignment horizontal="right"/>
    </xf>
    <xf numFmtId="0" fontId="4" fillId="0" borderId="0" xfId="55" applyNumberFormat="1" applyFont="1" applyFill="1" applyBorder="1" applyAlignment="1">
      <alignment horizontal="left" vertical="top" wrapText="1"/>
    </xf>
    <xf numFmtId="168" fontId="6" fillId="0" borderId="0" xfId="55" applyNumberFormat="1" applyFont="1" applyFill="1" applyBorder="1" applyAlignment="1">
      <alignment horizontal="right"/>
    </xf>
    <xf numFmtId="4" fontId="6" fillId="0" borderId="0" xfId="55" applyNumberFormat="1" applyFont="1" applyFill="1" applyBorder="1" applyAlignment="1">
      <alignment horizontal="right"/>
    </xf>
    <xf numFmtId="0" fontId="4" fillId="0" borderId="0" xfId="44" applyFont="1" applyFill="1" applyAlignment="1">
      <alignment horizontal="right" wrapText="1"/>
    </xf>
    <xf numFmtId="0" fontId="4" fillId="0" borderId="0" xfId="55" applyNumberFormat="1" applyFont="1" applyFill="1" applyBorder="1" applyAlignment="1">
      <alignment horizontal="left" wrapText="1"/>
    </xf>
    <xf numFmtId="0" fontId="4" fillId="0" borderId="0" xfId="62" applyNumberFormat="1" applyFont="1" applyFill="1" applyBorder="1" applyAlignment="1">
      <alignment horizontal="left" wrapText="1"/>
    </xf>
    <xf numFmtId="168" fontId="6" fillId="0" borderId="0" xfId="62" applyNumberFormat="1" applyFont="1" applyFill="1" applyBorder="1" applyAlignment="1">
      <alignment horizontal="right"/>
    </xf>
    <xf numFmtId="4" fontId="6" fillId="0" borderId="0" xfId="62" applyNumberFormat="1" applyFont="1" applyFill="1" applyBorder="1" applyAlignment="1">
      <alignment horizontal="right"/>
    </xf>
    <xf numFmtId="0" fontId="4" fillId="0" borderId="0" xfId="0" applyFont="1" applyFill="1" applyAlignment="1">
      <alignment vertical="center"/>
    </xf>
    <xf numFmtId="0" fontId="4" fillId="0" borderId="0" xfId="0" applyFont="1" applyFill="1" applyBorder="1" applyAlignment="1">
      <alignment vertical="center"/>
    </xf>
    <xf numFmtId="9" fontId="6" fillId="0" borderId="0" xfId="0" applyNumberFormat="1" applyFont="1" applyFill="1" applyBorder="1" applyAlignment="1">
      <alignment horizontal="right"/>
    </xf>
    <xf numFmtId="179" fontId="6" fillId="0" borderId="0" xfId="87" applyNumberFormat="1" applyFont="1" applyFill="1" applyBorder="1" applyAlignment="1"/>
    <xf numFmtId="0" fontId="6" fillId="0" borderId="0" xfId="43" applyFont="1" applyFill="1"/>
    <xf numFmtId="179" fontId="6" fillId="0" borderId="0" xfId="55" applyNumberFormat="1" applyFont="1" applyFill="1" applyBorder="1" applyAlignment="1"/>
    <xf numFmtId="0" fontId="4" fillId="0" borderId="0" xfId="87" applyNumberFormat="1" applyFont="1" applyFill="1" applyBorder="1" applyAlignment="1">
      <alignment horizontal="left" vertical="top" wrapText="1"/>
    </xf>
    <xf numFmtId="4" fontId="4" fillId="0" borderId="0" xfId="87" applyNumberFormat="1" applyFont="1" applyFill="1" applyBorder="1" applyAlignment="1">
      <alignment horizontal="right"/>
    </xf>
    <xf numFmtId="0" fontId="4" fillId="0" borderId="0" xfId="0" quotePrefix="1" applyFont="1" applyFill="1"/>
    <xf numFmtId="167" fontId="6" fillId="0" borderId="0" xfId="0" applyNumberFormat="1" applyFont="1" applyFill="1" applyBorder="1" applyAlignment="1">
      <alignment horizontal="right"/>
    </xf>
    <xf numFmtId="167" fontId="4" fillId="0" borderId="0" xfId="0" applyNumberFormat="1" applyFont="1" applyFill="1" applyBorder="1" applyAlignment="1">
      <alignment horizontal="right"/>
    </xf>
    <xf numFmtId="179" fontId="6" fillId="0" borderId="0" xfId="0" applyNumberFormat="1" applyFont="1" applyFill="1" applyBorder="1" applyAlignment="1"/>
    <xf numFmtId="169" fontId="5" fillId="0" borderId="0" xfId="65" applyNumberFormat="1" applyFont="1" applyFill="1" applyBorder="1" applyAlignment="1">
      <alignment horizontal="center" vertical="top"/>
    </xf>
    <xf numFmtId="0" fontId="6" fillId="0" borderId="0" xfId="87" quotePrefix="1" applyNumberFormat="1" applyFont="1" applyFill="1" applyBorder="1" applyAlignment="1">
      <alignment horizontal="left" vertical="top" wrapText="1"/>
    </xf>
    <xf numFmtId="0" fontId="12" fillId="0" borderId="0" xfId="0" quotePrefix="1" applyFont="1" applyFill="1"/>
    <xf numFmtId="0" fontId="6" fillId="0" borderId="0" xfId="0" applyFont="1" applyFill="1" applyAlignment="1">
      <alignment vertical="top" wrapText="1"/>
    </xf>
    <xf numFmtId="0" fontId="4" fillId="0" borderId="0" xfId="65" applyNumberFormat="1" applyFont="1" applyFill="1" applyBorder="1" applyAlignment="1">
      <alignment horizontal="left" vertical="top" wrapText="1"/>
    </xf>
    <xf numFmtId="0" fontId="4" fillId="0" borderId="0" xfId="43" applyFont="1" applyFill="1" applyAlignment="1"/>
    <xf numFmtId="0" fontId="6" fillId="0" borderId="0" xfId="71" applyNumberFormat="1" applyFont="1" applyFill="1" applyBorder="1" applyAlignment="1">
      <alignment horizontal="left" vertical="top" wrapText="1"/>
    </xf>
    <xf numFmtId="168" fontId="6" fillId="0" borderId="0" xfId="19" applyNumberFormat="1" applyFont="1" applyFill="1" applyAlignment="1">
      <alignment horizontal="right"/>
    </xf>
    <xf numFmtId="4" fontId="6" fillId="0" borderId="0" xfId="19" applyNumberFormat="1" applyFont="1" applyFill="1" applyAlignment="1">
      <alignment horizontal="right"/>
    </xf>
    <xf numFmtId="0" fontId="6" fillId="0" borderId="0" xfId="19" applyFont="1" applyFill="1" applyBorder="1" applyAlignment="1">
      <alignment vertical="center"/>
    </xf>
    <xf numFmtId="0" fontId="4" fillId="0" borderId="0" xfId="71" applyNumberFormat="1" applyFont="1" applyFill="1" applyBorder="1" applyAlignment="1">
      <alignment horizontal="left" vertical="top" wrapText="1"/>
    </xf>
    <xf numFmtId="168" fontId="4" fillId="0" borderId="0" xfId="19" applyNumberFormat="1" applyFont="1" applyFill="1" applyAlignment="1">
      <alignment horizontal="right"/>
    </xf>
    <xf numFmtId="4" fontId="4" fillId="0" borderId="0" xfId="19" applyNumberFormat="1" applyFont="1" applyFill="1" applyAlignment="1">
      <alignment horizontal="right"/>
    </xf>
    <xf numFmtId="4" fontId="4" fillId="0" borderId="0" xfId="65" applyNumberFormat="1" applyFont="1" applyFill="1" applyBorder="1" applyAlignment="1">
      <alignment horizontal="right"/>
    </xf>
    <xf numFmtId="0" fontId="4" fillId="0" borderId="0" xfId="19" applyFont="1" applyFill="1" applyAlignment="1">
      <alignment vertical="center"/>
    </xf>
    <xf numFmtId="0" fontId="4" fillId="0" borderId="0" xfId="19" applyFont="1" applyFill="1" applyBorder="1" applyAlignment="1">
      <alignment vertical="center"/>
    </xf>
    <xf numFmtId="0" fontId="4" fillId="0" borderId="0" xfId="57" quotePrefix="1" applyNumberFormat="1" applyFont="1" applyFill="1" applyBorder="1" applyAlignment="1">
      <alignment horizontal="left" vertical="top" wrapText="1"/>
    </xf>
    <xf numFmtId="9" fontId="4" fillId="0" borderId="15" xfId="0" applyNumberFormat="1" applyFont="1" applyFill="1" applyBorder="1" applyAlignment="1">
      <alignment horizontal="right"/>
    </xf>
    <xf numFmtId="168" fontId="6" fillId="0" borderId="15" xfId="57" applyNumberFormat="1" applyFont="1" applyFill="1" applyBorder="1" applyAlignment="1">
      <alignment horizontal="right"/>
    </xf>
    <xf numFmtId="4" fontId="6" fillId="0" borderId="15" xfId="57" applyNumberFormat="1" applyFont="1" applyFill="1" applyBorder="1" applyAlignment="1">
      <alignment horizontal="right"/>
    </xf>
    <xf numFmtId="168" fontId="6" fillId="0" borderId="0" xfId="0" applyNumberFormat="1" applyFont="1" applyFill="1" applyAlignment="1">
      <alignment horizontal="right"/>
    </xf>
    <xf numFmtId="2" fontId="6" fillId="0" borderId="0" xfId="0" applyNumberFormat="1" applyFont="1" applyFill="1" applyAlignment="1"/>
    <xf numFmtId="0" fontId="12" fillId="0" borderId="0" xfId="0" applyFont="1" applyFill="1" applyAlignment="1">
      <alignment vertical="center"/>
    </xf>
    <xf numFmtId="0" fontId="4" fillId="0" borderId="0" xfId="55" quotePrefix="1" applyNumberFormat="1" applyFont="1" applyFill="1" applyBorder="1" applyAlignment="1">
      <alignment horizontal="left" vertical="top" wrapText="1"/>
    </xf>
    <xf numFmtId="168" fontId="6" fillId="0" borderId="15" xfId="55" applyNumberFormat="1" applyFont="1" applyFill="1" applyBorder="1" applyAlignment="1">
      <alignment horizontal="right"/>
    </xf>
    <xf numFmtId="4" fontId="6" fillId="0" borderId="15" xfId="55" applyNumberFormat="1" applyFont="1" applyFill="1" applyBorder="1" applyAlignment="1">
      <alignment horizontal="right"/>
    </xf>
    <xf numFmtId="0" fontId="4" fillId="0" borderId="0" xfId="62" applyNumberFormat="1" applyFont="1" applyFill="1" applyBorder="1" applyAlignment="1">
      <alignment horizontal="left" vertical="top" wrapText="1"/>
    </xf>
    <xf numFmtId="168" fontId="4" fillId="0" borderId="0" xfId="62" applyNumberFormat="1" applyFont="1" applyFill="1" applyBorder="1" applyAlignment="1">
      <alignment horizontal="right"/>
    </xf>
    <xf numFmtId="4" fontId="4" fillId="0" borderId="0" xfId="62" applyNumberFormat="1" applyFont="1" applyFill="1" applyBorder="1" applyAlignment="1">
      <alignment horizontal="right"/>
    </xf>
    <xf numFmtId="181" fontId="0" fillId="0" borderId="0" xfId="0" applyNumberFormat="1" applyFill="1"/>
    <xf numFmtId="0" fontId="4" fillId="0" borderId="0" xfId="57" applyNumberFormat="1" applyFont="1" applyFill="1" applyBorder="1" applyAlignment="1">
      <alignment horizontal="left" wrapText="1"/>
    </xf>
    <xf numFmtId="0" fontId="12" fillId="0" borderId="0" xfId="0" applyFont="1" applyFill="1" applyBorder="1" applyAlignment="1">
      <alignment vertical="top"/>
    </xf>
    <xf numFmtId="168" fontId="6" fillId="0" borderId="0" xfId="57" applyNumberFormat="1" applyFont="1" applyFill="1" applyBorder="1" applyAlignment="1">
      <alignment vertical="center"/>
    </xf>
    <xf numFmtId="0" fontId="12" fillId="0" borderId="0" xfId="0" applyFont="1" applyFill="1" applyAlignment="1">
      <alignment horizontal="left" vertical="top" wrapText="1"/>
    </xf>
    <xf numFmtId="168" fontId="6" fillId="0" borderId="0" xfId="57" applyNumberFormat="1" applyFont="1" applyFill="1" applyAlignment="1">
      <alignment vertical="center"/>
    </xf>
    <xf numFmtId="0" fontId="12" fillId="0" borderId="0" xfId="0" applyFont="1" applyFill="1" applyBorder="1" applyAlignment="1">
      <alignment horizontal="left" vertical="top" wrapText="1"/>
    </xf>
    <xf numFmtId="4" fontId="6" fillId="0" borderId="0" xfId="0" applyNumberFormat="1" applyFont="1" applyFill="1" applyBorder="1"/>
    <xf numFmtId="4" fontId="12" fillId="0" borderId="0" xfId="0" applyNumberFormat="1" applyFont="1" applyFill="1" applyBorder="1"/>
    <xf numFmtId="0" fontId="0" fillId="0" borderId="9" xfId="0" applyFill="1" applyBorder="1" applyAlignment="1">
      <alignment vertical="top"/>
    </xf>
    <xf numFmtId="0" fontId="12" fillId="0" borderId="10" xfId="0" applyFont="1" applyFill="1" applyBorder="1" applyAlignment="1">
      <alignment horizontal="right"/>
    </xf>
    <xf numFmtId="168" fontId="62" fillId="0" borderId="10" xfId="57" applyNumberFormat="1" applyFont="1" applyFill="1" applyBorder="1" applyAlignment="1">
      <alignment vertical="center"/>
    </xf>
    <xf numFmtId="4" fontId="6" fillId="0" borderId="10" xfId="0" applyNumberFormat="1" applyFont="1" applyFill="1" applyBorder="1"/>
    <xf numFmtId="0" fontId="12" fillId="0" borderId="0" xfId="0" applyFont="1" applyFill="1" applyAlignment="1">
      <alignment vertical="top"/>
    </xf>
    <xf numFmtId="17" fontId="13" fillId="0" borderId="0" xfId="24" applyNumberFormat="1" applyFont="1" applyFill="1"/>
    <xf numFmtId="0" fontId="66" fillId="0" borderId="0" xfId="0" applyFont="1" applyFill="1" applyAlignment="1">
      <alignment horizontal="center"/>
    </xf>
    <xf numFmtId="0" fontId="66" fillId="0" borderId="0" xfId="0" applyFont="1" applyFill="1"/>
    <xf numFmtId="0" fontId="67" fillId="0" borderId="0" xfId="0" applyFont="1" applyFill="1" applyAlignment="1">
      <alignment horizontal="center"/>
    </xf>
    <xf numFmtId="4" fontId="67" fillId="0" borderId="0" xfId="0" applyNumberFormat="1" applyFont="1" applyFill="1" applyAlignment="1">
      <alignment horizontal="center"/>
    </xf>
    <xf numFmtId="180" fontId="67" fillId="0" borderId="0" xfId="0" applyNumberFormat="1" applyFont="1" applyBorder="1" applyAlignment="1" applyProtection="1">
      <alignment horizontal="right"/>
      <protection locked="0"/>
    </xf>
    <xf numFmtId="0" fontId="67" fillId="0" borderId="0" xfId="0" applyFont="1" applyBorder="1" applyAlignment="1" applyProtection="1">
      <alignment horizontal="right"/>
      <protection locked="0"/>
    </xf>
    <xf numFmtId="0" fontId="67" fillId="0" borderId="0" xfId="0" applyFont="1" applyBorder="1" applyProtection="1">
      <protection locked="0"/>
    </xf>
    <xf numFmtId="0" fontId="67" fillId="0" borderId="0" xfId="0" applyFont="1" applyBorder="1" applyAlignment="1" applyProtection="1">
      <alignment horizontal="center"/>
      <protection locked="0"/>
    </xf>
    <xf numFmtId="169" fontId="67" fillId="0" borderId="9" xfId="0" applyNumberFormat="1" applyFont="1" applyFill="1" applyBorder="1" applyAlignment="1">
      <alignment horizontal="center" vertical="center"/>
    </xf>
    <xf numFmtId="0" fontId="67" fillId="0" borderId="10" xfId="0" applyNumberFormat="1" applyFont="1" applyFill="1" applyBorder="1" applyAlignment="1">
      <alignment horizontal="center" vertical="center" wrapText="1"/>
    </xf>
    <xf numFmtId="0" fontId="67" fillId="0" borderId="10" xfId="0" applyNumberFormat="1" applyFont="1" applyFill="1" applyBorder="1" applyAlignment="1">
      <alignment horizontal="center" vertical="center"/>
    </xf>
    <xf numFmtId="4" fontId="67" fillId="0" borderId="10" xfId="0" applyNumberFormat="1" applyFont="1" applyFill="1" applyBorder="1" applyAlignment="1">
      <alignment horizontal="center" vertical="center"/>
    </xf>
    <xf numFmtId="4" fontId="67" fillId="0" borderId="10" xfId="68" applyNumberFormat="1" applyFont="1" applyFill="1" applyBorder="1" applyAlignment="1">
      <alignment horizontal="right"/>
    </xf>
    <xf numFmtId="180" fontId="67" fillId="0" borderId="14" xfId="68" applyNumberFormat="1" applyFont="1" applyFill="1" applyBorder="1" applyAlignment="1">
      <alignment horizontal="right"/>
    </xf>
    <xf numFmtId="169" fontId="67" fillId="0" borderId="0" xfId="0" applyNumberFormat="1" applyFont="1" applyFill="1" applyBorder="1" applyAlignment="1">
      <alignment horizontal="center" vertical="center"/>
    </xf>
    <xf numFmtId="0" fontId="67" fillId="0" borderId="0" xfId="0" applyNumberFormat="1" applyFont="1" applyFill="1" applyBorder="1" applyAlignment="1">
      <alignment horizontal="center" vertical="center" wrapText="1"/>
    </xf>
    <xf numFmtId="0" fontId="67" fillId="0" borderId="0" xfId="0" applyNumberFormat="1" applyFont="1" applyFill="1" applyBorder="1" applyAlignment="1">
      <alignment horizontal="center" vertical="center"/>
    </xf>
    <xf numFmtId="4" fontId="67" fillId="0" borderId="0" xfId="0" applyNumberFormat="1" applyFont="1" applyFill="1" applyBorder="1" applyAlignment="1">
      <alignment horizontal="center" vertical="center"/>
    </xf>
    <xf numFmtId="4" fontId="67" fillId="0" borderId="0" xfId="68" applyNumberFormat="1" applyFont="1" applyFill="1" applyBorder="1" applyAlignment="1">
      <alignment horizontal="right"/>
    </xf>
    <xf numFmtId="180" fontId="67" fillId="0" borderId="0" xfId="68" applyNumberFormat="1" applyFont="1" applyFill="1" applyBorder="1" applyAlignment="1">
      <alignment horizontal="right"/>
    </xf>
    <xf numFmtId="0" fontId="67" fillId="0" borderId="0" xfId="0" applyFont="1" applyBorder="1" applyAlignment="1" applyProtection="1">
      <alignment horizontal="center" vertical="top"/>
      <protection locked="0"/>
    </xf>
    <xf numFmtId="0" fontId="67" fillId="0" borderId="0" xfId="0" applyFont="1" applyAlignment="1">
      <alignment wrapText="1"/>
    </xf>
    <xf numFmtId="0" fontId="67" fillId="0" borderId="0" xfId="0" applyFont="1" applyAlignment="1">
      <alignment horizontal="center"/>
    </xf>
    <xf numFmtId="4" fontId="67" fillId="0" borderId="0" xfId="0" applyNumberFormat="1" applyFont="1" applyAlignment="1">
      <alignment horizontal="center"/>
    </xf>
    <xf numFmtId="180" fontId="67" fillId="0" borderId="0" xfId="0" applyNumberFormat="1" applyFont="1" applyFill="1" applyBorder="1" applyAlignment="1" applyProtection="1">
      <alignment horizontal="right"/>
      <protection locked="0"/>
    </xf>
    <xf numFmtId="0" fontId="67" fillId="0" borderId="0" xfId="0" applyFont="1"/>
    <xf numFmtId="0" fontId="67" fillId="0" borderId="0" xfId="0" applyFont="1" applyBorder="1" applyAlignment="1" applyProtection="1">
      <alignment horizontal="left" vertical="top" wrapText="1"/>
      <protection locked="0"/>
    </xf>
    <xf numFmtId="4" fontId="67" fillId="0" borderId="0" xfId="0" applyNumberFormat="1" applyFont="1" applyBorder="1" applyAlignment="1" applyProtection="1">
      <alignment horizontal="center"/>
      <protection locked="0"/>
    </xf>
    <xf numFmtId="0" fontId="67" fillId="0" borderId="0" xfId="46" applyFont="1" applyFill="1" applyBorder="1" applyAlignment="1">
      <alignment horizontal="left" vertical="top" wrapText="1"/>
    </xf>
    <xf numFmtId="4" fontId="67" fillId="0" borderId="0" xfId="46" applyNumberFormat="1" applyFont="1" applyFill="1" applyAlignment="1">
      <alignment horizontal="center"/>
    </xf>
    <xf numFmtId="0" fontId="67" fillId="0" borderId="0" xfId="0" applyFont="1" applyAlignment="1">
      <alignment horizontal="justify" vertical="top"/>
    </xf>
    <xf numFmtId="4" fontId="67" fillId="0" borderId="0" xfId="0" applyNumberFormat="1" applyFont="1" applyFill="1" applyBorder="1" applyAlignment="1" applyProtection="1">
      <alignment horizontal="right"/>
      <protection locked="0"/>
    </xf>
    <xf numFmtId="4" fontId="67" fillId="0" borderId="0" xfId="0" applyNumberFormat="1" applyFont="1" applyBorder="1" applyAlignment="1" applyProtection="1">
      <alignment horizontal="center" vertical="top"/>
      <protection locked="0"/>
    </xf>
    <xf numFmtId="0" fontId="66" fillId="0" borderId="16" xfId="0" applyFont="1" applyBorder="1" applyAlignment="1">
      <alignment horizontal="left"/>
    </xf>
    <xf numFmtId="3" fontId="67" fillId="0" borderId="17" xfId="0" applyNumberFormat="1" applyFont="1" applyBorder="1" applyAlignment="1">
      <alignment horizontal="center"/>
    </xf>
    <xf numFmtId="4" fontId="67" fillId="0" borderId="17" xfId="0" applyNumberFormat="1" applyFont="1" applyBorder="1" applyAlignment="1">
      <alignment horizontal="center"/>
    </xf>
    <xf numFmtId="4" fontId="67" fillId="0" borderId="17" xfId="0" applyNumberFormat="1" applyFont="1" applyFill="1" applyBorder="1" applyAlignment="1">
      <alignment horizontal="right"/>
    </xf>
    <xf numFmtId="180" fontId="66" fillId="0" borderId="18" xfId="0" applyNumberFormat="1" applyFont="1" applyBorder="1" applyAlignment="1">
      <alignment horizontal="right"/>
    </xf>
    <xf numFmtId="0" fontId="66" fillId="0" borderId="0" xfId="0" applyFont="1" applyBorder="1" applyAlignment="1">
      <alignment horizontal="left"/>
    </xf>
    <xf numFmtId="3" fontId="67" fillId="0" borderId="0" xfId="0" applyNumberFormat="1" applyFont="1" applyBorder="1" applyAlignment="1">
      <alignment horizontal="center"/>
    </xf>
    <xf numFmtId="4" fontId="67" fillId="0" borderId="0" xfId="0" applyNumberFormat="1" applyFont="1" applyBorder="1" applyAlignment="1">
      <alignment horizontal="center"/>
    </xf>
    <xf numFmtId="4" fontId="67" fillId="0" borderId="0" xfId="0" applyNumberFormat="1" applyFont="1" applyFill="1" applyBorder="1" applyAlignment="1">
      <alignment horizontal="right"/>
    </xf>
    <xf numFmtId="180" fontId="66" fillId="0" borderId="0" xfId="0" applyNumberFormat="1" applyFont="1" applyBorder="1" applyAlignment="1">
      <alignment horizontal="right"/>
    </xf>
    <xf numFmtId="0" fontId="67" fillId="0" borderId="10" xfId="0" applyNumberFormat="1" applyFont="1" applyFill="1" applyBorder="1" applyAlignment="1">
      <alignment horizontal="center"/>
    </xf>
    <xf numFmtId="4" fontId="67" fillId="0" borderId="10" xfId="0" applyNumberFormat="1" applyFont="1" applyFill="1" applyBorder="1" applyAlignment="1">
      <alignment horizontal="center"/>
    </xf>
    <xf numFmtId="180" fontId="67" fillId="0" borderId="10" xfId="0" applyNumberFormat="1" applyFont="1" applyBorder="1" applyAlignment="1" applyProtection="1">
      <alignment horizontal="right"/>
      <protection locked="0"/>
    </xf>
    <xf numFmtId="0" fontId="67" fillId="0" borderId="14" xfId="0" applyFont="1" applyBorder="1" applyAlignment="1" applyProtection="1">
      <alignment horizontal="right"/>
      <protection locked="0"/>
    </xf>
    <xf numFmtId="0" fontId="67" fillId="0" borderId="0" xfId="0" applyNumberFormat="1" applyFont="1" applyFill="1" applyBorder="1" applyAlignment="1">
      <alignment horizontal="center"/>
    </xf>
    <xf numFmtId="4" fontId="67" fillId="0" borderId="0" xfId="0" applyNumberFormat="1" applyFont="1" applyFill="1" applyBorder="1" applyAlignment="1">
      <alignment horizontal="center"/>
    </xf>
    <xf numFmtId="49" fontId="66" fillId="0" borderId="0" xfId="15318" applyNumberFormat="1" applyFont="1" applyAlignment="1" applyProtection="1">
      <alignment horizontal="center" vertical="top"/>
      <protection locked="0"/>
    </xf>
    <xf numFmtId="4" fontId="67" fillId="0" borderId="0" xfId="15318" applyNumberFormat="1" applyFont="1" applyAlignment="1" applyProtection="1">
      <alignment horizontal="center"/>
      <protection locked="0"/>
    </xf>
    <xf numFmtId="0" fontId="67" fillId="0" borderId="0" xfId="54" applyNumberFormat="1" applyFont="1" applyAlignment="1" applyProtection="1">
      <alignment horizontal="center" vertical="top"/>
      <protection locked="0"/>
    </xf>
    <xf numFmtId="164" fontId="67" fillId="0" borderId="0" xfId="54" applyFont="1" applyAlignment="1">
      <alignment horizontal="center"/>
    </xf>
    <xf numFmtId="4" fontId="67" fillId="0" borderId="0" xfId="54" applyNumberFormat="1" applyFont="1" applyAlignment="1">
      <alignment horizontal="center"/>
    </xf>
    <xf numFmtId="164" fontId="67" fillId="0" borderId="0" xfId="54" applyFont="1" applyAlignment="1">
      <alignment horizontal="justify" vertical="top" wrapText="1"/>
    </xf>
    <xf numFmtId="164" fontId="67" fillId="0" borderId="0" xfId="54" applyFont="1" applyAlignment="1" applyProtection="1">
      <alignment horizontal="center" vertical="top"/>
      <protection locked="0"/>
    </xf>
    <xf numFmtId="0" fontId="66" fillId="0" borderId="0" xfId="15318" applyFont="1" applyAlignment="1">
      <alignment horizontal="justify" vertical="top" wrapText="1"/>
    </xf>
    <xf numFmtId="0" fontId="66" fillId="0" borderId="0" xfId="15318" applyFont="1" applyAlignment="1">
      <alignment horizontal="center"/>
    </xf>
    <xf numFmtId="4" fontId="66" fillId="0" borderId="0" xfId="15318" applyNumberFormat="1" applyFont="1" applyAlignment="1">
      <alignment horizontal="center"/>
    </xf>
    <xf numFmtId="180" fontId="66" fillId="0" borderId="0" xfId="0" applyNumberFormat="1" applyFont="1" applyBorder="1" applyAlignment="1" applyProtection="1">
      <alignment horizontal="right"/>
      <protection locked="0"/>
    </xf>
    <xf numFmtId="0" fontId="66" fillId="0" borderId="0" xfId="0" applyFont="1" applyBorder="1" applyProtection="1">
      <protection locked="0"/>
    </xf>
    <xf numFmtId="49" fontId="67" fillId="0" borderId="0" xfId="15318" applyNumberFormat="1" applyFont="1" applyAlignment="1" applyProtection="1">
      <alignment horizontal="center" vertical="top"/>
      <protection locked="0"/>
    </xf>
    <xf numFmtId="0" fontId="67" fillId="0" borderId="0" xfId="15318" applyFont="1" applyAlignment="1">
      <alignment horizontal="justify" vertical="top" wrapText="1"/>
    </xf>
    <xf numFmtId="0" fontId="67" fillId="0" borderId="0" xfId="15318" applyFont="1" applyAlignment="1">
      <alignment horizontal="center"/>
    </xf>
    <xf numFmtId="4" fontId="67" fillId="0" borderId="0" xfId="15318" applyNumberFormat="1" applyFont="1" applyAlignment="1">
      <alignment horizontal="center"/>
    </xf>
    <xf numFmtId="0" fontId="67" fillId="0" borderId="0" xfId="15318" quotePrefix="1" applyFont="1" applyAlignment="1">
      <alignment horizontal="justify" vertical="top" wrapText="1"/>
    </xf>
    <xf numFmtId="0" fontId="67" fillId="0" borderId="0" xfId="0" applyFont="1" applyBorder="1" applyAlignment="1">
      <alignment horizontal="center"/>
    </xf>
    <xf numFmtId="0" fontId="67" fillId="0" borderId="0" xfId="0" applyFont="1" applyAlignment="1">
      <alignment horizontal="left"/>
    </xf>
    <xf numFmtId="3" fontId="67" fillId="0" borderId="0" xfId="0" applyNumberFormat="1" applyFont="1" applyAlignment="1">
      <alignment horizontal="center"/>
    </xf>
    <xf numFmtId="4" fontId="67" fillId="0" borderId="0" xfId="46" applyNumberFormat="1" applyFont="1" applyFill="1" applyBorder="1" applyAlignment="1">
      <alignment horizontal="center"/>
    </xf>
    <xf numFmtId="0" fontId="67" fillId="0" borderId="0" xfId="15318" applyFont="1" applyBorder="1" applyAlignment="1">
      <alignment horizontal="justify" vertical="top" wrapText="1"/>
    </xf>
    <xf numFmtId="0" fontId="67" fillId="0" borderId="0" xfId="15318" applyFont="1" applyBorder="1" applyAlignment="1">
      <alignment horizontal="center"/>
    </xf>
    <xf numFmtId="4" fontId="67" fillId="0" borderId="0" xfId="15318" applyNumberFormat="1" applyFont="1" applyBorder="1" applyAlignment="1">
      <alignment horizontal="center"/>
    </xf>
    <xf numFmtId="180" fontId="67" fillId="0" borderId="17" xfId="0" applyNumberFormat="1" applyFont="1" applyBorder="1" applyAlignment="1" applyProtection="1">
      <alignment horizontal="right"/>
      <protection locked="0"/>
    </xf>
    <xf numFmtId="180" fontId="66" fillId="0" borderId="18" xfId="0" applyNumberFormat="1" applyFont="1" applyBorder="1" applyAlignment="1" applyProtection="1">
      <alignment horizontal="right"/>
      <protection locked="0"/>
    </xf>
    <xf numFmtId="0" fontId="66" fillId="0" borderId="0" xfId="0" applyFont="1" applyBorder="1" applyAlignment="1" applyProtection="1">
      <alignment horizontal="center" vertical="top"/>
      <protection locked="0"/>
    </xf>
    <xf numFmtId="0" fontId="66" fillId="0" borderId="0" xfId="0" applyFont="1" applyBorder="1" applyAlignment="1" applyProtection="1">
      <alignment horizontal="left" vertical="top" wrapText="1"/>
      <protection locked="0"/>
    </xf>
    <xf numFmtId="4" fontId="66" fillId="0" borderId="0" xfId="0" applyNumberFormat="1" applyFont="1" applyBorder="1" applyAlignment="1" applyProtection="1">
      <alignment horizontal="center"/>
      <protection locked="0"/>
    </xf>
    <xf numFmtId="0" fontId="68" fillId="0" borderId="0" xfId="0" applyFont="1" applyBorder="1" applyAlignment="1" applyProtection="1">
      <alignment horizontal="left" vertical="top" wrapText="1"/>
      <protection locked="0"/>
    </xf>
    <xf numFmtId="0" fontId="66" fillId="0" borderId="19" xfId="0" applyFont="1" applyBorder="1" applyAlignment="1" applyProtection="1">
      <alignment horizontal="left" vertical="top" wrapText="1"/>
      <protection locked="0"/>
    </xf>
    <xf numFmtId="4" fontId="66" fillId="0" borderId="20" xfId="0" applyNumberFormat="1" applyFont="1" applyBorder="1" applyAlignment="1" applyProtection="1">
      <alignment horizontal="center"/>
      <protection locked="0"/>
    </xf>
    <xf numFmtId="4" fontId="66" fillId="0" borderId="21" xfId="0" applyNumberFormat="1" applyFont="1" applyBorder="1" applyAlignment="1" applyProtection="1">
      <alignment horizontal="right"/>
      <protection locked="0"/>
    </xf>
    <xf numFmtId="182" fontId="66" fillId="0" borderId="23" xfId="0" applyNumberFormat="1" applyFont="1" applyBorder="1" applyAlignment="1" applyProtection="1">
      <alignment horizontal="right"/>
      <protection locked="0"/>
    </xf>
    <xf numFmtId="0" fontId="66" fillId="0" borderId="22" xfId="0" applyFont="1" applyBorder="1" applyAlignment="1" applyProtection="1">
      <alignment horizontal="left" vertical="top" wrapText="1"/>
      <protection locked="0"/>
    </xf>
    <xf numFmtId="182" fontId="66" fillId="0" borderId="23" xfId="0" applyNumberFormat="1" applyFont="1" applyBorder="1" applyAlignment="1">
      <alignment horizontal="right"/>
    </xf>
    <xf numFmtId="44" fontId="66" fillId="0" borderId="0" xfId="0" applyNumberFormat="1" applyFont="1" applyBorder="1" applyAlignment="1" applyProtection="1">
      <alignment horizontal="right"/>
      <protection locked="0"/>
    </xf>
    <xf numFmtId="0" fontId="66" fillId="0" borderId="16" xfId="0" applyFont="1" applyBorder="1" applyAlignment="1" applyProtection="1">
      <alignment horizontal="left" vertical="top" wrapText="1"/>
      <protection locked="0"/>
    </xf>
    <xf numFmtId="44" fontId="66" fillId="0" borderId="17" xfId="0" applyNumberFormat="1" applyFont="1" applyBorder="1" applyAlignment="1" applyProtection="1">
      <alignment horizontal="right"/>
      <protection locked="0"/>
    </xf>
    <xf numFmtId="182" fontId="66" fillId="0" borderId="18" xfId="0" applyNumberFormat="1" applyFont="1" applyBorder="1" applyAlignment="1">
      <alignment horizontal="right"/>
    </xf>
    <xf numFmtId="182" fontId="66" fillId="0" borderId="0" xfId="0" applyNumberFormat="1" applyFont="1" applyBorder="1" applyAlignment="1" applyProtection="1">
      <alignment horizontal="center"/>
      <protection locked="0"/>
    </xf>
    <xf numFmtId="182" fontId="67" fillId="0" borderId="0" xfId="0" applyNumberFormat="1" applyFont="1" applyBorder="1" applyAlignment="1" applyProtection="1">
      <alignment horizontal="center"/>
      <protection locked="0"/>
    </xf>
    <xf numFmtId="0" fontId="70" fillId="0" borderId="0" xfId="15318" applyFont="1" applyAlignment="1">
      <alignment horizontal="justify" vertical="top" wrapText="1"/>
    </xf>
    <xf numFmtId="0" fontId="67" fillId="0" borderId="0" xfId="15319" applyFont="1" applyAlignment="1">
      <alignment horizontal="justify" vertical="top" wrapText="1"/>
    </xf>
    <xf numFmtId="0" fontId="67" fillId="0" borderId="0" xfId="49" applyFont="1" applyAlignment="1">
      <alignment horizontal="left" wrapText="1"/>
    </xf>
    <xf numFmtId="49" fontId="71" fillId="0" borderId="0" xfId="15318" applyNumberFormat="1" applyFont="1" applyAlignment="1" applyProtection="1">
      <alignment horizontal="right" vertical="top"/>
      <protection locked="0"/>
    </xf>
    <xf numFmtId="0" fontId="71" fillId="0" borderId="0" xfId="15318" applyFont="1" applyAlignment="1">
      <alignment horizontal="justify" vertical="top" wrapText="1"/>
    </xf>
    <xf numFmtId="49" fontId="72" fillId="0" borderId="0" xfId="15318" applyNumberFormat="1" applyFont="1" applyAlignment="1" applyProtection="1">
      <alignment horizontal="right" vertical="top"/>
      <protection locked="0"/>
    </xf>
    <xf numFmtId="0" fontId="72" fillId="0" borderId="0" xfId="15318" applyFont="1" applyAlignment="1">
      <alignment horizontal="justify" vertical="top" wrapText="1"/>
    </xf>
    <xf numFmtId="0" fontId="39" fillId="0" borderId="16" xfId="0" applyFont="1" applyFill="1" applyBorder="1" applyAlignment="1">
      <alignment vertical="top"/>
    </xf>
    <xf numFmtId="170" fontId="39" fillId="0" borderId="18" xfId="0" applyNumberFormat="1" applyFont="1" applyFill="1" applyBorder="1" applyAlignment="1">
      <alignment horizontal="right"/>
    </xf>
    <xf numFmtId="0" fontId="38" fillId="0" borderId="0" xfId="26" applyFont="1" applyFill="1"/>
    <xf numFmtId="0" fontId="73" fillId="0" borderId="0" xfId="24" applyFont="1" applyFill="1"/>
    <xf numFmtId="0" fontId="74" fillId="0" borderId="0" xfId="24" applyFont="1" applyFill="1"/>
    <xf numFmtId="0" fontId="74" fillId="0" borderId="0" xfId="26" applyFont="1" applyFill="1"/>
    <xf numFmtId="0" fontId="74" fillId="0" borderId="0" xfId="19" applyFont="1" applyFill="1"/>
    <xf numFmtId="0" fontId="73" fillId="0" borderId="0" xfId="26" applyFont="1" applyFill="1"/>
    <xf numFmtId="0" fontId="0" fillId="0" borderId="0" xfId="0" quotePrefix="1" applyFill="1" applyAlignment="1">
      <alignment horizontal="left" vertical="top" wrapText="1"/>
    </xf>
    <xf numFmtId="0" fontId="66" fillId="0" borderId="0" xfId="15318" applyFont="1" applyAlignment="1" applyProtection="1">
      <alignment vertical="top" wrapText="1"/>
      <protection locked="0"/>
    </xf>
    <xf numFmtId="0" fontId="66" fillId="0" borderId="22" xfId="0" applyFont="1" applyBorder="1" applyAlignment="1" applyProtection="1">
      <alignment horizontal="left" vertical="top" wrapText="1"/>
      <protection locked="0"/>
    </xf>
    <xf numFmtId="0" fontId="69" fillId="0" borderId="0" xfId="0" applyFont="1" applyBorder="1" applyAlignment="1">
      <alignment vertical="top" wrapText="1"/>
    </xf>
    <xf numFmtId="4" fontId="67" fillId="0" borderId="0" xfId="0" applyNumberFormat="1" applyFont="1" applyBorder="1" applyAlignment="1" applyProtection="1">
      <alignment horizontal="left" vertical="top" wrapText="1"/>
      <protection locked="0"/>
    </xf>
    <xf numFmtId="0" fontId="15" fillId="0" borderId="0" xfId="0" applyFont="1" applyAlignment="1">
      <alignment wrapText="1"/>
    </xf>
  </cellXfs>
  <cellStyles count="15320">
    <cellStyle name="Accent1" xfId="1"/>
    <cellStyle name="Accent2" xfId="2"/>
    <cellStyle name="Accent3" xfId="3"/>
    <cellStyle name="Accent4" xfId="4"/>
    <cellStyle name="Accent5" xfId="5"/>
    <cellStyle name="Accent6" xfId="6"/>
    <cellStyle name="Bad" xfId="7"/>
    <cellStyle name="Calculation" xfId="8"/>
    <cellStyle name="Check Cell" xfId="9"/>
    <cellStyle name="Euro" xfId="10"/>
    <cellStyle name="Explanatory Text" xfId="11"/>
    <cellStyle name="Heading 1" xfId="12"/>
    <cellStyle name="Heading 2" xfId="13"/>
    <cellStyle name="Heading 3" xfId="14"/>
    <cellStyle name="Heading 4" xfId="15"/>
    <cellStyle name="Input" xfId="16"/>
    <cellStyle name="Linked Cell" xfId="17"/>
    <cellStyle name="Navadno" xfId="0" builtinId="0"/>
    <cellStyle name="Navadno 10" xfId="18"/>
    <cellStyle name="Navadno 2" xfId="19"/>
    <cellStyle name="Navadno 2 10" xfId="91"/>
    <cellStyle name="Navadno 2 10 2" xfId="92"/>
    <cellStyle name="Navadno 2 10 2 2" xfId="93"/>
    <cellStyle name="Navadno 2 10 3" xfId="94"/>
    <cellStyle name="Navadno 2 10 3 2" xfId="95"/>
    <cellStyle name="Navadno 2 10 4" xfId="96"/>
    <cellStyle name="Navadno 2 11" xfId="97"/>
    <cellStyle name="Navadno 2 11 2" xfId="98"/>
    <cellStyle name="Navadno 2 11 2 2" xfId="99"/>
    <cellStyle name="Navadno 2 11 3" xfId="100"/>
    <cellStyle name="Navadno 2 11 3 2" xfId="101"/>
    <cellStyle name="Navadno 2 11 4" xfId="102"/>
    <cellStyle name="Navadno 2 12" xfId="103"/>
    <cellStyle name="Navadno 2 12 2" xfId="104"/>
    <cellStyle name="Navadno 2 12 2 2" xfId="105"/>
    <cellStyle name="Navadno 2 12 3" xfId="106"/>
    <cellStyle name="Navadno 2 12 3 2" xfId="107"/>
    <cellStyle name="Navadno 2 12 4" xfId="108"/>
    <cellStyle name="Navadno 2 13" xfId="109"/>
    <cellStyle name="Navadno 2 13 2" xfId="110"/>
    <cellStyle name="Navadno 2 13 2 2" xfId="111"/>
    <cellStyle name="Navadno 2 13 3" xfId="112"/>
    <cellStyle name="Navadno 2 13 3 2" xfId="113"/>
    <cellStyle name="Navadno 2 13 4" xfId="114"/>
    <cellStyle name="Navadno 2 14" xfId="115"/>
    <cellStyle name="Navadno 2 14 2" xfId="116"/>
    <cellStyle name="Navadno 2 14 2 2" xfId="117"/>
    <cellStyle name="Navadno 2 14 3" xfId="118"/>
    <cellStyle name="Navadno 2 14 3 2" xfId="119"/>
    <cellStyle name="Navadno 2 14 4" xfId="120"/>
    <cellStyle name="Navadno 2 15" xfId="121"/>
    <cellStyle name="Navadno 2 15 2" xfId="122"/>
    <cellStyle name="Navadno 2 15 2 2" xfId="123"/>
    <cellStyle name="Navadno 2 15 3" xfId="124"/>
    <cellStyle name="Navadno 2 15 3 2" xfId="125"/>
    <cellStyle name="Navadno 2 15 4" xfId="126"/>
    <cellStyle name="Navadno 2 16" xfId="127"/>
    <cellStyle name="Navadno 2 16 2" xfId="128"/>
    <cellStyle name="Navadno 2 16 2 2" xfId="129"/>
    <cellStyle name="Navadno 2 16 3" xfId="130"/>
    <cellStyle name="Navadno 2 16 3 2" xfId="131"/>
    <cellStyle name="Navadno 2 16 4" xfId="132"/>
    <cellStyle name="Navadno 2 17" xfId="133"/>
    <cellStyle name="Navadno 2 17 2" xfId="134"/>
    <cellStyle name="Navadno 2 17 2 2" xfId="135"/>
    <cellStyle name="Navadno 2 17 3" xfId="136"/>
    <cellStyle name="Navadno 2 17 3 2" xfId="137"/>
    <cellStyle name="Navadno 2 17 4" xfId="138"/>
    <cellStyle name="Navadno 2 18" xfId="139"/>
    <cellStyle name="Navadno 2 18 2" xfId="140"/>
    <cellStyle name="Navadno 2 18 2 2" xfId="141"/>
    <cellStyle name="Navadno 2 18 3" xfId="142"/>
    <cellStyle name="Navadno 2 18 3 2" xfId="143"/>
    <cellStyle name="Navadno 2 18 4" xfId="144"/>
    <cellStyle name="Navadno 2 19" xfId="145"/>
    <cellStyle name="Navadno 2 19 2" xfId="146"/>
    <cellStyle name="Navadno 2 19 2 2" xfId="147"/>
    <cellStyle name="Navadno 2 19 3" xfId="148"/>
    <cellStyle name="Navadno 2 19 3 2" xfId="149"/>
    <cellStyle name="Navadno 2 19 4" xfId="150"/>
    <cellStyle name="Navadno 2 2" xfId="20"/>
    <cellStyle name="Navadno 2 2 10" xfId="151"/>
    <cellStyle name="Navadno 2 2 10 2" xfId="152"/>
    <cellStyle name="Navadno 2 2 10 2 2" xfId="153"/>
    <cellStyle name="Navadno 2 2 10 3" xfId="154"/>
    <cellStyle name="Navadno 2 2 10 3 2" xfId="155"/>
    <cellStyle name="Navadno 2 2 10 4" xfId="156"/>
    <cellStyle name="Navadno 2 2 11" xfId="157"/>
    <cellStyle name="Navadno 2 2 11 2" xfId="158"/>
    <cellStyle name="Navadno 2 2 11 2 2" xfId="159"/>
    <cellStyle name="Navadno 2 2 11 3" xfId="160"/>
    <cellStyle name="Navadno 2 2 11 3 2" xfId="161"/>
    <cellStyle name="Navadno 2 2 11 4" xfId="162"/>
    <cellStyle name="Navadno 2 2 12" xfId="163"/>
    <cellStyle name="Navadno 2 2 12 2" xfId="164"/>
    <cellStyle name="Navadno 2 2 12 2 2" xfId="165"/>
    <cellStyle name="Navadno 2 2 12 3" xfId="166"/>
    <cellStyle name="Navadno 2 2 12 3 2" xfId="167"/>
    <cellStyle name="Navadno 2 2 12 4" xfId="168"/>
    <cellStyle name="Navadno 2 2 13" xfId="169"/>
    <cellStyle name="Navadno 2 2 13 2" xfId="170"/>
    <cellStyle name="Navadno 2 2 13 2 2" xfId="171"/>
    <cellStyle name="Navadno 2 2 13 3" xfId="172"/>
    <cellStyle name="Navadno 2 2 13 3 2" xfId="173"/>
    <cellStyle name="Navadno 2 2 13 4" xfId="174"/>
    <cellStyle name="Navadno 2 2 14" xfId="175"/>
    <cellStyle name="Navadno 2 2 14 2" xfId="176"/>
    <cellStyle name="Navadno 2 2 14 2 2" xfId="177"/>
    <cellStyle name="Navadno 2 2 14 3" xfId="178"/>
    <cellStyle name="Navadno 2 2 14 3 2" xfId="179"/>
    <cellStyle name="Navadno 2 2 14 4" xfId="180"/>
    <cellStyle name="Navadno 2 2 15" xfId="181"/>
    <cellStyle name="Navadno 2 2 15 2" xfId="182"/>
    <cellStyle name="Navadno 2 2 15 2 2" xfId="183"/>
    <cellStyle name="Navadno 2 2 15 3" xfId="184"/>
    <cellStyle name="Navadno 2 2 15 3 2" xfId="185"/>
    <cellStyle name="Navadno 2 2 15 4" xfId="186"/>
    <cellStyle name="Navadno 2 2 16" xfId="187"/>
    <cellStyle name="Navadno 2 2 16 2" xfId="188"/>
    <cellStyle name="Navadno 2 2 16 2 2" xfId="189"/>
    <cellStyle name="Navadno 2 2 16 3" xfId="190"/>
    <cellStyle name="Navadno 2 2 16 3 2" xfId="191"/>
    <cellStyle name="Navadno 2 2 16 4" xfId="192"/>
    <cellStyle name="Navadno 2 2 17" xfId="193"/>
    <cellStyle name="Navadno 2 2 17 2" xfId="194"/>
    <cellStyle name="Navadno 2 2 17 2 2" xfId="195"/>
    <cellStyle name="Navadno 2 2 17 3" xfId="196"/>
    <cellStyle name="Navadno 2 2 17 3 2" xfId="197"/>
    <cellStyle name="Navadno 2 2 17 4" xfId="198"/>
    <cellStyle name="Navadno 2 2 18" xfId="199"/>
    <cellStyle name="Navadno 2 2 18 2" xfId="200"/>
    <cellStyle name="Navadno 2 2 18 2 2" xfId="201"/>
    <cellStyle name="Navadno 2 2 18 3" xfId="202"/>
    <cellStyle name="Navadno 2 2 18 3 2" xfId="203"/>
    <cellStyle name="Navadno 2 2 18 4" xfId="204"/>
    <cellStyle name="Navadno 2 2 19" xfId="205"/>
    <cellStyle name="Navadno 2 2 19 2" xfId="206"/>
    <cellStyle name="Navadno 2 2 19 2 2" xfId="207"/>
    <cellStyle name="Navadno 2 2 19 3" xfId="208"/>
    <cellStyle name="Navadno 2 2 19 3 2" xfId="209"/>
    <cellStyle name="Navadno 2 2 19 4" xfId="210"/>
    <cellStyle name="Navadno 2 2 2" xfId="21"/>
    <cellStyle name="Navadno 2 2 2 10" xfId="211"/>
    <cellStyle name="Navadno 2 2 2 10 2" xfId="212"/>
    <cellStyle name="Navadno 2 2 2 10 2 2" xfId="213"/>
    <cellStyle name="Navadno 2 2 2 10 3" xfId="214"/>
    <cellStyle name="Navadno 2 2 2 10 3 2" xfId="215"/>
    <cellStyle name="Navadno 2 2 2 10 4" xfId="216"/>
    <cellStyle name="Navadno 2 2 2 11" xfId="217"/>
    <cellStyle name="Navadno 2 2 2 11 2" xfId="218"/>
    <cellStyle name="Navadno 2 2 2 11 2 2" xfId="219"/>
    <cellStyle name="Navadno 2 2 2 11 3" xfId="220"/>
    <cellStyle name="Navadno 2 2 2 11 3 2" xfId="221"/>
    <cellStyle name="Navadno 2 2 2 11 4" xfId="222"/>
    <cellStyle name="Navadno 2 2 2 12" xfId="223"/>
    <cellStyle name="Navadno 2 2 2 12 2" xfId="224"/>
    <cellStyle name="Navadno 2 2 2 12 2 2" xfId="225"/>
    <cellStyle name="Navadno 2 2 2 12 3" xfId="226"/>
    <cellStyle name="Navadno 2 2 2 12 3 2" xfId="227"/>
    <cellStyle name="Navadno 2 2 2 12 4" xfId="228"/>
    <cellStyle name="Navadno 2 2 2 13" xfId="229"/>
    <cellStyle name="Navadno 2 2 2 13 2" xfId="230"/>
    <cellStyle name="Navadno 2 2 2 13 2 2" xfId="231"/>
    <cellStyle name="Navadno 2 2 2 13 3" xfId="232"/>
    <cellStyle name="Navadno 2 2 2 13 3 2" xfId="233"/>
    <cellStyle name="Navadno 2 2 2 13 4" xfId="234"/>
    <cellStyle name="Navadno 2 2 2 14" xfId="235"/>
    <cellStyle name="Navadno 2 2 2 14 2" xfId="236"/>
    <cellStyle name="Navadno 2 2 2 14 2 2" xfId="237"/>
    <cellStyle name="Navadno 2 2 2 14 3" xfId="238"/>
    <cellStyle name="Navadno 2 2 2 14 3 2" xfId="239"/>
    <cellStyle name="Navadno 2 2 2 14 4" xfId="240"/>
    <cellStyle name="Navadno 2 2 2 15" xfId="241"/>
    <cellStyle name="Navadno 2 2 2 15 2" xfId="242"/>
    <cellStyle name="Navadno 2 2 2 15 2 2" xfId="243"/>
    <cellStyle name="Navadno 2 2 2 15 3" xfId="244"/>
    <cellStyle name="Navadno 2 2 2 15 3 2" xfId="245"/>
    <cellStyle name="Navadno 2 2 2 15 4" xfId="246"/>
    <cellStyle name="Navadno 2 2 2 16" xfId="247"/>
    <cellStyle name="Navadno 2 2 2 16 2" xfId="248"/>
    <cellStyle name="Navadno 2 2 2 16 2 2" xfId="249"/>
    <cellStyle name="Navadno 2 2 2 16 3" xfId="250"/>
    <cellStyle name="Navadno 2 2 2 16 3 2" xfId="251"/>
    <cellStyle name="Navadno 2 2 2 16 4" xfId="252"/>
    <cellStyle name="Navadno 2 2 2 17" xfId="253"/>
    <cellStyle name="Navadno 2 2 2 17 2" xfId="254"/>
    <cellStyle name="Navadno 2 2 2 17 2 2" xfId="255"/>
    <cellStyle name="Navadno 2 2 2 17 3" xfId="256"/>
    <cellStyle name="Navadno 2 2 2 17 3 2" xfId="257"/>
    <cellStyle name="Navadno 2 2 2 17 4" xfId="258"/>
    <cellStyle name="Navadno 2 2 2 18" xfId="259"/>
    <cellStyle name="Navadno 2 2 2 18 2" xfId="260"/>
    <cellStyle name="Navadno 2 2 2 19" xfId="261"/>
    <cellStyle name="Navadno 2 2 2 19 2" xfId="262"/>
    <cellStyle name="Navadno 2 2 2 2" xfId="263"/>
    <cellStyle name="Navadno 2 2 2 2 2" xfId="264"/>
    <cellStyle name="Navadno 2 2 2 2 2 2" xfId="265"/>
    <cellStyle name="Navadno 2 2 2 2 3" xfId="266"/>
    <cellStyle name="Navadno 2 2 2 2 3 2" xfId="267"/>
    <cellStyle name="Navadno 2 2 2 2 4" xfId="268"/>
    <cellStyle name="Navadno 2 2 2 20" xfId="269"/>
    <cellStyle name="Navadno 2 2 2 21" xfId="90"/>
    <cellStyle name="Navadno 2 2 2 3" xfId="270"/>
    <cellStyle name="Navadno 2 2 2 3 2" xfId="271"/>
    <cellStyle name="Navadno 2 2 2 3 2 2" xfId="272"/>
    <cellStyle name="Navadno 2 2 2 3 3" xfId="273"/>
    <cellStyle name="Navadno 2 2 2 3 3 2" xfId="274"/>
    <cellStyle name="Navadno 2 2 2 3 4" xfId="275"/>
    <cellStyle name="Navadno 2 2 2 4" xfId="276"/>
    <cellStyle name="Navadno 2 2 2 4 2" xfId="277"/>
    <cellStyle name="Navadno 2 2 2 4 2 2" xfId="278"/>
    <cellStyle name="Navadno 2 2 2 4 3" xfId="279"/>
    <cellStyle name="Navadno 2 2 2 4 3 2" xfId="280"/>
    <cellStyle name="Navadno 2 2 2 4 4" xfId="281"/>
    <cellStyle name="Navadno 2 2 2 5" xfId="282"/>
    <cellStyle name="Navadno 2 2 2 5 2" xfId="283"/>
    <cellStyle name="Navadno 2 2 2 5 2 2" xfId="284"/>
    <cellStyle name="Navadno 2 2 2 5 3" xfId="285"/>
    <cellStyle name="Navadno 2 2 2 5 3 2" xfId="286"/>
    <cellStyle name="Navadno 2 2 2 5 4" xfId="287"/>
    <cellStyle name="Navadno 2 2 2 6" xfId="288"/>
    <cellStyle name="Navadno 2 2 2 6 2" xfId="289"/>
    <cellStyle name="Navadno 2 2 2 6 2 2" xfId="290"/>
    <cellStyle name="Navadno 2 2 2 6 3" xfId="291"/>
    <cellStyle name="Navadno 2 2 2 6 3 2" xfId="292"/>
    <cellStyle name="Navadno 2 2 2 6 4" xfId="293"/>
    <cellStyle name="Navadno 2 2 2 7" xfId="294"/>
    <cellStyle name="Navadno 2 2 2 7 2" xfId="295"/>
    <cellStyle name="Navadno 2 2 2 7 2 2" xfId="296"/>
    <cellStyle name="Navadno 2 2 2 7 3" xfId="297"/>
    <cellStyle name="Navadno 2 2 2 7 3 2" xfId="298"/>
    <cellStyle name="Navadno 2 2 2 7 4" xfId="299"/>
    <cellStyle name="Navadno 2 2 2 8" xfId="300"/>
    <cellStyle name="Navadno 2 2 2 8 2" xfId="301"/>
    <cellStyle name="Navadno 2 2 2 8 2 2" xfId="302"/>
    <cellStyle name="Navadno 2 2 2 8 3" xfId="303"/>
    <cellStyle name="Navadno 2 2 2 8 3 2" xfId="304"/>
    <cellStyle name="Navadno 2 2 2 8 4" xfId="305"/>
    <cellStyle name="Navadno 2 2 2 9" xfId="306"/>
    <cellStyle name="Navadno 2 2 2 9 2" xfId="307"/>
    <cellStyle name="Navadno 2 2 2 9 2 2" xfId="308"/>
    <cellStyle name="Navadno 2 2 2 9 3" xfId="309"/>
    <cellStyle name="Navadno 2 2 2 9 3 2" xfId="310"/>
    <cellStyle name="Navadno 2 2 2 9 4" xfId="311"/>
    <cellStyle name="Navadno 2 2 20" xfId="312"/>
    <cellStyle name="Navadno 2 2 20 2" xfId="313"/>
    <cellStyle name="Navadno 2 2 20 2 2" xfId="314"/>
    <cellStyle name="Navadno 2 2 20 3" xfId="315"/>
    <cellStyle name="Navadno 2 2 21" xfId="316"/>
    <cellStyle name="Navadno 2 2 21 2" xfId="317"/>
    <cellStyle name="Navadno 2 2 22" xfId="318"/>
    <cellStyle name="Navadno 2 2 22 2" xfId="319"/>
    <cellStyle name="Navadno 2 2 23" xfId="320"/>
    <cellStyle name="Navadno 2 2 24" xfId="89"/>
    <cellStyle name="Navadno 2 2 3" xfId="22"/>
    <cellStyle name="Navadno 2 2 3 10" xfId="321"/>
    <cellStyle name="Navadno 2 2 3 10 2" xfId="322"/>
    <cellStyle name="Navadno 2 2 3 10 2 2" xfId="323"/>
    <cellStyle name="Navadno 2 2 3 10 3" xfId="324"/>
    <cellStyle name="Navadno 2 2 3 10 3 2" xfId="325"/>
    <cellStyle name="Navadno 2 2 3 10 4" xfId="326"/>
    <cellStyle name="Navadno 2 2 3 11" xfId="327"/>
    <cellStyle name="Navadno 2 2 3 11 2" xfId="328"/>
    <cellStyle name="Navadno 2 2 3 11 2 2" xfId="329"/>
    <cellStyle name="Navadno 2 2 3 11 3" xfId="330"/>
    <cellStyle name="Navadno 2 2 3 11 3 2" xfId="331"/>
    <cellStyle name="Navadno 2 2 3 11 4" xfId="332"/>
    <cellStyle name="Navadno 2 2 3 12" xfId="333"/>
    <cellStyle name="Navadno 2 2 3 12 2" xfId="334"/>
    <cellStyle name="Navadno 2 2 3 12 2 2" xfId="335"/>
    <cellStyle name="Navadno 2 2 3 12 3" xfId="336"/>
    <cellStyle name="Navadno 2 2 3 12 3 2" xfId="337"/>
    <cellStyle name="Navadno 2 2 3 12 4" xfId="338"/>
    <cellStyle name="Navadno 2 2 3 13" xfId="339"/>
    <cellStyle name="Navadno 2 2 3 13 2" xfId="340"/>
    <cellStyle name="Navadno 2 2 3 13 2 2" xfId="341"/>
    <cellStyle name="Navadno 2 2 3 13 3" xfId="342"/>
    <cellStyle name="Navadno 2 2 3 13 3 2" xfId="343"/>
    <cellStyle name="Navadno 2 2 3 13 4" xfId="344"/>
    <cellStyle name="Navadno 2 2 3 14" xfId="345"/>
    <cellStyle name="Navadno 2 2 3 14 2" xfId="346"/>
    <cellStyle name="Navadno 2 2 3 14 2 2" xfId="347"/>
    <cellStyle name="Navadno 2 2 3 14 3" xfId="348"/>
    <cellStyle name="Navadno 2 2 3 14 3 2" xfId="349"/>
    <cellStyle name="Navadno 2 2 3 14 4" xfId="350"/>
    <cellStyle name="Navadno 2 2 3 15" xfId="351"/>
    <cellStyle name="Navadno 2 2 3 15 2" xfId="352"/>
    <cellStyle name="Navadno 2 2 3 15 2 2" xfId="353"/>
    <cellStyle name="Navadno 2 2 3 15 3" xfId="354"/>
    <cellStyle name="Navadno 2 2 3 15 3 2" xfId="355"/>
    <cellStyle name="Navadno 2 2 3 15 4" xfId="356"/>
    <cellStyle name="Navadno 2 2 3 16" xfId="357"/>
    <cellStyle name="Navadno 2 2 3 16 2" xfId="358"/>
    <cellStyle name="Navadno 2 2 3 16 2 2" xfId="359"/>
    <cellStyle name="Navadno 2 2 3 16 3" xfId="360"/>
    <cellStyle name="Navadno 2 2 3 16 3 2" xfId="361"/>
    <cellStyle name="Navadno 2 2 3 16 4" xfId="362"/>
    <cellStyle name="Navadno 2 2 3 17" xfId="363"/>
    <cellStyle name="Navadno 2 2 3 17 2" xfId="364"/>
    <cellStyle name="Navadno 2 2 3 17 2 2" xfId="365"/>
    <cellStyle name="Navadno 2 2 3 17 3" xfId="366"/>
    <cellStyle name="Navadno 2 2 3 17 3 2" xfId="367"/>
    <cellStyle name="Navadno 2 2 3 17 4" xfId="368"/>
    <cellStyle name="Navadno 2 2 3 18" xfId="369"/>
    <cellStyle name="Navadno 2 2 3 18 2" xfId="370"/>
    <cellStyle name="Navadno 2 2 3 19" xfId="371"/>
    <cellStyle name="Navadno 2 2 3 19 2" xfId="372"/>
    <cellStyle name="Navadno 2 2 3 2" xfId="373"/>
    <cellStyle name="Navadno 2 2 3 2 2" xfId="374"/>
    <cellStyle name="Navadno 2 2 3 2 2 2" xfId="375"/>
    <cellStyle name="Navadno 2 2 3 2 3" xfId="376"/>
    <cellStyle name="Navadno 2 2 3 2 3 2" xfId="377"/>
    <cellStyle name="Navadno 2 2 3 2 4" xfId="378"/>
    <cellStyle name="Navadno 2 2 3 20" xfId="379"/>
    <cellStyle name="Navadno 2 2 3 3" xfId="380"/>
    <cellStyle name="Navadno 2 2 3 3 2" xfId="381"/>
    <cellStyle name="Navadno 2 2 3 3 2 2" xfId="382"/>
    <cellStyle name="Navadno 2 2 3 3 3" xfId="383"/>
    <cellStyle name="Navadno 2 2 3 3 3 2" xfId="384"/>
    <cellStyle name="Navadno 2 2 3 3 4" xfId="385"/>
    <cellStyle name="Navadno 2 2 3 4" xfId="386"/>
    <cellStyle name="Navadno 2 2 3 4 2" xfId="387"/>
    <cellStyle name="Navadno 2 2 3 4 2 2" xfId="388"/>
    <cellStyle name="Navadno 2 2 3 4 3" xfId="389"/>
    <cellStyle name="Navadno 2 2 3 4 3 2" xfId="390"/>
    <cellStyle name="Navadno 2 2 3 4 4" xfId="391"/>
    <cellStyle name="Navadno 2 2 3 5" xfId="392"/>
    <cellStyle name="Navadno 2 2 3 5 2" xfId="393"/>
    <cellStyle name="Navadno 2 2 3 5 2 2" xfId="394"/>
    <cellStyle name="Navadno 2 2 3 5 3" xfId="395"/>
    <cellStyle name="Navadno 2 2 3 5 3 2" xfId="396"/>
    <cellStyle name="Navadno 2 2 3 5 4" xfId="397"/>
    <cellStyle name="Navadno 2 2 3 6" xfId="398"/>
    <cellStyle name="Navadno 2 2 3 6 2" xfId="399"/>
    <cellStyle name="Navadno 2 2 3 6 2 2" xfId="400"/>
    <cellStyle name="Navadno 2 2 3 6 3" xfId="401"/>
    <cellStyle name="Navadno 2 2 3 6 3 2" xfId="402"/>
    <cellStyle name="Navadno 2 2 3 6 4" xfId="403"/>
    <cellStyle name="Navadno 2 2 3 7" xfId="404"/>
    <cellStyle name="Navadno 2 2 3 7 2" xfId="405"/>
    <cellStyle name="Navadno 2 2 3 7 2 2" xfId="406"/>
    <cellStyle name="Navadno 2 2 3 7 3" xfId="407"/>
    <cellStyle name="Navadno 2 2 3 7 3 2" xfId="408"/>
    <cellStyle name="Navadno 2 2 3 7 4" xfId="409"/>
    <cellStyle name="Navadno 2 2 3 8" xfId="410"/>
    <cellStyle name="Navadno 2 2 3 8 2" xfId="411"/>
    <cellStyle name="Navadno 2 2 3 8 2 2" xfId="412"/>
    <cellStyle name="Navadno 2 2 3 8 3" xfId="413"/>
    <cellStyle name="Navadno 2 2 3 8 3 2" xfId="414"/>
    <cellStyle name="Navadno 2 2 3 8 4" xfId="415"/>
    <cellStyle name="Navadno 2 2 3 9" xfId="416"/>
    <cellStyle name="Navadno 2 2 3 9 2" xfId="417"/>
    <cellStyle name="Navadno 2 2 3 9 2 2" xfId="418"/>
    <cellStyle name="Navadno 2 2 3 9 3" xfId="419"/>
    <cellStyle name="Navadno 2 2 3 9 3 2" xfId="420"/>
    <cellStyle name="Navadno 2 2 3 9 4" xfId="421"/>
    <cellStyle name="Navadno 2 2 4" xfId="422"/>
    <cellStyle name="Navadno 2 2 4 2" xfId="423"/>
    <cellStyle name="Navadno 2 2 4 2 2" xfId="424"/>
    <cellStyle name="Navadno 2 2 4 3" xfId="425"/>
    <cellStyle name="Navadno 2 2 4 3 2" xfId="426"/>
    <cellStyle name="Navadno 2 2 4 4" xfId="427"/>
    <cellStyle name="Navadno 2 2 5" xfId="428"/>
    <cellStyle name="Navadno 2 2 5 2" xfId="429"/>
    <cellStyle name="Navadno 2 2 5 2 2" xfId="430"/>
    <cellStyle name="Navadno 2 2 5 3" xfId="431"/>
    <cellStyle name="Navadno 2 2 5 3 2" xfId="432"/>
    <cellStyle name="Navadno 2 2 5 4" xfId="433"/>
    <cellStyle name="Navadno 2 2 6" xfId="434"/>
    <cellStyle name="Navadno 2 2 6 2" xfId="435"/>
    <cellStyle name="Navadno 2 2 6 2 2" xfId="436"/>
    <cellStyle name="Navadno 2 2 6 3" xfId="437"/>
    <cellStyle name="Navadno 2 2 6 3 2" xfId="438"/>
    <cellStyle name="Navadno 2 2 6 4" xfId="439"/>
    <cellStyle name="Navadno 2 2 7" xfId="440"/>
    <cellStyle name="Navadno 2 2 7 2" xfId="441"/>
    <cellStyle name="Navadno 2 2 7 2 2" xfId="442"/>
    <cellStyle name="Navadno 2 2 7 3" xfId="443"/>
    <cellStyle name="Navadno 2 2 7 3 2" xfId="444"/>
    <cellStyle name="Navadno 2 2 7 4" xfId="445"/>
    <cellStyle name="Navadno 2 2 8" xfId="446"/>
    <cellStyle name="Navadno 2 2 8 2" xfId="447"/>
    <cellStyle name="Navadno 2 2 8 2 2" xfId="448"/>
    <cellStyle name="Navadno 2 2 8 3" xfId="449"/>
    <cellStyle name="Navadno 2 2 8 3 2" xfId="450"/>
    <cellStyle name="Navadno 2 2 8 4" xfId="451"/>
    <cellStyle name="Navadno 2 2 9" xfId="452"/>
    <cellStyle name="Navadno 2 2 9 2" xfId="453"/>
    <cellStyle name="Navadno 2 2 9 2 2" xfId="454"/>
    <cellStyle name="Navadno 2 2 9 3" xfId="455"/>
    <cellStyle name="Navadno 2 2 9 3 2" xfId="456"/>
    <cellStyle name="Navadno 2 2 9 4" xfId="457"/>
    <cellStyle name="Navadno 2 2_K108993_projektantski predracun_fekalna kanalizacija(1)" xfId="23"/>
    <cellStyle name="Navadno 2 20" xfId="458"/>
    <cellStyle name="Navadno 2 20 2" xfId="459"/>
    <cellStyle name="Navadno 2 20 2 2" xfId="460"/>
    <cellStyle name="Navadno 2 20 3" xfId="461"/>
    <cellStyle name="Navadno 2 20 3 2" xfId="462"/>
    <cellStyle name="Navadno 2 20 4" xfId="463"/>
    <cellStyle name="Navadno 2 21" xfId="464"/>
    <cellStyle name="Navadno 2 21 2" xfId="465"/>
    <cellStyle name="Navadno 2 22" xfId="88"/>
    <cellStyle name="Navadno 2 3" xfId="24"/>
    <cellStyle name="Navadno 2 3 2" xfId="466"/>
    <cellStyle name="Navadno 2 3 2 10" xfId="467"/>
    <cellStyle name="Navadno 2 3 2 10 2" xfId="468"/>
    <cellStyle name="Navadno 2 3 2 10 2 2" xfId="469"/>
    <cellStyle name="Navadno 2 3 2 10 3" xfId="470"/>
    <cellStyle name="Navadno 2 3 2 10 3 2" xfId="471"/>
    <cellStyle name="Navadno 2 3 2 10 4" xfId="472"/>
    <cellStyle name="Navadno 2 3 2 11" xfId="473"/>
    <cellStyle name="Navadno 2 3 2 11 2" xfId="474"/>
    <cellStyle name="Navadno 2 3 2 11 2 2" xfId="475"/>
    <cellStyle name="Navadno 2 3 2 11 3" xfId="476"/>
    <cellStyle name="Navadno 2 3 2 11 3 2" xfId="477"/>
    <cellStyle name="Navadno 2 3 2 11 4" xfId="478"/>
    <cellStyle name="Navadno 2 3 2 12" xfId="479"/>
    <cellStyle name="Navadno 2 3 2 12 2" xfId="480"/>
    <cellStyle name="Navadno 2 3 2 12 2 2" xfId="481"/>
    <cellStyle name="Navadno 2 3 2 12 3" xfId="482"/>
    <cellStyle name="Navadno 2 3 2 12 3 2" xfId="483"/>
    <cellStyle name="Navadno 2 3 2 12 4" xfId="484"/>
    <cellStyle name="Navadno 2 3 2 13" xfId="485"/>
    <cellStyle name="Navadno 2 3 2 13 2" xfId="486"/>
    <cellStyle name="Navadno 2 3 2 13 2 2" xfId="487"/>
    <cellStyle name="Navadno 2 3 2 13 3" xfId="488"/>
    <cellStyle name="Navadno 2 3 2 13 3 2" xfId="489"/>
    <cellStyle name="Navadno 2 3 2 13 4" xfId="490"/>
    <cellStyle name="Navadno 2 3 2 14" xfId="491"/>
    <cellStyle name="Navadno 2 3 2 14 2" xfId="492"/>
    <cellStyle name="Navadno 2 3 2 14 2 2" xfId="493"/>
    <cellStyle name="Navadno 2 3 2 14 3" xfId="494"/>
    <cellStyle name="Navadno 2 3 2 14 3 2" xfId="495"/>
    <cellStyle name="Navadno 2 3 2 14 4" xfId="496"/>
    <cellStyle name="Navadno 2 3 2 15" xfId="497"/>
    <cellStyle name="Navadno 2 3 2 15 2" xfId="498"/>
    <cellStyle name="Navadno 2 3 2 15 2 2" xfId="499"/>
    <cellStyle name="Navadno 2 3 2 15 3" xfId="500"/>
    <cellStyle name="Navadno 2 3 2 15 3 2" xfId="501"/>
    <cellStyle name="Navadno 2 3 2 15 4" xfId="502"/>
    <cellStyle name="Navadno 2 3 2 16" xfId="503"/>
    <cellStyle name="Navadno 2 3 2 16 2" xfId="504"/>
    <cellStyle name="Navadno 2 3 2 16 2 2" xfId="505"/>
    <cellStyle name="Navadno 2 3 2 16 3" xfId="506"/>
    <cellStyle name="Navadno 2 3 2 16 3 2" xfId="507"/>
    <cellStyle name="Navadno 2 3 2 16 4" xfId="508"/>
    <cellStyle name="Navadno 2 3 2 17" xfId="509"/>
    <cellStyle name="Navadno 2 3 2 17 2" xfId="510"/>
    <cellStyle name="Navadno 2 3 2 17 2 2" xfId="511"/>
    <cellStyle name="Navadno 2 3 2 17 3" xfId="512"/>
    <cellStyle name="Navadno 2 3 2 17 3 2" xfId="513"/>
    <cellStyle name="Navadno 2 3 2 17 4" xfId="514"/>
    <cellStyle name="Navadno 2 3 2 18" xfId="515"/>
    <cellStyle name="Navadno 2 3 2 18 2" xfId="516"/>
    <cellStyle name="Navadno 2 3 2 19" xfId="517"/>
    <cellStyle name="Navadno 2 3 2 19 2" xfId="518"/>
    <cellStyle name="Navadno 2 3 2 2" xfId="519"/>
    <cellStyle name="Navadno 2 3 2 2 2" xfId="520"/>
    <cellStyle name="Navadno 2 3 2 2 2 2" xfId="521"/>
    <cellStyle name="Navadno 2 3 2 2 3" xfId="522"/>
    <cellStyle name="Navadno 2 3 2 2 3 2" xfId="523"/>
    <cellStyle name="Navadno 2 3 2 2 4" xfId="524"/>
    <cellStyle name="Navadno 2 3 2 20" xfId="525"/>
    <cellStyle name="Navadno 2 3 2 3" xfId="526"/>
    <cellStyle name="Navadno 2 3 2 3 2" xfId="527"/>
    <cellStyle name="Navadno 2 3 2 3 2 2" xfId="528"/>
    <cellStyle name="Navadno 2 3 2 3 3" xfId="529"/>
    <cellStyle name="Navadno 2 3 2 3 3 2" xfId="530"/>
    <cellStyle name="Navadno 2 3 2 3 4" xfId="531"/>
    <cellStyle name="Navadno 2 3 2 4" xfId="532"/>
    <cellStyle name="Navadno 2 3 2 4 2" xfId="533"/>
    <cellStyle name="Navadno 2 3 2 4 2 2" xfId="534"/>
    <cellStyle name="Navadno 2 3 2 4 3" xfId="535"/>
    <cellStyle name="Navadno 2 3 2 4 3 2" xfId="536"/>
    <cellStyle name="Navadno 2 3 2 4 4" xfId="537"/>
    <cellStyle name="Navadno 2 3 2 5" xfId="538"/>
    <cellStyle name="Navadno 2 3 2 5 2" xfId="539"/>
    <cellStyle name="Navadno 2 3 2 5 2 2" xfId="540"/>
    <cellStyle name="Navadno 2 3 2 5 3" xfId="541"/>
    <cellStyle name="Navadno 2 3 2 5 3 2" xfId="542"/>
    <cellStyle name="Navadno 2 3 2 5 4" xfId="543"/>
    <cellStyle name="Navadno 2 3 2 6" xfId="544"/>
    <cellStyle name="Navadno 2 3 2 6 2" xfId="545"/>
    <cellStyle name="Navadno 2 3 2 6 2 2" xfId="546"/>
    <cellStyle name="Navadno 2 3 2 6 3" xfId="547"/>
    <cellStyle name="Navadno 2 3 2 6 3 2" xfId="548"/>
    <cellStyle name="Navadno 2 3 2 6 4" xfId="549"/>
    <cellStyle name="Navadno 2 3 2 7" xfId="550"/>
    <cellStyle name="Navadno 2 3 2 7 2" xfId="551"/>
    <cellStyle name="Navadno 2 3 2 7 2 2" xfId="552"/>
    <cellStyle name="Navadno 2 3 2 7 3" xfId="553"/>
    <cellStyle name="Navadno 2 3 2 7 3 2" xfId="554"/>
    <cellStyle name="Navadno 2 3 2 7 4" xfId="555"/>
    <cellStyle name="Navadno 2 3 2 8" xfId="556"/>
    <cellStyle name="Navadno 2 3 2 8 2" xfId="557"/>
    <cellStyle name="Navadno 2 3 2 8 2 2" xfId="558"/>
    <cellStyle name="Navadno 2 3 2 8 3" xfId="559"/>
    <cellStyle name="Navadno 2 3 2 8 3 2" xfId="560"/>
    <cellStyle name="Navadno 2 3 2 8 4" xfId="561"/>
    <cellStyle name="Navadno 2 3 2 9" xfId="562"/>
    <cellStyle name="Navadno 2 3 2 9 2" xfId="563"/>
    <cellStyle name="Navadno 2 3 2 9 2 2" xfId="564"/>
    <cellStyle name="Navadno 2 3 2 9 3" xfId="565"/>
    <cellStyle name="Navadno 2 3 2 9 3 2" xfId="566"/>
    <cellStyle name="Navadno 2 3 2 9 4" xfId="567"/>
    <cellStyle name="Navadno 2 3 3" xfId="568"/>
    <cellStyle name="Navadno 2 3 3 10" xfId="569"/>
    <cellStyle name="Navadno 2 3 3 10 2" xfId="570"/>
    <cellStyle name="Navadno 2 3 3 10 2 2" xfId="571"/>
    <cellStyle name="Navadno 2 3 3 10 3" xfId="572"/>
    <cellStyle name="Navadno 2 3 3 10 3 2" xfId="573"/>
    <cellStyle name="Navadno 2 3 3 10 4" xfId="574"/>
    <cellStyle name="Navadno 2 3 3 11" xfId="575"/>
    <cellStyle name="Navadno 2 3 3 11 2" xfId="576"/>
    <cellStyle name="Navadno 2 3 3 11 2 2" xfId="577"/>
    <cellStyle name="Navadno 2 3 3 11 3" xfId="578"/>
    <cellStyle name="Navadno 2 3 3 11 3 2" xfId="579"/>
    <cellStyle name="Navadno 2 3 3 11 4" xfId="580"/>
    <cellStyle name="Navadno 2 3 3 12" xfId="581"/>
    <cellStyle name="Navadno 2 3 3 12 2" xfId="582"/>
    <cellStyle name="Navadno 2 3 3 12 2 2" xfId="583"/>
    <cellStyle name="Navadno 2 3 3 12 3" xfId="584"/>
    <cellStyle name="Navadno 2 3 3 12 3 2" xfId="585"/>
    <cellStyle name="Navadno 2 3 3 12 4" xfId="586"/>
    <cellStyle name="Navadno 2 3 3 13" xfId="587"/>
    <cellStyle name="Navadno 2 3 3 13 2" xfId="588"/>
    <cellStyle name="Navadno 2 3 3 13 2 2" xfId="589"/>
    <cellStyle name="Navadno 2 3 3 13 3" xfId="590"/>
    <cellStyle name="Navadno 2 3 3 13 3 2" xfId="591"/>
    <cellStyle name="Navadno 2 3 3 13 4" xfId="592"/>
    <cellStyle name="Navadno 2 3 3 14" xfId="593"/>
    <cellStyle name="Navadno 2 3 3 14 2" xfId="594"/>
    <cellStyle name="Navadno 2 3 3 14 2 2" xfId="595"/>
    <cellStyle name="Navadno 2 3 3 14 3" xfId="596"/>
    <cellStyle name="Navadno 2 3 3 14 3 2" xfId="597"/>
    <cellStyle name="Navadno 2 3 3 14 4" xfId="598"/>
    <cellStyle name="Navadno 2 3 3 15" xfId="599"/>
    <cellStyle name="Navadno 2 3 3 15 2" xfId="600"/>
    <cellStyle name="Navadno 2 3 3 15 2 2" xfId="601"/>
    <cellStyle name="Navadno 2 3 3 15 3" xfId="602"/>
    <cellStyle name="Navadno 2 3 3 15 3 2" xfId="603"/>
    <cellStyle name="Navadno 2 3 3 15 4" xfId="604"/>
    <cellStyle name="Navadno 2 3 3 16" xfId="605"/>
    <cellStyle name="Navadno 2 3 3 16 2" xfId="606"/>
    <cellStyle name="Navadno 2 3 3 16 2 2" xfId="607"/>
    <cellStyle name="Navadno 2 3 3 16 3" xfId="608"/>
    <cellStyle name="Navadno 2 3 3 16 3 2" xfId="609"/>
    <cellStyle name="Navadno 2 3 3 16 4" xfId="610"/>
    <cellStyle name="Navadno 2 3 3 17" xfId="611"/>
    <cellStyle name="Navadno 2 3 3 17 2" xfId="612"/>
    <cellStyle name="Navadno 2 3 3 17 2 2" xfId="613"/>
    <cellStyle name="Navadno 2 3 3 17 3" xfId="614"/>
    <cellStyle name="Navadno 2 3 3 17 3 2" xfId="615"/>
    <cellStyle name="Navadno 2 3 3 17 4" xfId="616"/>
    <cellStyle name="Navadno 2 3 3 18" xfId="617"/>
    <cellStyle name="Navadno 2 3 3 18 2" xfId="618"/>
    <cellStyle name="Navadno 2 3 3 19" xfId="619"/>
    <cellStyle name="Navadno 2 3 3 19 2" xfId="620"/>
    <cellStyle name="Navadno 2 3 3 2" xfId="621"/>
    <cellStyle name="Navadno 2 3 3 2 2" xfId="622"/>
    <cellStyle name="Navadno 2 3 3 2 2 2" xfId="623"/>
    <cellStyle name="Navadno 2 3 3 2 3" xfId="624"/>
    <cellStyle name="Navadno 2 3 3 2 3 2" xfId="625"/>
    <cellStyle name="Navadno 2 3 3 2 4" xfId="626"/>
    <cellStyle name="Navadno 2 3 3 20" xfId="627"/>
    <cellStyle name="Navadno 2 3 3 3" xfId="628"/>
    <cellStyle name="Navadno 2 3 3 3 2" xfId="629"/>
    <cellStyle name="Navadno 2 3 3 3 2 2" xfId="630"/>
    <cellStyle name="Navadno 2 3 3 3 3" xfId="631"/>
    <cellStyle name="Navadno 2 3 3 3 3 2" xfId="632"/>
    <cellStyle name="Navadno 2 3 3 3 4" xfId="633"/>
    <cellStyle name="Navadno 2 3 3 4" xfId="634"/>
    <cellStyle name="Navadno 2 3 3 4 2" xfId="635"/>
    <cellStyle name="Navadno 2 3 3 4 2 2" xfId="636"/>
    <cellStyle name="Navadno 2 3 3 4 3" xfId="637"/>
    <cellStyle name="Navadno 2 3 3 4 3 2" xfId="638"/>
    <cellStyle name="Navadno 2 3 3 4 4" xfId="639"/>
    <cellStyle name="Navadno 2 3 3 5" xfId="640"/>
    <cellStyle name="Navadno 2 3 3 5 2" xfId="641"/>
    <cellStyle name="Navadno 2 3 3 5 2 2" xfId="642"/>
    <cellStyle name="Navadno 2 3 3 5 3" xfId="643"/>
    <cellStyle name="Navadno 2 3 3 5 3 2" xfId="644"/>
    <cellStyle name="Navadno 2 3 3 5 4" xfId="645"/>
    <cellStyle name="Navadno 2 3 3 6" xfId="646"/>
    <cellStyle name="Navadno 2 3 3 6 2" xfId="647"/>
    <cellStyle name="Navadno 2 3 3 6 2 2" xfId="648"/>
    <cellStyle name="Navadno 2 3 3 6 3" xfId="649"/>
    <cellStyle name="Navadno 2 3 3 6 3 2" xfId="650"/>
    <cellStyle name="Navadno 2 3 3 6 4" xfId="651"/>
    <cellStyle name="Navadno 2 3 3 7" xfId="652"/>
    <cellStyle name="Navadno 2 3 3 7 2" xfId="653"/>
    <cellStyle name="Navadno 2 3 3 7 2 2" xfId="654"/>
    <cellStyle name="Navadno 2 3 3 7 3" xfId="655"/>
    <cellStyle name="Navadno 2 3 3 7 3 2" xfId="656"/>
    <cellStyle name="Navadno 2 3 3 7 4" xfId="657"/>
    <cellStyle name="Navadno 2 3 3 8" xfId="658"/>
    <cellStyle name="Navadno 2 3 3 8 2" xfId="659"/>
    <cellStyle name="Navadno 2 3 3 8 2 2" xfId="660"/>
    <cellStyle name="Navadno 2 3 3 8 3" xfId="661"/>
    <cellStyle name="Navadno 2 3 3 8 3 2" xfId="662"/>
    <cellStyle name="Navadno 2 3 3 8 4" xfId="663"/>
    <cellStyle name="Navadno 2 3 3 9" xfId="664"/>
    <cellStyle name="Navadno 2 3 3 9 2" xfId="665"/>
    <cellStyle name="Navadno 2 3 3 9 2 2" xfId="666"/>
    <cellStyle name="Navadno 2 3 3 9 3" xfId="667"/>
    <cellStyle name="Navadno 2 3 3 9 3 2" xfId="668"/>
    <cellStyle name="Navadno 2 3 3 9 4" xfId="669"/>
    <cellStyle name="Navadno 2 4" xfId="25"/>
    <cellStyle name="Navadno 2 5" xfId="26"/>
    <cellStyle name="Navadno 2 5 2" xfId="670"/>
    <cellStyle name="Navadno 2 5 2 2" xfId="671"/>
    <cellStyle name="Navadno 2 5 3" xfId="672"/>
    <cellStyle name="Navadno 2 5 3 2" xfId="673"/>
    <cellStyle name="Navadno 2 5 4" xfId="674"/>
    <cellStyle name="Navadno 2 6" xfId="27"/>
    <cellStyle name="Navadno 2 6 2" xfId="675"/>
    <cellStyle name="Navadno 2 6 2 2" xfId="676"/>
    <cellStyle name="Navadno 2 6 3" xfId="677"/>
    <cellStyle name="Navadno 2 6 3 2" xfId="678"/>
    <cellStyle name="Navadno 2 6 4" xfId="679"/>
    <cellStyle name="Navadno 2 7" xfId="680"/>
    <cellStyle name="Navadno 2 7 2" xfId="681"/>
    <cellStyle name="Navadno 2 7 2 2" xfId="682"/>
    <cellStyle name="Navadno 2 7 3" xfId="683"/>
    <cellStyle name="Navadno 2 7 3 2" xfId="684"/>
    <cellStyle name="Navadno 2 7 4" xfId="685"/>
    <cellStyle name="Navadno 2 8" xfId="686"/>
    <cellStyle name="Navadno 2 8 2" xfId="687"/>
    <cellStyle name="Navadno 2 8 2 2" xfId="688"/>
    <cellStyle name="Navadno 2 8 3" xfId="689"/>
    <cellStyle name="Navadno 2 8 3 2" xfId="690"/>
    <cellStyle name="Navadno 2 8 4" xfId="691"/>
    <cellStyle name="Navadno 2 9" xfId="692"/>
    <cellStyle name="Navadno 2 9 2" xfId="693"/>
    <cellStyle name="Navadno 2 9 2 2" xfId="694"/>
    <cellStyle name="Navadno 2 9 3" xfId="695"/>
    <cellStyle name="Navadno 2 9 3 2" xfId="696"/>
    <cellStyle name="Navadno 2 9 4" xfId="697"/>
    <cellStyle name="Navadno 2_K119550_projektantski predracun_vodovod-A(1)" xfId="28"/>
    <cellStyle name="Navadno 25" xfId="29"/>
    <cellStyle name="Navadno 25 2" xfId="30"/>
    <cellStyle name="Navadno 3" xfId="31"/>
    <cellStyle name="Navadno 3 10" xfId="698"/>
    <cellStyle name="Navadno 3 10 2" xfId="699"/>
    <cellStyle name="Navadno 3 10 2 2" xfId="700"/>
    <cellStyle name="Navadno 3 10 3" xfId="701"/>
    <cellStyle name="Navadno 3 10 3 10" xfId="702"/>
    <cellStyle name="Navadno 3 10 3 10 10" xfId="703"/>
    <cellStyle name="Navadno 3 10 3 10 10 2" xfId="704"/>
    <cellStyle name="Navadno 3 10 3 10 10 2 2" xfId="705"/>
    <cellStyle name="Navadno 3 10 3 10 10 3" xfId="706"/>
    <cellStyle name="Navadno 3 10 3 10 11" xfId="707"/>
    <cellStyle name="Navadno 3 10 3 10 11 2" xfId="708"/>
    <cellStyle name="Navadno 3 10 3 10 11 2 2" xfId="709"/>
    <cellStyle name="Navadno 3 10 3 10 11 3" xfId="710"/>
    <cellStyle name="Navadno 3 10 3 10 12" xfId="711"/>
    <cellStyle name="Navadno 3 10 3 10 12 2" xfId="712"/>
    <cellStyle name="Navadno 3 10 3 10 12 2 2" xfId="713"/>
    <cellStyle name="Navadno 3 10 3 10 12 3" xfId="714"/>
    <cellStyle name="Navadno 3 10 3 10 13" xfId="715"/>
    <cellStyle name="Navadno 3 10 3 10 13 2" xfId="716"/>
    <cellStyle name="Navadno 3 10 3 10 13 2 2" xfId="717"/>
    <cellStyle name="Navadno 3 10 3 10 13 3" xfId="718"/>
    <cellStyle name="Navadno 3 10 3 10 14" xfId="719"/>
    <cellStyle name="Navadno 3 10 3 10 14 2" xfId="720"/>
    <cellStyle name="Navadno 3 10 3 10 14 2 2" xfId="721"/>
    <cellStyle name="Navadno 3 10 3 10 14 3" xfId="722"/>
    <cellStyle name="Navadno 3 10 3 10 15" xfId="723"/>
    <cellStyle name="Navadno 3 10 3 10 15 2" xfId="724"/>
    <cellStyle name="Navadno 3 10 3 10 15 2 2" xfId="725"/>
    <cellStyle name="Navadno 3 10 3 10 15 3" xfId="726"/>
    <cellStyle name="Navadno 3 10 3 10 16" xfId="727"/>
    <cellStyle name="Navadno 3 10 3 10 16 2" xfId="728"/>
    <cellStyle name="Navadno 3 10 3 10 16 2 2" xfId="729"/>
    <cellStyle name="Navadno 3 10 3 10 16 3" xfId="730"/>
    <cellStyle name="Navadno 3 10 3 10 17" xfId="731"/>
    <cellStyle name="Navadno 3 10 3 10 17 2" xfId="732"/>
    <cellStyle name="Navadno 3 10 3 10 17 2 2" xfId="733"/>
    <cellStyle name="Navadno 3 10 3 10 17 3" xfId="734"/>
    <cellStyle name="Navadno 3 10 3 10 18" xfId="735"/>
    <cellStyle name="Navadno 3 10 3 10 18 2" xfId="736"/>
    <cellStyle name="Navadno 3 10 3 10 18 2 2" xfId="737"/>
    <cellStyle name="Navadno 3 10 3 10 18 3" xfId="738"/>
    <cellStyle name="Navadno 3 10 3 10 19" xfId="739"/>
    <cellStyle name="Navadno 3 10 3 10 19 2" xfId="740"/>
    <cellStyle name="Navadno 3 10 3 10 19 2 2" xfId="741"/>
    <cellStyle name="Navadno 3 10 3 10 19 3" xfId="742"/>
    <cellStyle name="Navadno 3 10 3 10 2" xfId="743"/>
    <cellStyle name="Navadno 3 10 3 10 2 2" xfId="744"/>
    <cellStyle name="Navadno 3 10 3 10 2 2 2" xfId="745"/>
    <cellStyle name="Navadno 3 10 3 10 2 2 2 2" xfId="746"/>
    <cellStyle name="Navadno 3 10 3 10 2 2 3" xfId="747"/>
    <cellStyle name="Navadno 3 10 3 10 2 3" xfId="748"/>
    <cellStyle name="Navadno 3 10 3 10 2 3 2" xfId="749"/>
    <cellStyle name="Navadno 3 10 3 10 2 4" xfId="750"/>
    <cellStyle name="Navadno 3 10 3 10 2 4 2" xfId="751"/>
    <cellStyle name="Navadno 3 10 3 10 2 5" xfId="752"/>
    <cellStyle name="Navadno 3 10 3 10 2 5 2" xfId="753"/>
    <cellStyle name="Navadno 3 10 3 10 2 6" xfId="754"/>
    <cellStyle name="Navadno 3 10 3 10 2 6 2" xfId="755"/>
    <cellStyle name="Navadno 3 10 3 10 2 7" xfId="756"/>
    <cellStyle name="Navadno 3 10 3 10 20" xfId="757"/>
    <cellStyle name="Navadno 3 10 3 10 20 2" xfId="758"/>
    <cellStyle name="Navadno 3 10 3 10 20 2 2" xfId="759"/>
    <cellStyle name="Navadno 3 10 3 10 20 3" xfId="760"/>
    <cellStyle name="Navadno 3 10 3 10 21" xfId="761"/>
    <cellStyle name="Navadno 3 10 3 10 21 2" xfId="762"/>
    <cellStyle name="Navadno 3 10 3 10 21 2 2" xfId="763"/>
    <cellStyle name="Navadno 3 10 3 10 21 3" xfId="764"/>
    <cellStyle name="Navadno 3 10 3 10 22" xfId="765"/>
    <cellStyle name="Navadno 3 10 3 10 22 2" xfId="766"/>
    <cellStyle name="Navadno 3 10 3 10 22 2 2" xfId="767"/>
    <cellStyle name="Navadno 3 10 3 10 22 3" xfId="768"/>
    <cellStyle name="Navadno 3 10 3 10 23" xfId="769"/>
    <cellStyle name="Navadno 3 10 3 10 23 2" xfId="770"/>
    <cellStyle name="Navadno 3 10 3 10 23 2 2" xfId="771"/>
    <cellStyle name="Navadno 3 10 3 10 23 3" xfId="772"/>
    <cellStyle name="Navadno 3 10 3 10 24" xfId="773"/>
    <cellStyle name="Navadno 3 10 3 10 24 2" xfId="774"/>
    <cellStyle name="Navadno 3 10 3 10 24 2 2" xfId="775"/>
    <cellStyle name="Navadno 3 10 3 10 24 3" xfId="776"/>
    <cellStyle name="Navadno 3 10 3 10 25" xfId="777"/>
    <cellStyle name="Navadno 3 10 3 10 25 2" xfId="778"/>
    <cellStyle name="Navadno 3 10 3 10 25 2 2" xfId="779"/>
    <cellStyle name="Navadno 3 10 3 10 25 3" xfId="780"/>
    <cellStyle name="Navadno 3 10 3 10 26" xfId="781"/>
    <cellStyle name="Navadno 3 10 3 10 26 2" xfId="782"/>
    <cellStyle name="Navadno 3 10 3 10 26 2 2" xfId="783"/>
    <cellStyle name="Navadno 3 10 3 10 26 3" xfId="784"/>
    <cellStyle name="Navadno 3 10 3 10 27" xfId="785"/>
    <cellStyle name="Navadno 3 10 3 10 27 2" xfId="786"/>
    <cellStyle name="Navadno 3 10 3 10 27 2 2" xfId="787"/>
    <cellStyle name="Navadno 3 10 3 10 27 3" xfId="788"/>
    <cellStyle name="Navadno 3 10 3 10 28" xfId="789"/>
    <cellStyle name="Navadno 3 10 3 10 28 2" xfId="790"/>
    <cellStyle name="Navadno 3 10 3 10 28 2 2" xfId="791"/>
    <cellStyle name="Navadno 3 10 3 10 28 3" xfId="792"/>
    <cellStyle name="Navadno 3 10 3 10 29" xfId="793"/>
    <cellStyle name="Navadno 3 10 3 10 29 2" xfId="794"/>
    <cellStyle name="Navadno 3 10 3 10 29 2 2" xfId="795"/>
    <cellStyle name="Navadno 3 10 3 10 29 3" xfId="796"/>
    <cellStyle name="Navadno 3 10 3 10 3" xfId="797"/>
    <cellStyle name="Navadno 3 10 3 10 3 2" xfId="798"/>
    <cellStyle name="Navadno 3 10 3 10 3 2 2" xfId="799"/>
    <cellStyle name="Navadno 3 10 3 10 3 3" xfId="800"/>
    <cellStyle name="Navadno 3 10 3 10 30" xfId="801"/>
    <cellStyle name="Navadno 3 10 3 10 30 2" xfId="802"/>
    <cellStyle name="Navadno 3 10 3 10 30 2 2" xfId="803"/>
    <cellStyle name="Navadno 3 10 3 10 30 3" xfId="804"/>
    <cellStyle name="Navadno 3 10 3 10 31" xfId="805"/>
    <cellStyle name="Navadno 3 10 3 10 31 2" xfId="806"/>
    <cellStyle name="Navadno 3 10 3 10 31 2 2" xfId="807"/>
    <cellStyle name="Navadno 3 10 3 10 31 3" xfId="808"/>
    <cellStyle name="Navadno 3 10 3 10 32" xfId="809"/>
    <cellStyle name="Navadno 3 10 3 10 32 2" xfId="810"/>
    <cellStyle name="Navadno 3 10 3 10 32 2 2" xfId="811"/>
    <cellStyle name="Navadno 3 10 3 10 32 3" xfId="812"/>
    <cellStyle name="Navadno 3 10 3 10 33" xfId="813"/>
    <cellStyle name="Navadno 3 10 3 10 33 2" xfId="814"/>
    <cellStyle name="Navadno 3 10 3 10 33 2 2" xfId="815"/>
    <cellStyle name="Navadno 3 10 3 10 33 3" xfId="816"/>
    <cellStyle name="Navadno 3 10 3 10 34" xfId="817"/>
    <cellStyle name="Navadno 3 10 3 10 34 2" xfId="818"/>
    <cellStyle name="Navadno 3 10 3 10 34 2 2" xfId="819"/>
    <cellStyle name="Navadno 3 10 3 10 34 3" xfId="820"/>
    <cellStyle name="Navadno 3 10 3 10 35" xfId="821"/>
    <cellStyle name="Navadno 3 10 3 10 35 2" xfId="822"/>
    <cellStyle name="Navadno 3 10 3 10 35 2 2" xfId="823"/>
    <cellStyle name="Navadno 3 10 3 10 35 3" xfId="824"/>
    <cellStyle name="Navadno 3 10 3 10 36" xfId="825"/>
    <cellStyle name="Navadno 3 10 3 10 36 2" xfId="826"/>
    <cellStyle name="Navadno 3 10 3 10 36 2 2" xfId="827"/>
    <cellStyle name="Navadno 3 10 3 10 36 3" xfId="828"/>
    <cellStyle name="Navadno 3 10 3 10 37" xfId="829"/>
    <cellStyle name="Navadno 3 10 3 10 37 2" xfId="830"/>
    <cellStyle name="Navadno 3 10 3 10 37 2 2" xfId="831"/>
    <cellStyle name="Navadno 3 10 3 10 37 3" xfId="832"/>
    <cellStyle name="Navadno 3 10 3 10 38" xfId="833"/>
    <cellStyle name="Navadno 3 10 3 10 38 2" xfId="834"/>
    <cellStyle name="Navadno 3 10 3 10 38 2 2" xfId="835"/>
    <cellStyle name="Navadno 3 10 3 10 38 3" xfId="836"/>
    <cellStyle name="Navadno 3 10 3 10 39" xfId="837"/>
    <cellStyle name="Navadno 3 10 3 10 39 2" xfId="838"/>
    <cellStyle name="Navadno 3 10 3 10 39 2 2" xfId="839"/>
    <cellStyle name="Navadno 3 10 3 10 39 3" xfId="840"/>
    <cellStyle name="Navadno 3 10 3 10 4" xfId="841"/>
    <cellStyle name="Navadno 3 10 3 10 4 2" xfId="842"/>
    <cellStyle name="Navadno 3 10 3 10 4 2 2" xfId="843"/>
    <cellStyle name="Navadno 3 10 3 10 4 3" xfId="844"/>
    <cellStyle name="Navadno 3 10 3 10 40" xfId="845"/>
    <cellStyle name="Navadno 3 10 3 10 40 2" xfId="846"/>
    <cellStyle name="Navadno 3 10 3 10 40 2 2" xfId="847"/>
    <cellStyle name="Navadno 3 10 3 10 40 3" xfId="848"/>
    <cellStyle name="Navadno 3 10 3 10 41" xfId="849"/>
    <cellStyle name="Navadno 3 10 3 10 41 2" xfId="850"/>
    <cellStyle name="Navadno 3 10 3 10 41 2 2" xfId="851"/>
    <cellStyle name="Navadno 3 10 3 10 41 3" xfId="852"/>
    <cellStyle name="Navadno 3 10 3 10 42" xfId="853"/>
    <cellStyle name="Navadno 3 10 3 10 42 2" xfId="854"/>
    <cellStyle name="Navadno 3 10 3 10 42 2 2" xfId="855"/>
    <cellStyle name="Navadno 3 10 3 10 42 3" xfId="856"/>
    <cellStyle name="Navadno 3 10 3 10 43" xfId="857"/>
    <cellStyle name="Navadno 3 10 3 10 43 2" xfId="858"/>
    <cellStyle name="Navadno 3 10 3 10 43 2 2" xfId="859"/>
    <cellStyle name="Navadno 3 10 3 10 43 3" xfId="860"/>
    <cellStyle name="Navadno 3 10 3 10 44" xfId="861"/>
    <cellStyle name="Navadno 3 10 3 10 44 2" xfId="862"/>
    <cellStyle name="Navadno 3 10 3 10 44 2 2" xfId="863"/>
    <cellStyle name="Navadno 3 10 3 10 44 3" xfId="864"/>
    <cellStyle name="Navadno 3 10 3 10 45" xfId="865"/>
    <cellStyle name="Navadno 3 10 3 10 45 2" xfId="866"/>
    <cellStyle name="Navadno 3 10 3 10 45 2 2" xfId="867"/>
    <cellStyle name="Navadno 3 10 3 10 45 3" xfId="868"/>
    <cellStyle name="Navadno 3 10 3 10 46" xfId="869"/>
    <cellStyle name="Navadno 3 10 3 10 46 2" xfId="870"/>
    <cellStyle name="Navadno 3 10 3 10 46 2 2" xfId="871"/>
    <cellStyle name="Navadno 3 10 3 10 46 3" xfId="872"/>
    <cellStyle name="Navadno 3 10 3 10 47" xfId="873"/>
    <cellStyle name="Navadno 3 10 3 10 47 2" xfId="874"/>
    <cellStyle name="Navadno 3 10 3 10 47 2 2" xfId="875"/>
    <cellStyle name="Navadno 3 10 3 10 47 3" xfId="876"/>
    <cellStyle name="Navadno 3 10 3 10 48" xfId="877"/>
    <cellStyle name="Navadno 3 10 3 10 48 2" xfId="878"/>
    <cellStyle name="Navadno 3 10 3 10 48 2 2" xfId="879"/>
    <cellStyle name="Navadno 3 10 3 10 48 3" xfId="880"/>
    <cellStyle name="Navadno 3 10 3 10 49" xfId="881"/>
    <cellStyle name="Navadno 3 10 3 10 49 2" xfId="882"/>
    <cellStyle name="Navadno 3 10 3 10 49 2 2" xfId="883"/>
    <cellStyle name="Navadno 3 10 3 10 49 3" xfId="884"/>
    <cellStyle name="Navadno 3 10 3 10 5" xfId="885"/>
    <cellStyle name="Navadno 3 10 3 10 5 2" xfId="886"/>
    <cellStyle name="Navadno 3 10 3 10 5 2 2" xfId="887"/>
    <cellStyle name="Navadno 3 10 3 10 5 3" xfId="888"/>
    <cellStyle name="Navadno 3 10 3 10 50" xfId="889"/>
    <cellStyle name="Navadno 3 10 3 10 50 2" xfId="890"/>
    <cellStyle name="Navadno 3 10 3 10 50 2 2" xfId="891"/>
    <cellStyle name="Navadno 3 10 3 10 50 3" xfId="892"/>
    <cellStyle name="Navadno 3 10 3 10 51" xfId="893"/>
    <cellStyle name="Navadno 3 10 3 10 51 2" xfId="894"/>
    <cellStyle name="Navadno 3 10 3 10 51 2 2" xfId="895"/>
    <cellStyle name="Navadno 3 10 3 10 51 3" xfId="896"/>
    <cellStyle name="Navadno 3 10 3 10 52" xfId="897"/>
    <cellStyle name="Navadno 3 10 3 10 52 2" xfId="898"/>
    <cellStyle name="Navadno 3 10 3 10 52 2 2" xfId="899"/>
    <cellStyle name="Navadno 3 10 3 10 52 3" xfId="900"/>
    <cellStyle name="Navadno 3 10 3 10 53" xfId="901"/>
    <cellStyle name="Navadno 3 10 3 10 53 2" xfId="902"/>
    <cellStyle name="Navadno 3 10 3 10 54" xfId="903"/>
    <cellStyle name="Navadno 3 10 3 10 54 2" xfId="904"/>
    <cellStyle name="Navadno 3 10 3 10 55" xfId="905"/>
    <cellStyle name="Navadno 3 10 3 10 55 2" xfId="906"/>
    <cellStyle name="Navadno 3 10 3 10 56" xfId="907"/>
    <cellStyle name="Navadno 3 10 3 10 56 2" xfId="908"/>
    <cellStyle name="Navadno 3 10 3 10 57" xfId="909"/>
    <cellStyle name="Navadno 3 10 3 10 57 2" xfId="910"/>
    <cellStyle name="Navadno 3 10 3 10 58" xfId="911"/>
    <cellStyle name="Navadno 3 10 3 10 58 2" xfId="912"/>
    <cellStyle name="Navadno 3 10 3 10 59" xfId="913"/>
    <cellStyle name="Navadno 3 10 3 10 59 2" xfId="914"/>
    <cellStyle name="Navadno 3 10 3 10 6" xfId="915"/>
    <cellStyle name="Navadno 3 10 3 10 6 2" xfId="916"/>
    <cellStyle name="Navadno 3 10 3 10 6 2 2" xfId="917"/>
    <cellStyle name="Navadno 3 10 3 10 6 3" xfId="918"/>
    <cellStyle name="Navadno 3 10 3 10 60" xfId="919"/>
    <cellStyle name="Navadno 3 10 3 10 60 2" xfId="920"/>
    <cellStyle name="Navadno 3 10 3 10 61" xfId="921"/>
    <cellStyle name="Navadno 3 10 3 10 61 2" xfId="922"/>
    <cellStyle name="Navadno 3 10 3 10 62" xfId="923"/>
    <cellStyle name="Navadno 3 10 3 10 62 2" xfId="924"/>
    <cellStyle name="Navadno 3 10 3 10 63" xfId="925"/>
    <cellStyle name="Navadno 3 10 3 10 63 2" xfId="926"/>
    <cellStyle name="Navadno 3 10 3 10 64" xfId="927"/>
    <cellStyle name="Navadno 3 10 3 10 64 2" xfId="928"/>
    <cellStyle name="Navadno 3 10 3 10 65" xfId="929"/>
    <cellStyle name="Navadno 3 10 3 10 65 2" xfId="930"/>
    <cellStyle name="Navadno 3 10 3 10 66" xfId="931"/>
    <cellStyle name="Navadno 3 10 3 10 66 2" xfId="932"/>
    <cellStyle name="Navadno 3 10 3 10 67" xfId="933"/>
    <cellStyle name="Navadno 3 10 3 10 67 2" xfId="934"/>
    <cellStyle name="Navadno 3 10 3 10 68" xfId="935"/>
    <cellStyle name="Navadno 3 10 3 10 68 2" xfId="936"/>
    <cellStyle name="Navadno 3 10 3 10 69" xfId="937"/>
    <cellStyle name="Navadno 3 10 3 10 69 2" xfId="938"/>
    <cellStyle name="Navadno 3 10 3 10 7" xfId="939"/>
    <cellStyle name="Navadno 3 10 3 10 7 2" xfId="940"/>
    <cellStyle name="Navadno 3 10 3 10 7 2 2" xfId="941"/>
    <cellStyle name="Navadno 3 10 3 10 7 3" xfId="942"/>
    <cellStyle name="Navadno 3 10 3 10 70" xfId="943"/>
    <cellStyle name="Navadno 3 10 3 10 70 2" xfId="944"/>
    <cellStyle name="Navadno 3 10 3 10 71" xfId="945"/>
    <cellStyle name="Navadno 3 10 3 10 71 2" xfId="946"/>
    <cellStyle name="Navadno 3 10 3 10 72" xfId="947"/>
    <cellStyle name="Navadno 3 10 3 10 72 2" xfId="948"/>
    <cellStyle name="Navadno 3 10 3 10 73" xfId="949"/>
    <cellStyle name="Navadno 3 10 3 10 73 2" xfId="950"/>
    <cellStyle name="Navadno 3 10 3 10 74" xfId="951"/>
    <cellStyle name="Navadno 3 10 3 10 74 2" xfId="952"/>
    <cellStyle name="Navadno 3 10 3 10 75" xfId="953"/>
    <cellStyle name="Navadno 3 10 3 10 75 2" xfId="954"/>
    <cellStyle name="Navadno 3 10 3 10 76" xfId="955"/>
    <cellStyle name="Navadno 3 10 3 10 76 2" xfId="956"/>
    <cellStyle name="Navadno 3 10 3 10 77" xfId="957"/>
    <cellStyle name="Navadno 3 10 3 10 77 2" xfId="958"/>
    <cellStyle name="Navadno 3 10 3 10 78" xfId="959"/>
    <cellStyle name="Navadno 3 10 3 10 78 2" xfId="960"/>
    <cellStyle name="Navadno 3 10 3 10 79" xfId="961"/>
    <cellStyle name="Navadno 3 10 3 10 79 2" xfId="962"/>
    <cellStyle name="Navadno 3 10 3 10 8" xfId="963"/>
    <cellStyle name="Navadno 3 10 3 10 8 2" xfId="964"/>
    <cellStyle name="Navadno 3 10 3 10 8 2 2" xfId="965"/>
    <cellStyle name="Navadno 3 10 3 10 8 3" xfId="966"/>
    <cellStyle name="Navadno 3 10 3 10 80" xfId="967"/>
    <cellStyle name="Navadno 3 10 3 10 80 2" xfId="968"/>
    <cellStyle name="Navadno 3 10 3 10 81" xfId="969"/>
    <cellStyle name="Navadno 3 10 3 10 81 2" xfId="970"/>
    <cellStyle name="Navadno 3 10 3 10 82" xfId="971"/>
    <cellStyle name="Navadno 3 10 3 10 9" xfId="972"/>
    <cellStyle name="Navadno 3 10 3 10 9 2" xfId="973"/>
    <cellStyle name="Navadno 3 10 3 10 9 2 2" xfId="974"/>
    <cellStyle name="Navadno 3 10 3 10 9 3" xfId="975"/>
    <cellStyle name="Navadno 3 10 3 100" xfId="976"/>
    <cellStyle name="Navadno 3 10 3 100 2" xfId="977"/>
    <cellStyle name="Navadno 3 10 3 100 2 2" xfId="978"/>
    <cellStyle name="Navadno 3 10 3 100 3" xfId="979"/>
    <cellStyle name="Navadno 3 10 3 101" xfId="980"/>
    <cellStyle name="Navadno 3 10 3 101 2" xfId="981"/>
    <cellStyle name="Navadno 3 10 3 101 2 2" xfId="982"/>
    <cellStyle name="Navadno 3 10 3 101 3" xfId="983"/>
    <cellStyle name="Navadno 3 10 3 102" xfId="984"/>
    <cellStyle name="Navadno 3 10 3 102 2" xfId="985"/>
    <cellStyle name="Navadno 3 10 3 102 2 2" xfId="986"/>
    <cellStyle name="Navadno 3 10 3 102 3" xfId="987"/>
    <cellStyle name="Navadno 3 10 3 103" xfId="988"/>
    <cellStyle name="Navadno 3 10 3 103 2" xfId="989"/>
    <cellStyle name="Navadno 3 10 3 103 2 2" xfId="990"/>
    <cellStyle name="Navadno 3 10 3 103 3" xfId="991"/>
    <cellStyle name="Navadno 3 10 3 104" xfId="992"/>
    <cellStyle name="Navadno 3 10 3 104 2" xfId="993"/>
    <cellStyle name="Navadno 3 10 3 104 2 2" xfId="994"/>
    <cellStyle name="Navadno 3 10 3 104 3" xfId="995"/>
    <cellStyle name="Navadno 3 10 3 105" xfId="996"/>
    <cellStyle name="Navadno 3 10 3 105 2" xfId="997"/>
    <cellStyle name="Navadno 3 10 3 105 2 2" xfId="998"/>
    <cellStyle name="Navadno 3 10 3 105 3" xfId="999"/>
    <cellStyle name="Navadno 3 10 3 106" xfId="1000"/>
    <cellStyle name="Navadno 3 10 3 106 2" xfId="1001"/>
    <cellStyle name="Navadno 3 10 3 106 2 2" xfId="1002"/>
    <cellStyle name="Navadno 3 10 3 106 3" xfId="1003"/>
    <cellStyle name="Navadno 3 10 3 107" xfId="1004"/>
    <cellStyle name="Navadno 3 10 3 107 2" xfId="1005"/>
    <cellStyle name="Navadno 3 10 3 107 2 2" xfId="1006"/>
    <cellStyle name="Navadno 3 10 3 107 3" xfId="1007"/>
    <cellStyle name="Navadno 3 10 3 108" xfId="1008"/>
    <cellStyle name="Navadno 3 10 3 108 2" xfId="1009"/>
    <cellStyle name="Navadno 3 10 3 109" xfId="1010"/>
    <cellStyle name="Navadno 3 10 3 109 2" xfId="1011"/>
    <cellStyle name="Navadno 3 10 3 11" xfId="1012"/>
    <cellStyle name="Navadno 3 10 3 11 10" xfId="1013"/>
    <cellStyle name="Navadno 3 10 3 11 10 2" xfId="1014"/>
    <cellStyle name="Navadno 3 10 3 11 10 2 2" xfId="1015"/>
    <cellStyle name="Navadno 3 10 3 11 10 3" xfId="1016"/>
    <cellStyle name="Navadno 3 10 3 11 11" xfId="1017"/>
    <cellStyle name="Navadno 3 10 3 11 11 2" xfId="1018"/>
    <cellStyle name="Navadno 3 10 3 11 11 2 2" xfId="1019"/>
    <cellStyle name="Navadno 3 10 3 11 11 3" xfId="1020"/>
    <cellStyle name="Navadno 3 10 3 11 12" xfId="1021"/>
    <cellStyle name="Navadno 3 10 3 11 12 2" xfId="1022"/>
    <cellStyle name="Navadno 3 10 3 11 12 2 2" xfId="1023"/>
    <cellStyle name="Navadno 3 10 3 11 12 3" xfId="1024"/>
    <cellStyle name="Navadno 3 10 3 11 13" xfId="1025"/>
    <cellStyle name="Navadno 3 10 3 11 13 2" xfId="1026"/>
    <cellStyle name="Navadno 3 10 3 11 13 2 2" xfId="1027"/>
    <cellStyle name="Navadno 3 10 3 11 13 3" xfId="1028"/>
    <cellStyle name="Navadno 3 10 3 11 14" xfId="1029"/>
    <cellStyle name="Navadno 3 10 3 11 14 2" xfId="1030"/>
    <cellStyle name="Navadno 3 10 3 11 14 2 2" xfId="1031"/>
    <cellStyle name="Navadno 3 10 3 11 14 3" xfId="1032"/>
    <cellStyle name="Navadno 3 10 3 11 15" xfId="1033"/>
    <cellStyle name="Navadno 3 10 3 11 15 2" xfId="1034"/>
    <cellStyle name="Navadno 3 10 3 11 15 2 2" xfId="1035"/>
    <cellStyle name="Navadno 3 10 3 11 15 3" xfId="1036"/>
    <cellStyle name="Navadno 3 10 3 11 16" xfId="1037"/>
    <cellStyle name="Navadno 3 10 3 11 16 2" xfId="1038"/>
    <cellStyle name="Navadno 3 10 3 11 16 2 2" xfId="1039"/>
    <cellStyle name="Navadno 3 10 3 11 16 3" xfId="1040"/>
    <cellStyle name="Navadno 3 10 3 11 17" xfId="1041"/>
    <cellStyle name="Navadno 3 10 3 11 17 2" xfId="1042"/>
    <cellStyle name="Navadno 3 10 3 11 17 2 2" xfId="1043"/>
    <cellStyle name="Navadno 3 10 3 11 17 3" xfId="1044"/>
    <cellStyle name="Navadno 3 10 3 11 18" xfId="1045"/>
    <cellStyle name="Navadno 3 10 3 11 18 2" xfId="1046"/>
    <cellStyle name="Navadno 3 10 3 11 18 2 2" xfId="1047"/>
    <cellStyle name="Navadno 3 10 3 11 18 3" xfId="1048"/>
    <cellStyle name="Navadno 3 10 3 11 19" xfId="1049"/>
    <cellStyle name="Navadno 3 10 3 11 19 2" xfId="1050"/>
    <cellStyle name="Navadno 3 10 3 11 19 2 2" xfId="1051"/>
    <cellStyle name="Navadno 3 10 3 11 19 3" xfId="1052"/>
    <cellStyle name="Navadno 3 10 3 11 2" xfId="1053"/>
    <cellStyle name="Navadno 3 10 3 11 2 2" xfId="1054"/>
    <cellStyle name="Navadno 3 10 3 11 2 2 2" xfId="1055"/>
    <cellStyle name="Navadno 3 10 3 11 2 2 2 2" xfId="1056"/>
    <cellStyle name="Navadno 3 10 3 11 2 2 3" xfId="1057"/>
    <cellStyle name="Navadno 3 10 3 11 2 3" xfId="1058"/>
    <cellStyle name="Navadno 3 10 3 11 2 3 2" xfId="1059"/>
    <cellStyle name="Navadno 3 10 3 11 2 4" xfId="1060"/>
    <cellStyle name="Navadno 3 10 3 11 2 4 2" xfId="1061"/>
    <cellStyle name="Navadno 3 10 3 11 2 5" xfId="1062"/>
    <cellStyle name="Navadno 3 10 3 11 2 5 2" xfId="1063"/>
    <cellStyle name="Navadno 3 10 3 11 2 6" xfId="1064"/>
    <cellStyle name="Navadno 3 10 3 11 2 6 2" xfId="1065"/>
    <cellStyle name="Navadno 3 10 3 11 2 7" xfId="1066"/>
    <cellStyle name="Navadno 3 10 3 11 20" xfId="1067"/>
    <cellStyle name="Navadno 3 10 3 11 20 2" xfId="1068"/>
    <cellStyle name="Navadno 3 10 3 11 20 2 2" xfId="1069"/>
    <cellStyle name="Navadno 3 10 3 11 20 3" xfId="1070"/>
    <cellStyle name="Navadno 3 10 3 11 21" xfId="1071"/>
    <cellStyle name="Navadno 3 10 3 11 21 2" xfId="1072"/>
    <cellStyle name="Navadno 3 10 3 11 21 2 2" xfId="1073"/>
    <cellStyle name="Navadno 3 10 3 11 21 3" xfId="1074"/>
    <cellStyle name="Navadno 3 10 3 11 22" xfId="1075"/>
    <cellStyle name="Navadno 3 10 3 11 22 2" xfId="1076"/>
    <cellStyle name="Navadno 3 10 3 11 22 2 2" xfId="1077"/>
    <cellStyle name="Navadno 3 10 3 11 22 3" xfId="1078"/>
    <cellStyle name="Navadno 3 10 3 11 23" xfId="1079"/>
    <cellStyle name="Navadno 3 10 3 11 23 2" xfId="1080"/>
    <cellStyle name="Navadno 3 10 3 11 23 2 2" xfId="1081"/>
    <cellStyle name="Navadno 3 10 3 11 23 3" xfId="1082"/>
    <cellStyle name="Navadno 3 10 3 11 24" xfId="1083"/>
    <cellStyle name="Navadno 3 10 3 11 24 2" xfId="1084"/>
    <cellStyle name="Navadno 3 10 3 11 24 2 2" xfId="1085"/>
    <cellStyle name="Navadno 3 10 3 11 24 3" xfId="1086"/>
    <cellStyle name="Navadno 3 10 3 11 25" xfId="1087"/>
    <cellStyle name="Navadno 3 10 3 11 25 2" xfId="1088"/>
    <cellStyle name="Navadno 3 10 3 11 25 2 2" xfId="1089"/>
    <cellStyle name="Navadno 3 10 3 11 25 3" xfId="1090"/>
    <cellStyle name="Navadno 3 10 3 11 26" xfId="1091"/>
    <cellStyle name="Navadno 3 10 3 11 26 2" xfId="1092"/>
    <cellStyle name="Navadno 3 10 3 11 26 2 2" xfId="1093"/>
    <cellStyle name="Navadno 3 10 3 11 26 3" xfId="1094"/>
    <cellStyle name="Navadno 3 10 3 11 27" xfId="1095"/>
    <cellStyle name="Navadno 3 10 3 11 27 2" xfId="1096"/>
    <cellStyle name="Navadno 3 10 3 11 27 2 2" xfId="1097"/>
    <cellStyle name="Navadno 3 10 3 11 27 3" xfId="1098"/>
    <cellStyle name="Navadno 3 10 3 11 28" xfId="1099"/>
    <cellStyle name="Navadno 3 10 3 11 28 2" xfId="1100"/>
    <cellStyle name="Navadno 3 10 3 11 28 2 2" xfId="1101"/>
    <cellStyle name="Navadno 3 10 3 11 28 3" xfId="1102"/>
    <cellStyle name="Navadno 3 10 3 11 29" xfId="1103"/>
    <cellStyle name="Navadno 3 10 3 11 29 2" xfId="1104"/>
    <cellStyle name="Navadno 3 10 3 11 29 2 2" xfId="1105"/>
    <cellStyle name="Navadno 3 10 3 11 29 3" xfId="1106"/>
    <cellStyle name="Navadno 3 10 3 11 3" xfId="1107"/>
    <cellStyle name="Navadno 3 10 3 11 3 2" xfId="1108"/>
    <cellStyle name="Navadno 3 10 3 11 3 2 2" xfId="1109"/>
    <cellStyle name="Navadno 3 10 3 11 3 3" xfId="1110"/>
    <cellStyle name="Navadno 3 10 3 11 30" xfId="1111"/>
    <cellStyle name="Navadno 3 10 3 11 30 2" xfId="1112"/>
    <cellStyle name="Navadno 3 10 3 11 30 2 2" xfId="1113"/>
    <cellStyle name="Navadno 3 10 3 11 30 3" xfId="1114"/>
    <cellStyle name="Navadno 3 10 3 11 31" xfId="1115"/>
    <cellStyle name="Navadno 3 10 3 11 31 2" xfId="1116"/>
    <cellStyle name="Navadno 3 10 3 11 31 2 2" xfId="1117"/>
    <cellStyle name="Navadno 3 10 3 11 31 3" xfId="1118"/>
    <cellStyle name="Navadno 3 10 3 11 32" xfId="1119"/>
    <cellStyle name="Navadno 3 10 3 11 32 2" xfId="1120"/>
    <cellStyle name="Navadno 3 10 3 11 32 2 2" xfId="1121"/>
    <cellStyle name="Navadno 3 10 3 11 32 3" xfId="1122"/>
    <cellStyle name="Navadno 3 10 3 11 33" xfId="1123"/>
    <cellStyle name="Navadno 3 10 3 11 33 2" xfId="1124"/>
    <cellStyle name="Navadno 3 10 3 11 33 2 2" xfId="1125"/>
    <cellStyle name="Navadno 3 10 3 11 33 3" xfId="1126"/>
    <cellStyle name="Navadno 3 10 3 11 34" xfId="1127"/>
    <cellStyle name="Navadno 3 10 3 11 34 2" xfId="1128"/>
    <cellStyle name="Navadno 3 10 3 11 34 2 2" xfId="1129"/>
    <cellStyle name="Navadno 3 10 3 11 34 3" xfId="1130"/>
    <cellStyle name="Navadno 3 10 3 11 35" xfId="1131"/>
    <cellStyle name="Navadno 3 10 3 11 35 2" xfId="1132"/>
    <cellStyle name="Navadno 3 10 3 11 35 2 2" xfId="1133"/>
    <cellStyle name="Navadno 3 10 3 11 35 3" xfId="1134"/>
    <cellStyle name="Navadno 3 10 3 11 36" xfId="1135"/>
    <cellStyle name="Navadno 3 10 3 11 36 2" xfId="1136"/>
    <cellStyle name="Navadno 3 10 3 11 36 2 2" xfId="1137"/>
    <cellStyle name="Navadno 3 10 3 11 36 3" xfId="1138"/>
    <cellStyle name="Navadno 3 10 3 11 37" xfId="1139"/>
    <cellStyle name="Navadno 3 10 3 11 37 2" xfId="1140"/>
    <cellStyle name="Navadno 3 10 3 11 37 2 2" xfId="1141"/>
    <cellStyle name="Navadno 3 10 3 11 37 3" xfId="1142"/>
    <cellStyle name="Navadno 3 10 3 11 38" xfId="1143"/>
    <cellStyle name="Navadno 3 10 3 11 38 2" xfId="1144"/>
    <cellStyle name="Navadno 3 10 3 11 38 2 2" xfId="1145"/>
    <cellStyle name="Navadno 3 10 3 11 38 3" xfId="1146"/>
    <cellStyle name="Navadno 3 10 3 11 39" xfId="1147"/>
    <cellStyle name="Navadno 3 10 3 11 39 2" xfId="1148"/>
    <cellStyle name="Navadno 3 10 3 11 39 2 2" xfId="1149"/>
    <cellStyle name="Navadno 3 10 3 11 39 3" xfId="1150"/>
    <cellStyle name="Navadno 3 10 3 11 4" xfId="1151"/>
    <cellStyle name="Navadno 3 10 3 11 4 2" xfId="1152"/>
    <cellStyle name="Navadno 3 10 3 11 4 2 2" xfId="1153"/>
    <cellStyle name="Navadno 3 10 3 11 4 3" xfId="1154"/>
    <cellStyle name="Navadno 3 10 3 11 40" xfId="1155"/>
    <cellStyle name="Navadno 3 10 3 11 40 2" xfId="1156"/>
    <cellStyle name="Navadno 3 10 3 11 40 2 2" xfId="1157"/>
    <cellStyle name="Navadno 3 10 3 11 40 3" xfId="1158"/>
    <cellStyle name="Navadno 3 10 3 11 41" xfId="1159"/>
    <cellStyle name="Navadno 3 10 3 11 41 2" xfId="1160"/>
    <cellStyle name="Navadno 3 10 3 11 41 2 2" xfId="1161"/>
    <cellStyle name="Navadno 3 10 3 11 41 3" xfId="1162"/>
    <cellStyle name="Navadno 3 10 3 11 42" xfId="1163"/>
    <cellStyle name="Navadno 3 10 3 11 42 2" xfId="1164"/>
    <cellStyle name="Navadno 3 10 3 11 42 2 2" xfId="1165"/>
    <cellStyle name="Navadno 3 10 3 11 42 3" xfId="1166"/>
    <cellStyle name="Navadno 3 10 3 11 43" xfId="1167"/>
    <cellStyle name="Navadno 3 10 3 11 43 2" xfId="1168"/>
    <cellStyle name="Navadno 3 10 3 11 43 2 2" xfId="1169"/>
    <cellStyle name="Navadno 3 10 3 11 43 3" xfId="1170"/>
    <cellStyle name="Navadno 3 10 3 11 44" xfId="1171"/>
    <cellStyle name="Navadno 3 10 3 11 44 2" xfId="1172"/>
    <cellStyle name="Navadno 3 10 3 11 44 2 2" xfId="1173"/>
    <cellStyle name="Navadno 3 10 3 11 44 3" xfId="1174"/>
    <cellStyle name="Navadno 3 10 3 11 45" xfId="1175"/>
    <cellStyle name="Navadno 3 10 3 11 45 2" xfId="1176"/>
    <cellStyle name="Navadno 3 10 3 11 45 2 2" xfId="1177"/>
    <cellStyle name="Navadno 3 10 3 11 45 3" xfId="1178"/>
    <cellStyle name="Navadno 3 10 3 11 46" xfId="1179"/>
    <cellStyle name="Navadno 3 10 3 11 46 2" xfId="1180"/>
    <cellStyle name="Navadno 3 10 3 11 46 2 2" xfId="1181"/>
    <cellStyle name="Navadno 3 10 3 11 46 3" xfId="1182"/>
    <cellStyle name="Navadno 3 10 3 11 47" xfId="1183"/>
    <cellStyle name="Navadno 3 10 3 11 47 2" xfId="1184"/>
    <cellStyle name="Navadno 3 10 3 11 47 2 2" xfId="1185"/>
    <cellStyle name="Navadno 3 10 3 11 47 3" xfId="1186"/>
    <cellStyle name="Navadno 3 10 3 11 48" xfId="1187"/>
    <cellStyle name="Navadno 3 10 3 11 48 2" xfId="1188"/>
    <cellStyle name="Navadno 3 10 3 11 48 2 2" xfId="1189"/>
    <cellStyle name="Navadno 3 10 3 11 48 3" xfId="1190"/>
    <cellStyle name="Navadno 3 10 3 11 49" xfId="1191"/>
    <cellStyle name="Navadno 3 10 3 11 49 2" xfId="1192"/>
    <cellStyle name="Navadno 3 10 3 11 49 2 2" xfId="1193"/>
    <cellStyle name="Navadno 3 10 3 11 49 3" xfId="1194"/>
    <cellStyle name="Navadno 3 10 3 11 5" xfId="1195"/>
    <cellStyle name="Navadno 3 10 3 11 5 2" xfId="1196"/>
    <cellStyle name="Navadno 3 10 3 11 5 2 2" xfId="1197"/>
    <cellStyle name="Navadno 3 10 3 11 5 3" xfId="1198"/>
    <cellStyle name="Navadno 3 10 3 11 50" xfId="1199"/>
    <cellStyle name="Navadno 3 10 3 11 50 2" xfId="1200"/>
    <cellStyle name="Navadno 3 10 3 11 50 2 2" xfId="1201"/>
    <cellStyle name="Navadno 3 10 3 11 50 3" xfId="1202"/>
    <cellStyle name="Navadno 3 10 3 11 51" xfId="1203"/>
    <cellStyle name="Navadno 3 10 3 11 51 2" xfId="1204"/>
    <cellStyle name="Navadno 3 10 3 11 51 2 2" xfId="1205"/>
    <cellStyle name="Navadno 3 10 3 11 51 3" xfId="1206"/>
    <cellStyle name="Navadno 3 10 3 11 52" xfId="1207"/>
    <cellStyle name="Navadno 3 10 3 11 52 2" xfId="1208"/>
    <cellStyle name="Navadno 3 10 3 11 52 2 2" xfId="1209"/>
    <cellStyle name="Navadno 3 10 3 11 52 3" xfId="1210"/>
    <cellStyle name="Navadno 3 10 3 11 53" xfId="1211"/>
    <cellStyle name="Navadno 3 10 3 11 53 2" xfId="1212"/>
    <cellStyle name="Navadno 3 10 3 11 54" xfId="1213"/>
    <cellStyle name="Navadno 3 10 3 11 54 2" xfId="1214"/>
    <cellStyle name="Navadno 3 10 3 11 55" xfId="1215"/>
    <cellStyle name="Navadno 3 10 3 11 55 2" xfId="1216"/>
    <cellStyle name="Navadno 3 10 3 11 56" xfId="1217"/>
    <cellStyle name="Navadno 3 10 3 11 56 2" xfId="1218"/>
    <cellStyle name="Navadno 3 10 3 11 57" xfId="1219"/>
    <cellStyle name="Navadno 3 10 3 11 57 2" xfId="1220"/>
    <cellStyle name="Navadno 3 10 3 11 58" xfId="1221"/>
    <cellStyle name="Navadno 3 10 3 11 58 2" xfId="1222"/>
    <cellStyle name="Navadno 3 10 3 11 59" xfId="1223"/>
    <cellStyle name="Navadno 3 10 3 11 59 2" xfId="1224"/>
    <cellStyle name="Navadno 3 10 3 11 6" xfId="1225"/>
    <cellStyle name="Navadno 3 10 3 11 6 2" xfId="1226"/>
    <cellStyle name="Navadno 3 10 3 11 6 2 2" xfId="1227"/>
    <cellStyle name="Navadno 3 10 3 11 6 3" xfId="1228"/>
    <cellStyle name="Navadno 3 10 3 11 60" xfId="1229"/>
    <cellStyle name="Navadno 3 10 3 11 60 2" xfId="1230"/>
    <cellStyle name="Navadno 3 10 3 11 61" xfId="1231"/>
    <cellStyle name="Navadno 3 10 3 11 61 2" xfId="1232"/>
    <cellStyle name="Navadno 3 10 3 11 62" xfId="1233"/>
    <cellStyle name="Navadno 3 10 3 11 62 2" xfId="1234"/>
    <cellStyle name="Navadno 3 10 3 11 63" xfId="1235"/>
    <cellStyle name="Navadno 3 10 3 11 63 2" xfId="1236"/>
    <cellStyle name="Navadno 3 10 3 11 64" xfId="1237"/>
    <cellStyle name="Navadno 3 10 3 11 64 2" xfId="1238"/>
    <cellStyle name="Navadno 3 10 3 11 65" xfId="1239"/>
    <cellStyle name="Navadno 3 10 3 11 65 2" xfId="1240"/>
    <cellStyle name="Navadno 3 10 3 11 66" xfId="1241"/>
    <cellStyle name="Navadno 3 10 3 11 66 2" xfId="1242"/>
    <cellStyle name="Navadno 3 10 3 11 67" xfId="1243"/>
    <cellStyle name="Navadno 3 10 3 11 67 2" xfId="1244"/>
    <cellStyle name="Navadno 3 10 3 11 68" xfId="1245"/>
    <cellStyle name="Navadno 3 10 3 11 68 2" xfId="1246"/>
    <cellStyle name="Navadno 3 10 3 11 69" xfId="1247"/>
    <cellStyle name="Navadno 3 10 3 11 69 2" xfId="1248"/>
    <cellStyle name="Navadno 3 10 3 11 7" xfId="1249"/>
    <cellStyle name="Navadno 3 10 3 11 7 2" xfId="1250"/>
    <cellStyle name="Navadno 3 10 3 11 7 2 2" xfId="1251"/>
    <cellStyle name="Navadno 3 10 3 11 7 3" xfId="1252"/>
    <cellStyle name="Navadno 3 10 3 11 70" xfId="1253"/>
    <cellStyle name="Navadno 3 10 3 11 70 2" xfId="1254"/>
    <cellStyle name="Navadno 3 10 3 11 71" xfId="1255"/>
    <cellStyle name="Navadno 3 10 3 11 71 2" xfId="1256"/>
    <cellStyle name="Navadno 3 10 3 11 72" xfId="1257"/>
    <cellStyle name="Navadno 3 10 3 11 72 2" xfId="1258"/>
    <cellStyle name="Navadno 3 10 3 11 73" xfId="1259"/>
    <cellStyle name="Navadno 3 10 3 11 73 2" xfId="1260"/>
    <cellStyle name="Navadno 3 10 3 11 74" xfId="1261"/>
    <cellStyle name="Navadno 3 10 3 11 74 2" xfId="1262"/>
    <cellStyle name="Navadno 3 10 3 11 75" xfId="1263"/>
    <cellStyle name="Navadno 3 10 3 11 75 2" xfId="1264"/>
    <cellStyle name="Navadno 3 10 3 11 76" xfId="1265"/>
    <cellStyle name="Navadno 3 10 3 11 76 2" xfId="1266"/>
    <cellStyle name="Navadno 3 10 3 11 77" xfId="1267"/>
    <cellStyle name="Navadno 3 10 3 11 77 2" xfId="1268"/>
    <cellStyle name="Navadno 3 10 3 11 78" xfId="1269"/>
    <cellStyle name="Navadno 3 10 3 11 78 2" xfId="1270"/>
    <cellStyle name="Navadno 3 10 3 11 79" xfId="1271"/>
    <cellStyle name="Navadno 3 10 3 11 79 2" xfId="1272"/>
    <cellStyle name="Navadno 3 10 3 11 8" xfId="1273"/>
    <cellStyle name="Navadno 3 10 3 11 8 2" xfId="1274"/>
    <cellStyle name="Navadno 3 10 3 11 8 2 2" xfId="1275"/>
    <cellStyle name="Navadno 3 10 3 11 8 3" xfId="1276"/>
    <cellStyle name="Navadno 3 10 3 11 80" xfId="1277"/>
    <cellStyle name="Navadno 3 10 3 11 80 2" xfId="1278"/>
    <cellStyle name="Navadno 3 10 3 11 81" xfId="1279"/>
    <cellStyle name="Navadno 3 10 3 11 81 2" xfId="1280"/>
    <cellStyle name="Navadno 3 10 3 11 82" xfId="1281"/>
    <cellStyle name="Navadno 3 10 3 11 9" xfId="1282"/>
    <cellStyle name="Navadno 3 10 3 11 9 2" xfId="1283"/>
    <cellStyle name="Navadno 3 10 3 11 9 2 2" xfId="1284"/>
    <cellStyle name="Navadno 3 10 3 11 9 3" xfId="1285"/>
    <cellStyle name="Navadno 3 10 3 110" xfId="1286"/>
    <cellStyle name="Navadno 3 10 3 110 2" xfId="1287"/>
    <cellStyle name="Navadno 3 10 3 111" xfId="1288"/>
    <cellStyle name="Navadno 3 10 3 112" xfId="1289"/>
    <cellStyle name="Navadno 3 10 3 113" xfId="1290"/>
    <cellStyle name="Navadno 3 10 3 114" xfId="1291"/>
    <cellStyle name="Navadno 3 10 3 115" xfId="1292"/>
    <cellStyle name="Navadno 3 10 3 116" xfId="1293"/>
    <cellStyle name="Navadno 3 10 3 117" xfId="1294"/>
    <cellStyle name="Navadno 3 10 3 118" xfId="1295"/>
    <cellStyle name="Navadno 3 10 3 119" xfId="1296"/>
    <cellStyle name="Navadno 3 10 3 12" xfId="1297"/>
    <cellStyle name="Navadno 3 10 3 12 2" xfId="1298"/>
    <cellStyle name="Navadno 3 10 3 12 2 2" xfId="1299"/>
    <cellStyle name="Navadno 3 10 3 12 2 2 2" xfId="1300"/>
    <cellStyle name="Navadno 3 10 3 12 2 3" xfId="1301"/>
    <cellStyle name="Navadno 3 10 3 12 3" xfId="1302"/>
    <cellStyle name="Navadno 3 10 3 12 3 2" xfId="1303"/>
    <cellStyle name="Navadno 3 10 3 12 4" xfId="1304"/>
    <cellStyle name="Navadno 3 10 3 12 4 2" xfId="1305"/>
    <cellStyle name="Navadno 3 10 3 12 5" xfId="1306"/>
    <cellStyle name="Navadno 3 10 3 12 5 2" xfId="1307"/>
    <cellStyle name="Navadno 3 10 3 12 6" xfId="1308"/>
    <cellStyle name="Navadno 3 10 3 12 6 2" xfId="1309"/>
    <cellStyle name="Navadno 3 10 3 12 7" xfId="1310"/>
    <cellStyle name="Navadno 3 10 3 13" xfId="1311"/>
    <cellStyle name="Navadno 3 10 3 13 2" xfId="1312"/>
    <cellStyle name="Navadno 3 10 3 13 2 2" xfId="1313"/>
    <cellStyle name="Navadno 3 10 3 13 3" xfId="1314"/>
    <cellStyle name="Navadno 3 10 3 14" xfId="1315"/>
    <cellStyle name="Navadno 3 10 3 14 2" xfId="1316"/>
    <cellStyle name="Navadno 3 10 3 14 2 2" xfId="1317"/>
    <cellStyle name="Navadno 3 10 3 14 3" xfId="1318"/>
    <cellStyle name="Navadno 3 10 3 15" xfId="1319"/>
    <cellStyle name="Navadno 3 10 3 15 2" xfId="1320"/>
    <cellStyle name="Navadno 3 10 3 15 2 2" xfId="1321"/>
    <cellStyle name="Navadno 3 10 3 15 3" xfId="1322"/>
    <cellStyle name="Navadno 3 10 3 16" xfId="1323"/>
    <cellStyle name="Navadno 3 10 3 16 2" xfId="1324"/>
    <cellStyle name="Navadno 3 10 3 16 2 2" xfId="1325"/>
    <cellStyle name="Navadno 3 10 3 16 3" xfId="1326"/>
    <cellStyle name="Navadno 3 10 3 17" xfId="1327"/>
    <cellStyle name="Navadno 3 10 3 17 2" xfId="1328"/>
    <cellStyle name="Navadno 3 10 3 17 2 2" xfId="1329"/>
    <cellStyle name="Navadno 3 10 3 17 3" xfId="1330"/>
    <cellStyle name="Navadno 3 10 3 18" xfId="1331"/>
    <cellStyle name="Navadno 3 10 3 18 2" xfId="1332"/>
    <cellStyle name="Navadno 3 10 3 18 2 2" xfId="1333"/>
    <cellStyle name="Navadno 3 10 3 18 3" xfId="1334"/>
    <cellStyle name="Navadno 3 10 3 19" xfId="1335"/>
    <cellStyle name="Navadno 3 10 3 19 2" xfId="1336"/>
    <cellStyle name="Navadno 3 10 3 19 2 2" xfId="1337"/>
    <cellStyle name="Navadno 3 10 3 19 3" xfId="1338"/>
    <cellStyle name="Navadno 3 10 3 2" xfId="1339"/>
    <cellStyle name="Navadno 3 10 3 2 10" xfId="1340"/>
    <cellStyle name="Navadno 3 10 3 2 10 2" xfId="1341"/>
    <cellStyle name="Navadno 3 10 3 2 10 2 2" xfId="1342"/>
    <cellStyle name="Navadno 3 10 3 2 10 3" xfId="1343"/>
    <cellStyle name="Navadno 3 10 3 2 11" xfId="1344"/>
    <cellStyle name="Navadno 3 10 3 2 11 2" xfId="1345"/>
    <cellStyle name="Navadno 3 10 3 2 11 2 2" xfId="1346"/>
    <cellStyle name="Navadno 3 10 3 2 11 3" xfId="1347"/>
    <cellStyle name="Navadno 3 10 3 2 12" xfId="1348"/>
    <cellStyle name="Navadno 3 10 3 2 12 2" xfId="1349"/>
    <cellStyle name="Navadno 3 10 3 2 12 2 2" xfId="1350"/>
    <cellStyle name="Navadno 3 10 3 2 12 3" xfId="1351"/>
    <cellStyle name="Navadno 3 10 3 2 13" xfId="1352"/>
    <cellStyle name="Navadno 3 10 3 2 13 2" xfId="1353"/>
    <cellStyle name="Navadno 3 10 3 2 13 2 2" xfId="1354"/>
    <cellStyle name="Navadno 3 10 3 2 13 3" xfId="1355"/>
    <cellStyle name="Navadno 3 10 3 2 14" xfId="1356"/>
    <cellStyle name="Navadno 3 10 3 2 14 2" xfId="1357"/>
    <cellStyle name="Navadno 3 10 3 2 14 2 2" xfId="1358"/>
    <cellStyle name="Navadno 3 10 3 2 14 3" xfId="1359"/>
    <cellStyle name="Navadno 3 10 3 2 15" xfId="1360"/>
    <cellStyle name="Navadno 3 10 3 2 15 2" xfId="1361"/>
    <cellStyle name="Navadno 3 10 3 2 15 2 2" xfId="1362"/>
    <cellStyle name="Navadno 3 10 3 2 15 3" xfId="1363"/>
    <cellStyle name="Navadno 3 10 3 2 16" xfId="1364"/>
    <cellStyle name="Navadno 3 10 3 2 16 2" xfId="1365"/>
    <cellStyle name="Navadno 3 10 3 2 16 2 2" xfId="1366"/>
    <cellStyle name="Navadno 3 10 3 2 16 3" xfId="1367"/>
    <cellStyle name="Navadno 3 10 3 2 17" xfId="1368"/>
    <cellStyle name="Navadno 3 10 3 2 17 2" xfId="1369"/>
    <cellStyle name="Navadno 3 10 3 2 17 2 2" xfId="1370"/>
    <cellStyle name="Navadno 3 10 3 2 17 3" xfId="1371"/>
    <cellStyle name="Navadno 3 10 3 2 18" xfId="1372"/>
    <cellStyle name="Navadno 3 10 3 2 18 2" xfId="1373"/>
    <cellStyle name="Navadno 3 10 3 2 18 2 2" xfId="1374"/>
    <cellStyle name="Navadno 3 10 3 2 18 3" xfId="1375"/>
    <cellStyle name="Navadno 3 10 3 2 19" xfId="1376"/>
    <cellStyle name="Navadno 3 10 3 2 19 2" xfId="1377"/>
    <cellStyle name="Navadno 3 10 3 2 19 2 2" xfId="1378"/>
    <cellStyle name="Navadno 3 10 3 2 19 3" xfId="1379"/>
    <cellStyle name="Navadno 3 10 3 2 2" xfId="1380"/>
    <cellStyle name="Navadno 3 10 3 2 2 2" xfId="1381"/>
    <cellStyle name="Navadno 3 10 3 2 2 2 2" xfId="1382"/>
    <cellStyle name="Navadno 3 10 3 2 2 2 2 2" xfId="1383"/>
    <cellStyle name="Navadno 3 10 3 2 2 2 3" xfId="1384"/>
    <cellStyle name="Navadno 3 10 3 2 2 3" xfId="1385"/>
    <cellStyle name="Navadno 3 10 3 2 2 3 2" xfId="1386"/>
    <cellStyle name="Navadno 3 10 3 2 2 4" xfId="1387"/>
    <cellStyle name="Navadno 3 10 3 2 2 4 2" xfId="1388"/>
    <cellStyle name="Navadno 3 10 3 2 2 5" xfId="1389"/>
    <cellStyle name="Navadno 3 10 3 2 2 5 2" xfId="1390"/>
    <cellStyle name="Navadno 3 10 3 2 2 6" xfId="1391"/>
    <cellStyle name="Navadno 3 10 3 2 2 6 2" xfId="1392"/>
    <cellStyle name="Navadno 3 10 3 2 2 7" xfId="1393"/>
    <cellStyle name="Navadno 3 10 3 2 20" xfId="1394"/>
    <cellStyle name="Navadno 3 10 3 2 20 2" xfId="1395"/>
    <cellStyle name="Navadno 3 10 3 2 20 2 2" xfId="1396"/>
    <cellStyle name="Navadno 3 10 3 2 20 3" xfId="1397"/>
    <cellStyle name="Navadno 3 10 3 2 21" xfId="1398"/>
    <cellStyle name="Navadno 3 10 3 2 21 2" xfId="1399"/>
    <cellStyle name="Navadno 3 10 3 2 21 2 2" xfId="1400"/>
    <cellStyle name="Navadno 3 10 3 2 21 3" xfId="1401"/>
    <cellStyle name="Navadno 3 10 3 2 22" xfId="1402"/>
    <cellStyle name="Navadno 3 10 3 2 22 2" xfId="1403"/>
    <cellStyle name="Navadno 3 10 3 2 22 2 2" xfId="1404"/>
    <cellStyle name="Navadno 3 10 3 2 22 3" xfId="1405"/>
    <cellStyle name="Navadno 3 10 3 2 23" xfId="1406"/>
    <cellStyle name="Navadno 3 10 3 2 23 2" xfId="1407"/>
    <cellStyle name="Navadno 3 10 3 2 23 2 2" xfId="1408"/>
    <cellStyle name="Navadno 3 10 3 2 23 3" xfId="1409"/>
    <cellStyle name="Navadno 3 10 3 2 24" xfId="1410"/>
    <cellStyle name="Navadno 3 10 3 2 24 2" xfId="1411"/>
    <cellStyle name="Navadno 3 10 3 2 24 2 2" xfId="1412"/>
    <cellStyle name="Navadno 3 10 3 2 24 3" xfId="1413"/>
    <cellStyle name="Navadno 3 10 3 2 25" xfId="1414"/>
    <cellStyle name="Navadno 3 10 3 2 25 2" xfId="1415"/>
    <cellStyle name="Navadno 3 10 3 2 25 2 2" xfId="1416"/>
    <cellStyle name="Navadno 3 10 3 2 25 3" xfId="1417"/>
    <cellStyle name="Navadno 3 10 3 2 26" xfId="1418"/>
    <cellStyle name="Navadno 3 10 3 2 26 2" xfId="1419"/>
    <cellStyle name="Navadno 3 10 3 2 26 2 2" xfId="1420"/>
    <cellStyle name="Navadno 3 10 3 2 26 3" xfId="1421"/>
    <cellStyle name="Navadno 3 10 3 2 27" xfId="1422"/>
    <cellStyle name="Navadno 3 10 3 2 27 2" xfId="1423"/>
    <cellStyle name="Navadno 3 10 3 2 27 2 2" xfId="1424"/>
    <cellStyle name="Navadno 3 10 3 2 27 3" xfId="1425"/>
    <cellStyle name="Navadno 3 10 3 2 28" xfId="1426"/>
    <cellStyle name="Navadno 3 10 3 2 28 2" xfId="1427"/>
    <cellStyle name="Navadno 3 10 3 2 28 2 2" xfId="1428"/>
    <cellStyle name="Navadno 3 10 3 2 28 3" xfId="1429"/>
    <cellStyle name="Navadno 3 10 3 2 29" xfId="1430"/>
    <cellStyle name="Navadno 3 10 3 2 29 2" xfId="1431"/>
    <cellStyle name="Navadno 3 10 3 2 29 2 2" xfId="1432"/>
    <cellStyle name="Navadno 3 10 3 2 29 3" xfId="1433"/>
    <cellStyle name="Navadno 3 10 3 2 3" xfId="1434"/>
    <cellStyle name="Navadno 3 10 3 2 3 2" xfId="1435"/>
    <cellStyle name="Navadno 3 10 3 2 3 2 2" xfId="1436"/>
    <cellStyle name="Navadno 3 10 3 2 3 3" xfId="1437"/>
    <cellStyle name="Navadno 3 10 3 2 30" xfId="1438"/>
    <cellStyle name="Navadno 3 10 3 2 30 2" xfId="1439"/>
    <cellStyle name="Navadno 3 10 3 2 30 2 2" xfId="1440"/>
    <cellStyle name="Navadno 3 10 3 2 30 3" xfId="1441"/>
    <cellStyle name="Navadno 3 10 3 2 31" xfId="1442"/>
    <cellStyle name="Navadno 3 10 3 2 31 2" xfId="1443"/>
    <cellStyle name="Navadno 3 10 3 2 31 2 2" xfId="1444"/>
    <cellStyle name="Navadno 3 10 3 2 31 3" xfId="1445"/>
    <cellStyle name="Navadno 3 10 3 2 32" xfId="1446"/>
    <cellStyle name="Navadno 3 10 3 2 32 2" xfId="1447"/>
    <cellStyle name="Navadno 3 10 3 2 32 2 2" xfId="1448"/>
    <cellStyle name="Navadno 3 10 3 2 32 3" xfId="1449"/>
    <cellStyle name="Navadno 3 10 3 2 33" xfId="1450"/>
    <cellStyle name="Navadno 3 10 3 2 33 2" xfId="1451"/>
    <cellStyle name="Navadno 3 10 3 2 33 2 2" xfId="1452"/>
    <cellStyle name="Navadno 3 10 3 2 33 3" xfId="1453"/>
    <cellStyle name="Navadno 3 10 3 2 34" xfId="1454"/>
    <cellStyle name="Navadno 3 10 3 2 34 2" xfId="1455"/>
    <cellStyle name="Navadno 3 10 3 2 34 2 2" xfId="1456"/>
    <cellStyle name="Navadno 3 10 3 2 34 3" xfId="1457"/>
    <cellStyle name="Navadno 3 10 3 2 35" xfId="1458"/>
    <cellStyle name="Navadno 3 10 3 2 35 2" xfId="1459"/>
    <cellStyle name="Navadno 3 10 3 2 35 2 2" xfId="1460"/>
    <cellStyle name="Navadno 3 10 3 2 35 3" xfId="1461"/>
    <cellStyle name="Navadno 3 10 3 2 36" xfId="1462"/>
    <cellStyle name="Navadno 3 10 3 2 36 2" xfId="1463"/>
    <cellStyle name="Navadno 3 10 3 2 36 2 2" xfId="1464"/>
    <cellStyle name="Navadno 3 10 3 2 36 3" xfId="1465"/>
    <cellStyle name="Navadno 3 10 3 2 37" xfId="1466"/>
    <cellStyle name="Navadno 3 10 3 2 37 2" xfId="1467"/>
    <cellStyle name="Navadno 3 10 3 2 37 2 2" xfId="1468"/>
    <cellStyle name="Navadno 3 10 3 2 37 3" xfId="1469"/>
    <cellStyle name="Navadno 3 10 3 2 38" xfId="1470"/>
    <cellStyle name="Navadno 3 10 3 2 38 2" xfId="1471"/>
    <cellStyle name="Navadno 3 10 3 2 38 2 2" xfId="1472"/>
    <cellStyle name="Navadno 3 10 3 2 38 3" xfId="1473"/>
    <cellStyle name="Navadno 3 10 3 2 39" xfId="1474"/>
    <cellStyle name="Navadno 3 10 3 2 39 2" xfId="1475"/>
    <cellStyle name="Navadno 3 10 3 2 39 2 2" xfId="1476"/>
    <cellStyle name="Navadno 3 10 3 2 39 3" xfId="1477"/>
    <cellStyle name="Navadno 3 10 3 2 4" xfId="1478"/>
    <cellStyle name="Navadno 3 10 3 2 4 2" xfId="1479"/>
    <cellStyle name="Navadno 3 10 3 2 4 2 2" xfId="1480"/>
    <cellStyle name="Navadno 3 10 3 2 4 3" xfId="1481"/>
    <cellStyle name="Navadno 3 10 3 2 40" xfId="1482"/>
    <cellStyle name="Navadno 3 10 3 2 40 2" xfId="1483"/>
    <cellStyle name="Navadno 3 10 3 2 40 2 2" xfId="1484"/>
    <cellStyle name="Navadno 3 10 3 2 40 3" xfId="1485"/>
    <cellStyle name="Navadno 3 10 3 2 41" xfId="1486"/>
    <cellStyle name="Navadno 3 10 3 2 41 2" xfId="1487"/>
    <cellStyle name="Navadno 3 10 3 2 41 2 2" xfId="1488"/>
    <cellStyle name="Navadno 3 10 3 2 41 3" xfId="1489"/>
    <cellStyle name="Navadno 3 10 3 2 42" xfId="1490"/>
    <cellStyle name="Navadno 3 10 3 2 42 2" xfId="1491"/>
    <cellStyle name="Navadno 3 10 3 2 42 2 2" xfId="1492"/>
    <cellStyle name="Navadno 3 10 3 2 42 3" xfId="1493"/>
    <cellStyle name="Navadno 3 10 3 2 43" xfId="1494"/>
    <cellStyle name="Navadno 3 10 3 2 43 2" xfId="1495"/>
    <cellStyle name="Navadno 3 10 3 2 43 2 2" xfId="1496"/>
    <cellStyle name="Navadno 3 10 3 2 43 3" xfId="1497"/>
    <cellStyle name="Navadno 3 10 3 2 44" xfId="1498"/>
    <cellStyle name="Navadno 3 10 3 2 44 2" xfId="1499"/>
    <cellStyle name="Navadno 3 10 3 2 44 2 2" xfId="1500"/>
    <cellStyle name="Navadno 3 10 3 2 44 3" xfId="1501"/>
    <cellStyle name="Navadno 3 10 3 2 45" xfId="1502"/>
    <cellStyle name="Navadno 3 10 3 2 45 2" xfId="1503"/>
    <cellStyle name="Navadno 3 10 3 2 45 2 2" xfId="1504"/>
    <cellStyle name="Navadno 3 10 3 2 45 3" xfId="1505"/>
    <cellStyle name="Navadno 3 10 3 2 46" xfId="1506"/>
    <cellStyle name="Navadno 3 10 3 2 46 2" xfId="1507"/>
    <cellStyle name="Navadno 3 10 3 2 46 2 2" xfId="1508"/>
    <cellStyle name="Navadno 3 10 3 2 46 3" xfId="1509"/>
    <cellStyle name="Navadno 3 10 3 2 47" xfId="1510"/>
    <cellStyle name="Navadno 3 10 3 2 47 2" xfId="1511"/>
    <cellStyle name="Navadno 3 10 3 2 47 2 2" xfId="1512"/>
    <cellStyle name="Navadno 3 10 3 2 47 3" xfId="1513"/>
    <cellStyle name="Navadno 3 10 3 2 48" xfId="1514"/>
    <cellStyle name="Navadno 3 10 3 2 48 2" xfId="1515"/>
    <cellStyle name="Navadno 3 10 3 2 48 2 2" xfId="1516"/>
    <cellStyle name="Navadno 3 10 3 2 48 3" xfId="1517"/>
    <cellStyle name="Navadno 3 10 3 2 49" xfId="1518"/>
    <cellStyle name="Navadno 3 10 3 2 49 2" xfId="1519"/>
    <cellStyle name="Navadno 3 10 3 2 49 2 2" xfId="1520"/>
    <cellStyle name="Navadno 3 10 3 2 49 3" xfId="1521"/>
    <cellStyle name="Navadno 3 10 3 2 5" xfId="1522"/>
    <cellStyle name="Navadno 3 10 3 2 5 2" xfId="1523"/>
    <cellStyle name="Navadno 3 10 3 2 5 2 2" xfId="1524"/>
    <cellStyle name="Navadno 3 10 3 2 5 3" xfId="1525"/>
    <cellStyle name="Navadno 3 10 3 2 50" xfId="1526"/>
    <cellStyle name="Navadno 3 10 3 2 50 2" xfId="1527"/>
    <cellStyle name="Navadno 3 10 3 2 50 2 2" xfId="1528"/>
    <cellStyle name="Navadno 3 10 3 2 50 3" xfId="1529"/>
    <cellStyle name="Navadno 3 10 3 2 51" xfId="1530"/>
    <cellStyle name="Navadno 3 10 3 2 51 2" xfId="1531"/>
    <cellStyle name="Navadno 3 10 3 2 51 2 2" xfId="1532"/>
    <cellStyle name="Navadno 3 10 3 2 51 3" xfId="1533"/>
    <cellStyle name="Navadno 3 10 3 2 52" xfId="1534"/>
    <cellStyle name="Navadno 3 10 3 2 52 2" xfId="1535"/>
    <cellStyle name="Navadno 3 10 3 2 52 2 2" xfId="1536"/>
    <cellStyle name="Navadno 3 10 3 2 52 3" xfId="1537"/>
    <cellStyle name="Navadno 3 10 3 2 53" xfId="1538"/>
    <cellStyle name="Navadno 3 10 3 2 53 2" xfId="1539"/>
    <cellStyle name="Navadno 3 10 3 2 54" xfId="1540"/>
    <cellStyle name="Navadno 3 10 3 2 54 2" xfId="1541"/>
    <cellStyle name="Navadno 3 10 3 2 55" xfId="1542"/>
    <cellStyle name="Navadno 3 10 3 2 55 2" xfId="1543"/>
    <cellStyle name="Navadno 3 10 3 2 56" xfId="1544"/>
    <cellStyle name="Navadno 3 10 3 2 56 2" xfId="1545"/>
    <cellStyle name="Navadno 3 10 3 2 57" xfId="1546"/>
    <cellStyle name="Navadno 3 10 3 2 57 2" xfId="1547"/>
    <cellStyle name="Navadno 3 10 3 2 58" xfId="1548"/>
    <cellStyle name="Navadno 3 10 3 2 58 2" xfId="1549"/>
    <cellStyle name="Navadno 3 10 3 2 59" xfId="1550"/>
    <cellStyle name="Navadno 3 10 3 2 59 2" xfId="1551"/>
    <cellStyle name="Navadno 3 10 3 2 6" xfId="1552"/>
    <cellStyle name="Navadno 3 10 3 2 6 2" xfId="1553"/>
    <cellStyle name="Navadno 3 10 3 2 6 2 2" xfId="1554"/>
    <cellStyle name="Navadno 3 10 3 2 6 3" xfId="1555"/>
    <cellStyle name="Navadno 3 10 3 2 60" xfId="1556"/>
    <cellStyle name="Navadno 3 10 3 2 60 2" xfId="1557"/>
    <cellStyle name="Navadno 3 10 3 2 61" xfId="1558"/>
    <cellStyle name="Navadno 3 10 3 2 61 2" xfId="1559"/>
    <cellStyle name="Navadno 3 10 3 2 62" xfId="1560"/>
    <cellStyle name="Navadno 3 10 3 2 62 2" xfId="1561"/>
    <cellStyle name="Navadno 3 10 3 2 63" xfId="1562"/>
    <cellStyle name="Navadno 3 10 3 2 63 2" xfId="1563"/>
    <cellStyle name="Navadno 3 10 3 2 64" xfId="1564"/>
    <cellStyle name="Navadno 3 10 3 2 64 2" xfId="1565"/>
    <cellStyle name="Navadno 3 10 3 2 65" xfId="1566"/>
    <cellStyle name="Navadno 3 10 3 2 65 2" xfId="1567"/>
    <cellStyle name="Navadno 3 10 3 2 66" xfId="1568"/>
    <cellStyle name="Navadno 3 10 3 2 66 2" xfId="1569"/>
    <cellStyle name="Navadno 3 10 3 2 67" xfId="1570"/>
    <cellStyle name="Navadno 3 10 3 2 67 2" xfId="1571"/>
    <cellStyle name="Navadno 3 10 3 2 68" xfId="1572"/>
    <cellStyle name="Navadno 3 10 3 2 68 2" xfId="1573"/>
    <cellStyle name="Navadno 3 10 3 2 69" xfId="1574"/>
    <cellStyle name="Navadno 3 10 3 2 69 2" xfId="1575"/>
    <cellStyle name="Navadno 3 10 3 2 7" xfId="1576"/>
    <cellStyle name="Navadno 3 10 3 2 7 2" xfId="1577"/>
    <cellStyle name="Navadno 3 10 3 2 7 2 2" xfId="1578"/>
    <cellStyle name="Navadno 3 10 3 2 7 3" xfId="1579"/>
    <cellStyle name="Navadno 3 10 3 2 70" xfId="1580"/>
    <cellStyle name="Navadno 3 10 3 2 70 2" xfId="1581"/>
    <cellStyle name="Navadno 3 10 3 2 71" xfId="1582"/>
    <cellStyle name="Navadno 3 10 3 2 71 2" xfId="1583"/>
    <cellStyle name="Navadno 3 10 3 2 72" xfId="1584"/>
    <cellStyle name="Navadno 3 10 3 2 72 2" xfId="1585"/>
    <cellStyle name="Navadno 3 10 3 2 73" xfId="1586"/>
    <cellStyle name="Navadno 3 10 3 2 73 2" xfId="1587"/>
    <cellStyle name="Navadno 3 10 3 2 74" xfId="1588"/>
    <cellStyle name="Navadno 3 10 3 2 74 2" xfId="1589"/>
    <cellStyle name="Navadno 3 10 3 2 75" xfId="1590"/>
    <cellStyle name="Navadno 3 10 3 2 75 2" xfId="1591"/>
    <cellStyle name="Navadno 3 10 3 2 76" xfId="1592"/>
    <cellStyle name="Navadno 3 10 3 2 76 2" xfId="1593"/>
    <cellStyle name="Navadno 3 10 3 2 77" xfId="1594"/>
    <cellStyle name="Navadno 3 10 3 2 77 2" xfId="1595"/>
    <cellStyle name="Navadno 3 10 3 2 78" xfId="1596"/>
    <cellStyle name="Navadno 3 10 3 2 78 2" xfId="1597"/>
    <cellStyle name="Navadno 3 10 3 2 79" xfId="1598"/>
    <cellStyle name="Navadno 3 10 3 2 79 2" xfId="1599"/>
    <cellStyle name="Navadno 3 10 3 2 8" xfId="1600"/>
    <cellStyle name="Navadno 3 10 3 2 8 2" xfId="1601"/>
    <cellStyle name="Navadno 3 10 3 2 8 2 2" xfId="1602"/>
    <cellStyle name="Navadno 3 10 3 2 8 3" xfId="1603"/>
    <cellStyle name="Navadno 3 10 3 2 80" xfId="1604"/>
    <cellStyle name="Navadno 3 10 3 2 80 2" xfId="1605"/>
    <cellStyle name="Navadno 3 10 3 2 81" xfId="1606"/>
    <cellStyle name="Navadno 3 10 3 2 81 2" xfId="1607"/>
    <cellStyle name="Navadno 3 10 3 2 82" xfId="1608"/>
    <cellStyle name="Navadno 3 10 3 2 83" xfId="1609"/>
    <cellStyle name="Navadno 3 10 3 2 9" xfId="1610"/>
    <cellStyle name="Navadno 3 10 3 2 9 2" xfId="1611"/>
    <cellStyle name="Navadno 3 10 3 2 9 2 2" xfId="1612"/>
    <cellStyle name="Navadno 3 10 3 2 9 3" xfId="1613"/>
    <cellStyle name="Navadno 3 10 3 20" xfId="1614"/>
    <cellStyle name="Navadno 3 10 3 20 2" xfId="1615"/>
    <cellStyle name="Navadno 3 10 3 20 2 2" xfId="1616"/>
    <cellStyle name="Navadno 3 10 3 20 3" xfId="1617"/>
    <cellStyle name="Navadno 3 10 3 21" xfId="1618"/>
    <cellStyle name="Navadno 3 10 3 21 2" xfId="1619"/>
    <cellStyle name="Navadno 3 10 3 21 2 2" xfId="1620"/>
    <cellStyle name="Navadno 3 10 3 21 3" xfId="1621"/>
    <cellStyle name="Navadno 3 10 3 22" xfId="1622"/>
    <cellStyle name="Navadno 3 10 3 22 2" xfId="1623"/>
    <cellStyle name="Navadno 3 10 3 22 2 2" xfId="1624"/>
    <cellStyle name="Navadno 3 10 3 22 3" xfId="1625"/>
    <cellStyle name="Navadno 3 10 3 23" xfId="1626"/>
    <cellStyle name="Navadno 3 10 3 23 2" xfId="1627"/>
    <cellStyle name="Navadno 3 10 3 23 2 2" xfId="1628"/>
    <cellStyle name="Navadno 3 10 3 23 3" xfId="1629"/>
    <cellStyle name="Navadno 3 10 3 24" xfId="1630"/>
    <cellStyle name="Navadno 3 10 3 24 2" xfId="1631"/>
    <cellStyle name="Navadno 3 10 3 24 2 2" xfId="1632"/>
    <cellStyle name="Navadno 3 10 3 24 3" xfId="1633"/>
    <cellStyle name="Navadno 3 10 3 25" xfId="1634"/>
    <cellStyle name="Navadno 3 10 3 25 2" xfId="1635"/>
    <cellStyle name="Navadno 3 10 3 25 2 2" xfId="1636"/>
    <cellStyle name="Navadno 3 10 3 25 3" xfId="1637"/>
    <cellStyle name="Navadno 3 10 3 26" xfId="1638"/>
    <cellStyle name="Navadno 3 10 3 26 2" xfId="1639"/>
    <cellStyle name="Navadno 3 10 3 26 2 2" xfId="1640"/>
    <cellStyle name="Navadno 3 10 3 26 3" xfId="1641"/>
    <cellStyle name="Navadno 3 10 3 27" xfId="1642"/>
    <cellStyle name="Navadno 3 10 3 27 2" xfId="1643"/>
    <cellStyle name="Navadno 3 10 3 27 2 2" xfId="1644"/>
    <cellStyle name="Navadno 3 10 3 27 3" xfId="1645"/>
    <cellStyle name="Navadno 3 10 3 28" xfId="1646"/>
    <cellStyle name="Navadno 3 10 3 28 2" xfId="1647"/>
    <cellStyle name="Navadno 3 10 3 28 2 2" xfId="1648"/>
    <cellStyle name="Navadno 3 10 3 28 3" xfId="1649"/>
    <cellStyle name="Navadno 3 10 3 29" xfId="1650"/>
    <cellStyle name="Navadno 3 10 3 29 2" xfId="1651"/>
    <cellStyle name="Navadno 3 10 3 29 2 2" xfId="1652"/>
    <cellStyle name="Navadno 3 10 3 29 3" xfId="1653"/>
    <cellStyle name="Navadno 3 10 3 3" xfId="1654"/>
    <cellStyle name="Navadno 3 10 3 3 10" xfId="1655"/>
    <cellStyle name="Navadno 3 10 3 3 10 2" xfId="1656"/>
    <cellStyle name="Navadno 3 10 3 3 10 2 2" xfId="1657"/>
    <cellStyle name="Navadno 3 10 3 3 10 3" xfId="1658"/>
    <cellStyle name="Navadno 3 10 3 3 11" xfId="1659"/>
    <cellStyle name="Navadno 3 10 3 3 11 2" xfId="1660"/>
    <cellStyle name="Navadno 3 10 3 3 11 2 2" xfId="1661"/>
    <cellStyle name="Navadno 3 10 3 3 11 3" xfId="1662"/>
    <cellStyle name="Navadno 3 10 3 3 12" xfId="1663"/>
    <cellStyle name="Navadno 3 10 3 3 12 2" xfId="1664"/>
    <cellStyle name="Navadno 3 10 3 3 12 2 2" xfId="1665"/>
    <cellStyle name="Navadno 3 10 3 3 12 3" xfId="1666"/>
    <cellStyle name="Navadno 3 10 3 3 13" xfId="1667"/>
    <cellStyle name="Navadno 3 10 3 3 13 2" xfId="1668"/>
    <cellStyle name="Navadno 3 10 3 3 13 2 2" xfId="1669"/>
    <cellStyle name="Navadno 3 10 3 3 13 3" xfId="1670"/>
    <cellStyle name="Navadno 3 10 3 3 14" xfId="1671"/>
    <cellStyle name="Navadno 3 10 3 3 14 2" xfId="1672"/>
    <cellStyle name="Navadno 3 10 3 3 14 2 2" xfId="1673"/>
    <cellStyle name="Navadno 3 10 3 3 14 3" xfId="1674"/>
    <cellStyle name="Navadno 3 10 3 3 15" xfId="1675"/>
    <cellStyle name="Navadno 3 10 3 3 15 2" xfId="1676"/>
    <cellStyle name="Navadno 3 10 3 3 15 2 2" xfId="1677"/>
    <cellStyle name="Navadno 3 10 3 3 15 3" xfId="1678"/>
    <cellStyle name="Navadno 3 10 3 3 16" xfId="1679"/>
    <cellStyle name="Navadno 3 10 3 3 16 2" xfId="1680"/>
    <cellStyle name="Navadno 3 10 3 3 16 2 2" xfId="1681"/>
    <cellStyle name="Navadno 3 10 3 3 16 3" xfId="1682"/>
    <cellStyle name="Navadno 3 10 3 3 17" xfId="1683"/>
    <cellStyle name="Navadno 3 10 3 3 17 2" xfId="1684"/>
    <cellStyle name="Navadno 3 10 3 3 17 2 2" xfId="1685"/>
    <cellStyle name="Navadno 3 10 3 3 17 3" xfId="1686"/>
    <cellStyle name="Navadno 3 10 3 3 18" xfId="1687"/>
    <cellStyle name="Navadno 3 10 3 3 18 2" xfId="1688"/>
    <cellStyle name="Navadno 3 10 3 3 18 2 2" xfId="1689"/>
    <cellStyle name="Navadno 3 10 3 3 18 3" xfId="1690"/>
    <cellStyle name="Navadno 3 10 3 3 19" xfId="1691"/>
    <cellStyle name="Navadno 3 10 3 3 19 2" xfId="1692"/>
    <cellStyle name="Navadno 3 10 3 3 19 2 2" xfId="1693"/>
    <cellStyle name="Navadno 3 10 3 3 19 3" xfId="1694"/>
    <cellStyle name="Navadno 3 10 3 3 2" xfId="1695"/>
    <cellStyle name="Navadno 3 10 3 3 2 2" xfId="1696"/>
    <cellStyle name="Navadno 3 10 3 3 2 2 2" xfId="1697"/>
    <cellStyle name="Navadno 3 10 3 3 2 2 2 2" xfId="1698"/>
    <cellStyle name="Navadno 3 10 3 3 2 2 3" xfId="1699"/>
    <cellStyle name="Navadno 3 10 3 3 2 3" xfId="1700"/>
    <cellStyle name="Navadno 3 10 3 3 2 3 2" xfId="1701"/>
    <cellStyle name="Navadno 3 10 3 3 2 4" xfId="1702"/>
    <cellStyle name="Navadno 3 10 3 3 2 4 2" xfId="1703"/>
    <cellStyle name="Navadno 3 10 3 3 2 5" xfId="1704"/>
    <cellStyle name="Navadno 3 10 3 3 2 5 2" xfId="1705"/>
    <cellStyle name="Navadno 3 10 3 3 2 6" xfId="1706"/>
    <cellStyle name="Navadno 3 10 3 3 2 6 2" xfId="1707"/>
    <cellStyle name="Navadno 3 10 3 3 2 7" xfId="1708"/>
    <cellStyle name="Navadno 3 10 3 3 20" xfId="1709"/>
    <cellStyle name="Navadno 3 10 3 3 20 2" xfId="1710"/>
    <cellStyle name="Navadno 3 10 3 3 20 2 2" xfId="1711"/>
    <cellStyle name="Navadno 3 10 3 3 20 3" xfId="1712"/>
    <cellStyle name="Navadno 3 10 3 3 21" xfId="1713"/>
    <cellStyle name="Navadno 3 10 3 3 21 2" xfId="1714"/>
    <cellStyle name="Navadno 3 10 3 3 21 2 2" xfId="1715"/>
    <cellStyle name="Navadno 3 10 3 3 21 3" xfId="1716"/>
    <cellStyle name="Navadno 3 10 3 3 22" xfId="1717"/>
    <cellStyle name="Navadno 3 10 3 3 22 2" xfId="1718"/>
    <cellStyle name="Navadno 3 10 3 3 22 2 2" xfId="1719"/>
    <cellStyle name="Navadno 3 10 3 3 22 3" xfId="1720"/>
    <cellStyle name="Navadno 3 10 3 3 23" xfId="1721"/>
    <cellStyle name="Navadno 3 10 3 3 23 2" xfId="1722"/>
    <cellStyle name="Navadno 3 10 3 3 23 2 2" xfId="1723"/>
    <cellStyle name="Navadno 3 10 3 3 23 3" xfId="1724"/>
    <cellStyle name="Navadno 3 10 3 3 24" xfId="1725"/>
    <cellStyle name="Navadno 3 10 3 3 24 2" xfId="1726"/>
    <cellStyle name="Navadno 3 10 3 3 24 2 2" xfId="1727"/>
    <cellStyle name="Navadno 3 10 3 3 24 3" xfId="1728"/>
    <cellStyle name="Navadno 3 10 3 3 25" xfId="1729"/>
    <cellStyle name="Navadno 3 10 3 3 25 2" xfId="1730"/>
    <cellStyle name="Navadno 3 10 3 3 25 2 2" xfId="1731"/>
    <cellStyle name="Navadno 3 10 3 3 25 3" xfId="1732"/>
    <cellStyle name="Navadno 3 10 3 3 26" xfId="1733"/>
    <cellStyle name="Navadno 3 10 3 3 26 2" xfId="1734"/>
    <cellStyle name="Navadno 3 10 3 3 26 2 2" xfId="1735"/>
    <cellStyle name="Navadno 3 10 3 3 26 3" xfId="1736"/>
    <cellStyle name="Navadno 3 10 3 3 27" xfId="1737"/>
    <cellStyle name="Navadno 3 10 3 3 27 2" xfId="1738"/>
    <cellStyle name="Navadno 3 10 3 3 27 2 2" xfId="1739"/>
    <cellStyle name="Navadno 3 10 3 3 27 3" xfId="1740"/>
    <cellStyle name="Navadno 3 10 3 3 28" xfId="1741"/>
    <cellStyle name="Navadno 3 10 3 3 28 2" xfId="1742"/>
    <cellStyle name="Navadno 3 10 3 3 28 2 2" xfId="1743"/>
    <cellStyle name="Navadno 3 10 3 3 28 3" xfId="1744"/>
    <cellStyle name="Navadno 3 10 3 3 29" xfId="1745"/>
    <cellStyle name="Navadno 3 10 3 3 29 2" xfId="1746"/>
    <cellStyle name="Navadno 3 10 3 3 29 2 2" xfId="1747"/>
    <cellStyle name="Navadno 3 10 3 3 29 3" xfId="1748"/>
    <cellStyle name="Navadno 3 10 3 3 3" xfId="1749"/>
    <cellStyle name="Navadno 3 10 3 3 3 2" xfId="1750"/>
    <cellStyle name="Navadno 3 10 3 3 3 2 2" xfId="1751"/>
    <cellStyle name="Navadno 3 10 3 3 3 3" xfId="1752"/>
    <cellStyle name="Navadno 3 10 3 3 30" xfId="1753"/>
    <cellStyle name="Navadno 3 10 3 3 30 2" xfId="1754"/>
    <cellStyle name="Navadno 3 10 3 3 30 2 2" xfId="1755"/>
    <cellStyle name="Navadno 3 10 3 3 30 3" xfId="1756"/>
    <cellStyle name="Navadno 3 10 3 3 31" xfId="1757"/>
    <cellStyle name="Navadno 3 10 3 3 31 2" xfId="1758"/>
    <cellStyle name="Navadno 3 10 3 3 31 2 2" xfId="1759"/>
    <cellStyle name="Navadno 3 10 3 3 31 3" xfId="1760"/>
    <cellStyle name="Navadno 3 10 3 3 32" xfId="1761"/>
    <cellStyle name="Navadno 3 10 3 3 32 2" xfId="1762"/>
    <cellStyle name="Navadno 3 10 3 3 32 2 2" xfId="1763"/>
    <cellStyle name="Navadno 3 10 3 3 32 3" xfId="1764"/>
    <cellStyle name="Navadno 3 10 3 3 33" xfId="1765"/>
    <cellStyle name="Navadno 3 10 3 3 33 2" xfId="1766"/>
    <cellStyle name="Navadno 3 10 3 3 33 2 2" xfId="1767"/>
    <cellStyle name="Navadno 3 10 3 3 33 3" xfId="1768"/>
    <cellStyle name="Navadno 3 10 3 3 34" xfId="1769"/>
    <cellStyle name="Navadno 3 10 3 3 34 2" xfId="1770"/>
    <cellStyle name="Navadno 3 10 3 3 34 2 2" xfId="1771"/>
    <cellStyle name="Navadno 3 10 3 3 34 3" xfId="1772"/>
    <cellStyle name="Navadno 3 10 3 3 35" xfId="1773"/>
    <cellStyle name="Navadno 3 10 3 3 35 2" xfId="1774"/>
    <cellStyle name="Navadno 3 10 3 3 35 2 2" xfId="1775"/>
    <cellStyle name="Navadno 3 10 3 3 35 3" xfId="1776"/>
    <cellStyle name="Navadno 3 10 3 3 36" xfId="1777"/>
    <cellStyle name="Navadno 3 10 3 3 36 2" xfId="1778"/>
    <cellStyle name="Navadno 3 10 3 3 36 2 2" xfId="1779"/>
    <cellStyle name="Navadno 3 10 3 3 36 3" xfId="1780"/>
    <cellStyle name="Navadno 3 10 3 3 37" xfId="1781"/>
    <cellStyle name="Navadno 3 10 3 3 37 2" xfId="1782"/>
    <cellStyle name="Navadno 3 10 3 3 37 2 2" xfId="1783"/>
    <cellStyle name="Navadno 3 10 3 3 37 3" xfId="1784"/>
    <cellStyle name="Navadno 3 10 3 3 38" xfId="1785"/>
    <cellStyle name="Navadno 3 10 3 3 38 2" xfId="1786"/>
    <cellStyle name="Navadno 3 10 3 3 38 2 2" xfId="1787"/>
    <cellStyle name="Navadno 3 10 3 3 38 3" xfId="1788"/>
    <cellStyle name="Navadno 3 10 3 3 39" xfId="1789"/>
    <cellStyle name="Navadno 3 10 3 3 39 2" xfId="1790"/>
    <cellStyle name="Navadno 3 10 3 3 39 2 2" xfId="1791"/>
    <cellStyle name="Navadno 3 10 3 3 39 3" xfId="1792"/>
    <cellStyle name="Navadno 3 10 3 3 4" xfId="1793"/>
    <cellStyle name="Navadno 3 10 3 3 4 2" xfId="1794"/>
    <cellStyle name="Navadno 3 10 3 3 4 2 2" xfId="1795"/>
    <cellStyle name="Navadno 3 10 3 3 4 3" xfId="1796"/>
    <cellStyle name="Navadno 3 10 3 3 40" xfId="1797"/>
    <cellStyle name="Navadno 3 10 3 3 40 2" xfId="1798"/>
    <cellStyle name="Navadno 3 10 3 3 40 2 2" xfId="1799"/>
    <cellStyle name="Navadno 3 10 3 3 40 3" xfId="1800"/>
    <cellStyle name="Navadno 3 10 3 3 41" xfId="1801"/>
    <cellStyle name="Navadno 3 10 3 3 41 2" xfId="1802"/>
    <cellStyle name="Navadno 3 10 3 3 41 2 2" xfId="1803"/>
    <cellStyle name="Navadno 3 10 3 3 41 3" xfId="1804"/>
    <cellStyle name="Navadno 3 10 3 3 42" xfId="1805"/>
    <cellStyle name="Navadno 3 10 3 3 42 2" xfId="1806"/>
    <cellStyle name="Navadno 3 10 3 3 42 2 2" xfId="1807"/>
    <cellStyle name="Navadno 3 10 3 3 42 3" xfId="1808"/>
    <cellStyle name="Navadno 3 10 3 3 43" xfId="1809"/>
    <cellStyle name="Navadno 3 10 3 3 43 2" xfId="1810"/>
    <cellStyle name="Navadno 3 10 3 3 43 2 2" xfId="1811"/>
    <cellStyle name="Navadno 3 10 3 3 43 3" xfId="1812"/>
    <cellStyle name="Navadno 3 10 3 3 44" xfId="1813"/>
    <cellStyle name="Navadno 3 10 3 3 44 2" xfId="1814"/>
    <cellStyle name="Navadno 3 10 3 3 44 2 2" xfId="1815"/>
    <cellStyle name="Navadno 3 10 3 3 44 3" xfId="1816"/>
    <cellStyle name="Navadno 3 10 3 3 45" xfId="1817"/>
    <cellStyle name="Navadno 3 10 3 3 45 2" xfId="1818"/>
    <cellStyle name="Navadno 3 10 3 3 45 2 2" xfId="1819"/>
    <cellStyle name="Navadno 3 10 3 3 45 3" xfId="1820"/>
    <cellStyle name="Navadno 3 10 3 3 46" xfId="1821"/>
    <cellStyle name="Navadno 3 10 3 3 46 2" xfId="1822"/>
    <cellStyle name="Navadno 3 10 3 3 46 2 2" xfId="1823"/>
    <cellStyle name="Navadno 3 10 3 3 46 3" xfId="1824"/>
    <cellStyle name="Navadno 3 10 3 3 47" xfId="1825"/>
    <cellStyle name="Navadno 3 10 3 3 47 2" xfId="1826"/>
    <cellStyle name="Navadno 3 10 3 3 47 2 2" xfId="1827"/>
    <cellStyle name="Navadno 3 10 3 3 47 3" xfId="1828"/>
    <cellStyle name="Navadno 3 10 3 3 48" xfId="1829"/>
    <cellStyle name="Navadno 3 10 3 3 48 2" xfId="1830"/>
    <cellStyle name="Navadno 3 10 3 3 48 2 2" xfId="1831"/>
    <cellStyle name="Navadno 3 10 3 3 48 3" xfId="1832"/>
    <cellStyle name="Navadno 3 10 3 3 49" xfId="1833"/>
    <cellStyle name="Navadno 3 10 3 3 49 2" xfId="1834"/>
    <cellStyle name="Navadno 3 10 3 3 49 2 2" xfId="1835"/>
    <cellStyle name="Navadno 3 10 3 3 49 3" xfId="1836"/>
    <cellStyle name="Navadno 3 10 3 3 5" xfId="1837"/>
    <cellStyle name="Navadno 3 10 3 3 5 2" xfId="1838"/>
    <cellStyle name="Navadno 3 10 3 3 5 2 2" xfId="1839"/>
    <cellStyle name="Navadno 3 10 3 3 5 3" xfId="1840"/>
    <cellStyle name="Navadno 3 10 3 3 50" xfId="1841"/>
    <cellStyle name="Navadno 3 10 3 3 50 2" xfId="1842"/>
    <cellStyle name="Navadno 3 10 3 3 50 2 2" xfId="1843"/>
    <cellStyle name="Navadno 3 10 3 3 50 3" xfId="1844"/>
    <cellStyle name="Navadno 3 10 3 3 51" xfId="1845"/>
    <cellStyle name="Navadno 3 10 3 3 51 2" xfId="1846"/>
    <cellStyle name="Navadno 3 10 3 3 51 2 2" xfId="1847"/>
    <cellStyle name="Navadno 3 10 3 3 51 3" xfId="1848"/>
    <cellStyle name="Navadno 3 10 3 3 52" xfId="1849"/>
    <cellStyle name="Navadno 3 10 3 3 52 2" xfId="1850"/>
    <cellStyle name="Navadno 3 10 3 3 52 2 2" xfId="1851"/>
    <cellStyle name="Navadno 3 10 3 3 52 3" xfId="1852"/>
    <cellStyle name="Navadno 3 10 3 3 53" xfId="1853"/>
    <cellStyle name="Navadno 3 10 3 3 53 2" xfId="1854"/>
    <cellStyle name="Navadno 3 10 3 3 54" xfId="1855"/>
    <cellStyle name="Navadno 3 10 3 3 54 2" xfId="1856"/>
    <cellStyle name="Navadno 3 10 3 3 55" xfId="1857"/>
    <cellStyle name="Navadno 3 10 3 3 55 2" xfId="1858"/>
    <cellStyle name="Navadno 3 10 3 3 56" xfId="1859"/>
    <cellStyle name="Navadno 3 10 3 3 56 2" xfId="1860"/>
    <cellStyle name="Navadno 3 10 3 3 57" xfId="1861"/>
    <cellStyle name="Navadno 3 10 3 3 57 2" xfId="1862"/>
    <cellStyle name="Navadno 3 10 3 3 58" xfId="1863"/>
    <cellStyle name="Navadno 3 10 3 3 58 2" xfId="1864"/>
    <cellStyle name="Navadno 3 10 3 3 59" xfId="1865"/>
    <cellStyle name="Navadno 3 10 3 3 59 2" xfId="1866"/>
    <cellStyle name="Navadno 3 10 3 3 6" xfId="1867"/>
    <cellStyle name="Navadno 3 10 3 3 6 2" xfId="1868"/>
    <cellStyle name="Navadno 3 10 3 3 6 2 2" xfId="1869"/>
    <cellStyle name="Navadno 3 10 3 3 6 3" xfId="1870"/>
    <cellStyle name="Navadno 3 10 3 3 60" xfId="1871"/>
    <cellStyle name="Navadno 3 10 3 3 60 2" xfId="1872"/>
    <cellStyle name="Navadno 3 10 3 3 61" xfId="1873"/>
    <cellStyle name="Navadno 3 10 3 3 61 2" xfId="1874"/>
    <cellStyle name="Navadno 3 10 3 3 62" xfId="1875"/>
    <cellStyle name="Navadno 3 10 3 3 62 2" xfId="1876"/>
    <cellStyle name="Navadno 3 10 3 3 63" xfId="1877"/>
    <cellStyle name="Navadno 3 10 3 3 63 2" xfId="1878"/>
    <cellStyle name="Navadno 3 10 3 3 64" xfId="1879"/>
    <cellStyle name="Navadno 3 10 3 3 64 2" xfId="1880"/>
    <cellStyle name="Navadno 3 10 3 3 65" xfId="1881"/>
    <cellStyle name="Navadno 3 10 3 3 65 2" xfId="1882"/>
    <cellStyle name="Navadno 3 10 3 3 66" xfId="1883"/>
    <cellStyle name="Navadno 3 10 3 3 66 2" xfId="1884"/>
    <cellStyle name="Navadno 3 10 3 3 67" xfId="1885"/>
    <cellStyle name="Navadno 3 10 3 3 67 2" xfId="1886"/>
    <cellStyle name="Navadno 3 10 3 3 68" xfId="1887"/>
    <cellStyle name="Navadno 3 10 3 3 68 2" xfId="1888"/>
    <cellStyle name="Navadno 3 10 3 3 69" xfId="1889"/>
    <cellStyle name="Navadno 3 10 3 3 69 2" xfId="1890"/>
    <cellStyle name="Navadno 3 10 3 3 7" xfId="1891"/>
    <cellStyle name="Navadno 3 10 3 3 7 2" xfId="1892"/>
    <cellStyle name="Navadno 3 10 3 3 7 2 2" xfId="1893"/>
    <cellStyle name="Navadno 3 10 3 3 7 3" xfId="1894"/>
    <cellStyle name="Navadno 3 10 3 3 70" xfId="1895"/>
    <cellStyle name="Navadno 3 10 3 3 70 2" xfId="1896"/>
    <cellStyle name="Navadno 3 10 3 3 71" xfId="1897"/>
    <cellStyle name="Navadno 3 10 3 3 71 2" xfId="1898"/>
    <cellStyle name="Navadno 3 10 3 3 72" xfId="1899"/>
    <cellStyle name="Navadno 3 10 3 3 72 2" xfId="1900"/>
    <cellStyle name="Navadno 3 10 3 3 73" xfId="1901"/>
    <cellStyle name="Navadno 3 10 3 3 73 2" xfId="1902"/>
    <cellStyle name="Navadno 3 10 3 3 74" xfId="1903"/>
    <cellStyle name="Navadno 3 10 3 3 74 2" xfId="1904"/>
    <cellStyle name="Navadno 3 10 3 3 75" xfId="1905"/>
    <cellStyle name="Navadno 3 10 3 3 75 2" xfId="1906"/>
    <cellStyle name="Navadno 3 10 3 3 76" xfId="1907"/>
    <cellStyle name="Navadno 3 10 3 3 76 2" xfId="1908"/>
    <cellStyle name="Navadno 3 10 3 3 77" xfId="1909"/>
    <cellStyle name="Navadno 3 10 3 3 77 2" xfId="1910"/>
    <cellStyle name="Navadno 3 10 3 3 78" xfId="1911"/>
    <cellStyle name="Navadno 3 10 3 3 78 2" xfId="1912"/>
    <cellStyle name="Navadno 3 10 3 3 79" xfId="1913"/>
    <cellStyle name="Navadno 3 10 3 3 79 2" xfId="1914"/>
    <cellStyle name="Navadno 3 10 3 3 8" xfId="1915"/>
    <cellStyle name="Navadno 3 10 3 3 8 2" xfId="1916"/>
    <cellStyle name="Navadno 3 10 3 3 8 2 2" xfId="1917"/>
    <cellStyle name="Navadno 3 10 3 3 8 3" xfId="1918"/>
    <cellStyle name="Navadno 3 10 3 3 80" xfId="1919"/>
    <cellStyle name="Navadno 3 10 3 3 80 2" xfId="1920"/>
    <cellStyle name="Navadno 3 10 3 3 81" xfId="1921"/>
    <cellStyle name="Navadno 3 10 3 3 81 2" xfId="1922"/>
    <cellStyle name="Navadno 3 10 3 3 82" xfId="1923"/>
    <cellStyle name="Navadno 3 10 3 3 9" xfId="1924"/>
    <cellStyle name="Navadno 3 10 3 3 9 2" xfId="1925"/>
    <cellStyle name="Navadno 3 10 3 3 9 2 2" xfId="1926"/>
    <cellStyle name="Navadno 3 10 3 3 9 3" xfId="1927"/>
    <cellStyle name="Navadno 3 10 3 30" xfId="1928"/>
    <cellStyle name="Navadno 3 10 3 30 2" xfId="1929"/>
    <cellStyle name="Navadno 3 10 3 30 2 2" xfId="1930"/>
    <cellStyle name="Navadno 3 10 3 30 3" xfId="1931"/>
    <cellStyle name="Navadno 3 10 3 31" xfId="1932"/>
    <cellStyle name="Navadno 3 10 3 31 2" xfId="1933"/>
    <cellStyle name="Navadno 3 10 3 31 2 2" xfId="1934"/>
    <cellStyle name="Navadno 3 10 3 31 3" xfId="1935"/>
    <cellStyle name="Navadno 3 10 3 32" xfId="1936"/>
    <cellStyle name="Navadno 3 10 3 32 2" xfId="1937"/>
    <cellStyle name="Navadno 3 10 3 32 2 2" xfId="1938"/>
    <cellStyle name="Navadno 3 10 3 32 3" xfId="1939"/>
    <cellStyle name="Navadno 3 10 3 33" xfId="1940"/>
    <cellStyle name="Navadno 3 10 3 33 2" xfId="1941"/>
    <cellStyle name="Navadno 3 10 3 33 2 2" xfId="1942"/>
    <cellStyle name="Navadno 3 10 3 33 3" xfId="1943"/>
    <cellStyle name="Navadno 3 10 3 34" xfId="1944"/>
    <cellStyle name="Navadno 3 10 3 34 2" xfId="1945"/>
    <cellStyle name="Navadno 3 10 3 34 2 2" xfId="1946"/>
    <cellStyle name="Navadno 3 10 3 34 3" xfId="1947"/>
    <cellStyle name="Navadno 3 10 3 35" xfId="1948"/>
    <cellStyle name="Navadno 3 10 3 35 2" xfId="1949"/>
    <cellStyle name="Navadno 3 10 3 35 2 2" xfId="1950"/>
    <cellStyle name="Navadno 3 10 3 35 3" xfId="1951"/>
    <cellStyle name="Navadno 3 10 3 36" xfId="1952"/>
    <cellStyle name="Navadno 3 10 3 36 2" xfId="1953"/>
    <cellStyle name="Navadno 3 10 3 36 2 2" xfId="1954"/>
    <cellStyle name="Navadno 3 10 3 36 3" xfId="1955"/>
    <cellStyle name="Navadno 3 10 3 37" xfId="1956"/>
    <cellStyle name="Navadno 3 10 3 37 2" xfId="1957"/>
    <cellStyle name="Navadno 3 10 3 37 2 2" xfId="1958"/>
    <cellStyle name="Navadno 3 10 3 37 3" xfId="1959"/>
    <cellStyle name="Navadno 3 10 3 38" xfId="1960"/>
    <cellStyle name="Navadno 3 10 3 38 2" xfId="1961"/>
    <cellStyle name="Navadno 3 10 3 38 2 2" xfId="1962"/>
    <cellStyle name="Navadno 3 10 3 38 3" xfId="1963"/>
    <cellStyle name="Navadno 3 10 3 39" xfId="1964"/>
    <cellStyle name="Navadno 3 10 3 39 2" xfId="1965"/>
    <cellStyle name="Navadno 3 10 3 39 2 2" xfId="1966"/>
    <cellStyle name="Navadno 3 10 3 39 3" xfId="1967"/>
    <cellStyle name="Navadno 3 10 3 4" xfId="1968"/>
    <cellStyle name="Navadno 3 10 3 4 10" xfId="1969"/>
    <cellStyle name="Navadno 3 10 3 4 10 2" xfId="1970"/>
    <cellStyle name="Navadno 3 10 3 4 10 2 2" xfId="1971"/>
    <cellStyle name="Navadno 3 10 3 4 10 3" xfId="1972"/>
    <cellStyle name="Navadno 3 10 3 4 11" xfId="1973"/>
    <cellStyle name="Navadno 3 10 3 4 11 2" xfId="1974"/>
    <cellStyle name="Navadno 3 10 3 4 11 2 2" xfId="1975"/>
    <cellStyle name="Navadno 3 10 3 4 11 3" xfId="1976"/>
    <cellStyle name="Navadno 3 10 3 4 12" xfId="1977"/>
    <cellStyle name="Navadno 3 10 3 4 12 2" xfId="1978"/>
    <cellStyle name="Navadno 3 10 3 4 12 2 2" xfId="1979"/>
    <cellStyle name="Navadno 3 10 3 4 12 3" xfId="1980"/>
    <cellStyle name="Navadno 3 10 3 4 13" xfId="1981"/>
    <cellStyle name="Navadno 3 10 3 4 13 2" xfId="1982"/>
    <cellStyle name="Navadno 3 10 3 4 13 2 2" xfId="1983"/>
    <cellStyle name="Navadno 3 10 3 4 13 3" xfId="1984"/>
    <cellStyle name="Navadno 3 10 3 4 14" xfId="1985"/>
    <cellStyle name="Navadno 3 10 3 4 14 2" xfId="1986"/>
    <cellStyle name="Navadno 3 10 3 4 14 2 2" xfId="1987"/>
    <cellStyle name="Navadno 3 10 3 4 14 3" xfId="1988"/>
    <cellStyle name="Navadno 3 10 3 4 15" xfId="1989"/>
    <cellStyle name="Navadno 3 10 3 4 15 2" xfId="1990"/>
    <cellStyle name="Navadno 3 10 3 4 15 2 2" xfId="1991"/>
    <cellStyle name="Navadno 3 10 3 4 15 3" xfId="1992"/>
    <cellStyle name="Navadno 3 10 3 4 16" xfId="1993"/>
    <cellStyle name="Navadno 3 10 3 4 16 2" xfId="1994"/>
    <cellStyle name="Navadno 3 10 3 4 16 2 2" xfId="1995"/>
    <cellStyle name="Navadno 3 10 3 4 16 3" xfId="1996"/>
    <cellStyle name="Navadno 3 10 3 4 17" xfId="1997"/>
    <cellStyle name="Navadno 3 10 3 4 17 2" xfId="1998"/>
    <cellStyle name="Navadno 3 10 3 4 17 2 2" xfId="1999"/>
    <cellStyle name="Navadno 3 10 3 4 17 3" xfId="2000"/>
    <cellStyle name="Navadno 3 10 3 4 18" xfId="2001"/>
    <cellStyle name="Navadno 3 10 3 4 18 2" xfId="2002"/>
    <cellStyle name="Navadno 3 10 3 4 18 2 2" xfId="2003"/>
    <cellStyle name="Navadno 3 10 3 4 18 3" xfId="2004"/>
    <cellStyle name="Navadno 3 10 3 4 19" xfId="2005"/>
    <cellStyle name="Navadno 3 10 3 4 19 2" xfId="2006"/>
    <cellStyle name="Navadno 3 10 3 4 19 2 2" xfId="2007"/>
    <cellStyle name="Navadno 3 10 3 4 19 3" xfId="2008"/>
    <cellStyle name="Navadno 3 10 3 4 2" xfId="2009"/>
    <cellStyle name="Navadno 3 10 3 4 2 2" xfId="2010"/>
    <cellStyle name="Navadno 3 10 3 4 2 2 2" xfId="2011"/>
    <cellStyle name="Navadno 3 10 3 4 2 2 2 2" xfId="2012"/>
    <cellStyle name="Navadno 3 10 3 4 2 2 3" xfId="2013"/>
    <cellStyle name="Navadno 3 10 3 4 2 3" xfId="2014"/>
    <cellStyle name="Navadno 3 10 3 4 2 3 2" xfId="2015"/>
    <cellStyle name="Navadno 3 10 3 4 2 4" xfId="2016"/>
    <cellStyle name="Navadno 3 10 3 4 2 4 2" xfId="2017"/>
    <cellStyle name="Navadno 3 10 3 4 2 5" xfId="2018"/>
    <cellStyle name="Navadno 3 10 3 4 2 5 2" xfId="2019"/>
    <cellStyle name="Navadno 3 10 3 4 2 6" xfId="2020"/>
    <cellStyle name="Navadno 3 10 3 4 2 6 2" xfId="2021"/>
    <cellStyle name="Navadno 3 10 3 4 2 7" xfId="2022"/>
    <cellStyle name="Navadno 3 10 3 4 20" xfId="2023"/>
    <cellStyle name="Navadno 3 10 3 4 20 2" xfId="2024"/>
    <cellStyle name="Navadno 3 10 3 4 20 2 2" xfId="2025"/>
    <cellStyle name="Navadno 3 10 3 4 20 3" xfId="2026"/>
    <cellStyle name="Navadno 3 10 3 4 21" xfId="2027"/>
    <cellStyle name="Navadno 3 10 3 4 21 2" xfId="2028"/>
    <cellStyle name="Navadno 3 10 3 4 21 2 2" xfId="2029"/>
    <cellStyle name="Navadno 3 10 3 4 21 3" xfId="2030"/>
    <cellStyle name="Navadno 3 10 3 4 22" xfId="2031"/>
    <cellStyle name="Navadno 3 10 3 4 22 2" xfId="2032"/>
    <cellStyle name="Navadno 3 10 3 4 22 2 2" xfId="2033"/>
    <cellStyle name="Navadno 3 10 3 4 22 3" xfId="2034"/>
    <cellStyle name="Navadno 3 10 3 4 23" xfId="2035"/>
    <cellStyle name="Navadno 3 10 3 4 23 2" xfId="2036"/>
    <cellStyle name="Navadno 3 10 3 4 23 2 2" xfId="2037"/>
    <cellStyle name="Navadno 3 10 3 4 23 3" xfId="2038"/>
    <cellStyle name="Navadno 3 10 3 4 24" xfId="2039"/>
    <cellStyle name="Navadno 3 10 3 4 24 2" xfId="2040"/>
    <cellStyle name="Navadno 3 10 3 4 24 2 2" xfId="2041"/>
    <cellStyle name="Navadno 3 10 3 4 24 3" xfId="2042"/>
    <cellStyle name="Navadno 3 10 3 4 25" xfId="2043"/>
    <cellStyle name="Navadno 3 10 3 4 25 2" xfId="2044"/>
    <cellStyle name="Navadno 3 10 3 4 25 2 2" xfId="2045"/>
    <cellStyle name="Navadno 3 10 3 4 25 3" xfId="2046"/>
    <cellStyle name="Navadno 3 10 3 4 26" xfId="2047"/>
    <cellStyle name="Navadno 3 10 3 4 26 2" xfId="2048"/>
    <cellStyle name="Navadno 3 10 3 4 26 2 2" xfId="2049"/>
    <cellStyle name="Navadno 3 10 3 4 26 3" xfId="2050"/>
    <cellStyle name="Navadno 3 10 3 4 27" xfId="2051"/>
    <cellStyle name="Navadno 3 10 3 4 27 2" xfId="2052"/>
    <cellStyle name="Navadno 3 10 3 4 27 2 2" xfId="2053"/>
    <cellStyle name="Navadno 3 10 3 4 27 3" xfId="2054"/>
    <cellStyle name="Navadno 3 10 3 4 28" xfId="2055"/>
    <cellStyle name="Navadno 3 10 3 4 28 2" xfId="2056"/>
    <cellStyle name="Navadno 3 10 3 4 28 2 2" xfId="2057"/>
    <cellStyle name="Navadno 3 10 3 4 28 3" xfId="2058"/>
    <cellStyle name="Navadno 3 10 3 4 29" xfId="2059"/>
    <cellStyle name="Navadno 3 10 3 4 29 2" xfId="2060"/>
    <cellStyle name="Navadno 3 10 3 4 29 2 2" xfId="2061"/>
    <cellStyle name="Navadno 3 10 3 4 29 3" xfId="2062"/>
    <cellStyle name="Navadno 3 10 3 4 3" xfId="2063"/>
    <cellStyle name="Navadno 3 10 3 4 3 2" xfId="2064"/>
    <cellStyle name="Navadno 3 10 3 4 3 2 2" xfId="2065"/>
    <cellStyle name="Navadno 3 10 3 4 3 3" xfId="2066"/>
    <cellStyle name="Navadno 3 10 3 4 30" xfId="2067"/>
    <cellStyle name="Navadno 3 10 3 4 30 2" xfId="2068"/>
    <cellStyle name="Navadno 3 10 3 4 30 2 2" xfId="2069"/>
    <cellStyle name="Navadno 3 10 3 4 30 3" xfId="2070"/>
    <cellStyle name="Navadno 3 10 3 4 31" xfId="2071"/>
    <cellStyle name="Navadno 3 10 3 4 31 2" xfId="2072"/>
    <cellStyle name="Navadno 3 10 3 4 31 2 2" xfId="2073"/>
    <cellStyle name="Navadno 3 10 3 4 31 3" xfId="2074"/>
    <cellStyle name="Navadno 3 10 3 4 32" xfId="2075"/>
    <cellStyle name="Navadno 3 10 3 4 32 2" xfId="2076"/>
    <cellStyle name="Navadno 3 10 3 4 32 2 2" xfId="2077"/>
    <cellStyle name="Navadno 3 10 3 4 32 3" xfId="2078"/>
    <cellStyle name="Navadno 3 10 3 4 33" xfId="2079"/>
    <cellStyle name="Navadno 3 10 3 4 33 2" xfId="2080"/>
    <cellStyle name="Navadno 3 10 3 4 33 2 2" xfId="2081"/>
    <cellStyle name="Navadno 3 10 3 4 33 3" xfId="2082"/>
    <cellStyle name="Navadno 3 10 3 4 34" xfId="2083"/>
    <cellStyle name="Navadno 3 10 3 4 34 2" xfId="2084"/>
    <cellStyle name="Navadno 3 10 3 4 34 2 2" xfId="2085"/>
    <cellStyle name="Navadno 3 10 3 4 34 3" xfId="2086"/>
    <cellStyle name="Navadno 3 10 3 4 35" xfId="2087"/>
    <cellStyle name="Navadno 3 10 3 4 35 2" xfId="2088"/>
    <cellStyle name="Navadno 3 10 3 4 35 2 2" xfId="2089"/>
    <cellStyle name="Navadno 3 10 3 4 35 3" xfId="2090"/>
    <cellStyle name="Navadno 3 10 3 4 36" xfId="2091"/>
    <cellStyle name="Navadno 3 10 3 4 36 2" xfId="2092"/>
    <cellStyle name="Navadno 3 10 3 4 36 2 2" xfId="2093"/>
    <cellStyle name="Navadno 3 10 3 4 36 3" xfId="2094"/>
    <cellStyle name="Navadno 3 10 3 4 37" xfId="2095"/>
    <cellStyle name="Navadno 3 10 3 4 37 2" xfId="2096"/>
    <cellStyle name="Navadno 3 10 3 4 37 2 2" xfId="2097"/>
    <cellStyle name="Navadno 3 10 3 4 37 3" xfId="2098"/>
    <cellStyle name="Navadno 3 10 3 4 38" xfId="2099"/>
    <cellStyle name="Navadno 3 10 3 4 38 2" xfId="2100"/>
    <cellStyle name="Navadno 3 10 3 4 38 2 2" xfId="2101"/>
    <cellStyle name="Navadno 3 10 3 4 38 3" xfId="2102"/>
    <cellStyle name="Navadno 3 10 3 4 39" xfId="2103"/>
    <cellStyle name="Navadno 3 10 3 4 39 2" xfId="2104"/>
    <cellStyle name="Navadno 3 10 3 4 39 2 2" xfId="2105"/>
    <cellStyle name="Navadno 3 10 3 4 39 3" xfId="2106"/>
    <cellStyle name="Navadno 3 10 3 4 4" xfId="2107"/>
    <cellStyle name="Navadno 3 10 3 4 4 2" xfId="2108"/>
    <cellStyle name="Navadno 3 10 3 4 4 2 2" xfId="2109"/>
    <cellStyle name="Navadno 3 10 3 4 4 3" xfId="2110"/>
    <cellStyle name="Navadno 3 10 3 4 40" xfId="2111"/>
    <cellStyle name="Navadno 3 10 3 4 40 2" xfId="2112"/>
    <cellStyle name="Navadno 3 10 3 4 40 2 2" xfId="2113"/>
    <cellStyle name="Navadno 3 10 3 4 40 3" xfId="2114"/>
    <cellStyle name="Navadno 3 10 3 4 41" xfId="2115"/>
    <cellStyle name="Navadno 3 10 3 4 41 2" xfId="2116"/>
    <cellStyle name="Navadno 3 10 3 4 41 2 2" xfId="2117"/>
    <cellStyle name="Navadno 3 10 3 4 41 3" xfId="2118"/>
    <cellStyle name="Navadno 3 10 3 4 42" xfId="2119"/>
    <cellStyle name="Navadno 3 10 3 4 42 2" xfId="2120"/>
    <cellStyle name="Navadno 3 10 3 4 42 2 2" xfId="2121"/>
    <cellStyle name="Navadno 3 10 3 4 42 3" xfId="2122"/>
    <cellStyle name="Navadno 3 10 3 4 43" xfId="2123"/>
    <cellStyle name="Navadno 3 10 3 4 43 2" xfId="2124"/>
    <cellStyle name="Navadno 3 10 3 4 43 2 2" xfId="2125"/>
    <cellStyle name="Navadno 3 10 3 4 43 3" xfId="2126"/>
    <cellStyle name="Navadno 3 10 3 4 44" xfId="2127"/>
    <cellStyle name="Navadno 3 10 3 4 44 2" xfId="2128"/>
    <cellStyle name="Navadno 3 10 3 4 44 2 2" xfId="2129"/>
    <cellStyle name="Navadno 3 10 3 4 44 3" xfId="2130"/>
    <cellStyle name="Navadno 3 10 3 4 45" xfId="2131"/>
    <cellStyle name="Navadno 3 10 3 4 45 2" xfId="2132"/>
    <cellStyle name="Navadno 3 10 3 4 45 2 2" xfId="2133"/>
    <cellStyle name="Navadno 3 10 3 4 45 3" xfId="2134"/>
    <cellStyle name="Navadno 3 10 3 4 46" xfId="2135"/>
    <cellStyle name="Navadno 3 10 3 4 46 2" xfId="2136"/>
    <cellStyle name="Navadno 3 10 3 4 46 2 2" xfId="2137"/>
    <cellStyle name="Navadno 3 10 3 4 46 3" xfId="2138"/>
    <cellStyle name="Navadno 3 10 3 4 47" xfId="2139"/>
    <cellStyle name="Navadno 3 10 3 4 47 2" xfId="2140"/>
    <cellStyle name="Navadno 3 10 3 4 47 2 2" xfId="2141"/>
    <cellStyle name="Navadno 3 10 3 4 47 3" xfId="2142"/>
    <cellStyle name="Navadno 3 10 3 4 48" xfId="2143"/>
    <cellStyle name="Navadno 3 10 3 4 48 2" xfId="2144"/>
    <cellStyle name="Navadno 3 10 3 4 48 2 2" xfId="2145"/>
    <cellStyle name="Navadno 3 10 3 4 48 3" xfId="2146"/>
    <cellStyle name="Navadno 3 10 3 4 49" xfId="2147"/>
    <cellStyle name="Navadno 3 10 3 4 49 2" xfId="2148"/>
    <cellStyle name="Navadno 3 10 3 4 49 2 2" xfId="2149"/>
    <cellStyle name="Navadno 3 10 3 4 49 3" xfId="2150"/>
    <cellStyle name="Navadno 3 10 3 4 5" xfId="2151"/>
    <cellStyle name="Navadno 3 10 3 4 5 2" xfId="2152"/>
    <cellStyle name="Navadno 3 10 3 4 5 2 2" xfId="2153"/>
    <cellStyle name="Navadno 3 10 3 4 5 3" xfId="2154"/>
    <cellStyle name="Navadno 3 10 3 4 50" xfId="2155"/>
    <cellStyle name="Navadno 3 10 3 4 50 2" xfId="2156"/>
    <cellStyle name="Navadno 3 10 3 4 50 2 2" xfId="2157"/>
    <cellStyle name="Navadno 3 10 3 4 50 3" xfId="2158"/>
    <cellStyle name="Navadno 3 10 3 4 51" xfId="2159"/>
    <cellStyle name="Navadno 3 10 3 4 51 2" xfId="2160"/>
    <cellStyle name="Navadno 3 10 3 4 51 2 2" xfId="2161"/>
    <cellStyle name="Navadno 3 10 3 4 51 3" xfId="2162"/>
    <cellStyle name="Navadno 3 10 3 4 52" xfId="2163"/>
    <cellStyle name="Navadno 3 10 3 4 52 2" xfId="2164"/>
    <cellStyle name="Navadno 3 10 3 4 52 2 2" xfId="2165"/>
    <cellStyle name="Navadno 3 10 3 4 52 3" xfId="2166"/>
    <cellStyle name="Navadno 3 10 3 4 53" xfId="2167"/>
    <cellStyle name="Navadno 3 10 3 4 53 2" xfId="2168"/>
    <cellStyle name="Navadno 3 10 3 4 54" xfId="2169"/>
    <cellStyle name="Navadno 3 10 3 4 54 2" xfId="2170"/>
    <cellStyle name="Navadno 3 10 3 4 55" xfId="2171"/>
    <cellStyle name="Navadno 3 10 3 4 55 2" xfId="2172"/>
    <cellStyle name="Navadno 3 10 3 4 56" xfId="2173"/>
    <cellStyle name="Navadno 3 10 3 4 56 2" xfId="2174"/>
    <cellStyle name="Navadno 3 10 3 4 57" xfId="2175"/>
    <cellStyle name="Navadno 3 10 3 4 57 2" xfId="2176"/>
    <cellStyle name="Navadno 3 10 3 4 58" xfId="2177"/>
    <cellStyle name="Navadno 3 10 3 4 58 2" xfId="2178"/>
    <cellStyle name="Navadno 3 10 3 4 59" xfId="2179"/>
    <cellStyle name="Navadno 3 10 3 4 59 2" xfId="2180"/>
    <cellStyle name="Navadno 3 10 3 4 6" xfId="2181"/>
    <cellStyle name="Navadno 3 10 3 4 6 2" xfId="2182"/>
    <cellStyle name="Navadno 3 10 3 4 6 2 2" xfId="2183"/>
    <cellStyle name="Navadno 3 10 3 4 6 3" xfId="2184"/>
    <cellStyle name="Navadno 3 10 3 4 60" xfId="2185"/>
    <cellStyle name="Navadno 3 10 3 4 60 2" xfId="2186"/>
    <cellStyle name="Navadno 3 10 3 4 61" xfId="2187"/>
    <cellStyle name="Navadno 3 10 3 4 61 2" xfId="2188"/>
    <cellStyle name="Navadno 3 10 3 4 62" xfId="2189"/>
    <cellStyle name="Navadno 3 10 3 4 62 2" xfId="2190"/>
    <cellStyle name="Navadno 3 10 3 4 63" xfId="2191"/>
    <cellStyle name="Navadno 3 10 3 4 63 2" xfId="2192"/>
    <cellStyle name="Navadno 3 10 3 4 64" xfId="2193"/>
    <cellStyle name="Navadno 3 10 3 4 64 2" xfId="2194"/>
    <cellStyle name="Navadno 3 10 3 4 65" xfId="2195"/>
    <cellStyle name="Navadno 3 10 3 4 65 2" xfId="2196"/>
    <cellStyle name="Navadno 3 10 3 4 66" xfId="2197"/>
    <cellStyle name="Navadno 3 10 3 4 66 2" xfId="2198"/>
    <cellStyle name="Navadno 3 10 3 4 67" xfId="2199"/>
    <cellStyle name="Navadno 3 10 3 4 67 2" xfId="2200"/>
    <cellStyle name="Navadno 3 10 3 4 68" xfId="2201"/>
    <cellStyle name="Navadno 3 10 3 4 68 2" xfId="2202"/>
    <cellStyle name="Navadno 3 10 3 4 69" xfId="2203"/>
    <cellStyle name="Navadno 3 10 3 4 69 2" xfId="2204"/>
    <cellStyle name="Navadno 3 10 3 4 7" xfId="2205"/>
    <cellStyle name="Navadno 3 10 3 4 7 2" xfId="2206"/>
    <cellStyle name="Navadno 3 10 3 4 7 2 2" xfId="2207"/>
    <cellStyle name="Navadno 3 10 3 4 7 3" xfId="2208"/>
    <cellStyle name="Navadno 3 10 3 4 70" xfId="2209"/>
    <cellStyle name="Navadno 3 10 3 4 70 2" xfId="2210"/>
    <cellStyle name="Navadno 3 10 3 4 71" xfId="2211"/>
    <cellStyle name="Navadno 3 10 3 4 71 2" xfId="2212"/>
    <cellStyle name="Navadno 3 10 3 4 72" xfId="2213"/>
    <cellStyle name="Navadno 3 10 3 4 72 2" xfId="2214"/>
    <cellStyle name="Navadno 3 10 3 4 73" xfId="2215"/>
    <cellStyle name="Navadno 3 10 3 4 73 2" xfId="2216"/>
    <cellStyle name="Navadno 3 10 3 4 74" xfId="2217"/>
    <cellStyle name="Navadno 3 10 3 4 74 2" xfId="2218"/>
    <cellStyle name="Navadno 3 10 3 4 75" xfId="2219"/>
    <cellStyle name="Navadno 3 10 3 4 75 2" xfId="2220"/>
    <cellStyle name="Navadno 3 10 3 4 76" xfId="2221"/>
    <cellStyle name="Navadno 3 10 3 4 76 2" xfId="2222"/>
    <cellStyle name="Navadno 3 10 3 4 77" xfId="2223"/>
    <cellStyle name="Navadno 3 10 3 4 77 2" xfId="2224"/>
    <cellStyle name="Navadno 3 10 3 4 78" xfId="2225"/>
    <cellStyle name="Navadno 3 10 3 4 78 2" xfId="2226"/>
    <cellStyle name="Navadno 3 10 3 4 79" xfId="2227"/>
    <cellStyle name="Navadno 3 10 3 4 79 2" xfId="2228"/>
    <cellStyle name="Navadno 3 10 3 4 8" xfId="2229"/>
    <cellStyle name="Navadno 3 10 3 4 8 2" xfId="2230"/>
    <cellStyle name="Navadno 3 10 3 4 8 2 2" xfId="2231"/>
    <cellStyle name="Navadno 3 10 3 4 8 3" xfId="2232"/>
    <cellStyle name="Navadno 3 10 3 4 80" xfId="2233"/>
    <cellStyle name="Navadno 3 10 3 4 80 2" xfId="2234"/>
    <cellStyle name="Navadno 3 10 3 4 81" xfId="2235"/>
    <cellStyle name="Navadno 3 10 3 4 81 2" xfId="2236"/>
    <cellStyle name="Navadno 3 10 3 4 82" xfId="2237"/>
    <cellStyle name="Navadno 3 10 3 4 9" xfId="2238"/>
    <cellStyle name="Navadno 3 10 3 4 9 2" xfId="2239"/>
    <cellStyle name="Navadno 3 10 3 4 9 2 2" xfId="2240"/>
    <cellStyle name="Navadno 3 10 3 4 9 3" xfId="2241"/>
    <cellStyle name="Navadno 3 10 3 40" xfId="2242"/>
    <cellStyle name="Navadno 3 10 3 40 2" xfId="2243"/>
    <cellStyle name="Navadno 3 10 3 40 2 2" xfId="2244"/>
    <cellStyle name="Navadno 3 10 3 40 3" xfId="2245"/>
    <cellStyle name="Navadno 3 10 3 41" xfId="2246"/>
    <cellStyle name="Navadno 3 10 3 41 2" xfId="2247"/>
    <cellStyle name="Navadno 3 10 3 41 2 2" xfId="2248"/>
    <cellStyle name="Navadno 3 10 3 41 3" xfId="2249"/>
    <cellStyle name="Navadno 3 10 3 42" xfId="2250"/>
    <cellStyle name="Navadno 3 10 3 42 2" xfId="2251"/>
    <cellStyle name="Navadno 3 10 3 42 2 2" xfId="2252"/>
    <cellStyle name="Navadno 3 10 3 42 3" xfId="2253"/>
    <cellStyle name="Navadno 3 10 3 43" xfId="2254"/>
    <cellStyle name="Navadno 3 10 3 43 2" xfId="2255"/>
    <cellStyle name="Navadno 3 10 3 43 2 2" xfId="2256"/>
    <cellStyle name="Navadno 3 10 3 43 3" xfId="2257"/>
    <cellStyle name="Navadno 3 10 3 44" xfId="2258"/>
    <cellStyle name="Navadno 3 10 3 44 2" xfId="2259"/>
    <cellStyle name="Navadno 3 10 3 44 2 2" xfId="2260"/>
    <cellStyle name="Navadno 3 10 3 44 3" xfId="2261"/>
    <cellStyle name="Navadno 3 10 3 45" xfId="2262"/>
    <cellStyle name="Navadno 3 10 3 45 2" xfId="2263"/>
    <cellStyle name="Navadno 3 10 3 45 2 2" xfId="2264"/>
    <cellStyle name="Navadno 3 10 3 45 3" xfId="2265"/>
    <cellStyle name="Navadno 3 10 3 46" xfId="2266"/>
    <cellStyle name="Navadno 3 10 3 46 2" xfId="2267"/>
    <cellStyle name="Navadno 3 10 3 46 2 2" xfId="2268"/>
    <cellStyle name="Navadno 3 10 3 46 3" xfId="2269"/>
    <cellStyle name="Navadno 3 10 3 47" xfId="2270"/>
    <cellStyle name="Navadno 3 10 3 47 2" xfId="2271"/>
    <cellStyle name="Navadno 3 10 3 47 2 2" xfId="2272"/>
    <cellStyle name="Navadno 3 10 3 47 3" xfId="2273"/>
    <cellStyle name="Navadno 3 10 3 48" xfId="2274"/>
    <cellStyle name="Navadno 3 10 3 48 2" xfId="2275"/>
    <cellStyle name="Navadno 3 10 3 48 2 2" xfId="2276"/>
    <cellStyle name="Navadno 3 10 3 48 3" xfId="2277"/>
    <cellStyle name="Navadno 3 10 3 49" xfId="2278"/>
    <cellStyle name="Navadno 3 10 3 49 2" xfId="2279"/>
    <cellStyle name="Navadno 3 10 3 49 2 2" xfId="2280"/>
    <cellStyle name="Navadno 3 10 3 49 3" xfId="2281"/>
    <cellStyle name="Navadno 3 10 3 5" xfId="2282"/>
    <cellStyle name="Navadno 3 10 3 5 10" xfId="2283"/>
    <cellStyle name="Navadno 3 10 3 5 10 2" xfId="2284"/>
    <cellStyle name="Navadno 3 10 3 5 10 2 2" xfId="2285"/>
    <cellStyle name="Navadno 3 10 3 5 10 3" xfId="2286"/>
    <cellStyle name="Navadno 3 10 3 5 11" xfId="2287"/>
    <cellStyle name="Navadno 3 10 3 5 11 2" xfId="2288"/>
    <cellStyle name="Navadno 3 10 3 5 11 2 2" xfId="2289"/>
    <cellStyle name="Navadno 3 10 3 5 11 3" xfId="2290"/>
    <cellStyle name="Navadno 3 10 3 5 12" xfId="2291"/>
    <cellStyle name="Navadno 3 10 3 5 12 2" xfId="2292"/>
    <cellStyle name="Navadno 3 10 3 5 12 2 2" xfId="2293"/>
    <cellStyle name="Navadno 3 10 3 5 12 3" xfId="2294"/>
    <cellStyle name="Navadno 3 10 3 5 13" xfId="2295"/>
    <cellStyle name="Navadno 3 10 3 5 13 2" xfId="2296"/>
    <cellStyle name="Navadno 3 10 3 5 13 2 2" xfId="2297"/>
    <cellStyle name="Navadno 3 10 3 5 13 3" xfId="2298"/>
    <cellStyle name="Navadno 3 10 3 5 14" xfId="2299"/>
    <cellStyle name="Navadno 3 10 3 5 14 2" xfId="2300"/>
    <cellStyle name="Navadno 3 10 3 5 14 2 2" xfId="2301"/>
    <cellStyle name="Navadno 3 10 3 5 14 3" xfId="2302"/>
    <cellStyle name="Navadno 3 10 3 5 15" xfId="2303"/>
    <cellStyle name="Navadno 3 10 3 5 15 2" xfId="2304"/>
    <cellStyle name="Navadno 3 10 3 5 15 2 2" xfId="2305"/>
    <cellStyle name="Navadno 3 10 3 5 15 3" xfId="2306"/>
    <cellStyle name="Navadno 3 10 3 5 16" xfId="2307"/>
    <cellStyle name="Navadno 3 10 3 5 16 2" xfId="2308"/>
    <cellStyle name="Navadno 3 10 3 5 16 2 2" xfId="2309"/>
    <cellStyle name="Navadno 3 10 3 5 16 3" xfId="2310"/>
    <cellStyle name="Navadno 3 10 3 5 17" xfId="2311"/>
    <cellStyle name="Navadno 3 10 3 5 17 2" xfId="2312"/>
    <cellStyle name="Navadno 3 10 3 5 17 2 2" xfId="2313"/>
    <cellStyle name="Navadno 3 10 3 5 17 3" xfId="2314"/>
    <cellStyle name="Navadno 3 10 3 5 18" xfId="2315"/>
    <cellStyle name="Navadno 3 10 3 5 18 2" xfId="2316"/>
    <cellStyle name="Navadno 3 10 3 5 18 2 2" xfId="2317"/>
    <cellStyle name="Navadno 3 10 3 5 18 3" xfId="2318"/>
    <cellStyle name="Navadno 3 10 3 5 19" xfId="2319"/>
    <cellStyle name="Navadno 3 10 3 5 19 2" xfId="2320"/>
    <cellStyle name="Navadno 3 10 3 5 19 2 2" xfId="2321"/>
    <cellStyle name="Navadno 3 10 3 5 19 3" xfId="2322"/>
    <cellStyle name="Navadno 3 10 3 5 2" xfId="2323"/>
    <cellStyle name="Navadno 3 10 3 5 2 2" xfId="2324"/>
    <cellStyle name="Navadno 3 10 3 5 2 2 2" xfId="2325"/>
    <cellStyle name="Navadno 3 10 3 5 2 2 2 2" xfId="2326"/>
    <cellStyle name="Navadno 3 10 3 5 2 2 3" xfId="2327"/>
    <cellStyle name="Navadno 3 10 3 5 2 3" xfId="2328"/>
    <cellStyle name="Navadno 3 10 3 5 2 3 2" xfId="2329"/>
    <cellStyle name="Navadno 3 10 3 5 2 4" xfId="2330"/>
    <cellStyle name="Navadno 3 10 3 5 2 4 2" xfId="2331"/>
    <cellStyle name="Navadno 3 10 3 5 2 5" xfId="2332"/>
    <cellStyle name="Navadno 3 10 3 5 2 5 2" xfId="2333"/>
    <cellStyle name="Navadno 3 10 3 5 2 6" xfId="2334"/>
    <cellStyle name="Navadno 3 10 3 5 2 6 2" xfId="2335"/>
    <cellStyle name="Navadno 3 10 3 5 2 7" xfId="2336"/>
    <cellStyle name="Navadno 3 10 3 5 20" xfId="2337"/>
    <cellStyle name="Navadno 3 10 3 5 20 2" xfId="2338"/>
    <cellStyle name="Navadno 3 10 3 5 20 2 2" xfId="2339"/>
    <cellStyle name="Navadno 3 10 3 5 20 3" xfId="2340"/>
    <cellStyle name="Navadno 3 10 3 5 21" xfId="2341"/>
    <cellStyle name="Navadno 3 10 3 5 21 2" xfId="2342"/>
    <cellStyle name="Navadno 3 10 3 5 21 2 2" xfId="2343"/>
    <cellStyle name="Navadno 3 10 3 5 21 3" xfId="2344"/>
    <cellStyle name="Navadno 3 10 3 5 22" xfId="2345"/>
    <cellStyle name="Navadno 3 10 3 5 22 2" xfId="2346"/>
    <cellStyle name="Navadno 3 10 3 5 22 2 2" xfId="2347"/>
    <cellStyle name="Navadno 3 10 3 5 22 3" xfId="2348"/>
    <cellStyle name="Navadno 3 10 3 5 23" xfId="2349"/>
    <cellStyle name="Navadno 3 10 3 5 23 2" xfId="2350"/>
    <cellStyle name="Navadno 3 10 3 5 23 2 2" xfId="2351"/>
    <cellStyle name="Navadno 3 10 3 5 23 3" xfId="2352"/>
    <cellStyle name="Navadno 3 10 3 5 24" xfId="2353"/>
    <cellStyle name="Navadno 3 10 3 5 24 2" xfId="2354"/>
    <cellStyle name="Navadno 3 10 3 5 24 2 2" xfId="2355"/>
    <cellStyle name="Navadno 3 10 3 5 24 3" xfId="2356"/>
    <cellStyle name="Navadno 3 10 3 5 25" xfId="2357"/>
    <cellStyle name="Navadno 3 10 3 5 25 2" xfId="2358"/>
    <cellStyle name="Navadno 3 10 3 5 25 2 2" xfId="2359"/>
    <cellStyle name="Navadno 3 10 3 5 25 3" xfId="2360"/>
    <cellStyle name="Navadno 3 10 3 5 26" xfId="2361"/>
    <cellStyle name="Navadno 3 10 3 5 26 2" xfId="2362"/>
    <cellStyle name="Navadno 3 10 3 5 26 2 2" xfId="2363"/>
    <cellStyle name="Navadno 3 10 3 5 26 3" xfId="2364"/>
    <cellStyle name="Navadno 3 10 3 5 27" xfId="2365"/>
    <cellStyle name="Navadno 3 10 3 5 27 2" xfId="2366"/>
    <cellStyle name="Navadno 3 10 3 5 27 2 2" xfId="2367"/>
    <cellStyle name="Navadno 3 10 3 5 27 3" xfId="2368"/>
    <cellStyle name="Navadno 3 10 3 5 28" xfId="2369"/>
    <cellStyle name="Navadno 3 10 3 5 28 2" xfId="2370"/>
    <cellStyle name="Navadno 3 10 3 5 28 2 2" xfId="2371"/>
    <cellStyle name="Navadno 3 10 3 5 28 3" xfId="2372"/>
    <cellStyle name="Navadno 3 10 3 5 29" xfId="2373"/>
    <cellStyle name="Navadno 3 10 3 5 29 2" xfId="2374"/>
    <cellStyle name="Navadno 3 10 3 5 29 2 2" xfId="2375"/>
    <cellStyle name="Navadno 3 10 3 5 29 3" xfId="2376"/>
    <cellStyle name="Navadno 3 10 3 5 3" xfId="2377"/>
    <cellStyle name="Navadno 3 10 3 5 3 2" xfId="2378"/>
    <cellStyle name="Navadno 3 10 3 5 3 2 2" xfId="2379"/>
    <cellStyle name="Navadno 3 10 3 5 3 3" xfId="2380"/>
    <cellStyle name="Navadno 3 10 3 5 30" xfId="2381"/>
    <cellStyle name="Navadno 3 10 3 5 30 2" xfId="2382"/>
    <cellStyle name="Navadno 3 10 3 5 30 2 2" xfId="2383"/>
    <cellStyle name="Navadno 3 10 3 5 30 3" xfId="2384"/>
    <cellStyle name="Navadno 3 10 3 5 31" xfId="2385"/>
    <cellStyle name="Navadno 3 10 3 5 31 2" xfId="2386"/>
    <cellStyle name="Navadno 3 10 3 5 31 2 2" xfId="2387"/>
    <cellStyle name="Navadno 3 10 3 5 31 3" xfId="2388"/>
    <cellStyle name="Navadno 3 10 3 5 32" xfId="2389"/>
    <cellStyle name="Navadno 3 10 3 5 32 2" xfId="2390"/>
    <cellStyle name="Navadno 3 10 3 5 32 2 2" xfId="2391"/>
    <cellStyle name="Navadno 3 10 3 5 32 3" xfId="2392"/>
    <cellStyle name="Navadno 3 10 3 5 33" xfId="2393"/>
    <cellStyle name="Navadno 3 10 3 5 33 2" xfId="2394"/>
    <cellStyle name="Navadno 3 10 3 5 33 2 2" xfId="2395"/>
    <cellStyle name="Navadno 3 10 3 5 33 3" xfId="2396"/>
    <cellStyle name="Navadno 3 10 3 5 34" xfId="2397"/>
    <cellStyle name="Navadno 3 10 3 5 34 2" xfId="2398"/>
    <cellStyle name="Navadno 3 10 3 5 34 2 2" xfId="2399"/>
    <cellStyle name="Navadno 3 10 3 5 34 3" xfId="2400"/>
    <cellStyle name="Navadno 3 10 3 5 35" xfId="2401"/>
    <cellStyle name="Navadno 3 10 3 5 35 2" xfId="2402"/>
    <cellStyle name="Navadno 3 10 3 5 35 2 2" xfId="2403"/>
    <cellStyle name="Navadno 3 10 3 5 35 3" xfId="2404"/>
    <cellStyle name="Navadno 3 10 3 5 36" xfId="2405"/>
    <cellStyle name="Navadno 3 10 3 5 36 2" xfId="2406"/>
    <cellStyle name="Navadno 3 10 3 5 36 2 2" xfId="2407"/>
    <cellStyle name="Navadno 3 10 3 5 36 3" xfId="2408"/>
    <cellStyle name="Navadno 3 10 3 5 37" xfId="2409"/>
    <cellStyle name="Navadno 3 10 3 5 37 2" xfId="2410"/>
    <cellStyle name="Navadno 3 10 3 5 37 2 2" xfId="2411"/>
    <cellStyle name="Navadno 3 10 3 5 37 3" xfId="2412"/>
    <cellStyle name="Navadno 3 10 3 5 38" xfId="2413"/>
    <cellStyle name="Navadno 3 10 3 5 38 2" xfId="2414"/>
    <cellStyle name="Navadno 3 10 3 5 38 2 2" xfId="2415"/>
    <cellStyle name="Navadno 3 10 3 5 38 3" xfId="2416"/>
    <cellStyle name="Navadno 3 10 3 5 39" xfId="2417"/>
    <cellStyle name="Navadno 3 10 3 5 39 2" xfId="2418"/>
    <cellStyle name="Navadno 3 10 3 5 39 2 2" xfId="2419"/>
    <cellStyle name="Navadno 3 10 3 5 39 3" xfId="2420"/>
    <cellStyle name="Navadno 3 10 3 5 4" xfId="2421"/>
    <cellStyle name="Navadno 3 10 3 5 4 2" xfId="2422"/>
    <cellStyle name="Navadno 3 10 3 5 4 2 2" xfId="2423"/>
    <cellStyle name="Navadno 3 10 3 5 4 3" xfId="2424"/>
    <cellStyle name="Navadno 3 10 3 5 40" xfId="2425"/>
    <cellStyle name="Navadno 3 10 3 5 40 2" xfId="2426"/>
    <cellStyle name="Navadno 3 10 3 5 40 2 2" xfId="2427"/>
    <cellStyle name="Navadno 3 10 3 5 40 3" xfId="2428"/>
    <cellStyle name="Navadno 3 10 3 5 41" xfId="2429"/>
    <cellStyle name="Navadno 3 10 3 5 41 2" xfId="2430"/>
    <cellStyle name="Navadno 3 10 3 5 41 2 2" xfId="2431"/>
    <cellStyle name="Navadno 3 10 3 5 41 3" xfId="2432"/>
    <cellStyle name="Navadno 3 10 3 5 42" xfId="2433"/>
    <cellStyle name="Navadno 3 10 3 5 42 2" xfId="2434"/>
    <cellStyle name="Navadno 3 10 3 5 42 2 2" xfId="2435"/>
    <cellStyle name="Navadno 3 10 3 5 42 3" xfId="2436"/>
    <cellStyle name="Navadno 3 10 3 5 43" xfId="2437"/>
    <cellStyle name="Navadno 3 10 3 5 43 2" xfId="2438"/>
    <cellStyle name="Navadno 3 10 3 5 43 2 2" xfId="2439"/>
    <cellStyle name="Navadno 3 10 3 5 43 3" xfId="2440"/>
    <cellStyle name="Navadno 3 10 3 5 44" xfId="2441"/>
    <cellStyle name="Navadno 3 10 3 5 44 2" xfId="2442"/>
    <cellStyle name="Navadno 3 10 3 5 44 2 2" xfId="2443"/>
    <cellStyle name="Navadno 3 10 3 5 44 3" xfId="2444"/>
    <cellStyle name="Navadno 3 10 3 5 45" xfId="2445"/>
    <cellStyle name="Navadno 3 10 3 5 45 2" xfId="2446"/>
    <cellStyle name="Navadno 3 10 3 5 45 2 2" xfId="2447"/>
    <cellStyle name="Navadno 3 10 3 5 45 3" xfId="2448"/>
    <cellStyle name="Navadno 3 10 3 5 46" xfId="2449"/>
    <cellStyle name="Navadno 3 10 3 5 46 2" xfId="2450"/>
    <cellStyle name="Navadno 3 10 3 5 46 2 2" xfId="2451"/>
    <cellStyle name="Navadno 3 10 3 5 46 3" xfId="2452"/>
    <cellStyle name="Navadno 3 10 3 5 47" xfId="2453"/>
    <cellStyle name="Navadno 3 10 3 5 47 2" xfId="2454"/>
    <cellStyle name="Navadno 3 10 3 5 47 2 2" xfId="2455"/>
    <cellStyle name="Navadno 3 10 3 5 47 3" xfId="2456"/>
    <cellStyle name="Navadno 3 10 3 5 48" xfId="2457"/>
    <cellStyle name="Navadno 3 10 3 5 48 2" xfId="2458"/>
    <cellStyle name="Navadno 3 10 3 5 48 2 2" xfId="2459"/>
    <cellStyle name="Navadno 3 10 3 5 48 3" xfId="2460"/>
    <cellStyle name="Navadno 3 10 3 5 49" xfId="2461"/>
    <cellStyle name="Navadno 3 10 3 5 49 2" xfId="2462"/>
    <cellStyle name="Navadno 3 10 3 5 49 2 2" xfId="2463"/>
    <cellStyle name="Navadno 3 10 3 5 49 3" xfId="2464"/>
    <cellStyle name="Navadno 3 10 3 5 5" xfId="2465"/>
    <cellStyle name="Navadno 3 10 3 5 5 2" xfId="2466"/>
    <cellStyle name="Navadno 3 10 3 5 5 2 2" xfId="2467"/>
    <cellStyle name="Navadno 3 10 3 5 5 3" xfId="2468"/>
    <cellStyle name="Navadno 3 10 3 5 50" xfId="2469"/>
    <cellStyle name="Navadno 3 10 3 5 50 2" xfId="2470"/>
    <cellStyle name="Navadno 3 10 3 5 50 2 2" xfId="2471"/>
    <cellStyle name="Navadno 3 10 3 5 50 3" xfId="2472"/>
    <cellStyle name="Navadno 3 10 3 5 51" xfId="2473"/>
    <cellStyle name="Navadno 3 10 3 5 51 2" xfId="2474"/>
    <cellStyle name="Navadno 3 10 3 5 51 2 2" xfId="2475"/>
    <cellStyle name="Navadno 3 10 3 5 51 3" xfId="2476"/>
    <cellStyle name="Navadno 3 10 3 5 52" xfId="2477"/>
    <cellStyle name="Navadno 3 10 3 5 52 2" xfId="2478"/>
    <cellStyle name="Navadno 3 10 3 5 52 2 2" xfId="2479"/>
    <cellStyle name="Navadno 3 10 3 5 52 3" xfId="2480"/>
    <cellStyle name="Navadno 3 10 3 5 53" xfId="2481"/>
    <cellStyle name="Navadno 3 10 3 5 53 2" xfId="2482"/>
    <cellStyle name="Navadno 3 10 3 5 54" xfId="2483"/>
    <cellStyle name="Navadno 3 10 3 5 54 2" xfId="2484"/>
    <cellStyle name="Navadno 3 10 3 5 55" xfId="2485"/>
    <cellStyle name="Navadno 3 10 3 5 55 2" xfId="2486"/>
    <cellStyle name="Navadno 3 10 3 5 56" xfId="2487"/>
    <cellStyle name="Navadno 3 10 3 5 56 2" xfId="2488"/>
    <cellStyle name="Navadno 3 10 3 5 57" xfId="2489"/>
    <cellStyle name="Navadno 3 10 3 5 57 2" xfId="2490"/>
    <cellStyle name="Navadno 3 10 3 5 58" xfId="2491"/>
    <cellStyle name="Navadno 3 10 3 5 58 2" xfId="2492"/>
    <cellStyle name="Navadno 3 10 3 5 59" xfId="2493"/>
    <cellStyle name="Navadno 3 10 3 5 59 2" xfId="2494"/>
    <cellStyle name="Navadno 3 10 3 5 6" xfId="2495"/>
    <cellStyle name="Navadno 3 10 3 5 6 2" xfId="2496"/>
    <cellStyle name="Navadno 3 10 3 5 6 2 2" xfId="2497"/>
    <cellStyle name="Navadno 3 10 3 5 6 3" xfId="2498"/>
    <cellStyle name="Navadno 3 10 3 5 60" xfId="2499"/>
    <cellStyle name="Navadno 3 10 3 5 60 2" xfId="2500"/>
    <cellStyle name="Navadno 3 10 3 5 61" xfId="2501"/>
    <cellStyle name="Navadno 3 10 3 5 61 2" xfId="2502"/>
    <cellStyle name="Navadno 3 10 3 5 62" xfId="2503"/>
    <cellStyle name="Navadno 3 10 3 5 62 2" xfId="2504"/>
    <cellStyle name="Navadno 3 10 3 5 63" xfId="2505"/>
    <cellStyle name="Navadno 3 10 3 5 63 2" xfId="2506"/>
    <cellStyle name="Navadno 3 10 3 5 64" xfId="2507"/>
    <cellStyle name="Navadno 3 10 3 5 64 2" xfId="2508"/>
    <cellStyle name="Navadno 3 10 3 5 65" xfId="2509"/>
    <cellStyle name="Navadno 3 10 3 5 65 2" xfId="2510"/>
    <cellStyle name="Navadno 3 10 3 5 66" xfId="2511"/>
    <cellStyle name="Navadno 3 10 3 5 66 2" xfId="2512"/>
    <cellStyle name="Navadno 3 10 3 5 67" xfId="2513"/>
    <cellStyle name="Navadno 3 10 3 5 67 2" xfId="2514"/>
    <cellStyle name="Navadno 3 10 3 5 68" xfId="2515"/>
    <cellStyle name="Navadno 3 10 3 5 68 2" xfId="2516"/>
    <cellStyle name="Navadno 3 10 3 5 69" xfId="2517"/>
    <cellStyle name="Navadno 3 10 3 5 69 2" xfId="2518"/>
    <cellStyle name="Navadno 3 10 3 5 7" xfId="2519"/>
    <cellStyle name="Navadno 3 10 3 5 7 2" xfId="2520"/>
    <cellStyle name="Navadno 3 10 3 5 7 2 2" xfId="2521"/>
    <cellStyle name="Navadno 3 10 3 5 7 3" xfId="2522"/>
    <cellStyle name="Navadno 3 10 3 5 70" xfId="2523"/>
    <cellStyle name="Navadno 3 10 3 5 70 2" xfId="2524"/>
    <cellStyle name="Navadno 3 10 3 5 71" xfId="2525"/>
    <cellStyle name="Navadno 3 10 3 5 71 2" xfId="2526"/>
    <cellStyle name="Navadno 3 10 3 5 72" xfId="2527"/>
    <cellStyle name="Navadno 3 10 3 5 72 2" xfId="2528"/>
    <cellStyle name="Navadno 3 10 3 5 73" xfId="2529"/>
    <cellStyle name="Navadno 3 10 3 5 73 2" xfId="2530"/>
    <cellStyle name="Navadno 3 10 3 5 74" xfId="2531"/>
    <cellStyle name="Navadno 3 10 3 5 74 2" xfId="2532"/>
    <cellStyle name="Navadno 3 10 3 5 75" xfId="2533"/>
    <cellStyle name="Navadno 3 10 3 5 75 2" xfId="2534"/>
    <cellStyle name="Navadno 3 10 3 5 76" xfId="2535"/>
    <cellStyle name="Navadno 3 10 3 5 76 2" xfId="2536"/>
    <cellStyle name="Navadno 3 10 3 5 77" xfId="2537"/>
    <cellStyle name="Navadno 3 10 3 5 77 2" xfId="2538"/>
    <cellStyle name="Navadno 3 10 3 5 78" xfId="2539"/>
    <cellStyle name="Navadno 3 10 3 5 78 2" xfId="2540"/>
    <cellStyle name="Navadno 3 10 3 5 79" xfId="2541"/>
    <cellStyle name="Navadno 3 10 3 5 79 2" xfId="2542"/>
    <cellStyle name="Navadno 3 10 3 5 8" xfId="2543"/>
    <cellStyle name="Navadno 3 10 3 5 8 2" xfId="2544"/>
    <cellStyle name="Navadno 3 10 3 5 8 2 2" xfId="2545"/>
    <cellStyle name="Navadno 3 10 3 5 8 3" xfId="2546"/>
    <cellStyle name="Navadno 3 10 3 5 80" xfId="2547"/>
    <cellStyle name="Navadno 3 10 3 5 80 2" xfId="2548"/>
    <cellStyle name="Navadno 3 10 3 5 81" xfId="2549"/>
    <cellStyle name="Navadno 3 10 3 5 81 2" xfId="2550"/>
    <cellStyle name="Navadno 3 10 3 5 82" xfId="2551"/>
    <cellStyle name="Navadno 3 10 3 5 9" xfId="2552"/>
    <cellStyle name="Navadno 3 10 3 5 9 2" xfId="2553"/>
    <cellStyle name="Navadno 3 10 3 5 9 2 2" xfId="2554"/>
    <cellStyle name="Navadno 3 10 3 5 9 3" xfId="2555"/>
    <cellStyle name="Navadno 3 10 3 50" xfId="2556"/>
    <cellStyle name="Navadno 3 10 3 50 2" xfId="2557"/>
    <cellStyle name="Navadno 3 10 3 50 2 2" xfId="2558"/>
    <cellStyle name="Navadno 3 10 3 50 3" xfId="2559"/>
    <cellStyle name="Navadno 3 10 3 51" xfId="2560"/>
    <cellStyle name="Navadno 3 10 3 51 2" xfId="2561"/>
    <cellStyle name="Navadno 3 10 3 51 2 2" xfId="2562"/>
    <cellStyle name="Navadno 3 10 3 51 3" xfId="2563"/>
    <cellStyle name="Navadno 3 10 3 52" xfId="2564"/>
    <cellStyle name="Navadno 3 10 3 52 2" xfId="2565"/>
    <cellStyle name="Navadno 3 10 3 52 2 2" xfId="2566"/>
    <cellStyle name="Navadno 3 10 3 52 3" xfId="2567"/>
    <cellStyle name="Navadno 3 10 3 53" xfId="2568"/>
    <cellStyle name="Navadno 3 10 3 53 2" xfId="2569"/>
    <cellStyle name="Navadno 3 10 3 53 2 2" xfId="2570"/>
    <cellStyle name="Navadno 3 10 3 53 3" xfId="2571"/>
    <cellStyle name="Navadno 3 10 3 54" xfId="2572"/>
    <cellStyle name="Navadno 3 10 3 54 2" xfId="2573"/>
    <cellStyle name="Navadno 3 10 3 54 2 2" xfId="2574"/>
    <cellStyle name="Navadno 3 10 3 54 3" xfId="2575"/>
    <cellStyle name="Navadno 3 10 3 55" xfId="2576"/>
    <cellStyle name="Navadno 3 10 3 55 2" xfId="2577"/>
    <cellStyle name="Navadno 3 10 3 55 2 2" xfId="2578"/>
    <cellStyle name="Navadno 3 10 3 55 3" xfId="2579"/>
    <cellStyle name="Navadno 3 10 3 56" xfId="2580"/>
    <cellStyle name="Navadno 3 10 3 56 2" xfId="2581"/>
    <cellStyle name="Navadno 3 10 3 56 2 2" xfId="2582"/>
    <cellStyle name="Navadno 3 10 3 56 3" xfId="2583"/>
    <cellStyle name="Navadno 3 10 3 57" xfId="2584"/>
    <cellStyle name="Navadno 3 10 3 57 2" xfId="2585"/>
    <cellStyle name="Navadno 3 10 3 57 2 2" xfId="2586"/>
    <cellStyle name="Navadno 3 10 3 57 3" xfId="2587"/>
    <cellStyle name="Navadno 3 10 3 58" xfId="2588"/>
    <cellStyle name="Navadno 3 10 3 58 2" xfId="2589"/>
    <cellStyle name="Navadno 3 10 3 58 2 2" xfId="2590"/>
    <cellStyle name="Navadno 3 10 3 58 3" xfId="2591"/>
    <cellStyle name="Navadno 3 10 3 59" xfId="2592"/>
    <cellStyle name="Navadno 3 10 3 59 2" xfId="2593"/>
    <cellStyle name="Navadno 3 10 3 59 2 2" xfId="2594"/>
    <cellStyle name="Navadno 3 10 3 59 3" xfId="2595"/>
    <cellStyle name="Navadno 3 10 3 6" xfId="2596"/>
    <cellStyle name="Navadno 3 10 3 6 10" xfId="2597"/>
    <cellStyle name="Navadno 3 10 3 6 10 2" xfId="2598"/>
    <cellStyle name="Navadno 3 10 3 6 10 2 2" xfId="2599"/>
    <cellStyle name="Navadno 3 10 3 6 10 3" xfId="2600"/>
    <cellStyle name="Navadno 3 10 3 6 11" xfId="2601"/>
    <cellStyle name="Navadno 3 10 3 6 11 2" xfId="2602"/>
    <cellStyle name="Navadno 3 10 3 6 11 2 2" xfId="2603"/>
    <cellStyle name="Navadno 3 10 3 6 11 3" xfId="2604"/>
    <cellStyle name="Navadno 3 10 3 6 12" xfId="2605"/>
    <cellStyle name="Navadno 3 10 3 6 12 2" xfId="2606"/>
    <cellStyle name="Navadno 3 10 3 6 12 2 2" xfId="2607"/>
    <cellStyle name="Navadno 3 10 3 6 12 3" xfId="2608"/>
    <cellStyle name="Navadno 3 10 3 6 13" xfId="2609"/>
    <cellStyle name="Navadno 3 10 3 6 13 2" xfId="2610"/>
    <cellStyle name="Navadno 3 10 3 6 13 2 2" xfId="2611"/>
    <cellStyle name="Navadno 3 10 3 6 13 3" xfId="2612"/>
    <cellStyle name="Navadno 3 10 3 6 14" xfId="2613"/>
    <cellStyle name="Navadno 3 10 3 6 14 2" xfId="2614"/>
    <cellStyle name="Navadno 3 10 3 6 14 2 2" xfId="2615"/>
    <cellStyle name="Navadno 3 10 3 6 14 3" xfId="2616"/>
    <cellStyle name="Navadno 3 10 3 6 15" xfId="2617"/>
    <cellStyle name="Navadno 3 10 3 6 15 2" xfId="2618"/>
    <cellStyle name="Navadno 3 10 3 6 15 2 2" xfId="2619"/>
    <cellStyle name="Navadno 3 10 3 6 15 3" xfId="2620"/>
    <cellStyle name="Navadno 3 10 3 6 16" xfId="2621"/>
    <cellStyle name="Navadno 3 10 3 6 16 2" xfId="2622"/>
    <cellStyle name="Navadno 3 10 3 6 16 2 2" xfId="2623"/>
    <cellStyle name="Navadno 3 10 3 6 16 3" xfId="2624"/>
    <cellStyle name="Navadno 3 10 3 6 17" xfId="2625"/>
    <cellStyle name="Navadno 3 10 3 6 17 2" xfId="2626"/>
    <cellStyle name="Navadno 3 10 3 6 17 2 2" xfId="2627"/>
    <cellStyle name="Navadno 3 10 3 6 17 3" xfId="2628"/>
    <cellStyle name="Navadno 3 10 3 6 18" xfId="2629"/>
    <cellStyle name="Navadno 3 10 3 6 18 2" xfId="2630"/>
    <cellStyle name="Navadno 3 10 3 6 18 2 2" xfId="2631"/>
    <cellStyle name="Navadno 3 10 3 6 18 3" xfId="2632"/>
    <cellStyle name="Navadno 3 10 3 6 19" xfId="2633"/>
    <cellStyle name="Navadno 3 10 3 6 19 2" xfId="2634"/>
    <cellStyle name="Navadno 3 10 3 6 19 2 2" xfId="2635"/>
    <cellStyle name="Navadno 3 10 3 6 19 3" xfId="2636"/>
    <cellStyle name="Navadno 3 10 3 6 2" xfId="2637"/>
    <cellStyle name="Navadno 3 10 3 6 2 2" xfId="2638"/>
    <cellStyle name="Navadno 3 10 3 6 2 2 2" xfId="2639"/>
    <cellStyle name="Navadno 3 10 3 6 2 2 2 2" xfId="2640"/>
    <cellStyle name="Navadno 3 10 3 6 2 2 3" xfId="2641"/>
    <cellStyle name="Navadno 3 10 3 6 2 3" xfId="2642"/>
    <cellStyle name="Navadno 3 10 3 6 2 3 2" xfId="2643"/>
    <cellStyle name="Navadno 3 10 3 6 2 4" xfId="2644"/>
    <cellStyle name="Navadno 3 10 3 6 2 4 2" xfId="2645"/>
    <cellStyle name="Navadno 3 10 3 6 2 5" xfId="2646"/>
    <cellStyle name="Navadno 3 10 3 6 2 5 2" xfId="2647"/>
    <cellStyle name="Navadno 3 10 3 6 2 6" xfId="2648"/>
    <cellStyle name="Navadno 3 10 3 6 2 6 2" xfId="2649"/>
    <cellStyle name="Navadno 3 10 3 6 2 7" xfId="2650"/>
    <cellStyle name="Navadno 3 10 3 6 20" xfId="2651"/>
    <cellStyle name="Navadno 3 10 3 6 20 2" xfId="2652"/>
    <cellStyle name="Navadno 3 10 3 6 20 2 2" xfId="2653"/>
    <cellStyle name="Navadno 3 10 3 6 20 3" xfId="2654"/>
    <cellStyle name="Navadno 3 10 3 6 21" xfId="2655"/>
    <cellStyle name="Navadno 3 10 3 6 21 2" xfId="2656"/>
    <cellStyle name="Navadno 3 10 3 6 21 2 2" xfId="2657"/>
    <cellStyle name="Navadno 3 10 3 6 21 3" xfId="2658"/>
    <cellStyle name="Navadno 3 10 3 6 22" xfId="2659"/>
    <cellStyle name="Navadno 3 10 3 6 22 2" xfId="2660"/>
    <cellStyle name="Navadno 3 10 3 6 22 2 2" xfId="2661"/>
    <cellStyle name="Navadno 3 10 3 6 22 3" xfId="2662"/>
    <cellStyle name="Navadno 3 10 3 6 23" xfId="2663"/>
    <cellStyle name="Navadno 3 10 3 6 23 2" xfId="2664"/>
    <cellStyle name="Navadno 3 10 3 6 23 2 2" xfId="2665"/>
    <cellStyle name="Navadno 3 10 3 6 23 3" xfId="2666"/>
    <cellStyle name="Navadno 3 10 3 6 24" xfId="2667"/>
    <cellStyle name="Navadno 3 10 3 6 24 2" xfId="2668"/>
    <cellStyle name="Navadno 3 10 3 6 24 2 2" xfId="2669"/>
    <cellStyle name="Navadno 3 10 3 6 24 3" xfId="2670"/>
    <cellStyle name="Navadno 3 10 3 6 25" xfId="2671"/>
    <cellStyle name="Navadno 3 10 3 6 25 2" xfId="2672"/>
    <cellStyle name="Navadno 3 10 3 6 25 2 2" xfId="2673"/>
    <cellStyle name="Navadno 3 10 3 6 25 3" xfId="2674"/>
    <cellStyle name="Navadno 3 10 3 6 26" xfId="2675"/>
    <cellStyle name="Navadno 3 10 3 6 26 2" xfId="2676"/>
    <cellStyle name="Navadno 3 10 3 6 26 2 2" xfId="2677"/>
    <cellStyle name="Navadno 3 10 3 6 26 3" xfId="2678"/>
    <cellStyle name="Navadno 3 10 3 6 27" xfId="2679"/>
    <cellStyle name="Navadno 3 10 3 6 27 2" xfId="2680"/>
    <cellStyle name="Navadno 3 10 3 6 27 2 2" xfId="2681"/>
    <cellStyle name="Navadno 3 10 3 6 27 3" xfId="2682"/>
    <cellStyle name="Navadno 3 10 3 6 28" xfId="2683"/>
    <cellStyle name="Navadno 3 10 3 6 28 2" xfId="2684"/>
    <cellStyle name="Navadno 3 10 3 6 28 2 2" xfId="2685"/>
    <cellStyle name="Navadno 3 10 3 6 28 3" xfId="2686"/>
    <cellStyle name="Navadno 3 10 3 6 29" xfId="2687"/>
    <cellStyle name="Navadno 3 10 3 6 29 2" xfId="2688"/>
    <cellStyle name="Navadno 3 10 3 6 29 2 2" xfId="2689"/>
    <cellStyle name="Navadno 3 10 3 6 29 3" xfId="2690"/>
    <cellStyle name="Navadno 3 10 3 6 3" xfId="2691"/>
    <cellStyle name="Navadno 3 10 3 6 3 2" xfId="2692"/>
    <cellStyle name="Navadno 3 10 3 6 3 2 2" xfId="2693"/>
    <cellStyle name="Navadno 3 10 3 6 3 3" xfId="2694"/>
    <cellStyle name="Navadno 3 10 3 6 30" xfId="2695"/>
    <cellStyle name="Navadno 3 10 3 6 30 2" xfId="2696"/>
    <cellStyle name="Navadno 3 10 3 6 30 2 2" xfId="2697"/>
    <cellStyle name="Navadno 3 10 3 6 30 3" xfId="2698"/>
    <cellStyle name="Navadno 3 10 3 6 31" xfId="2699"/>
    <cellStyle name="Navadno 3 10 3 6 31 2" xfId="2700"/>
    <cellStyle name="Navadno 3 10 3 6 31 2 2" xfId="2701"/>
    <cellStyle name="Navadno 3 10 3 6 31 3" xfId="2702"/>
    <cellStyle name="Navadno 3 10 3 6 32" xfId="2703"/>
    <cellStyle name="Navadno 3 10 3 6 32 2" xfId="2704"/>
    <cellStyle name="Navadno 3 10 3 6 32 2 2" xfId="2705"/>
    <cellStyle name="Navadno 3 10 3 6 32 3" xfId="2706"/>
    <cellStyle name="Navadno 3 10 3 6 33" xfId="2707"/>
    <cellStyle name="Navadno 3 10 3 6 33 2" xfId="2708"/>
    <cellStyle name="Navadno 3 10 3 6 33 2 2" xfId="2709"/>
    <cellStyle name="Navadno 3 10 3 6 33 3" xfId="2710"/>
    <cellStyle name="Navadno 3 10 3 6 34" xfId="2711"/>
    <cellStyle name="Navadno 3 10 3 6 34 2" xfId="2712"/>
    <cellStyle name="Navadno 3 10 3 6 34 2 2" xfId="2713"/>
    <cellStyle name="Navadno 3 10 3 6 34 3" xfId="2714"/>
    <cellStyle name="Navadno 3 10 3 6 35" xfId="2715"/>
    <cellStyle name="Navadno 3 10 3 6 35 2" xfId="2716"/>
    <cellStyle name="Navadno 3 10 3 6 35 2 2" xfId="2717"/>
    <cellStyle name="Navadno 3 10 3 6 35 3" xfId="2718"/>
    <cellStyle name="Navadno 3 10 3 6 36" xfId="2719"/>
    <cellStyle name="Navadno 3 10 3 6 36 2" xfId="2720"/>
    <cellStyle name="Navadno 3 10 3 6 36 2 2" xfId="2721"/>
    <cellStyle name="Navadno 3 10 3 6 36 3" xfId="2722"/>
    <cellStyle name="Navadno 3 10 3 6 37" xfId="2723"/>
    <cellStyle name="Navadno 3 10 3 6 37 2" xfId="2724"/>
    <cellStyle name="Navadno 3 10 3 6 37 2 2" xfId="2725"/>
    <cellStyle name="Navadno 3 10 3 6 37 3" xfId="2726"/>
    <cellStyle name="Navadno 3 10 3 6 38" xfId="2727"/>
    <cellStyle name="Navadno 3 10 3 6 38 2" xfId="2728"/>
    <cellStyle name="Navadno 3 10 3 6 38 2 2" xfId="2729"/>
    <cellStyle name="Navadno 3 10 3 6 38 3" xfId="2730"/>
    <cellStyle name="Navadno 3 10 3 6 39" xfId="2731"/>
    <cellStyle name="Navadno 3 10 3 6 39 2" xfId="2732"/>
    <cellStyle name="Navadno 3 10 3 6 39 2 2" xfId="2733"/>
    <cellStyle name="Navadno 3 10 3 6 39 3" xfId="2734"/>
    <cellStyle name="Navadno 3 10 3 6 4" xfId="2735"/>
    <cellStyle name="Navadno 3 10 3 6 4 2" xfId="2736"/>
    <cellStyle name="Navadno 3 10 3 6 4 2 2" xfId="2737"/>
    <cellStyle name="Navadno 3 10 3 6 4 3" xfId="2738"/>
    <cellStyle name="Navadno 3 10 3 6 40" xfId="2739"/>
    <cellStyle name="Navadno 3 10 3 6 40 2" xfId="2740"/>
    <cellStyle name="Navadno 3 10 3 6 40 2 2" xfId="2741"/>
    <cellStyle name="Navadno 3 10 3 6 40 3" xfId="2742"/>
    <cellStyle name="Navadno 3 10 3 6 41" xfId="2743"/>
    <cellStyle name="Navadno 3 10 3 6 41 2" xfId="2744"/>
    <cellStyle name="Navadno 3 10 3 6 41 2 2" xfId="2745"/>
    <cellStyle name="Navadno 3 10 3 6 41 3" xfId="2746"/>
    <cellStyle name="Navadno 3 10 3 6 42" xfId="2747"/>
    <cellStyle name="Navadno 3 10 3 6 42 2" xfId="2748"/>
    <cellStyle name="Navadno 3 10 3 6 42 2 2" xfId="2749"/>
    <cellStyle name="Navadno 3 10 3 6 42 3" xfId="2750"/>
    <cellStyle name="Navadno 3 10 3 6 43" xfId="2751"/>
    <cellStyle name="Navadno 3 10 3 6 43 2" xfId="2752"/>
    <cellStyle name="Navadno 3 10 3 6 43 2 2" xfId="2753"/>
    <cellStyle name="Navadno 3 10 3 6 43 3" xfId="2754"/>
    <cellStyle name="Navadno 3 10 3 6 44" xfId="2755"/>
    <cellStyle name="Navadno 3 10 3 6 44 2" xfId="2756"/>
    <cellStyle name="Navadno 3 10 3 6 44 2 2" xfId="2757"/>
    <cellStyle name="Navadno 3 10 3 6 44 3" xfId="2758"/>
    <cellStyle name="Navadno 3 10 3 6 45" xfId="2759"/>
    <cellStyle name="Navadno 3 10 3 6 45 2" xfId="2760"/>
    <cellStyle name="Navadno 3 10 3 6 45 2 2" xfId="2761"/>
    <cellStyle name="Navadno 3 10 3 6 45 3" xfId="2762"/>
    <cellStyle name="Navadno 3 10 3 6 46" xfId="2763"/>
    <cellStyle name="Navadno 3 10 3 6 46 2" xfId="2764"/>
    <cellStyle name="Navadno 3 10 3 6 46 2 2" xfId="2765"/>
    <cellStyle name="Navadno 3 10 3 6 46 3" xfId="2766"/>
    <cellStyle name="Navadno 3 10 3 6 47" xfId="2767"/>
    <cellStyle name="Navadno 3 10 3 6 47 2" xfId="2768"/>
    <cellStyle name="Navadno 3 10 3 6 47 2 2" xfId="2769"/>
    <cellStyle name="Navadno 3 10 3 6 47 3" xfId="2770"/>
    <cellStyle name="Navadno 3 10 3 6 48" xfId="2771"/>
    <cellStyle name="Navadno 3 10 3 6 48 2" xfId="2772"/>
    <cellStyle name="Navadno 3 10 3 6 48 2 2" xfId="2773"/>
    <cellStyle name="Navadno 3 10 3 6 48 3" xfId="2774"/>
    <cellStyle name="Navadno 3 10 3 6 49" xfId="2775"/>
    <cellStyle name="Navadno 3 10 3 6 49 2" xfId="2776"/>
    <cellStyle name="Navadno 3 10 3 6 49 2 2" xfId="2777"/>
    <cellStyle name="Navadno 3 10 3 6 49 3" xfId="2778"/>
    <cellStyle name="Navadno 3 10 3 6 5" xfId="2779"/>
    <cellStyle name="Navadno 3 10 3 6 5 2" xfId="2780"/>
    <cellStyle name="Navadno 3 10 3 6 5 2 2" xfId="2781"/>
    <cellStyle name="Navadno 3 10 3 6 5 3" xfId="2782"/>
    <cellStyle name="Navadno 3 10 3 6 50" xfId="2783"/>
    <cellStyle name="Navadno 3 10 3 6 50 2" xfId="2784"/>
    <cellStyle name="Navadno 3 10 3 6 50 2 2" xfId="2785"/>
    <cellStyle name="Navadno 3 10 3 6 50 3" xfId="2786"/>
    <cellStyle name="Navadno 3 10 3 6 51" xfId="2787"/>
    <cellStyle name="Navadno 3 10 3 6 51 2" xfId="2788"/>
    <cellStyle name="Navadno 3 10 3 6 51 2 2" xfId="2789"/>
    <cellStyle name="Navadno 3 10 3 6 51 3" xfId="2790"/>
    <cellStyle name="Navadno 3 10 3 6 52" xfId="2791"/>
    <cellStyle name="Navadno 3 10 3 6 52 2" xfId="2792"/>
    <cellStyle name="Navadno 3 10 3 6 52 2 2" xfId="2793"/>
    <cellStyle name="Navadno 3 10 3 6 52 3" xfId="2794"/>
    <cellStyle name="Navadno 3 10 3 6 53" xfId="2795"/>
    <cellStyle name="Navadno 3 10 3 6 53 2" xfId="2796"/>
    <cellStyle name="Navadno 3 10 3 6 54" xfId="2797"/>
    <cellStyle name="Navadno 3 10 3 6 54 2" xfId="2798"/>
    <cellStyle name="Navadno 3 10 3 6 55" xfId="2799"/>
    <cellStyle name="Navadno 3 10 3 6 55 2" xfId="2800"/>
    <cellStyle name="Navadno 3 10 3 6 56" xfId="2801"/>
    <cellStyle name="Navadno 3 10 3 6 56 2" xfId="2802"/>
    <cellStyle name="Navadno 3 10 3 6 57" xfId="2803"/>
    <cellStyle name="Navadno 3 10 3 6 57 2" xfId="2804"/>
    <cellStyle name="Navadno 3 10 3 6 58" xfId="2805"/>
    <cellStyle name="Navadno 3 10 3 6 58 2" xfId="2806"/>
    <cellStyle name="Navadno 3 10 3 6 59" xfId="2807"/>
    <cellStyle name="Navadno 3 10 3 6 59 2" xfId="2808"/>
    <cellStyle name="Navadno 3 10 3 6 6" xfId="2809"/>
    <cellStyle name="Navadno 3 10 3 6 6 2" xfId="2810"/>
    <cellStyle name="Navadno 3 10 3 6 6 2 2" xfId="2811"/>
    <cellStyle name="Navadno 3 10 3 6 6 3" xfId="2812"/>
    <cellStyle name="Navadno 3 10 3 6 60" xfId="2813"/>
    <cellStyle name="Navadno 3 10 3 6 60 2" xfId="2814"/>
    <cellStyle name="Navadno 3 10 3 6 61" xfId="2815"/>
    <cellStyle name="Navadno 3 10 3 6 61 2" xfId="2816"/>
    <cellStyle name="Navadno 3 10 3 6 62" xfId="2817"/>
    <cellStyle name="Navadno 3 10 3 6 62 2" xfId="2818"/>
    <cellStyle name="Navadno 3 10 3 6 63" xfId="2819"/>
    <cellStyle name="Navadno 3 10 3 6 63 2" xfId="2820"/>
    <cellStyle name="Navadno 3 10 3 6 64" xfId="2821"/>
    <cellStyle name="Navadno 3 10 3 6 64 2" xfId="2822"/>
    <cellStyle name="Navadno 3 10 3 6 65" xfId="2823"/>
    <cellStyle name="Navadno 3 10 3 6 65 2" xfId="2824"/>
    <cellStyle name="Navadno 3 10 3 6 66" xfId="2825"/>
    <cellStyle name="Navadno 3 10 3 6 66 2" xfId="2826"/>
    <cellStyle name="Navadno 3 10 3 6 67" xfId="2827"/>
    <cellStyle name="Navadno 3 10 3 6 67 2" xfId="2828"/>
    <cellStyle name="Navadno 3 10 3 6 68" xfId="2829"/>
    <cellStyle name="Navadno 3 10 3 6 68 2" xfId="2830"/>
    <cellStyle name="Navadno 3 10 3 6 69" xfId="2831"/>
    <cellStyle name="Navadno 3 10 3 6 69 2" xfId="2832"/>
    <cellStyle name="Navadno 3 10 3 6 7" xfId="2833"/>
    <cellStyle name="Navadno 3 10 3 6 7 2" xfId="2834"/>
    <cellStyle name="Navadno 3 10 3 6 7 2 2" xfId="2835"/>
    <cellStyle name="Navadno 3 10 3 6 7 3" xfId="2836"/>
    <cellStyle name="Navadno 3 10 3 6 70" xfId="2837"/>
    <cellStyle name="Navadno 3 10 3 6 70 2" xfId="2838"/>
    <cellStyle name="Navadno 3 10 3 6 71" xfId="2839"/>
    <cellStyle name="Navadno 3 10 3 6 71 2" xfId="2840"/>
    <cellStyle name="Navadno 3 10 3 6 72" xfId="2841"/>
    <cellStyle name="Navadno 3 10 3 6 72 2" xfId="2842"/>
    <cellStyle name="Navadno 3 10 3 6 73" xfId="2843"/>
    <cellStyle name="Navadno 3 10 3 6 73 2" xfId="2844"/>
    <cellStyle name="Navadno 3 10 3 6 74" xfId="2845"/>
    <cellStyle name="Navadno 3 10 3 6 74 2" xfId="2846"/>
    <cellStyle name="Navadno 3 10 3 6 75" xfId="2847"/>
    <cellStyle name="Navadno 3 10 3 6 75 2" xfId="2848"/>
    <cellStyle name="Navadno 3 10 3 6 76" xfId="2849"/>
    <cellStyle name="Navadno 3 10 3 6 76 2" xfId="2850"/>
    <cellStyle name="Navadno 3 10 3 6 77" xfId="2851"/>
    <cellStyle name="Navadno 3 10 3 6 77 2" xfId="2852"/>
    <cellStyle name="Navadno 3 10 3 6 78" xfId="2853"/>
    <cellStyle name="Navadno 3 10 3 6 78 2" xfId="2854"/>
    <cellStyle name="Navadno 3 10 3 6 79" xfId="2855"/>
    <cellStyle name="Navadno 3 10 3 6 79 2" xfId="2856"/>
    <cellStyle name="Navadno 3 10 3 6 8" xfId="2857"/>
    <cellStyle name="Navadno 3 10 3 6 8 2" xfId="2858"/>
    <cellStyle name="Navadno 3 10 3 6 8 2 2" xfId="2859"/>
    <cellStyle name="Navadno 3 10 3 6 8 3" xfId="2860"/>
    <cellStyle name="Navadno 3 10 3 6 80" xfId="2861"/>
    <cellStyle name="Navadno 3 10 3 6 80 2" xfId="2862"/>
    <cellStyle name="Navadno 3 10 3 6 81" xfId="2863"/>
    <cellStyle name="Navadno 3 10 3 6 81 2" xfId="2864"/>
    <cellStyle name="Navadno 3 10 3 6 82" xfId="2865"/>
    <cellStyle name="Navadno 3 10 3 6 9" xfId="2866"/>
    <cellStyle name="Navadno 3 10 3 6 9 2" xfId="2867"/>
    <cellStyle name="Navadno 3 10 3 6 9 2 2" xfId="2868"/>
    <cellStyle name="Navadno 3 10 3 6 9 3" xfId="2869"/>
    <cellStyle name="Navadno 3 10 3 60" xfId="2870"/>
    <cellStyle name="Navadno 3 10 3 60 2" xfId="2871"/>
    <cellStyle name="Navadno 3 10 3 60 2 2" xfId="2872"/>
    <cellStyle name="Navadno 3 10 3 60 3" xfId="2873"/>
    <cellStyle name="Navadno 3 10 3 61" xfId="2874"/>
    <cellStyle name="Navadno 3 10 3 61 2" xfId="2875"/>
    <cellStyle name="Navadno 3 10 3 61 2 2" xfId="2876"/>
    <cellStyle name="Navadno 3 10 3 61 3" xfId="2877"/>
    <cellStyle name="Navadno 3 10 3 62" xfId="2878"/>
    <cellStyle name="Navadno 3 10 3 62 2" xfId="2879"/>
    <cellStyle name="Navadno 3 10 3 62 2 2" xfId="2880"/>
    <cellStyle name="Navadno 3 10 3 62 3" xfId="2881"/>
    <cellStyle name="Navadno 3 10 3 63" xfId="2882"/>
    <cellStyle name="Navadno 3 10 3 63 2" xfId="2883"/>
    <cellStyle name="Navadno 3 10 3 63 2 2" xfId="2884"/>
    <cellStyle name="Navadno 3 10 3 63 3" xfId="2885"/>
    <cellStyle name="Navadno 3 10 3 64" xfId="2886"/>
    <cellStyle name="Navadno 3 10 3 64 2" xfId="2887"/>
    <cellStyle name="Navadno 3 10 3 64 2 2" xfId="2888"/>
    <cellStyle name="Navadno 3 10 3 64 3" xfId="2889"/>
    <cellStyle name="Navadno 3 10 3 65" xfId="2890"/>
    <cellStyle name="Navadno 3 10 3 65 2" xfId="2891"/>
    <cellStyle name="Navadno 3 10 3 65 2 2" xfId="2892"/>
    <cellStyle name="Navadno 3 10 3 65 3" xfId="2893"/>
    <cellStyle name="Navadno 3 10 3 66" xfId="2894"/>
    <cellStyle name="Navadno 3 10 3 66 2" xfId="2895"/>
    <cellStyle name="Navadno 3 10 3 66 2 2" xfId="2896"/>
    <cellStyle name="Navadno 3 10 3 66 3" xfId="2897"/>
    <cellStyle name="Navadno 3 10 3 67" xfId="2898"/>
    <cellStyle name="Navadno 3 10 3 67 2" xfId="2899"/>
    <cellStyle name="Navadno 3 10 3 67 2 2" xfId="2900"/>
    <cellStyle name="Navadno 3 10 3 67 3" xfId="2901"/>
    <cellStyle name="Navadno 3 10 3 68" xfId="2902"/>
    <cellStyle name="Navadno 3 10 3 68 2" xfId="2903"/>
    <cellStyle name="Navadno 3 10 3 68 2 2" xfId="2904"/>
    <cellStyle name="Navadno 3 10 3 68 3" xfId="2905"/>
    <cellStyle name="Navadno 3 10 3 69" xfId="2906"/>
    <cellStyle name="Navadno 3 10 3 69 2" xfId="2907"/>
    <cellStyle name="Navadno 3 10 3 69 2 2" xfId="2908"/>
    <cellStyle name="Navadno 3 10 3 69 3" xfId="2909"/>
    <cellStyle name="Navadno 3 10 3 7" xfId="2910"/>
    <cellStyle name="Navadno 3 10 3 7 10" xfId="2911"/>
    <cellStyle name="Navadno 3 10 3 7 10 2" xfId="2912"/>
    <cellStyle name="Navadno 3 10 3 7 10 2 2" xfId="2913"/>
    <cellStyle name="Navadno 3 10 3 7 10 3" xfId="2914"/>
    <cellStyle name="Navadno 3 10 3 7 11" xfId="2915"/>
    <cellStyle name="Navadno 3 10 3 7 11 2" xfId="2916"/>
    <cellStyle name="Navadno 3 10 3 7 11 2 2" xfId="2917"/>
    <cellStyle name="Navadno 3 10 3 7 11 3" xfId="2918"/>
    <cellStyle name="Navadno 3 10 3 7 12" xfId="2919"/>
    <cellStyle name="Navadno 3 10 3 7 12 2" xfId="2920"/>
    <cellStyle name="Navadno 3 10 3 7 12 2 2" xfId="2921"/>
    <cellStyle name="Navadno 3 10 3 7 12 3" xfId="2922"/>
    <cellStyle name="Navadno 3 10 3 7 13" xfId="2923"/>
    <cellStyle name="Navadno 3 10 3 7 13 2" xfId="2924"/>
    <cellStyle name="Navadno 3 10 3 7 13 2 2" xfId="2925"/>
    <cellStyle name="Navadno 3 10 3 7 13 3" xfId="2926"/>
    <cellStyle name="Navadno 3 10 3 7 14" xfId="2927"/>
    <cellStyle name="Navadno 3 10 3 7 14 2" xfId="2928"/>
    <cellStyle name="Navadno 3 10 3 7 14 2 2" xfId="2929"/>
    <cellStyle name="Navadno 3 10 3 7 14 3" xfId="2930"/>
    <cellStyle name="Navadno 3 10 3 7 15" xfId="2931"/>
    <cellStyle name="Navadno 3 10 3 7 15 2" xfId="2932"/>
    <cellStyle name="Navadno 3 10 3 7 15 2 2" xfId="2933"/>
    <cellStyle name="Navadno 3 10 3 7 15 3" xfId="2934"/>
    <cellStyle name="Navadno 3 10 3 7 16" xfId="2935"/>
    <cellStyle name="Navadno 3 10 3 7 16 2" xfId="2936"/>
    <cellStyle name="Navadno 3 10 3 7 16 2 2" xfId="2937"/>
    <cellStyle name="Navadno 3 10 3 7 16 3" xfId="2938"/>
    <cellStyle name="Navadno 3 10 3 7 17" xfId="2939"/>
    <cellStyle name="Navadno 3 10 3 7 17 2" xfId="2940"/>
    <cellStyle name="Navadno 3 10 3 7 17 2 2" xfId="2941"/>
    <cellStyle name="Navadno 3 10 3 7 17 3" xfId="2942"/>
    <cellStyle name="Navadno 3 10 3 7 18" xfId="2943"/>
    <cellStyle name="Navadno 3 10 3 7 18 2" xfId="2944"/>
    <cellStyle name="Navadno 3 10 3 7 18 2 2" xfId="2945"/>
    <cellStyle name="Navadno 3 10 3 7 18 3" xfId="2946"/>
    <cellStyle name="Navadno 3 10 3 7 19" xfId="2947"/>
    <cellStyle name="Navadno 3 10 3 7 19 2" xfId="2948"/>
    <cellStyle name="Navadno 3 10 3 7 19 2 2" xfId="2949"/>
    <cellStyle name="Navadno 3 10 3 7 19 3" xfId="2950"/>
    <cellStyle name="Navadno 3 10 3 7 2" xfId="2951"/>
    <cellStyle name="Navadno 3 10 3 7 2 2" xfId="2952"/>
    <cellStyle name="Navadno 3 10 3 7 2 2 2" xfId="2953"/>
    <cellStyle name="Navadno 3 10 3 7 2 2 2 2" xfId="2954"/>
    <cellStyle name="Navadno 3 10 3 7 2 2 3" xfId="2955"/>
    <cellStyle name="Navadno 3 10 3 7 2 3" xfId="2956"/>
    <cellStyle name="Navadno 3 10 3 7 2 3 2" xfId="2957"/>
    <cellStyle name="Navadno 3 10 3 7 2 4" xfId="2958"/>
    <cellStyle name="Navadno 3 10 3 7 2 4 2" xfId="2959"/>
    <cellStyle name="Navadno 3 10 3 7 2 5" xfId="2960"/>
    <cellStyle name="Navadno 3 10 3 7 2 5 2" xfId="2961"/>
    <cellStyle name="Navadno 3 10 3 7 2 6" xfId="2962"/>
    <cellStyle name="Navadno 3 10 3 7 2 6 2" xfId="2963"/>
    <cellStyle name="Navadno 3 10 3 7 2 7" xfId="2964"/>
    <cellStyle name="Navadno 3 10 3 7 20" xfId="2965"/>
    <cellStyle name="Navadno 3 10 3 7 20 2" xfId="2966"/>
    <cellStyle name="Navadno 3 10 3 7 20 2 2" xfId="2967"/>
    <cellStyle name="Navadno 3 10 3 7 20 3" xfId="2968"/>
    <cellStyle name="Navadno 3 10 3 7 21" xfId="2969"/>
    <cellStyle name="Navadno 3 10 3 7 21 2" xfId="2970"/>
    <cellStyle name="Navadno 3 10 3 7 21 2 2" xfId="2971"/>
    <cellStyle name="Navadno 3 10 3 7 21 3" xfId="2972"/>
    <cellStyle name="Navadno 3 10 3 7 22" xfId="2973"/>
    <cellStyle name="Navadno 3 10 3 7 22 2" xfId="2974"/>
    <cellStyle name="Navadno 3 10 3 7 22 2 2" xfId="2975"/>
    <cellStyle name="Navadno 3 10 3 7 22 3" xfId="2976"/>
    <cellStyle name="Navadno 3 10 3 7 23" xfId="2977"/>
    <cellStyle name="Navadno 3 10 3 7 23 2" xfId="2978"/>
    <cellStyle name="Navadno 3 10 3 7 23 2 2" xfId="2979"/>
    <cellStyle name="Navadno 3 10 3 7 23 3" xfId="2980"/>
    <cellStyle name="Navadno 3 10 3 7 24" xfId="2981"/>
    <cellStyle name="Navadno 3 10 3 7 24 2" xfId="2982"/>
    <cellStyle name="Navadno 3 10 3 7 24 2 2" xfId="2983"/>
    <cellStyle name="Navadno 3 10 3 7 24 3" xfId="2984"/>
    <cellStyle name="Navadno 3 10 3 7 25" xfId="2985"/>
    <cellStyle name="Navadno 3 10 3 7 25 2" xfId="2986"/>
    <cellStyle name="Navadno 3 10 3 7 25 2 2" xfId="2987"/>
    <cellStyle name="Navadno 3 10 3 7 25 3" xfId="2988"/>
    <cellStyle name="Navadno 3 10 3 7 26" xfId="2989"/>
    <cellStyle name="Navadno 3 10 3 7 26 2" xfId="2990"/>
    <cellStyle name="Navadno 3 10 3 7 26 2 2" xfId="2991"/>
    <cellStyle name="Navadno 3 10 3 7 26 3" xfId="2992"/>
    <cellStyle name="Navadno 3 10 3 7 27" xfId="2993"/>
    <cellStyle name="Navadno 3 10 3 7 27 2" xfId="2994"/>
    <cellStyle name="Navadno 3 10 3 7 27 2 2" xfId="2995"/>
    <cellStyle name="Navadno 3 10 3 7 27 3" xfId="2996"/>
    <cellStyle name="Navadno 3 10 3 7 28" xfId="2997"/>
    <cellStyle name="Navadno 3 10 3 7 28 2" xfId="2998"/>
    <cellStyle name="Navadno 3 10 3 7 28 2 2" xfId="2999"/>
    <cellStyle name="Navadno 3 10 3 7 28 3" xfId="3000"/>
    <cellStyle name="Navadno 3 10 3 7 29" xfId="3001"/>
    <cellStyle name="Navadno 3 10 3 7 29 2" xfId="3002"/>
    <cellStyle name="Navadno 3 10 3 7 29 2 2" xfId="3003"/>
    <cellStyle name="Navadno 3 10 3 7 29 3" xfId="3004"/>
    <cellStyle name="Navadno 3 10 3 7 3" xfId="3005"/>
    <cellStyle name="Navadno 3 10 3 7 3 2" xfId="3006"/>
    <cellStyle name="Navadno 3 10 3 7 3 2 2" xfId="3007"/>
    <cellStyle name="Navadno 3 10 3 7 3 3" xfId="3008"/>
    <cellStyle name="Navadno 3 10 3 7 30" xfId="3009"/>
    <cellStyle name="Navadno 3 10 3 7 30 2" xfId="3010"/>
    <cellStyle name="Navadno 3 10 3 7 30 2 2" xfId="3011"/>
    <cellStyle name="Navadno 3 10 3 7 30 3" xfId="3012"/>
    <cellStyle name="Navadno 3 10 3 7 31" xfId="3013"/>
    <cellStyle name="Navadno 3 10 3 7 31 2" xfId="3014"/>
    <cellStyle name="Navadno 3 10 3 7 31 2 2" xfId="3015"/>
    <cellStyle name="Navadno 3 10 3 7 31 3" xfId="3016"/>
    <cellStyle name="Navadno 3 10 3 7 32" xfId="3017"/>
    <cellStyle name="Navadno 3 10 3 7 32 2" xfId="3018"/>
    <cellStyle name="Navadno 3 10 3 7 32 2 2" xfId="3019"/>
    <cellStyle name="Navadno 3 10 3 7 32 3" xfId="3020"/>
    <cellStyle name="Navadno 3 10 3 7 33" xfId="3021"/>
    <cellStyle name="Navadno 3 10 3 7 33 2" xfId="3022"/>
    <cellStyle name="Navadno 3 10 3 7 33 2 2" xfId="3023"/>
    <cellStyle name="Navadno 3 10 3 7 33 3" xfId="3024"/>
    <cellStyle name="Navadno 3 10 3 7 34" xfId="3025"/>
    <cellStyle name="Navadno 3 10 3 7 34 2" xfId="3026"/>
    <cellStyle name="Navadno 3 10 3 7 34 2 2" xfId="3027"/>
    <cellStyle name="Navadno 3 10 3 7 34 3" xfId="3028"/>
    <cellStyle name="Navadno 3 10 3 7 35" xfId="3029"/>
    <cellStyle name="Navadno 3 10 3 7 35 2" xfId="3030"/>
    <cellStyle name="Navadno 3 10 3 7 35 2 2" xfId="3031"/>
    <cellStyle name="Navadno 3 10 3 7 35 3" xfId="3032"/>
    <cellStyle name="Navadno 3 10 3 7 36" xfId="3033"/>
    <cellStyle name="Navadno 3 10 3 7 36 2" xfId="3034"/>
    <cellStyle name="Navadno 3 10 3 7 36 2 2" xfId="3035"/>
    <cellStyle name="Navadno 3 10 3 7 36 3" xfId="3036"/>
    <cellStyle name="Navadno 3 10 3 7 37" xfId="3037"/>
    <cellStyle name="Navadno 3 10 3 7 37 2" xfId="3038"/>
    <cellStyle name="Navadno 3 10 3 7 37 2 2" xfId="3039"/>
    <cellStyle name="Navadno 3 10 3 7 37 3" xfId="3040"/>
    <cellStyle name="Navadno 3 10 3 7 38" xfId="3041"/>
    <cellStyle name="Navadno 3 10 3 7 38 2" xfId="3042"/>
    <cellStyle name="Navadno 3 10 3 7 38 2 2" xfId="3043"/>
    <cellStyle name="Navadno 3 10 3 7 38 3" xfId="3044"/>
    <cellStyle name="Navadno 3 10 3 7 39" xfId="3045"/>
    <cellStyle name="Navadno 3 10 3 7 39 2" xfId="3046"/>
    <cellStyle name="Navadno 3 10 3 7 39 2 2" xfId="3047"/>
    <cellStyle name="Navadno 3 10 3 7 39 3" xfId="3048"/>
    <cellStyle name="Navadno 3 10 3 7 4" xfId="3049"/>
    <cellStyle name="Navadno 3 10 3 7 4 2" xfId="3050"/>
    <cellStyle name="Navadno 3 10 3 7 4 2 2" xfId="3051"/>
    <cellStyle name="Navadno 3 10 3 7 4 3" xfId="3052"/>
    <cellStyle name="Navadno 3 10 3 7 40" xfId="3053"/>
    <cellStyle name="Navadno 3 10 3 7 40 2" xfId="3054"/>
    <cellStyle name="Navadno 3 10 3 7 40 2 2" xfId="3055"/>
    <cellStyle name="Navadno 3 10 3 7 40 3" xfId="3056"/>
    <cellStyle name="Navadno 3 10 3 7 41" xfId="3057"/>
    <cellStyle name="Navadno 3 10 3 7 41 2" xfId="3058"/>
    <cellStyle name="Navadno 3 10 3 7 41 2 2" xfId="3059"/>
    <cellStyle name="Navadno 3 10 3 7 41 3" xfId="3060"/>
    <cellStyle name="Navadno 3 10 3 7 42" xfId="3061"/>
    <cellStyle name="Navadno 3 10 3 7 42 2" xfId="3062"/>
    <cellStyle name="Navadno 3 10 3 7 42 2 2" xfId="3063"/>
    <cellStyle name="Navadno 3 10 3 7 42 3" xfId="3064"/>
    <cellStyle name="Navadno 3 10 3 7 43" xfId="3065"/>
    <cellStyle name="Navadno 3 10 3 7 43 2" xfId="3066"/>
    <cellStyle name="Navadno 3 10 3 7 43 2 2" xfId="3067"/>
    <cellStyle name="Navadno 3 10 3 7 43 3" xfId="3068"/>
    <cellStyle name="Navadno 3 10 3 7 44" xfId="3069"/>
    <cellStyle name="Navadno 3 10 3 7 44 2" xfId="3070"/>
    <cellStyle name="Navadno 3 10 3 7 44 2 2" xfId="3071"/>
    <cellStyle name="Navadno 3 10 3 7 44 3" xfId="3072"/>
    <cellStyle name="Navadno 3 10 3 7 45" xfId="3073"/>
    <cellStyle name="Navadno 3 10 3 7 45 2" xfId="3074"/>
    <cellStyle name="Navadno 3 10 3 7 45 2 2" xfId="3075"/>
    <cellStyle name="Navadno 3 10 3 7 45 3" xfId="3076"/>
    <cellStyle name="Navadno 3 10 3 7 46" xfId="3077"/>
    <cellStyle name="Navadno 3 10 3 7 46 2" xfId="3078"/>
    <cellStyle name="Navadno 3 10 3 7 46 2 2" xfId="3079"/>
    <cellStyle name="Navadno 3 10 3 7 46 3" xfId="3080"/>
    <cellStyle name="Navadno 3 10 3 7 47" xfId="3081"/>
    <cellStyle name="Navadno 3 10 3 7 47 2" xfId="3082"/>
    <cellStyle name="Navadno 3 10 3 7 47 2 2" xfId="3083"/>
    <cellStyle name="Navadno 3 10 3 7 47 3" xfId="3084"/>
    <cellStyle name="Navadno 3 10 3 7 48" xfId="3085"/>
    <cellStyle name="Navadno 3 10 3 7 48 2" xfId="3086"/>
    <cellStyle name="Navadno 3 10 3 7 48 2 2" xfId="3087"/>
    <cellStyle name="Navadno 3 10 3 7 48 3" xfId="3088"/>
    <cellStyle name="Navadno 3 10 3 7 49" xfId="3089"/>
    <cellStyle name="Navadno 3 10 3 7 49 2" xfId="3090"/>
    <cellStyle name="Navadno 3 10 3 7 49 2 2" xfId="3091"/>
    <cellStyle name="Navadno 3 10 3 7 49 3" xfId="3092"/>
    <cellStyle name="Navadno 3 10 3 7 5" xfId="3093"/>
    <cellStyle name="Navadno 3 10 3 7 5 2" xfId="3094"/>
    <cellStyle name="Navadno 3 10 3 7 5 2 2" xfId="3095"/>
    <cellStyle name="Navadno 3 10 3 7 5 3" xfId="3096"/>
    <cellStyle name="Navadno 3 10 3 7 50" xfId="3097"/>
    <cellStyle name="Navadno 3 10 3 7 50 2" xfId="3098"/>
    <cellStyle name="Navadno 3 10 3 7 50 2 2" xfId="3099"/>
    <cellStyle name="Navadno 3 10 3 7 50 3" xfId="3100"/>
    <cellStyle name="Navadno 3 10 3 7 51" xfId="3101"/>
    <cellStyle name="Navadno 3 10 3 7 51 2" xfId="3102"/>
    <cellStyle name="Navadno 3 10 3 7 51 2 2" xfId="3103"/>
    <cellStyle name="Navadno 3 10 3 7 51 3" xfId="3104"/>
    <cellStyle name="Navadno 3 10 3 7 52" xfId="3105"/>
    <cellStyle name="Navadno 3 10 3 7 52 2" xfId="3106"/>
    <cellStyle name="Navadno 3 10 3 7 52 2 2" xfId="3107"/>
    <cellStyle name="Navadno 3 10 3 7 52 3" xfId="3108"/>
    <cellStyle name="Navadno 3 10 3 7 53" xfId="3109"/>
    <cellStyle name="Navadno 3 10 3 7 53 2" xfId="3110"/>
    <cellStyle name="Navadno 3 10 3 7 54" xfId="3111"/>
    <cellStyle name="Navadno 3 10 3 7 54 2" xfId="3112"/>
    <cellStyle name="Navadno 3 10 3 7 55" xfId="3113"/>
    <cellStyle name="Navadno 3 10 3 7 55 2" xfId="3114"/>
    <cellStyle name="Navadno 3 10 3 7 56" xfId="3115"/>
    <cellStyle name="Navadno 3 10 3 7 56 2" xfId="3116"/>
    <cellStyle name="Navadno 3 10 3 7 57" xfId="3117"/>
    <cellStyle name="Navadno 3 10 3 7 57 2" xfId="3118"/>
    <cellStyle name="Navadno 3 10 3 7 58" xfId="3119"/>
    <cellStyle name="Navadno 3 10 3 7 58 2" xfId="3120"/>
    <cellStyle name="Navadno 3 10 3 7 59" xfId="3121"/>
    <cellStyle name="Navadno 3 10 3 7 59 2" xfId="3122"/>
    <cellStyle name="Navadno 3 10 3 7 6" xfId="3123"/>
    <cellStyle name="Navadno 3 10 3 7 6 2" xfId="3124"/>
    <cellStyle name="Navadno 3 10 3 7 6 2 2" xfId="3125"/>
    <cellStyle name="Navadno 3 10 3 7 6 3" xfId="3126"/>
    <cellStyle name="Navadno 3 10 3 7 60" xfId="3127"/>
    <cellStyle name="Navadno 3 10 3 7 60 2" xfId="3128"/>
    <cellStyle name="Navadno 3 10 3 7 61" xfId="3129"/>
    <cellStyle name="Navadno 3 10 3 7 61 2" xfId="3130"/>
    <cellStyle name="Navadno 3 10 3 7 62" xfId="3131"/>
    <cellStyle name="Navadno 3 10 3 7 62 2" xfId="3132"/>
    <cellStyle name="Navadno 3 10 3 7 63" xfId="3133"/>
    <cellStyle name="Navadno 3 10 3 7 63 2" xfId="3134"/>
    <cellStyle name="Navadno 3 10 3 7 64" xfId="3135"/>
    <cellStyle name="Navadno 3 10 3 7 64 2" xfId="3136"/>
    <cellStyle name="Navadno 3 10 3 7 65" xfId="3137"/>
    <cellStyle name="Navadno 3 10 3 7 65 2" xfId="3138"/>
    <cellStyle name="Navadno 3 10 3 7 66" xfId="3139"/>
    <cellStyle name="Navadno 3 10 3 7 66 2" xfId="3140"/>
    <cellStyle name="Navadno 3 10 3 7 67" xfId="3141"/>
    <cellStyle name="Navadno 3 10 3 7 67 2" xfId="3142"/>
    <cellStyle name="Navadno 3 10 3 7 68" xfId="3143"/>
    <cellStyle name="Navadno 3 10 3 7 68 2" xfId="3144"/>
    <cellStyle name="Navadno 3 10 3 7 69" xfId="3145"/>
    <cellStyle name="Navadno 3 10 3 7 69 2" xfId="3146"/>
    <cellStyle name="Navadno 3 10 3 7 7" xfId="3147"/>
    <cellStyle name="Navadno 3 10 3 7 7 2" xfId="3148"/>
    <cellStyle name="Navadno 3 10 3 7 7 2 2" xfId="3149"/>
    <cellStyle name="Navadno 3 10 3 7 7 3" xfId="3150"/>
    <cellStyle name="Navadno 3 10 3 7 70" xfId="3151"/>
    <cellStyle name="Navadno 3 10 3 7 70 2" xfId="3152"/>
    <cellStyle name="Navadno 3 10 3 7 71" xfId="3153"/>
    <cellStyle name="Navadno 3 10 3 7 71 2" xfId="3154"/>
    <cellStyle name="Navadno 3 10 3 7 72" xfId="3155"/>
    <cellStyle name="Navadno 3 10 3 7 72 2" xfId="3156"/>
    <cellStyle name="Navadno 3 10 3 7 73" xfId="3157"/>
    <cellStyle name="Navadno 3 10 3 7 73 2" xfId="3158"/>
    <cellStyle name="Navadno 3 10 3 7 74" xfId="3159"/>
    <cellStyle name="Navadno 3 10 3 7 74 2" xfId="3160"/>
    <cellStyle name="Navadno 3 10 3 7 75" xfId="3161"/>
    <cellStyle name="Navadno 3 10 3 7 75 2" xfId="3162"/>
    <cellStyle name="Navadno 3 10 3 7 76" xfId="3163"/>
    <cellStyle name="Navadno 3 10 3 7 76 2" xfId="3164"/>
    <cellStyle name="Navadno 3 10 3 7 77" xfId="3165"/>
    <cellStyle name="Navadno 3 10 3 7 77 2" xfId="3166"/>
    <cellStyle name="Navadno 3 10 3 7 78" xfId="3167"/>
    <cellStyle name="Navadno 3 10 3 7 78 2" xfId="3168"/>
    <cellStyle name="Navadno 3 10 3 7 79" xfId="3169"/>
    <cellStyle name="Navadno 3 10 3 7 79 2" xfId="3170"/>
    <cellStyle name="Navadno 3 10 3 7 8" xfId="3171"/>
    <cellStyle name="Navadno 3 10 3 7 8 2" xfId="3172"/>
    <cellStyle name="Navadno 3 10 3 7 8 2 2" xfId="3173"/>
    <cellStyle name="Navadno 3 10 3 7 8 3" xfId="3174"/>
    <cellStyle name="Navadno 3 10 3 7 80" xfId="3175"/>
    <cellStyle name="Navadno 3 10 3 7 80 2" xfId="3176"/>
    <cellStyle name="Navadno 3 10 3 7 81" xfId="3177"/>
    <cellStyle name="Navadno 3 10 3 7 81 2" xfId="3178"/>
    <cellStyle name="Navadno 3 10 3 7 82" xfId="3179"/>
    <cellStyle name="Navadno 3 10 3 7 9" xfId="3180"/>
    <cellStyle name="Navadno 3 10 3 7 9 2" xfId="3181"/>
    <cellStyle name="Navadno 3 10 3 7 9 2 2" xfId="3182"/>
    <cellStyle name="Navadno 3 10 3 7 9 3" xfId="3183"/>
    <cellStyle name="Navadno 3 10 3 70" xfId="3184"/>
    <cellStyle name="Navadno 3 10 3 70 2" xfId="3185"/>
    <cellStyle name="Navadno 3 10 3 70 2 2" xfId="3186"/>
    <cellStyle name="Navadno 3 10 3 70 3" xfId="3187"/>
    <cellStyle name="Navadno 3 10 3 71" xfId="3188"/>
    <cellStyle name="Navadno 3 10 3 71 2" xfId="3189"/>
    <cellStyle name="Navadno 3 10 3 71 2 2" xfId="3190"/>
    <cellStyle name="Navadno 3 10 3 71 3" xfId="3191"/>
    <cellStyle name="Navadno 3 10 3 72" xfId="3192"/>
    <cellStyle name="Navadno 3 10 3 72 2" xfId="3193"/>
    <cellStyle name="Navadno 3 10 3 72 2 2" xfId="3194"/>
    <cellStyle name="Navadno 3 10 3 72 3" xfId="3195"/>
    <cellStyle name="Navadno 3 10 3 73" xfId="3196"/>
    <cellStyle name="Navadno 3 10 3 73 2" xfId="3197"/>
    <cellStyle name="Navadno 3 10 3 73 2 2" xfId="3198"/>
    <cellStyle name="Navadno 3 10 3 73 3" xfId="3199"/>
    <cellStyle name="Navadno 3 10 3 74" xfId="3200"/>
    <cellStyle name="Navadno 3 10 3 74 2" xfId="3201"/>
    <cellStyle name="Navadno 3 10 3 74 2 2" xfId="3202"/>
    <cellStyle name="Navadno 3 10 3 74 3" xfId="3203"/>
    <cellStyle name="Navadno 3 10 3 75" xfId="3204"/>
    <cellStyle name="Navadno 3 10 3 75 2" xfId="3205"/>
    <cellStyle name="Navadno 3 10 3 75 2 2" xfId="3206"/>
    <cellStyle name="Navadno 3 10 3 75 3" xfId="3207"/>
    <cellStyle name="Navadno 3 10 3 76" xfId="3208"/>
    <cellStyle name="Navadno 3 10 3 76 2" xfId="3209"/>
    <cellStyle name="Navadno 3 10 3 76 2 2" xfId="3210"/>
    <cellStyle name="Navadno 3 10 3 76 3" xfId="3211"/>
    <cellStyle name="Navadno 3 10 3 77" xfId="3212"/>
    <cellStyle name="Navadno 3 10 3 77 2" xfId="3213"/>
    <cellStyle name="Navadno 3 10 3 77 2 2" xfId="3214"/>
    <cellStyle name="Navadno 3 10 3 77 3" xfId="3215"/>
    <cellStyle name="Navadno 3 10 3 78" xfId="3216"/>
    <cellStyle name="Navadno 3 10 3 78 2" xfId="3217"/>
    <cellStyle name="Navadno 3 10 3 78 2 2" xfId="3218"/>
    <cellStyle name="Navadno 3 10 3 78 3" xfId="3219"/>
    <cellStyle name="Navadno 3 10 3 79" xfId="3220"/>
    <cellStyle name="Navadno 3 10 3 79 2" xfId="3221"/>
    <cellStyle name="Navadno 3 10 3 79 2 2" xfId="3222"/>
    <cellStyle name="Navadno 3 10 3 79 3" xfId="3223"/>
    <cellStyle name="Navadno 3 10 3 8" xfId="3224"/>
    <cellStyle name="Navadno 3 10 3 8 10" xfId="3225"/>
    <cellStyle name="Navadno 3 10 3 8 10 2" xfId="3226"/>
    <cellStyle name="Navadno 3 10 3 8 10 2 2" xfId="3227"/>
    <cellStyle name="Navadno 3 10 3 8 10 3" xfId="3228"/>
    <cellStyle name="Navadno 3 10 3 8 11" xfId="3229"/>
    <cellStyle name="Navadno 3 10 3 8 11 2" xfId="3230"/>
    <cellStyle name="Navadno 3 10 3 8 11 2 2" xfId="3231"/>
    <cellStyle name="Navadno 3 10 3 8 11 3" xfId="3232"/>
    <cellStyle name="Navadno 3 10 3 8 12" xfId="3233"/>
    <cellStyle name="Navadno 3 10 3 8 12 2" xfId="3234"/>
    <cellStyle name="Navadno 3 10 3 8 12 2 2" xfId="3235"/>
    <cellStyle name="Navadno 3 10 3 8 12 3" xfId="3236"/>
    <cellStyle name="Navadno 3 10 3 8 13" xfId="3237"/>
    <cellStyle name="Navadno 3 10 3 8 13 2" xfId="3238"/>
    <cellStyle name="Navadno 3 10 3 8 13 2 2" xfId="3239"/>
    <cellStyle name="Navadno 3 10 3 8 13 3" xfId="3240"/>
    <cellStyle name="Navadno 3 10 3 8 14" xfId="3241"/>
    <cellStyle name="Navadno 3 10 3 8 14 2" xfId="3242"/>
    <cellStyle name="Navadno 3 10 3 8 14 2 2" xfId="3243"/>
    <cellStyle name="Navadno 3 10 3 8 14 3" xfId="3244"/>
    <cellStyle name="Navadno 3 10 3 8 15" xfId="3245"/>
    <cellStyle name="Navadno 3 10 3 8 15 2" xfId="3246"/>
    <cellStyle name="Navadno 3 10 3 8 15 2 2" xfId="3247"/>
    <cellStyle name="Navadno 3 10 3 8 15 3" xfId="3248"/>
    <cellStyle name="Navadno 3 10 3 8 16" xfId="3249"/>
    <cellStyle name="Navadno 3 10 3 8 16 2" xfId="3250"/>
    <cellStyle name="Navadno 3 10 3 8 16 2 2" xfId="3251"/>
    <cellStyle name="Navadno 3 10 3 8 16 3" xfId="3252"/>
    <cellStyle name="Navadno 3 10 3 8 17" xfId="3253"/>
    <cellStyle name="Navadno 3 10 3 8 17 2" xfId="3254"/>
    <cellStyle name="Navadno 3 10 3 8 17 2 2" xfId="3255"/>
    <cellStyle name="Navadno 3 10 3 8 17 3" xfId="3256"/>
    <cellStyle name="Navadno 3 10 3 8 18" xfId="3257"/>
    <cellStyle name="Navadno 3 10 3 8 18 2" xfId="3258"/>
    <cellStyle name="Navadno 3 10 3 8 18 2 2" xfId="3259"/>
    <cellStyle name="Navadno 3 10 3 8 18 3" xfId="3260"/>
    <cellStyle name="Navadno 3 10 3 8 19" xfId="3261"/>
    <cellStyle name="Navadno 3 10 3 8 19 2" xfId="3262"/>
    <cellStyle name="Navadno 3 10 3 8 19 2 2" xfId="3263"/>
    <cellStyle name="Navadno 3 10 3 8 19 3" xfId="3264"/>
    <cellStyle name="Navadno 3 10 3 8 2" xfId="3265"/>
    <cellStyle name="Navadno 3 10 3 8 2 2" xfId="3266"/>
    <cellStyle name="Navadno 3 10 3 8 2 2 2" xfId="3267"/>
    <cellStyle name="Navadno 3 10 3 8 2 2 2 2" xfId="3268"/>
    <cellStyle name="Navadno 3 10 3 8 2 2 3" xfId="3269"/>
    <cellStyle name="Navadno 3 10 3 8 2 3" xfId="3270"/>
    <cellStyle name="Navadno 3 10 3 8 2 3 2" xfId="3271"/>
    <cellStyle name="Navadno 3 10 3 8 2 4" xfId="3272"/>
    <cellStyle name="Navadno 3 10 3 8 2 4 2" xfId="3273"/>
    <cellStyle name="Navadno 3 10 3 8 2 5" xfId="3274"/>
    <cellStyle name="Navadno 3 10 3 8 2 5 2" xfId="3275"/>
    <cellStyle name="Navadno 3 10 3 8 2 6" xfId="3276"/>
    <cellStyle name="Navadno 3 10 3 8 2 6 2" xfId="3277"/>
    <cellStyle name="Navadno 3 10 3 8 2 7" xfId="3278"/>
    <cellStyle name="Navadno 3 10 3 8 20" xfId="3279"/>
    <cellStyle name="Navadno 3 10 3 8 20 2" xfId="3280"/>
    <cellStyle name="Navadno 3 10 3 8 20 2 2" xfId="3281"/>
    <cellStyle name="Navadno 3 10 3 8 20 3" xfId="3282"/>
    <cellStyle name="Navadno 3 10 3 8 21" xfId="3283"/>
    <cellStyle name="Navadno 3 10 3 8 21 2" xfId="3284"/>
    <cellStyle name="Navadno 3 10 3 8 21 2 2" xfId="3285"/>
    <cellStyle name="Navadno 3 10 3 8 21 3" xfId="3286"/>
    <cellStyle name="Navadno 3 10 3 8 22" xfId="3287"/>
    <cellStyle name="Navadno 3 10 3 8 22 2" xfId="3288"/>
    <cellStyle name="Navadno 3 10 3 8 22 2 2" xfId="3289"/>
    <cellStyle name="Navadno 3 10 3 8 22 3" xfId="3290"/>
    <cellStyle name="Navadno 3 10 3 8 23" xfId="3291"/>
    <cellStyle name="Navadno 3 10 3 8 23 2" xfId="3292"/>
    <cellStyle name="Navadno 3 10 3 8 23 2 2" xfId="3293"/>
    <cellStyle name="Navadno 3 10 3 8 23 3" xfId="3294"/>
    <cellStyle name="Navadno 3 10 3 8 24" xfId="3295"/>
    <cellStyle name="Navadno 3 10 3 8 24 2" xfId="3296"/>
    <cellStyle name="Navadno 3 10 3 8 24 2 2" xfId="3297"/>
    <cellStyle name="Navadno 3 10 3 8 24 3" xfId="3298"/>
    <cellStyle name="Navadno 3 10 3 8 25" xfId="3299"/>
    <cellStyle name="Navadno 3 10 3 8 25 2" xfId="3300"/>
    <cellStyle name="Navadno 3 10 3 8 25 2 2" xfId="3301"/>
    <cellStyle name="Navadno 3 10 3 8 25 3" xfId="3302"/>
    <cellStyle name="Navadno 3 10 3 8 26" xfId="3303"/>
    <cellStyle name="Navadno 3 10 3 8 26 2" xfId="3304"/>
    <cellStyle name="Navadno 3 10 3 8 26 2 2" xfId="3305"/>
    <cellStyle name="Navadno 3 10 3 8 26 3" xfId="3306"/>
    <cellStyle name="Navadno 3 10 3 8 27" xfId="3307"/>
    <cellStyle name="Navadno 3 10 3 8 27 2" xfId="3308"/>
    <cellStyle name="Navadno 3 10 3 8 27 2 2" xfId="3309"/>
    <cellStyle name="Navadno 3 10 3 8 27 3" xfId="3310"/>
    <cellStyle name="Navadno 3 10 3 8 28" xfId="3311"/>
    <cellStyle name="Navadno 3 10 3 8 28 2" xfId="3312"/>
    <cellStyle name="Navadno 3 10 3 8 28 2 2" xfId="3313"/>
    <cellStyle name="Navadno 3 10 3 8 28 3" xfId="3314"/>
    <cellStyle name="Navadno 3 10 3 8 29" xfId="3315"/>
    <cellStyle name="Navadno 3 10 3 8 29 2" xfId="3316"/>
    <cellStyle name="Navadno 3 10 3 8 29 2 2" xfId="3317"/>
    <cellStyle name="Navadno 3 10 3 8 29 3" xfId="3318"/>
    <cellStyle name="Navadno 3 10 3 8 3" xfId="3319"/>
    <cellStyle name="Navadno 3 10 3 8 3 2" xfId="3320"/>
    <cellStyle name="Navadno 3 10 3 8 3 2 2" xfId="3321"/>
    <cellStyle name="Navadno 3 10 3 8 3 3" xfId="3322"/>
    <cellStyle name="Navadno 3 10 3 8 30" xfId="3323"/>
    <cellStyle name="Navadno 3 10 3 8 30 2" xfId="3324"/>
    <cellStyle name="Navadno 3 10 3 8 30 2 2" xfId="3325"/>
    <cellStyle name="Navadno 3 10 3 8 30 3" xfId="3326"/>
    <cellStyle name="Navadno 3 10 3 8 31" xfId="3327"/>
    <cellStyle name="Navadno 3 10 3 8 31 2" xfId="3328"/>
    <cellStyle name="Navadno 3 10 3 8 31 2 2" xfId="3329"/>
    <cellStyle name="Navadno 3 10 3 8 31 3" xfId="3330"/>
    <cellStyle name="Navadno 3 10 3 8 32" xfId="3331"/>
    <cellStyle name="Navadno 3 10 3 8 32 2" xfId="3332"/>
    <cellStyle name="Navadno 3 10 3 8 32 2 2" xfId="3333"/>
    <cellStyle name="Navadno 3 10 3 8 32 3" xfId="3334"/>
    <cellStyle name="Navadno 3 10 3 8 33" xfId="3335"/>
    <cellStyle name="Navadno 3 10 3 8 33 2" xfId="3336"/>
    <cellStyle name="Navadno 3 10 3 8 33 2 2" xfId="3337"/>
    <cellStyle name="Navadno 3 10 3 8 33 3" xfId="3338"/>
    <cellStyle name="Navadno 3 10 3 8 34" xfId="3339"/>
    <cellStyle name="Navadno 3 10 3 8 34 2" xfId="3340"/>
    <cellStyle name="Navadno 3 10 3 8 34 2 2" xfId="3341"/>
    <cellStyle name="Navadno 3 10 3 8 34 3" xfId="3342"/>
    <cellStyle name="Navadno 3 10 3 8 35" xfId="3343"/>
    <cellStyle name="Navadno 3 10 3 8 35 2" xfId="3344"/>
    <cellStyle name="Navadno 3 10 3 8 35 2 2" xfId="3345"/>
    <cellStyle name="Navadno 3 10 3 8 35 3" xfId="3346"/>
    <cellStyle name="Navadno 3 10 3 8 36" xfId="3347"/>
    <cellStyle name="Navadno 3 10 3 8 36 2" xfId="3348"/>
    <cellStyle name="Navadno 3 10 3 8 36 2 2" xfId="3349"/>
    <cellStyle name="Navadno 3 10 3 8 36 3" xfId="3350"/>
    <cellStyle name="Navadno 3 10 3 8 37" xfId="3351"/>
    <cellStyle name="Navadno 3 10 3 8 37 2" xfId="3352"/>
    <cellStyle name="Navadno 3 10 3 8 37 2 2" xfId="3353"/>
    <cellStyle name="Navadno 3 10 3 8 37 3" xfId="3354"/>
    <cellStyle name="Navadno 3 10 3 8 38" xfId="3355"/>
    <cellStyle name="Navadno 3 10 3 8 38 2" xfId="3356"/>
    <cellStyle name="Navadno 3 10 3 8 38 2 2" xfId="3357"/>
    <cellStyle name="Navadno 3 10 3 8 38 3" xfId="3358"/>
    <cellStyle name="Navadno 3 10 3 8 39" xfId="3359"/>
    <cellStyle name="Navadno 3 10 3 8 39 2" xfId="3360"/>
    <cellStyle name="Navadno 3 10 3 8 39 2 2" xfId="3361"/>
    <cellStyle name="Navadno 3 10 3 8 39 3" xfId="3362"/>
    <cellStyle name="Navadno 3 10 3 8 4" xfId="3363"/>
    <cellStyle name="Navadno 3 10 3 8 4 2" xfId="3364"/>
    <cellStyle name="Navadno 3 10 3 8 4 2 2" xfId="3365"/>
    <cellStyle name="Navadno 3 10 3 8 4 3" xfId="3366"/>
    <cellStyle name="Navadno 3 10 3 8 40" xfId="3367"/>
    <cellStyle name="Navadno 3 10 3 8 40 2" xfId="3368"/>
    <cellStyle name="Navadno 3 10 3 8 40 2 2" xfId="3369"/>
    <cellStyle name="Navadno 3 10 3 8 40 3" xfId="3370"/>
    <cellStyle name="Navadno 3 10 3 8 41" xfId="3371"/>
    <cellStyle name="Navadno 3 10 3 8 41 2" xfId="3372"/>
    <cellStyle name="Navadno 3 10 3 8 41 2 2" xfId="3373"/>
    <cellStyle name="Navadno 3 10 3 8 41 3" xfId="3374"/>
    <cellStyle name="Navadno 3 10 3 8 42" xfId="3375"/>
    <cellStyle name="Navadno 3 10 3 8 42 2" xfId="3376"/>
    <cellStyle name="Navadno 3 10 3 8 42 2 2" xfId="3377"/>
    <cellStyle name="Navadno 3 10 3 8 42 3" xfId="3378"/>
    <cellStyle name="Navadno 3 10 3 8 43" xfId="3379"/>
    <cellStyle name="Navadno 3 10 3 8 43 2" xfId="3380"/>
    <cellStyle name="Navadno 3 10 3 8 43 2 2" xfId="3381"/>
    <cellStyle name="Navadno 3 10 3 8 43 3" xfId="3382"/>
    <cellStyle name="Navadno 3 10 3 8 44" xfId="3383"/>
    <cellStyle name="Navadno 3 10 3 8 44 2" xfId="3384"/>
    <cellStyle name="Navadno 3 10 3 8 44 2 2" xfId="3385"/>
    <cellStyle name="Navadno 3 10 3 8 44 3" xfId="3386"/>
    <cellStyle name="Navadno 3 10 3 8 45" xfId="3387"/>
    <cellStyle name="Navadno 3 10 3 8 45 2" xfId="3388"/>
    <cellStyle name="Navadno 3 10 3 8 45 2 2" xfId="3389"/>
    <cellStyle name="Navadno 3 10 3 8 45 3" xfId="3390"/>
    <cellStyle name="Navadno 3 10 3 8 46" xfId="3391"/>
    <cellStyle name="Navadno 3 10 3 8 46 2" xfId="3392"/>
    <cellStyle name="Navadno 3 10 3 8 46 2 2" xfId="3393"/>
    <cellStyle name="Navadno 3 10 3 8 46 3" xfId="3394"/>
    <cellStyle name="Navadno 3 10 3 8 47" xfId="3395"/>
    <cellStyle name="Navadno 3 10 3 8 47 2" xfId="3396"/>
    <cellStyle name="Navadno 3 10 3 8 47 2 2" xfId="3397"/>
    <cellStyle name="Navadno 3 10 3 8 47 3" xfId="3398"/>
    <cellStyle name="Navadno 3 10 3 8 48" xfId="3399"/>
    <cellStyle name="Navadno 3 10 3 8 48 2" xfId="3400"/>
    <cellStyle name="Navadno 3 10 3 8 48 2 2" xfId="3401"/>
    <cellStyle name="Navadno 3 10 3 8 48 3" xfId="3402"/>
    <cellStyle name="Navadno 3 10 3 8 49" xfId="3403"/>
    <cellStyle name="Navadno 3 10 3 8 49 2" xfId="3404"/>
    <cellStyle name="Navadno 3 10 3 8 49 2 2" xfId="3405"/>
    <cellStyle name="Navadno 3 10 3 8 49 3" xfId="3406"/>
    <cellStyle name="Navadno 3 10 3 8 5" xfId="3407"/>
    <cellStyle name="Navadno 3 10 3 8 5 2" xfId="3408"/>
    <cellStyle name="Navadno 3 10 3 8 5 2 2" xfId="3409"/>
    <cellStyle name="Navadno 3 10 3 8 5 3" xfId="3410"/>
    <cellStyle name="Navadno 3 10 3 8 50" xfId="3411"/>
    <cellStyle name="Navadno 3 10 3 8 50 2" xfId="3412"/>
    <cellStyle name="Navadno 3 10 3 8 50 2 2" xfId="3413"/>
    <cellStyle name="Navadno 3 10 3 8 50 3" xfId="3414"/>
    <cellStyle name="Navadno 3 10 3 8 51" xfId="3415"/>
    <cellStyle name="Navadno 3 10 3 8 51 2" xfId="3416"/>
    <cellStyle name="Navadno 3 10 3 8 51 2 2" xfId="3417"/>
    <cellStyle name="Navadno 3 10 3 8 51 3" xfId="3418"/>
    <cellStyle name="Navadno 3 10 3 8 52" xfId="3419"/>
    <cellStyle name="Navadno 3 10 3 8 52 2" xfId="3420"/>
    <cellStyle name="Navadno 3 10 3 8 52 2 2" xfId="3421"/>
    <cellStyle name="Navadno 3 10 3 8 52 3" xfId="3422"/>
    <cellStyle name="Navadno 3 10 3 8 53" xfId="3423"/>
    <cellStyle name="Navadno 3 10 3 8 53 2" xfId="3424"/>
    <cellStyle name="Navadno 3 10 3 8 54" xfId="3425"/>
    <cellStyle name="Navadno 3 10 3 8 54 2" xfId="3426"/>
    <cellStyle name="Navadno 3 10 3 8 55" xfId="3427"/>
    <cellStyle name="Navadno 3 10 3 8 55 2" xfId="3428"/>
    <cellStyle name="Navadno 3 10 3 8 56" xfId="3429"/>
    <cellStyle name="Navadno 3 10 3 8 56 2" xfId="3430"/>
    <cellStyle name="Navadno 3 10 3 8 57" xfId="3431"/>
    <cellStyle name="Navadno 3 10 3 8 57 2" xfId="3432"/>
    <cellStyle name="Navadno 3 10 3 8 58" xfId="3433"/>
    <cellStyle name="Navadno 3 10 3 8 58 2" xfId="3434"/>
    <cellStyle name="Navadno 3 10 3 8 59" xfId="3435"/>
    <cellStyle name="Navadno 3 10 3 8 59 2" xfId="3436"/>
    <cellStyle name="Navadno 3 10 3 8 6" xfId="3437"/>
    <cellStyle name="Navadno 3 10 3 8 6 2" xfId="3438"/>
    <cellStyle name="Navadno 3 10 3 8 6 2 2" xfId="3439"/>
    <cellStyle name="Navadno 3 10 3 8 6 3" xfId="3440"/>
    <cellStyle name="Navadno 3 10 3 8 60" xfId="3441"/>
    <cellStyle name="Navadno 3 10 3 8 60 2" xfId="3442"/>
    <cellStyle name="Navadno 3 10 3 8 61" xfId="3443"/>
    <cellStyle name="Navadno 3 10 3 8 61 2" xfId="3444"/>
    <cellStyle name="Navadno 3 10 3 8 62" xfId="3445"/>
    <cellStyle name="Navadno 3 10 3 8 62 2" xfId="3446"/>
    <cellStyle name="Navadno 3 10 3 8 63" xfId="3447"/>
    <cellStyle name="Navadno 3 10 3 8 63 2" xfId="3448"/>
    <cellStyle name="Navadno 3 10 3 8 64" xfId="3449"/>
    <cellStyle name="Navadno 3 10 3 8 64 2" xfId="3450"/>
    <cellStyle name="Navadno 3 10 3 8 65" xfId="3451"/>
    <cellStyle name="Navadno 3 10 3 8 65 2" xfId="3452"/>
    <cellStyle name="Navadno 3 10 3 8 66" xfId="3453"/>
    <cellStyle name="Navadno 3 10 3 8 66 2" xfId="3454"/>
    <cellStyle name="Navadno 3 10 3 8 67" xfId="3455"/>
    <cellStyle name="Navadno 3 10 3 8 67 2" xfId="3456"/>
    <cellStyle name="Navadno 3 10 3 8 68" xfId="3457"/>
    <cellStyle name="Navadno 3 10 3 8 68 2" xfId="3458"/>
    <cellStyle name="Navadno 3 10 3 8 69" xfId="3459"/>
    <cellStyle name="Navadno 3 10 3 8 69 2" xfId="3460"/>
    <cellStyle name="Navadno 3 10 3 8 7" xfId="3461"/>
    <cellStyle name="Navadno 3 10 3 8 7 2" xfId="3462"/>
    <cellStyle name="Navadno 3 10 3 8 7 2 2" xfId="3463"/>
    <cellStyle name="Navadno 3 10 3 8 7 3" xfId="3464"/>
    <cellStyle name="Navadno 3 10 3 8 70" xfId="3465"/>
    <cellStyle name="Navadno 3 10 3 8 70 2" xfId="3466"/>
    <cellStyle name="Navadno 3 10 3 8 71" xfId="3467"/>
    <cellStyle name="Navadno 3 10 3 8 71 2" xfId="3468"/>
    <cellStyle name="Navadno 3 10 3 8 72" xfId="3469"/>
    <cellStyle name="Navadno 3 10 3 8 72 2" xfId="3470"/>
    <cellStyle name="Navadno 3 10 3 8 73" xfId="3471"/>
    <cellStyle name="Navadno 3 10 3 8 73 2" xfId="3472"/>
    <cellStyle name="Navadno 3 10 3 8 74" xfId="3473"/>
    <cellStyle name="Navadno 3 10 3 8 74 2" xfId="3474"/>
    <cellStyle name="Navadno 3 10 3 8 75" xfId="3475"/>
    <cellStyle name="Navadno 3 10 3 8 75 2" xfId="3476"/>
    <cellStyle name="Navadno 3 10 3 8 76" xfId="3477"/>
    <cellStyle name="Navadno 3 10 3 8 76 2" xfId="3478"/>
    <cellStyle name="Navadno 3 10 3 8 77" xfId="3479"/>
    <cellStyle name="Navadno 3 10 3 8 77 2" xfId="3480"/>
    <cellStyle name="Navadno 3 10 3 8 78" xfId="3481"/>
    <cellStyle name="Navadno 3 10 3 8 78 2" xfId="3482"/>
    <cellStyle name="Navadno 3 10 3 8 79" xfId="3483"/>
    <cellStyle name="Navadno 3 10 3 8 79 2" xfId="3484"/>
    <cellStyle name="Navadno 3 10 3 8 8" xfId="3485"/>
    <cellStyle name="Navadno 3 10 3 8 8 2" xfId="3486"/>
    <cellStyle name="Navadno 3 10 3 8 8 2 2" xfId="3487"/>
    <cellStyle name="Navadno 3 10 3 8 8 3" xfId="3488"/>
    <cellStyle name="Navadno 3 10 3 8 80" xfId="3489"/>
    <cellStyle name="Navadno 3 10 3 8 80 2" xfId="3490"/>
    <cellStyle name="Navadno 3 10 3 8 81" xfId="3491"/>
    <cellStyle name="Navadno 3 10 3 8 81 2" xfId="3492"/>
    <cellStyle name="Navadno 3 10 3 8 82" xfId="3493"/>
    <cellStyle name="Navadno 3 10 3 8 9" xfId="3494"/>
    <cellStyle name="Navadno 3 10 3 8 9 2" xfId="3495"/>
    <cellStyle name="Navadno 3 10 3 8 9 2 2" xfId="3496"/>
    <cellStyle name="Navadno 3 10 3 8 9 3" xfId="3497"/>
    <cellStyle name="Navadno 3 10 3 80" xfId="3498"/>
    <cellStyle name="Navadno 3 10 3 80 2" xfId="3499"/>
    <cellStyle name="Navadno 3 10 3 80 2 2" xfId="3500"/>
    <cellStyle name="Navadno 3 10 3 80 3" xfId="3501"/>
    <cellStyle name="Navadno 3 10 3 81" xfId="3502"/>
    <cellStyle name="Navadno 3 10 3 81 2" xfId="3503"/>
    <cellStyle name="Navadno 3 10 3 81 2 2" xfId="3504"/>
    <cellStyle name="Navadno 3 10 3 81 3" xfId="3505"/>
    <cellStyle name="Navadno 3 10 3 82" xfId="3506"/>
    <cellStyle name="Navadno 3 10 3 82 2" xfId="3507"/>
    <cellStyle name="Navadno 3 10 3 82 2 2" xfId="3508"/>
    <cellStyle name="Navadno 3 10 3 82 3" xfId="3509"/>
    <cellStyle name="Navadno 3 10 3 83" xfId="3510"/>
    <cellStyle name="Navadno 3 10 3 83 2" xfId="3511"/>
    <cellStyle name="Navadno 3 10 3 83 2 2" xfId="3512"/>
    <cellStyle name="Navadno 3 10 3 83 3" xfId="3513"/>
    <cellStyle name="Navadno 3 10 3 84" xfId="3514"/>
    <cellStyle name="Navadno 3 10 3 84 2" xfId="3515"/>
    <cellStyle name="Navadno 3 10 3 84 2 2" xfId="3516"/>
    <cellStyle name="Navadno 3 10 3 84 3" xfId="3517"/>
    <cellStyle name="Navadno 3 10 3 85" xfId="3518"/>
    <cellStyle name="Navadno 3 10 3 85 2" xfId="3519"/>
    <cellStyle name="Navadno 3 10 3 85 2 2" xfId="3520"/>
    <cellStyle name="Navadno 3 10 3 85 3" xfId="3521"/>
    <cellStyle name="Navadno 3 10 3 86" xfId="3522"/>
    <cellStyle name="Navadno 3 10 3 86 2" xfId="3523"/>
    <cellStyle name="Navadno 3 10 3 86 2 2" xfId="3524"/>
    <cellStyle name="Navadno 3 10 3 86 3" xfId="3525"/>
    <cellStyle name="Navadno 3 10 3 87" xfId="3526"/>
    <cellStyle name="Navadno 3 10 3 87 2" xfId="3527"/>
    <cellStyle name="Navadno 3 10 3 87 2 2" xfId="3528"/>
    <cellStyle name="Navadno 3 10 3 87 3" xfId="3529"/>
    <cellStyle name="Navadno 3 10 3 88" xfId="3530"/>
    <cellStyle name="Navadno 3 10 3 88 2" xfId="3531"/>
    <cellStyle name="Navadno 3 10 3 88 2 2" xfId="3532"/>
    <cellStyle name="Navadno 3 10 3 88 3" xfId="3533"/>
    <cellStyle name="Navadno 3 10 3 89" xfId="3534"/>
    <cellStyle name="Navadno 3 10 3 89 2" xfId="3535"/>
    <cellStyle name="Navadno 3 10 3 89 2 2" xfId="3536"/>
    <cellStyle name="Navadno 3 10 3 89 3" xfId="3537"/>
    <cellStyle name="Navadno 3 10 3 9" xfId="3538"/>
    <cellStyle name="Navadno 3 10 3 9 10" xfId="3539"/>
    <cellStyle name="Navadno 3 10 3 9 10 2" xfId="3540"/>
    <cellStyle name="Navadno 3 10 3 9 10 2 2" xfId="3541"/>
    <cellStyle name="Navadno 3 10 3 9 10 3" xfId="3542"/>
    <cellStyle name="Navadno 3 10 3 9 11" xfId="3543"/>
    <cellStyle name="Navadno 3 10 3 9 11 2" xfId="3544"/>
    <cellStyle name="Navadno 3 10 3 9 11 2 2" xfId="3545"/>
    <cellStyle name="Navadno 3 10 3 9 11 3" xfId="3546"/>
    <cellStyle name="Navadno 3 10 3 9 12" xfId="3547"/>
    <cellStyle name="Navadno 3 10 3 9 12 2" xfId="3548"/>
    <cellStyle name="Navadno 3 10 3 9 12 2 2" xfId="3549"/>
    <cellStyle name="Navadno 3 10 3 9 12 3" xfId="3550"/>
    <cellStyle name="Navadno 3 10 3 9 13" xfId="3551"/>
    <cellStyle name="Navadno 3 10 3 9 13 2" xfId="3552"/>
    <cellStyle name="Navadno 3 10 3 9 13 2 2" xfId="3553"/>
    <cellStyle name="Navadno 3 10 3 9 13 3" xfId="3554"/>
    <cellStyle name="Navadno 3 10 3 9 14" xfId="3555"/>
    <cellStyle name="Navadno 3 10 3 9 14 2" xfId="3556"/>
    <cellStyle name="Navadno 3 10 3 9 14 2 2" xfId="3557"/>
    <cellStyle name="Navadno 3 10 3 9 14 3" xfId="3558"/>
    <cellStyle name="Navadno 3 10 3 9 15" xfId="3559"/>
    <cellStyle name="Navadno 3 10 3 9 15 2" xfId="3560"/>
    <cellStyle name="Navadno 3 10 3 9 15 2 2" xfId="3561"/>
    <cellStyle name="Navadno 3 10 3 9 15 3" xfId="3562"/>
    <cellStyle name="Navadno 3 10 3 9 16" xfId="3563"/>
    <cellStyle name="Navadno 3 10 3 9 16 2" xfId="3564"/>
    <cellStyle name="Navadno 3 10 3 9 16 2 2" xfId="3565"/>
    <cellStyle name="Navadno 3 10 3 9 16 3" xfId="3566"/>
    <cellStyle name="Navadno 3 10 3 9 17" xfId="3567"/>
    <cellStyle name="Navadno 3 10 3 9 17 2" xfId="3568"/>
    <cellStyle name="Navadno 3 10 3 9 17 2 2" xfId="3569"/>
    <cellStyle name="Navadno 3 10 3 9 17 3" xfId="3570"/>
    <cellStyle name="Navadno 3 10 3 9 18" xfId="3571"/>
    <cellStyle name="Navadno 3 10 3 9 18 2" xfId="3572"/>
    <cellStyle name="Navadno 3 10 3 9 18 2 2" xfId="3573"/>
    <cellStyle name="Navadno 3 10 3 9 18 3" xfId="3574"/>
    <cellStyle name="Navadno 3 10 3 9 19" xfId="3575"/>
    <cellStyle name="Navadno 3 10 3 9 19 2" xfId="3576"/>
    <cellStyle name="Navadno 3 10 3 9 19 2 2" xfId="3577"/>
    <cellStyle name="Navadno 3 10 3 9 19 3" xfId="3578"/>
    <cellStyle name="Navadno 3 10 3 9 2" xfId="3579"/>
    <cellStyle name="Navadno 3 10 3 9 2 2" xfId="3580"/>
    <cellStyle name="Navadno 3 10 3 9 2 2 2" xfId="3581"/>
    <cellStyle name="Navadno 3 10 3 9 2 2 2 2" xfId="3582"/>
    <cellStyle name="Navadno 3 10 3 9 2 2 3" xfId="3583"/>
    <cellStyle name="Navadno 3 10 3 9 2 3" xfId="3584"/>
    <cellStyle name="Navadno 3 10 3 9 2 3 2" xfId="3585"/>
    <cellStyle name="Navadno 3 10 3 9 2 4" xfId="3586"/>
    <cellStyle name="Navadno 3 10 3 9 2 4 2" xfId="3587"/>
    <cellStyle name="Navadno 3 10 3 9 2 5" xfId="3588"/>
    <cellStyle name="Navadno 3 10 3 9 2 5 2" xfId="3589"/>
    <cellStyle name="Navadno 3 10 3 9 2 6" xfId="3590"/>
    <cellStyle name="Navadno 3 10 3 9 2 6 2" xfId="3591"/>
    <cellStyle name="Navadno 3 10 3 9 2 7" xfId="3592"/>
    <cellStyle name="Navadno 3 10 3 9 20" xfId="3593"/>
    <cellStyle name="Navadno 3 10 3 9 20 2" xfId="3594"/>
    <cellStyle name="Navadno 3 10 3 9 20 2 2" xfId="3595"/>
    <cellStyle name="Navadno 3 10 3 9 20 3" xfId="3596"/>
    <cellStyle name="Navadno 3 10 3 9 21" xfId="3597"/>
    <cellStyle name="Navadno 3 10 3 9 21 2" xfId="3598"/>
    <cellStyle name="Navadno 3 10 3 9 21 2 2" xfId="3599"/>
    <cellStyle name="Navadno 3 10 3 9 21 3" xfId="3600"/>
    <cellStyle name="Navadno 3 10 3 9 22" xfId="3601"/>
    <cellStyle name="Navadno 3 10 3 9 22 2" xfId="3602"/>
    <cellStyle name="Navadno 3 10 3 9 22 2 2" xfId="3603"/>
    <cellStyle name="Navadno 3 10 3 9 22 3" xfId="3604"/>
    <cellStyle name="Navadno 3 10 3 9 23" xfId="3605"/>
    <cellStyle name="Navadno 3 10 3 9 23 2" xfId="3606"/>
    <cellStyle name="Navadno 3 10 3 9 23 2 2" xfId="3607"/>
    <cellStyle name="Navadno 3 10 3 9 23 3" xfId="3608"/>
    <cellStyle name="Navadno 3 10 3 9 24" xfId="3609"/>
    <cellStyle name="Navadno 3 10 3 9 24 2" xfId="3610"/>
    <cellStyle name="Navadno 3 10 3 9 24 2 2" xfId="3611"/>
    <cellStyle name="Navadno 3 10 3 9 24 3" xfId="3612"/>
    <cellStyle name="Navadno 3 10 3 9 25" xfId="3613"/>
    <cellStyle name="Navadno 3 10 3 9 25 2" xfId="3614"/>
    <cellStyle name="Navadno 3 10 3 9 25 2 2" xfId="3615"/>
    <cellStyle name="Navadno 3 10 3 9 25 3" xfId="3616"/>
    <cellStyle name="Navadno 3 10 3 9 26" xfId="3617"/>
    <cellStyle name="Navadno 3 10 3 9 26 2" xfId="3618"/>
    <cellStyle name="Navadno 3 10 3 9 26 2 2" xfId="3619"/>
    <cellStyle name="Navadno 3 10 3 9 26 3" xfId="3620"/>
    <cellStyle name="Navadno 3 10 3 9 27" xfId="3621"/>
    <cellStyle name="Navadno 3 10 3 9 27 2" xfId="3622"/>
    <cellStyle name="Navadno 3 10 3 9 27 2 2" xfId="3623"/>
    <cellStyle name="Navadno 3 10 3 9 27 3" xfId="3624"/>
    <cellStyle name="Navadno 3 10 3 9 28" xfId="3625"/>
    <cellStyle name="Navadno 3 10 3 9 28 2" xfId="3626"/>
    <cellStyle name="Navadno 3 10 3 9 28 2 2" xfId="3627"/>
    <cellStyle name="Navadno 3 10 3 9 28 3" xfId="3628"/>
    <cellStyle name="Navadno 3 10 3 9 29" xfId="3629"/>
    <cellStyle name="Navadno 3 10 3 9 29 2" xfId="3630"/>
    <cellStyle name="Navadno 3 10 3 9 29 2 2" xfId="3631"/>
    <cellStyle name="Navadno 3 10 3 9 29 3" xfId="3632"/>
    <cellStyle name="Navadno 3 10 3 9 3" xfId="3633"/>
    <cellStyle name="Navadno 3 10 3 9 3 2" xfId="3634"/>
    <cellStyle name="Navadno 3 10 3 9 3 2 2" xfId="3635"/>
    <cellStyle name="Navadno 3 10 3 9 3 3" xfId="3636"/>
    <cellStyle name="Navadno 3 10 3 9 30" xfId="3637"/>
    <cellStyle name="Navadno 3 10 3 9 30 2" xfId="3638"/>
    <cellStyle name="Navadno 3 10 3 9 30 2 2" xfId="3639"/>
    <cellStyle name="Navadno 3 10 3 9 30 3" xfId="3640"/>
    <cellStyle name="Navadno 3 10 3 9 31" xfId="3641"/>
    <cellStyle name="Navadno 3 10 3 9 31 2" xfId="3642"/>
    <cellStyle name="Navadno 3 10 3 9 31 2 2" xfId="3643"/>
    <cellStyle name="Navadno 3 10 3 9 31 3" xfId="3644"/>
    <cellStyle name="Navadno 3 10 3 9 32" xfId="3645"/>
    <cellStyle name="Navadno 3 10 3 9 32 2" xfId="3646"/>
    <cellStyle name="Navadno 3 10 3 9 32 2 2" xfId="3647"/>
    <cellStyle name="Navadno 3 10 3 9 32 3" xfId="3648"/>
    <cellStyle name="Navadno 3 10 3 9 33" xfId="3649"/>
    <cellStyle name="Navadno 3 10 3 9 33 2" xfId="3650"/>
    <cellStyle name="Navadno 3 10 3 9 33 2 2" xfId="3651"/>
    <cellStyle name="Navadno 3 10 3 9 33 3" xfId="3652"/>
    <cellStyle name="Navadno 3 10 3 9 34" xfId="3653"/>
    <cellStyle name="Navadno 3 10 3 9 34 2" xfId="3654"/>
    <cellStyle name="Navadno 3 10 3 9 34 2 2" xfId="3655"/>
    <cellStyle name="Navadno 3 10 3 9 34 3" xfId="3656"/>
    <cellStyle name="Navadno 3 10 3 9 35" xfId="3657"/>
    <cellStyle name="Navadno 3 10 3 9 35 2" xfId="3658"/>
    <cellStyle name="Navadno 3 10 3 9 35 2 2" xfId="3659"/>
    <cellStyle name="Navadno 3 10 3 9 35 3" xfId="3660"/>
    <cellStyle name="Navadno 3 10 3 9 36" xfId="3661"/>
    <cellStyle name="Navadno 3 10 3 9 36 2" xfId="3662"/>
    <cellStyle name="Navadno 3 10 3 9 36 2 2" xfId="3663"/>
    <cellStyle name="Navadno 3 10 3 9 36 3" xfId="3664"/>
    <cellStyle name="Navadno 3 10 3 9 37" xfId="3665"/>
    <cellStyle name="Navadno 3 10 3 9 37 2" xfId="3666"/>
    <cellStyle name="Navadno 3 10 3 9 37 2 2" xfId="3667"/>
    <cellStyle name="Navadno 3 10 3 9 37 3" xfId="3668"/>
    <cellStyle name="Navadno 3 10 3 9 38" xfId="3669"/>
    <cellStyle name="Navadno 3 10 3 9 38 2" xfId="3670"/>
    <cellStyle name="Navadno 3 10 3 9 38 2 2" xfId="3671"/>
    <cellStyle name="Navadno 3 10 3 9 38 3" xfId="3672"/>
    <cellStyle name="Navadno 3 10 3 9 39" xfId="3673"/>
    <cellStyle name="Navadno 3 10 3 9 39 2" xfId="3674"/>
    <cellStyle name="Navadno 3 10 3 9 39 2 2" xfId="3675"/>
    <cellStyle name="Navadno 3 10 3 9 39 3" xfId="3676"/>
    <cellStyle name="Navadno 3 10 3 9 4" xfId="3677"/>
    <cellStyle name="Navadno 3 10 3 9 4 2" xfId="3678"/>
    <cellStyle name="Navadno 3 10 3 9 4 2 2" xfId="3679"/>
    <cellStyle name="Navadno 3 10 3 9 4 3" xfId="3680"/>
    <cellStyle name="Navadno 3 10 3 9 40" xfId="3681"/>
    <cellStyle name="Navadno 3 10 3 9 40 2" xfId="3682"/>
    <cellStyle name="Navadno 3 10 3 9 40 2 2" xfId="3683"/>
    <cellStyle name="Navadno 3 10 3 9 40 3" xfId="3684"/>
    <cellStyle name="Navadno 3 10 3 9 41" xfId="3685"/>
    <cellStyle name="Navadno 3 10 3 9 41 2" xfId="3686"/>
    <cellStyle name="Navadno 3 10 3 9 41 2 2" xfId="3687"/>
    <cellStyle name="Navadno 3 10 3 9 41 3" xfId="3688"/>
    <cellStyle name="Navadno 3 10 3 9 42" xfId="3689"/>
    <cellStyle name="Navadno 3 10 3 9 42 2" xfId="3690"/>
    <cellStyle name="Navadno 3 10 3 9 42 2 2" xfId="3691"/>
    <cellStyle name="Navadno 3 10 3 9 42 3" xfId="3692"/>
    <cellStyle name="Navadno 3 10 3 9 43" xfId="3693"/>
    <cellStyle name="Navadno 3 10 3 9 43 2" xfId="3694"/>
    <cellStyle name="Navadno 3 10 3 9 43 2 2" xfId="3695"/>
    <cellStyle name="Navadno 3 10 3 9 43 3" xfId="3696"/>
    <cellStyle name="Navadno 3 10 3 9 44" xfId="3697"/>
    <cellStyle name="Navadno 3 10 3 9 44 2" xfId="3698"/>
    <cellStyle name="Navadno 3 10 3 9 44 2 2" xfId="3699"/>
    <cellStyle name="Navadno 3 10 3 9 44 3" xfId="3700"/>
    <cellStyle name="Navadno 3 10 3 9 45" xfId="3701"/>
    <cellStyle name="Navadno 3 10 3 9 45 2" xfId="3702"/>
    <cellStyle name="Navadno 3 10 3 9 45 2 2" xfId="3703"/>
    <cellStyle name="Navadno 3 10 3 9 45 3" xfId="3704"/>
    <cellStyle name="Navadno 3 10 3 9 46" xfId="3705"/>
    <cellStyle name="Navadno 3 10 3 9 46 2" xfId="3706"/>
    <cellStyle name="Navadno 3 10 3 9 46 2 2" xfId="3707"/>
    <cellStyle name="Navadno 3 10 3 9 46 3" xfId="3708"/>
    <cellStyle name="Navadno 3 10 3 9 47" xfId="3709"/>
    <cellStyle name="Navadno 3 10 3 9 47 2" xfId="3710"/>
    <cellStyle name="Navadno 3 10 3 9 47 2 2" xfId="3711"/>
    <cellStyle name="Navadno 3 10 3 9 47 3" xfId="3712"/>
    <cellStyle name="Navadno 3 10 3 9 48" xfId="3713"/>
    <cellStyle name="Navadno 3 10 3 9 48 2" xfId="3714"/>
    <cellStyle name="Navadno 3 10 3 9 48 2 2" xfId="3715"/>
    <cellStyle name="Navadno 3 10 3 9 48 3" xfId="3716"/>
    <cellStyle name="Navadno 3 10 3 9 49" xfId="3717"/>
    <cellStyle name="Navadno 3 10 3 9 49 2" xfId="3718"/>
    <cellStyle name="Navadno 3 10 3 9 49 2 2" xfId="3719"/>
    <cellStyle name="Navadno 3 10 3 9 49 3" xfId="3720"/>
    <cellStyle name="Navadno 3 10 3 9 5" xfId="3721"/>
    <cellStyle name="Navadno 3 10 3 9 5 2" xfId="3722"/>
    <cellStyle name="Navadno 3 10 3 9 5 2 2" xfId="3723"/>
    <cellStyle name="Navadno 3 10 3 9 5 3" xfId="3724"/>
    <cellStyle name="Navadno 3 10 3 9 50" xfId="3725"/>
    <cellStyle name="Navadno 3 10 3 9 50 2" xfId="3726"/>
    <cellStyle name="Navadno 3 10 3 9 50 2 2" xfId="3727"/>
    <cellStyle name="Navadno 3 10 3 9 50 3" xfId="3728"/>
    <cellStyle name="Navadno 3 10 3 9 51" xfId="3729"/>
    <cellStyle name="Navadno 3 10 3 9 51 2" xfId="3730"/>
    <cellStyle name="Navadno 3 10 3 9 51 2 2" xfId="3731"/>
    <cellStyle name="Navadno 3 10 3 9 51 3" xfId="3732"/>
    <cellStyle name="Navadno 3 10 3 9 52" xfId="3733"/>
    <cellStyle name="Navadno 3 10 3 9 52 2" xfId="3734"/>
    <cellStyle name="Navadno 3 10 3 9 52 2 2" xfId="3735"/>
    <cellStyle name="Navadno 3 10 3 9 52 3" xfId="3736"/>
    <cellStyle name="Navadno 3 10 3 9 53" xfId="3737"/>
    <cellStyle name="Navadno 3 10 3 9 53 2" xfId="3738"/>
    <cellStyle name="Navadno 3 10 3 9 54" xfId="3739"/>
    <cellStyle name="Navadno 3 10 3 9 54 2" xfId="3740"/>
    <cellStyle name="Navadno 3 10 3 9 55" xfId="3741"/>
    <cellStyle name="Navadno 3 10 3 9 55 2" xfId="3742"/>
    <cellStyle name="Navadno 3 10 3 9 56" xfId="3743"/>
    <cellStyle name="Navadno 3 10 3 9 56 2" xfId="3744"/>
    <cellStyle name="Navadno 3 10 3 9 57" xfId="3745"/>
    <cellStyle name="Navadno 3 10 3 9 57 2" xfId="3746"/>
    <cellStyle name="Navadno 3 10 3 9 58" xfId="3747"/>
    <cellStyle name="Navadno 3 10 3 9 58 2" xfId="3748"/>
    <cellStyle name="Navadno 3 10 3 9 59" xfId="3749"/>
    <cellStyle name="Navadno 3 10 3 9 59 2" xfId="3750"/>
    <cellStyle name="Navadno 3 10 3 9 6" xfId="3751"/>
    <cellStyle name="Navadno 3 10 3 9 6 2" xfId="3752"/>
    <cellStyle name="Navadno 3 10 3 9 6 2 2" xfId="3753"/>
    <cellStyle name="Navadno 3 10 3 9 6 3" xfId="3754"/>
    <cellStyle name="Navadno 3 10 3 9 60" xfId="3755"/>
    <cellStyle name="Navadno 3 10 3 9 60 2" xfId="3756"/>
    <cellStyle name="Navadno 3 10 3 9 61" xfId="3757"/>
    <cellStyle name="Navadno 3 10 3 9 61 2" xfId="3758"/>
    <cellStyle name="Navadno 3 10 3 9 62" xfId="3759"/>
    <cellStyle name="Navadno 3 10 3 9 62 2" xfId="3760"/>
    <cellStyle name="Navadno 3 10 3 9 63" xfId="3761"/>
    <cellStyle name="Navadno 3 10 3 9 63 2" xfId="3762"/>
    <cellStyle name="Navadno 3 10 3 9 64" xfId="3763"/>
    <cellStyle name="Navadno 3 10 3 9 64 2" xfId="3764"/>
    <cellStyle name="Navadno 3 10 3 9 65" xfId="3765"/>
    <cellStyle name="Navadno 3 10 3 9 65 2" xfId="3766"/>
    <cellStyle name="Navadno 3 10 3 9 66" xfId="3767"/>
    <cellStyle name="Navadno 3 10 3 9 66 2" xfId="3768"/>
    <cellStyle name="Navadno 3 10 3 9 67" xfId="3769"/>
    <cellStyle name="Navadno 3 10 3 9 67 2" xfId="3770"/>
    <cellStyle name="Navadno 3 10 3 9 68" xfId="3771"/>
    <cellStyle name="Navadno 3 10 3 9 68 2" xfId="3772"/>
    <cellStyle name="Navadno 3 10 3 9 69" xfId="3773"/>
    <cellStyle name="Navadno 3 10 3 9 69 2" xfId="3774"/>
    <cellStyle name="Navadno 3 10 3 9 7" xfId="3775"/>
    <cellStyle name="Navadno 3 10 3 9 7 2" xfId="3776"/>
    <cellStyle name="Navadno 3 10 3 9 7 2 2" xfId="3777"/>
    <cellStyle name="Navadno 3 10 3 9 7 3" xfId="3778"/>
    <cellStyle name="Navadno 3 10 3 9 70" xfId="3779"/>
    <cellStyle name="Navadno 3 10 3 9 70 2" xfId="3780"/>
    <cellStyle name="Navadno 3 10 3 9 71" xfId="3781"/>
    <cellStyle name="Navadno 3 10 3 9 71 2" xfId="3782"/>
    <cellStyle name="Navadno 3 10 3 9 72" xfId="3783"/>
    <cellStyle name="Navadno 3 10 3 9 72 2" xfId="3784"/>
    <cellStyle name="Navadno 3 10 3 9 73" xfId="3785"/>
    <cellStyle name="Navadno 3 10 3 9 73 2" xfId="3786"/>
    <cellStyle name="Navadno 3 10 3 9 74" xfId="3787"/>
    <cellStyle name="Navadno 3 10 3 9 74 2" xfId="3788"/>
    <cellStyle name="Navadno 3 10 3 9 75" xfId="3789"/>
    <cellStyle name="Navadno 3 10 3 9 75 2" xfId="3790"/>
    <cellStyle name="Navadno 3 10 3 9 76" xfId="3791"/>
    <cellStyle name="Navadno 3 10 3 9 76 2" xfId="3792"/>
    <cellStyle name="Navadno 3 10 3 9 77" xfId="3793"/>
    <cellStyle name="Navadno 3 10 3 9 77 2" xfId="3794"/>
    <cellStyle name="Navadno 3 10 3 9 78" xfId="3795"/>
    <cellStyle name="Navadno 3 10 3 9 78 2" xfId="3796"/>
    <cellStyle name="Navadno 3 10 3 9 79" xfId="3797"/>
    <cellStyle name="Navadno 3 10 3 9 79 2" xfId="3798"/>
    <cellStyle name="Navadno 3 10 3 9 8" xfId="3799"/>
    <cellStyle name="Navadno 3 10 3 9 8 2" xfId="3800"/>
    <cellStyle name="Navadno 3 10 3 9 8 2 2" xfId="3801"/>
    <cellStyle name="Navadno 3 10 3 9 8 3" xfId="3802"/>
    <cellStyle name="Navadno 3 10 3 9 80" xfId="3803"/>
    <cellStyle name="Navadno 3 10 3 9 80 2" xfId="3804"/>
    <cellStyle name="Navadno 3 10 3 9 81" xfId="3805"/>
    <cellStyle name="Navadno 3 10 3 9 81 2" xfId="3806"/>
    <cellStyle name="Navadno 3 10 3 9 82" xfId="3807"/>
    <cellStyle name="Navadno 3 10 3 9 9" xfId="3808"/>
    <cellStyle name="Navadno 3 10 3 9 9 2" xfId="3809"/>
    <cellStyle name="Navadno 3 10 3 9 9 2 2" xfId="3810"/>
    <cellStyle name="Navadno 3 10 3 9 9 3" xfId="3811"/>
    <cellStyle name="Navadno 3 10 3 90" xfId="3812"/>
    <cellStyle name="Navadno 3 10 3 90 2" xfId="3813"/>
    <cellStyle name="Navadno 3 10 3 90 2 2" xfId="3814"/>
    <cellStyle name="Navadno 3 10 3 90 3" xfId="3815"/>
    <cellStyle name="Navadno 3 10 3 91" xfId="3816"/>
    <cellStyle name="Navadno 3 10 3 91 2" xfId="3817"/>
    <cellStyle name="Navadno 3 10 3 91 2 2" xfId="3818"/>
    <cellStyle name="Navadno 3 10 3 91 3" xfId="3819"/>
    <cellStyle name="Navadno 3 10 3 92" xfId="3820"/>
    <cellStyle name="Navadno 3 10 3 92 2" xfId="3821"/>
    <cellStyle name="Navadno 3 10 3 92 2 2" xfId="3822"/>
    <cellStyle name="Navadno 3 10 3 92 3" xfId="3823"/>
    <cellStyle name="Navadno 3 10 3 93" xfId="3824"/>
    <cellStyle name="Navadno 3 10 3 93 2" xfId="3825"/>
    <cellStyle name="Navadno 3 10 3 93 2 2" xfId="3826"/>
    <cellStyle name="Navadno 3 10 3 93 3" xfId="3827"/>
    <cellStyle name="Navadno 3 10 3 94" xfId="3828"/>
    <cellStyle name="Navadno 3 10 3 94 2" xfId="3829"/>
    <cellStyle name="Navadno 3 10 3 94 2 2" xfId="3830"/>
    <cellStyle name="Navadno 3 10 3 94 3" xfId="3831"/>
    <cellStyle name="Navadno 3 10 3 95" xfId="3832"/>
    <cellStyle name="Navadno 3 10 3 95 2" xfId="3833"/>
    <cellStyle name="Navadno 3 10 3 95 2 2" xfId="3834"/>
    <cellStyle name="Navadno 3 10 3 95 3" xfId="3835"/>
    <cellStyle name="Navadno 3 10 3 96" xfId="3836"/>
    <cellStyle name="Navadno 3 10 3 96 2" xfId="3837"/>
    <cellStyle name="Navadno 3 10 3 96 2 2" xfId="3838"/>
    <cellStyle name="Navadno 3 10 3 96 3" xfId="3839"/>
    <cellStyle name="Navadno 3 10 3 97" xfId="3840"/>
    <cellStyle name="Navadno 3 10 3 97 2" xfId="3841"/>
    <cellStyle name="Navadno 3 10 3 97 2 2" xfId="3842"/>
    <cellStyle name="Navadno 3 10 3 97 3" xfId="3843"/>
    <cellStyle name="Navadno 3 10 3 98" xfId="3844"/>
    <cellStyle name="Navadno 3 10 3 98 2" xfId="3845"/>
    <cellStyle name="Navadno 3 10 3 98 2 2" xfId="3846"/>
    <cellStyle name="Navadno 3 10 3 98 3" xfId="3847"/>
    <cellStyle name="Navadno 3 10 3 99" xfId="3848"/>
    <cellStyle name="Navadno 3 10 3 99 2" xfId="3849"/>
    <cellStyle name="Navadno 3 10 3 99 2 2" xfId="3850"/>
    <cellStyle name="Navadno 3 10 3 99 3" xfId="3851"/>
    <cellStyle name="Navadno 3 10 4" xfId="3852"/>
    <cellStyle name="Navadno 3 10 4 2" xfId="3853"/>
    <cellStyle name="Navadno 3 10 5" xfId="3854"/>
    <cellStyle name="Navadno 3 10 5 2" xfId="3855"/>
    <cellStyle name="Navadno 3 10 6" xfId="3856"/>
    <cellStyle name="Navadno 3 11" xfId="3857"/>
    <cellStyle name="Navadno 3 11 2" xfId="3858"/>
    <cellStyle name="Navadno 3 11 2 2" xfId="3859"/>
    <cellStyle name="Navadno 3 11 3" xfId="3860"/>
    <cellStyle name="Navadno 3 11 3 2" xfId="3861"/>
    <cellStyle name="Navadno 3 11 4" xfId="3862"/>
    <cellStyle name="Navadno 3 12" xfId="3863"/>
    <cellStyle name="Navadno 3 12 2" xfId="3864"/>
    <cellStyle name="Navadno 3 12 2 2" xfId="3865"/>
    <cellStyle name="Navadno 3 12 3" xfId="3866"/>
    <cellStyle name="Navadno 3 12 3 2" xfId="3867"/>
    <cellStyle name="Navadno 3 12 4" xfId="3868"/>
    <cellStyle name="Navadno 3 13" xfId="3869"/>
    <cellStyle name="Navadno 3 13 2" xfId="3870"/>
    <cellStyle name="Navadno 3 13 2 2" xfId="3871"/>
    <cellStyle name="Navadno 3 13 3" xfId="3872"/>
    <cellStyle name="Navadno 3 13 3 2" xfId="3873"/>
    <cellStyle name="Navadno 3 13 4" xfId="3874"/>
    <cellStyle name="Navadno 3 14" xfId="3875"/>
    <cellStyle name="Navadno 3 14 2" xfId="3876"/>
    <cellStyle name="Navadno 3 14 2 2" xfId="3877"/>
    <cellStyle name="Navadno 3 14 3" xfId="3878"/>
    <cellStyle name="Navadno 3 14 3 2" xfId="3879"/>
    <cellStyle name="Navadno 3 14 4" xfId="3880"/>
    <cellStyle name="Navadno 3 15" xfId="3881"/>
    <cellStyle name="Navadno 3 15 2" xfId="3882"/>
    <cellStyle name="Navadno 3 15 2 2" xfId="3883"/>
    <cellStyle name="Navadno 3 15 3" xfId="3884"/>
    <cellStyle name="Navadno 3 15 3 2" xfId="3885"/>
    <cellStyle name="Navadno 3 15 4" xfId="3886"/>
    <cellStyle name="Navadno 3 16" xfId="3887"/>
    <cellStyle name="Navadno 3 16 2" xfId="3888"/>
    <cellStyle name="Navadno 3 16 2 2" xfId="3889"/>
    <cellStyle name="Navadno 3 16 3" xfId="3890"/>
    <cellStyle name="Navadno 3 16 3 2" xfId="3891"/>
    <cellStyle name="Navadno 3 16 4" xfId="3892"/>
    <cellStyle name="Navadno 3 17" xfId="3893"/>
    <cellStyle name="Navadno 3 17 2" xfId="3894"/>
    <cellStyle name="Navadno 3 17 2 2" xfId="3895"/>
    <cellStyle name="Navadno 3 17 3" xfId="3896"/>
    <cellStyle name="Navadno 3 17 3 2" xfId="3897"/>
    <cellStyle name="Navadno 3 17 4" xfId="3898"/>
    <cellStyle name="Navadno 3 18" xfId="3899"/>
    <cellStyle name="Navadno 3 18 2" xfId="3900"/>
    <cellStyle name="Navadno 3 18 2 2" xfId="3901"/>
    <cellStyle name="Navadno 3 18 3" xfId="3902"/>
    <cellStyle name="Navadno 3 18 3 2" xfId="3903"/>
    <cellStyle name="Navadno 3 18 4" xfId="3904"/>
    <cellStyle name="Navadno 3 19" xfId="3905"/>
    <cellStyle name="Navadno 3 19 2" xfId="3906"/>
    <cellStyle name="Navadno 3 19 2 2" xfId="3907"/>
    <cellStyle name="Navadno 3 19 3" xfId="3908"/>
    <cellStyle name="Navadno 3 19 3 2" xfId="3909"/>
    <cellStyle name="Navadno 3 19 4" xfId="3910"/>
    <cellStyle name="Navadno 3 2" xfId="3911"/>
    <cellStyle name="Navadno 3 2 10" xfId="3912"/>
    <cellStyle name="Navadno 3 2 10 2" xfId="3913"/>
    <cellStyle name="Navadno 3 2 10 2 2" xfId="3914"/>
    <cellStyle name="Navadno 3 2 10 3" xfId="3915"/>
    <cellStyle name="Navadno 3 2 10 3 2" xfId="3916"/>
    <cellStyle name="Navadno 3 2 10 4" xfId="3917"/>
    <cellStyle name="Navadno 3 2 11" xfId="3918"/>
    <cellStyle name="Navadno 3 2 11 2" xfId="3919"/>
    <cellStyle name="Navadno 3 2 11 2 2" xfId="3920"/>
    <cellStyle name="Navadno 3 2 11 3" xfId="3921"/>
    <cellStyle name="Navadno 3 2 11 3 2" xfId="3922"/>
    <cellStyle name="Navadno 3 2 11 4" xfId="3923"/>
    <cellStyle name="Navadno 3 2 12" xfId="3924"/>
    <cellStyle name="Navadno 3 2 12 2" xfId="3925"/>
    <cellStyle name="Navadno 3 2 12 2 2" xfId="3926"/>
    <cellStyle name="Navadno 3 2 12 3" xfId="3927"/>
    <cellStyle name="Navadno 3 2 12 3 2" xfId="3928"/>
    <cellStyle name="Navadno 3 2 12 4" xfId="3929"/>
    <cellStyle name="Navadno 3 2 13" xfId="3930"/>
    <cellStyle name="Navadno 3 2 13 2" xfId="3931"/>
    <cellStyle name="Navadno 3 2 13 2 2" xfId="3932"/>
    <cellStyle name="Navadno 3 2 13 3" xfId="3933"/>
    <cellStyle name="Navadno 3 2 13 3 2" xfId="3934"/>
    <cellStyle name="Navadno 3 2 13 4" xfId="3935"/>
    <cellStyle name="Navadno 3 2 14" xfId="3936"/>
    <cellStyle name="Navadno 3 2 14 2" xfId="3937"/>
    <cellStyle name="Navadno 3 2 14 2 2" xfId="3938"/>
    <cellStyle name="Navadno 3 2 14 3" xfId="3939"/>
    <cellStyle name="Navadno 3 2 14 3 2" xfId="3940"/>
    <cellStyle name="Navadno 3 2 14 4" xfId="3941"/>
    <cellStyle name="Navadno 3 2 15" xfId="3942"/>
    <cellStyle name="Navadno 3 2 15 2" xfId="3943"/>
    <cellStyle name="Navadno 3 2 15 2 2" xfId="3944"/>
    <cellStyle name="Navadno 3 2 15 3" xfId="3945"/>
    <cellStyle name="Navadno 3 2 15 3 2" xfId="3946"/>
    <cellStyle name="Navadno 3 2 15 4" xfId="3947"/>
    <cellStyle name="Navadno 3 2 16" xfId="3948"/>
    <cellStyle name="Navadno 3 2 16 2" xfId="3949"/>
    <cellStyle name="Navadno 3 2 16 2 2" xfId="3950"/>
    <cellStyle name="Navadno 3 2 16 3" xfId="3951"/>
    <cellStyle name="Navadno 3 2 16 3 2" xfId="3952"/>
    <cellStyle name="Navadno 3 2 16 4" xfId="3953"/>
    <cellStyle name="Navadno 3 2 17" xfId="3954"/>
    <cellStyle name="Navadno 3 2 17 2" xfId="3955"/>
    <cellStyle name="Navadno 3 2 17 2 2" xfId="3956"/>
    <cellStyle name="Navadno 3 2 17 3" xfId="3957"/>
    <cellStyle name="Navadno 3 2 17 3 2" xfId="3958"/>
    <cellStyle name="Navadno 3 2 17 4" xfId="3959"/>
    <cellStyle name="Navadno 3 2 18" xfId="3960"/>
    <cellStyle name="Navadno 3 2 18 2" xfId="3961"/>
    <cellStyle name="Navadno 3 2 19" xfId="3962"/>
    <cellStyle name="Navadno 3 2 19 10" xfId="3963"/>
    <cellStyle name="Navadno 3 2 19 10 10" xfId="3964"/>
    <cellStyle name="Navadno 3 2 19 10 10 2" xfId="3965"/>
    <cellStyle name="Navadno 3 2 19 10 10 2 2" xfId="3966"/>
    <cellStyle name="Navadno 3 2 19 10 10 3" xfId="3967"/>
    <cellStyle name="Navadno 3 2 19 10 11" xfId="3968"/>
    <cellStyle name="Navadno 3 2 19 10 11 2" xfId="3969"/>
    <cellStyle name="Navadno 3 2 19 10 11 2 2" xfId="3970"/>
    <cellStyle name="Navadno 3 2 19 10 11 3" xfId="3971"/>
    <cellStyle name="Navadno 3 2 19 10 12" xfId="3972"/>
    <cellStyle name="Navadno 3 2 19 10 12 2" xfId="3973"/>
    <cellStyle name="Navadno 3 2 19 10 12 2 2" xfId="3974"/>
    <cellStyle name="Navadno 3 2 19 10 12 3" xfId="3975"/>
    <cellStyle name="Navadno 3 2 19 10 13" xfId="3976"/>
    <cellStyle name="Navadno 3 2 19 10 13 2" xfId="3977"/>
    <cellStyle name="Navadno 3 2 19 10 13 2 2" xfId="3978"/>
    <cellStyle name="Navadno 3 2 19 10 13 3" xfId="3979"/>
    <cellStyle name="Navadno 3 2 19 10 14" xfId="3980"/>
    <cellStyle name="Navadno 3 2 19 10 14 2" xfId="3981"/>
    <cellStyle name="Navadno 3 2 19 10 14 2 2" xfId="3982"/>
    <cellStyle name="Navadno 3 2 19 10 14 3" xfId="3983"/>
    <cellStyle name="Navadno 3 2 19 10 15" xfId="3984"/>
    <cellStyle name="Navadno 3 2 19 10 15 2" xfId="3985"/>
    <cellStyle name="Navadno 3 2 19 10 15 2 2" xfId="3986"/>
    <cellStyle name="Navadno 3 2 19 10 15 3" xfId="3987"/>
    <cellStyle name="Navadno 3 2 19 10 16" xfId="3988"/>
    <cellStyle name="Navadno 3 2 19 10 16 2" xfId="3989"/>
    <cellStyle name="Navadno 3 2 19 10 16 2 2" xfId="3990"/>
    <cellStyle name="Navadno 3 2 19 10 16 3" xfId="3991"/>
    <cellStyle name="Navadno 3 2 19 10 17" xfId="3992"/>
    <cellStyle name="Navadno 3 2 19 10 17 2" xfId="3993"/>
    <cellStyle name="Navadno 3 2 19 10 17 2 2" xfId="3994"/>
    <cellStyle name="Navadno 3 2 19 10 17 3" xfId="3995"/>
    <cellStyle name="Navadno 3 2 19 10 18" xfId="3996"/>
    <cellStyle name="Navadno 3 2 19 10 18 2" xfId="3997"/>
    <cellStyle name="Navadno 3 2 19 10 18 2 2" xfId="3998"/>
    <cellStyle name="Navadno 3 2 19 10 18 3" xfId="3999"/>
    <cellStyle name="Navadno 3 2 19 10 19" xfId="4000"/>
    <cellStyle name="Navadno 3 2 19 10 19 2" xfId="4001"/>
    <cellStyle name="Navadno 3 2 19 10 19 2 2" xfId="4002"/>
    <cellStyle name="Navadno 3 2 19 10 19 3" xfId="4003"/>
    <cellStyle name="Navadno 3 2 19 10 2" xfId="4004"/>
    <cellStyle name="Navadno 3 2 19 10 2 2" xfId="4005"/>
    <cellStyle name="Navadno 3 2 19 10 2 2 2" xfId="4006"/>
    <cellStyle name="Navadno 3 2 19 10 2 2 2 2" xfId="4007"/>
    <cellStyle name="Navadno 3 2 19 10 2 2 3" xfId="4008"/>
    <cellStyle name="Navadno 3 2 19 10 2 3" xfId="4009"/>
    <cellStyle name="Navadno 3 2 19 10 2 3 2" xfId="4010"/>
    <cellStyle name="Navadno 3 2 19 10 2 4" xfId="4011"/>
    <cellStyle name="Navadno 3 2 19 10 2 4 2" xfId="4012"/>
    <cellStyle name="Navadno 3 2 19 10 2 5" xfId="4013"/>
    <cellStyle name="Navadno 3 2 19 10 2 5 2" xfId="4014"/>
    <cellStyle name="Navadno 3 2 19 10 2 6" xfId="4015"/>
    <cellStyle name="Navadno 3 2 19 10 2 6 2" xfId="4016"/>
    <cellStyle name="Navadno 3 2 19 10 2 7" xfId="4017"/>
    <cellStyle name="Navadno 3 2 19 10 20" xfId="4018"/>
    <cellStyle name="Navadno 3 2 19 10 20 2" xfId="4019"/>
    <cellStyle name="Navadno 3 2 19 10 20 2 2" xfId="4020"/>
    <cellStyle name="Navadno 3 2 19 10 20 3" xfId="4021"/>
    <cellStyle name="Navadno 3 2 19 10 21" xfId="4022"/>
    <cellStyle name="Navadno 3 2 19 10 21 2" xfId="4023"/>
    <cellStyle name="Navadno 3 2 19 10 21 2 2" xfId="4024"/>
    <cellStyle name="Navadno 3 2 19 10 21 3" xfId="4025"/>
    <cellStyle name="Navadno 3 2 19 10 22" xfId="4026"/>
    <cellStyle name="Navadno 3 2 19 10 22 2" xfId="4027"/>
    <cellStyle name="Navadno 3 2 19 10 22 2 2" xfId="4028"/>
    <cellStyle name="Navadno 3 2 19 10 22 3" xfId="4029"/>
    <cellStyle name="Navadno 3 2 19 10 23" xfId="4030"/>
    <cellStyle name="Navadno 3 2 19 10 23 2" xfId="4031"/>
    <cellStyle name="Navadno 3 2 19 10 23 2 2" xfId="4032"/>
    <cellStyle name="Navadno 3 2 19 10 23 3" xfId="4033"/>
    <cellStyle name="Navadno 3 2 19 10 24" xfId="4034"/>
    <cellStyle name="Navadno 3 2 19 10 24 2" xfId="4035"/>
    <cellStyle name="Navadno 3 2 19 10 24 2 2" xfId="4036"/>
    <cellStyle name="Navadno 3 2 19 10 24 3" xfId="4037"/>
    <cellStyle name="Navadno 3 2 19 10 25" xfId="4038"/>
    <cellStyle name="Navadno 3 2 19 10 25 2" xfId="4039"/>
    <cellStyle name="Navadno 3 2 19 10 25 2 2" xfId="4040"/>
    <cellStyle name="Navadno 3 2 19 10 25 3" xfId="4041"/>
    <cellStyle name="Navadno 3 2 19 10 26" xfId="4042"/>
    <cellStyle name="Navadno 3 2 19 10 26 2" xfId="4043"/>
    <cellStyle name="Navadno 3 2 19 10 26 2 2" xfId="4044"/>
    <cellStyle name="Navadno 3 2 19 10 26 3" xfId="4045"/>
    <cellStyle name="Navadno 3 2 19 10 27" xfId="4046"/>
    <cellStyle name="Navadno 3 2 19 10 27 2" xfId="4047"/>
    <cellStyle name="Navadno 3 2 19 10 27 2 2" xfId="4048"/>
    <cellStyle name="Navadno 3 2 19 10 27 3" xfId="4049"/>
    <cellStyle name="Navadno 3 2 19 10 28" xfId="4050"/>
    <cellStyle name="Navadno 3 2 19 10 28 2" xfId="4051"/>
    <cellStyle name="Navadno 3 2 19 10 28 2 2" xfId="4052"/>
    <cellStyle name="Navadno 3 2 19 10 28 3" xfId="4053"/>
    <cellStyle name="Navadno 3 2 19 10 29" xfId="4054"/>
    <cellStyle name="Navadno 3 2 19 10 29 2" xfId="4055"/>
    <cellStyle name="Navadno 3 2 19 10 29 2 2" xfId="4056"/>
    <cellStyle name="Navadno 3 2 19 10 29 3" xfId="4057"/>
    <cellStyle name="Navadno 3 2 19 10 3" xfId="4058"/>
    <cellStyle name="Navadno 3 2 19 10 3 2" xfId="4059"/>
    <cellStyle name="Navadno 3 2 19 10 3 2 2" xfId="4060"/>
    <cellStyle name="Navadno 3 2 19 10 3 3" xfId="4061"/>
    <cellStyle name="Navadno 3 2 19 10 30" xfId="4062"/>
    <cellStyle name="Navadno 3 2 19 10 30 2" xfId="4063"/>
    <cellStyle name="Navadno 3 2 19 10 30 2 2" xfId="4064"/>
    <cellStyle name="Navadno 3 2 19 10 30 3" xfId="4065"/>
    <cellStyle name="Navadno 3 2 19 10 31" xfId="4066"/>
    <cellStyle name="Navadno 3 2 19 10 31 2" xfId="4067"/>
    <cellStyle name="Navadno 3 2 19 10 31 2 2" xfId="4068"/>
    <cellStyle name="Navadno 3 2 19 10 31 3" xfId="4069"/>
    <cellStyle name="Navadno 3 2 19 10 32" xfId="4070"/>
    <cellStyle name="Navadno 3 2 19 10 32 2" xfId="4071"/>
    <cellStyle name="Navadno 3 2 19 10 32 2 2" xfId="4072"/>
    <cellStyle name="Navadno 3 2 19 10 32 3" xfId="4073"/>
    <cellStyle name="Navadno 3 2 19 10 33" xfId="4074"/>
    <cellStyle name="Navadno 3 2 19 10 33 2" xfId="4075"/>
    <cellStyle name="Navadno 3 2 19 10 33 2 2" xfId="4076"/>
    <cellStyle name="Navadno 3 2 19 10 33 3" xfId="4077"/>
    <cellStyle name="Navadno 3 2 19 10 34" xfId="4078"/>
    <cellStyle name="Navadno 3 2 19 10 34 2" xfId="4079"/>
    <cellStyle name="Navadno 3 2 19 10 34 2 2" xfId="4080"/>
    <cellStyle name="Navadno 3 2 19 10 34 3" xfId="4081"/>
    <cellStyle name="Navadno 3 2 19 10 35" xfId="4082"/>
    <cellStyle name="Navadno 3 2 19 10 35 2" xfId="4083"/>
    <cellStyle name="Navadno 3 2 19 10 35 2 2" xfId="4084"/>
    <cellStyle name="Navadno 3 2 19 10 35 3" xfId="4085"/>
    <cellStyle name="Navadno 3 2 19 10 36" xfId="4086"/>
    <cellStyle name="Navadno 3 2 19 10 36 2" xfId="4087"/>
    <cellStyle name="Navadno 3 2 19 10 36 2 2" xfId="4088"/>
    <cellStyle name="Navadno 3 2 19 10 36 3" xfId="4089"/>
    <cellStyle name="Navadno 3 2 19 10 37" xfId="4090"/>
    <cellStyle name="Navadno 3 2 19 10 37 2" xfId="4091"/>
    <cellStyle name="Navadno 3 2 19 10 37 2 2" xfId="4092"/>
    <cellStyle name="Navadno 3 2 19 10 37 3" xfId="4093"/>
    <cellStyle name="Navadno 3 2 19 10 38" xfId="4094"/>
    <cellStyle name="Navadno 3 2 19 10 38 2" xfId="4095"/>
    <cellStyle name="Navadno 3 2 19 10 38 2 2" xfId="4096"/>
    <cellStyle name="Navadno 3 2 19 10 38 3" xfId="4097"/>
    <cellStyle name="Navadno 3 2 19 10 39" xfId="4098"/>
    <cellStyle name="Navadno 3 2 19 10 39 2" xfId="4099"/>
    <cellStyle name="Navadno 3 2 19 10 39 2 2" xfId="4100"/>
    <cellStyle name="Navadno 3 2 19 10 39 3" xfId="4101"/>
    <cellStyle name="Navadno 3 2 19 10 4" xfId="4102"/>
    <cellStyle name="Navadno 3 2 19 10 4 2" xfId="4103"/>
    <cellStyle name="Navadno 3 2 19 10 4 2 2" xfId="4104"/>
    <cellStyle name="Navadno 3 2 19 10 4 3" xfId="4105"/>
    <cellStyle name="Navadno 3 2 19 10 40" xfId="4106"/>
    <cellStyle name="Navadno 3 2 19 10 40 2" xfId="4107"/>
    <cellStyle name="Navadno 3 2 19 10 40 2 2" xfId="4108"/>
    <cellStyle name="Navadno 3 2 19 10 40 3" xfId="4109"/>
    <cellStyle name="Navadno 3 2 19 10 41" xfId="4110"/>
    <cellStyle name="Navadno 3 2 19 10 41 2" xfId="4111"/>
    <cellStyle name="Navadno 3 2 19 10 41 2 2" xfId="4112"/>
    <cellStyle name="Navadno 3 2 19 10 41 3" xfId="4113"/>
    <cellStyle name="Navadno 3 2 19 10 42" xfId="4114"/>
    <cellStyle name="Navadno 3 2 19 10 42 2" xfId="4115"/>
    <cellStyle name="Navadno 3 2 19 10 42 2 2" xfId="4116"/>
    <cellStyle name="Navadno 3 2 19 10 42 3" xfId="4117"/>
    <cellStyle name="Navadno 3 2 19 10 43" xfId="4118"/>
    <cellStyle name="Navadno 3 2 19 10 43 2" xfId="4119"/>
    <cellStyle name="Navadno 3 2 19 10 43 2 2" xfId="4120"/>
    <cellStyle name="Navadno 3 2 19 10 43 3" xfId="4121"/>
    <cellStyle name="Navadno 3 2 19 10 44" xfId="4122"/>
    <cellStyle name="Navadno 3 2 19 10 44 2" xfId="4123"/>
    <cellStyle name="Navadno 3 2 19 10 44 2 2" xfId="4124"/>
    <cellStyle name="Navadno 3 2 19 10 44 3" xfId="4125"/>
    <cellStyle name="Navadno 3 2 19 10 45" xfId="4126"/>
    <cellStyle name="Navadno 3 2 19 10 45 2" xfId="4127"/>
    <cellStyle name="Navadno 3 2 19 10 45 2 2" xfId="4128"/>
    <cellStyle name="Navadno 3 2 19 10 45 3" xfId="4129"/>
    <cellStyle name="Navadno 3 2 19 10 46" xfId="4130"/>
    <cellStyle name="Navadno 3 2 19 10 46 2" xfId="4131"/>
    <cellStyle name="Navadno 3 2 19 10 46 2 2" xfId="4132"/>
    <cellStyle name="Navadno 3 2 19 10 46 3" xfId="4133"/>
    <cellStyle name="Navadno 3 2 19 10 47" xfId="4134"/>
    <cellStyle name="Navadno 3 2 19 10 47 2" xfId="4135"/>
    <cellStyle name="Navadno 3 2 19 10 47 2 2" xfId="4136"/>
    <cellStyle name="Navadno 3 2 19 10 47 3" xfId="4137"/>
    <cellStyle name="Navadno 3 2 19 10 48" xfId="4138"/>
    <cellStyle name="Navadno 3 2 19 10 48 2" xfId="4139"/>
    <cellStyle name="Navadno 3 2 19 10 48 2 2" xfId="4140"/>
    <cellStyle name="Navadno 3 2 19 10 48 3" xfId="4141"/>
    <cellStyle name="Navadno 3 2 19 10 49" xfId="4142"/>
    <cellStyle name="Navadno 3 2 19 10 49 2" xfId="4143"/>
    <cellStyle name="Navadno 3 2 19 10 49 2 2" xfId="4144"/>
    <cellStyle name="Navadno 3 2 19 10 49 3" xfId="4145"/>
    <cellStyle name="Navadno 3 2 19 10 5" xfId="4146"/>
    <cellStyle name="Navadno 3 2 19 10 5 2" xfId="4147"/>
    <cellStyle name="Navadno 3 2 19 10 5 2 2" xfId="4148"/>
    <cellStyle name="Navadno 3 2 19 10 5 3" xfId="4149"/>
    <cellStyle name="Navadno 3 2 19 10 50" xfId="4150"/>
    <cellStyle name="Navadno 3 2 19 10 50 2" xfId="4151"/>
    <cellStyle name="Navadno 3 2 19 10 50 2 2" xfId="4152"/>
    <cellStyle name="Navadno 3 2 19 10 50 3" xfId="4153"/>
    <cellStyle name="Navadno 3 2 19 10 51" xfId="4154"/>
    <cellStyle name="Navadno 3 2 19 10 51 2" xfId="4155"/>
    <cellStyle name="Navadno 3 2 19 10 51 2 2" xfId="4156"/>
    <cellStyle name="Navadno 3 2 19 10 51 3" xfId="4157"/>
    <cellStyle name="Navadno 3 2 19 10 52" xfId="4158"/>
    <cellStyle name="Navadno 3 2 19 10 52 2" xfId="4159"/>
    <cellStyle name="Navadno 3 2 19 10 52 2 2" xfId="4160"/>
    <cellStyle name="Navadno 3 2 19 10 52 3" xfId="4161"/>
    <cellStyle name="Navadno 3 2 19 10 53" xfId="4162"/>
    <cellStyle name="Navadno 3 2 19 10 53 2" xfId="4163"/>
    <cellStyle name="Navadno 3 2 19 10 54" xfId="4164"/>
    <cellStyle name="Navadno 3 2 19 10 54 2" xfId="4165"/>
    <cellStyle name="Navadno 3 2 19 10 55" xfId="4166"/>
    <cellStyle name="Navadno 3 2 19 10 55 2" xfId="4167"/>
    <cellStyle name="Navadno 3 2 19 10 56" xfId="4168"/>
    <cellStyle name="Navadno 3 2 19 10 56 2" xfId="4169"/>
    <cellStyle name="Navadno 3 2 19 10 57" xfId="4170"/>
    <cellStyle name="Navadno 3 2 19 10 57 2" xfId="4171"/>
    <cellStyle name="Navadno 3 2 19 10 58" xfId="4172"/>
    <cellStyle name="Navadno 3 2 19 10 58 2" xfId="4173"/>
    <cellStyle name="Navadno 3 2 19 10 59" xfId="4174"/>
    <cellStyle name="Navadno 3 2 19 10 59 2" xfId="4175"/>
    <cellStyle name="Navadno 3 2 19 10 6" xfId="4176"/>
    <cellStyle name="Navadno 3 2 19 10 6 2" xfId="4177"/>
    <cellStyle name="Navadno 3 2 19 10 6 2 2" xfId="4178"/>
    <cellStyle name="Navadno 3 2 19 10 6 3" xfId="4179"/>
    <cellStyle name="Navadno 3 2 19 10 60" xfId="4180"/>
    <cellStyle name="Navadno 3 2 19 10 60 2" xfId="4181"/>
    <cellStyle name="Navadno 3 2 19 10 61" xfId="4182"/>
    <cellStyle name="Navadno 3 2 19 10 61 2" xfId="4183"/>
    <cellStyle name="Navadno 3 2 19 10 62" xfId="4184"/>
    <cellStyle name="Navadno 3 2 19 10 62 2" xfId="4185"/>
    <cellStyle name="Navadno 3 2 19 10 63" xfId="4186"/>
    <cellStyle name="Navadno 3 2 19 10 63 2" xfId="4187"/>
    <cellStyle name="Navadno 3 2 19 10 64" xfId="4188"/>
    <cellStyle name="Navadno 3 2 19 10 64 2" xfId="4189"/>
    <cellStyle name="Navadno 3 2 19 10 65" xfId="4190"/>
    <cellStyle name="Navadno 3 2 19 10 65 2" xfId="4191"/>
    <cellStyle name="Navadno 3 2 19 10 66" xfId="4192"/>
    <cellStyle name="Navadno 3 2 19 10 66 2" xfId="4193"/>
    <cellStyle name="Navadno 3 2 19 10 67" xfId="4194"/>
    <cellStyle name="Navadno 3 2 19 10 67 2" xfId="4195"/>
    <cellStyle name="Navadno 3 2 19 10 68" xfId="4196"/>
    <cellStyle name="Navadno 3 2 19 10 68 2" xfId="4197"/>
    <cellStyle name="Navadno 3 2 19 10 69" xfId="4198"/>
    <cellStyle name="Navadno 3 2 19 10 69 2" xfId="4199"/>
    <cellStyle name="Navadno 3 2 19 10 7" xfId="4200"/>
    <cellStyle name="Navadno 3 2 19 10 7 2" xfId="4201"/>
    <cellStyle name="Navadno 3 2 19 10 7 2 2" xfId="4202"/>
    <cellStyle name="Navadno 3 2 19 10 7 3" xfId="4203"/>
    <cellStyle name="Navadno 3 2 19 10 70" xfId="4204"/>
    <cellStyle name="Navadno 3 2 19 10 70 2" xfId="4205"/>
    <cellStyle name="Navadno 3 2 19 10 71" xfId="4206"/>
    <cellStyle name="Navadno 3 2 19 10 71 2" xfId="4207"/>
    <cellStyle name="Navadno 3 2 19 10 72" xfId="4208"/>
    <cellStyle name="Navadno 3 2 19 10 72 2" xfId="4209"/>
    <cellStyle name="Navadno 3 2 19 10 73" xfId="4210"/>
    <cellStyle name="Navadno 3 2 19 10 73 2" xfId="4211"/>
    <cellStyle name="Navadno 3 2 19 10 74" xfId="4212"/>
    <cellStyle name="Navadno 3 2 19 10 74 2" xfId="4213"/>
    <cellStyle name="Navadno 3 2 19 10 75" xfId="4214"/>
    <cellStyle name="Navadno 3 2 19 10 75 2" xfId="4215"/>
    <cellStyle name="Navadno 3 2 19 10 76" xfId="4216"/>
    <cellStyle name="Navadno 3 2 19 10 76 2" xfId="4217"/>
    <cellStyle name="Navadno 3 2 19 10 77" xfId="4218"/>
    <cellStyle name="Navadno 3 2 19 10 77 2" xfId="4219"/>
    <cellStyle name="Navadno 3 2 19 10 78" xfId="4220"/>
    <cellStyle name="Navadno 3 2 19 10 78 2" xfId="4221"/>
    <cellStyle name="Navadno 3 2 19 10 79" xfId="4222"/>
    <cellStyle name="Navadno 3 2 19 10 79 2" xfId="4223"/>
    <cellStyle name="Navadno 3 2 19 10 8" xfId="4224"/>
    <cellStyle name="Navadno 3 2 19 10 8 2" xfId="4225"/>
    <cellStyle name="Navadno 3 2 19 10 8 2 2" xfId="4226"/>
    <cellStyle name="Navadno 3 2 19 10 8 3" xfId="4227"/>
    <cellStyle name="Navadno 3 2 19 10 80" xfId="4228"/>
    <cellStyle name="Navadno 3 2 19 10 80 2" xfId="4229"/>
    <cellStyle name="Navadno 3 2 19 10 81" xfId="4230"/>
    <cellStyle name="Navadno 3 2 19 10 81 2" xfId="4231"/>
    <cellStyle name="Navadno 3 2 19 10 82" xfId="4232"/>
    <cellStyle name="Navadno 3 2 19 10 9" xfId="4233"/>
    <cellStyle name="Navadno 3 2 19 10 9 2" xfId="4234"/>
    <cellStyle name="Navadno 3 2 19 10 9 2 2" xfId="4235"/>
    <cellStyle name="Navadno 3 2 19 10 9 3" xfId="4236"/>
    <cellStyle name="Navadno 3 2 19 100" xfId="4237"/>
    <cellStyle name="Navadno 3 2 19 100 2" xfId="4238"/>
    <cellStyle name="Navadno 3 2 19 100 2 2" xfId="4239"/>
    <cellStyle name="Navadno 3 2 19 100 3" xfId="4240"/>
    <cellStyle name="Navadno 3 2 19 101" xfId="4241"/>
    <cellStyle name="Navadno 3 2 19 101 2" xfId="4242"/>
    <cellStyle name="Navadno 3 2 19 101 2 2" xfId="4243"/>
    <cellStyle name="Navadno 3 2 19 101 3" xfId="4244"/>
    <cellStyle name="Navadno 3 2 19 102" xfId="4245"/>
    <cellStyle name="Navadno 3 2 19 102 2" xfId="4246"/>
    <cellStyle name="Navadno 3 2 19 102 2 2" xfId="4247"/>
    <cellStyle name="Navadno 3 2 19 102 3" xfId="4248"/>
    <cellStyle name="Navadno 3 2 19 103" xfId="4249"/>
    <cellStyle name="Navadno 3 2 19 103 2" xfId="4250"/>
    <cellStyle name="Navadno 3 2 19 103 2 2" xfId="4251"/>
    <cellStyle name="Navadno 3 2 19 103 3" xfId="4252"/>
    <cellStyle name="Navadno 3 2 19 104" xfId="4253"/>
    <cellStyle name="Navadno 3 2 19 104 2" xfId="4254"/>
    <cellStyle name="Navadno 3 2 19 104 2 2" xfId="4255"/>
    <cellStyle name="Navadno 3 2 19 104 3" xfId="4256"/>
    <cellStyle name="Navadno 3 2 19 105" xfId="4257"/>
    <cellStyle name="Navadno 3 2 19 105 2" xfId="4258"/>
    <cellStyle name="Navadno 3 2 19 105 2 2" xfId="4259"/>
    <cellStyle name="Navadno 3 2 19 105 3" xfId="4260"/>
    <cellStyle name="Navadno 3 2 19 106" xfId="4261"/>
    <cellStyle name="Navadno 3 2 19 106 2" xfId="4262"/>
    <cellStyle name="Navadno 3 2 19 106 2 2" xfId="4263"/>
    <cellStyle name="Navadno 3 2 19 106 3" xfId="4264"/>
    <cellStyle name="Navadno 3 2 19 107" xfId="4265"/>
    <cellStyle name="Navadno 3 2 19 107 2" xfId="4266"/>
    <cellStyle name="Navadno 3 2 19 107 2 2" xfId="4267"/>
    <cellStyle name="Navadno 3 2 19 107 3" xfId="4268"/>
    <cellStyle name="Navadno 3 2 19 108" xfId="4269"/>
    <cellStyle name="Navadno 3 2 19 108 2" xfId="4270"/>
    <cellStyle name="Navadno 3 2 19 109" xfId="4271"/>
    <cellStyle name="Navadno 3 2 19 109 2" xfId="4272"/>
    <cellStyle name="Navadno 3 2 19 11" xfId="4273"/>
    <cellStyle name="Navadno 3 2 19 11 10" xfId="4274"/>
    <cellStyle name="Navadno 3 2 19 11 10 2" xfId="4275"/>
    <cellStyle name="Navadno 3 2 19 11 10 2 2" xfId="4276"/>
    <cellStyle name="Navadno 3 2 19 11 10 3" xfId="4277"/>
    <cellStyle name="Navadno 3 2 19 11 11" xfId="4278"/>
    <cellStyle name="Navadno 3 2 19 11 11 2" xfId="4279"/>
    <cellStyle name="Navadno 3 2 19 11 11 2 2" xfId="4280"/>
    <cellStyle name="Navadno 3 2 19 11 11 3" xfId="4281"/>
    <cellStyle name="Navadno 3 2 19 11 12" xfId="4282"/>
    <cellStyle name="Navadno 3 2 19 11 12 2" xfId="4283"/>
    <cellStyle name="Navadno 3 2 19 11 12 2 2" xfId="4284"/>
    <cellStyle name="Navadno 3 2 19 11 12 3" xfId="4285"/>
    <cellStyle name="Navadno 3 2 19 11 13" xfId="4286"/>
    <cellStyle name="Navadno 3 2 19 11 13 2" xfId="4287"/>
    <cellStyle name="Navadno 3 2 19 11 13 2 2" xfId="4288"/>
    <cellStyle name="Navadno 3 2 19 11 13 3" xfId="4289"/>
    <cellStyle name="Navadno 3 2 19 11 14" xfId="4290"/>
    <cellStyle name="Navadno 3 2 19 11 14 2" xfId="4291"/>
    <cellStyle name="Navadno 3 2 19 11 14 2 2" xfId="4292"/>
    <cellStyle name="Navadno 3 2 19 11 14 3" xfId="4293"/>
    <cellStyle name="Navadno 3 2 19 11 15" xfId="4294"/>
    <cellStyle name="Navadno 3 2 19 11 15 2" xfId="4295"/>
    <cellStyle name="Navadno 3 2 19 11 15 2 2" xfId="4296"/>
    <cellStyle name="Navadno 3 2 19 11 15 3" xfId="4297"/>
    <cellStyle name="Navadno 3 2 19 11 16" xfId="4298"/>
    <cellStyle name="Navadno 3 2 19 11 16 2" xfId="4299"/>
    <cellStyle name="Navadno 3 2 19 11 16 2 2" xfId="4300"/>
    <cellStyle name="Navadno 3 2 19 11 16 3" xfId="4301"/>
    <cellStyle name="Navadno 3 2 19 11 17" xfId="4302"/>
    <cellStyle name="Navadno 3 2 19 11 17 2" xfId="4303"/>
    <cellStyle name="Navadno 3 2 19 11 17 2 2" xfId="4304"/>
    <cellStyle name="Navadno 3 2 19 11 17 3" xfId="4305"/>
    <cellStyle name="Navadno 3 2 19 11 18" xfId="4306"/>
    <cellStyle name="Navadno 3 2 19 11 18 2" xfId="4307"/>
    <cellStyle name="Navadno 3 2 19 11 18 2 2" xfId="4308"/>
    <cellStyle name="Navadno 3 2 19 11 18 3" xfId="4309"/>
    <cellStyle name="Navadno 3 2 19 11 19" xfId="4310"/>
    <cellStyle name="Navadno 3 2 19 11 19 2" xfId="4311"/>
    <cellStyle name="Navadno 3 2 19 11 19 2 2" xfId="4312"/>
    <cellStyle name="Navadno 3 2 19 11 19 3" xfId="4313"/>
    <cellStyle name="Navadno 3 2 19 11 2" xfId="4314"/>
    <cellStyle name="Navadno 3 2 19 11 2 2" xfId="4315"/>
    <cellStyle name="Navadno 3 2 19 11 2 2 2" xfId="4316"/>
    <cellStyle name="Navadno 3 2 19 11 2 2 2 2" xfId="4317"/>
    <cellStyle name="Navadno 3 2 19 11 2 2 3" xfId="4318"/>
    <cellStyle name="Navadno 3 2 19 11 2 3" xfId="4319"/>
    <cellStyle name="Navadno 3 2 19 11 2 3 2" xfId="4320"/>
    <cellStyle name="Navadno 3 2 19 11 2 4" xfId="4321"/>
    <cellStyle name="Navadno 3 2 19 11 2 4 2" xfId="4322"/>
    <cellStyle name="Navadno 3 2 19 11 2 5" xfId="4323"/>
    <cellStyle name="Navadno 3 2 19 11 2 5 2" xfId="4324"/>
    <cellStyle name="Navadno 3 2 19 11 2 6" xfId="4325"/>
    <cellStyle name="Navadno 3 2 19 11 2 6 2" xfId="4326"/>
    <cellStyle name="Navadno 3 2 19 11 2 7" xfId="4327"/>
    <cellStyle name="Navadno 3 2 19 11 20" xfId="4328"/>
    <cellStyle name="Navadno 3 2 19 11 20 2" xfId="4329"/>
    <cellStyle name="Navadno 3 2 19 11 20 2 2" xfId="4330"/>
    <cellStyle name="Navadno 3 2 19 11 20 3" xfId="4331"/>
    <cellStyle name="Navadno 3 2 19 11 21" xfId="4332"/>
    <cellStyle name="Navadno 3 2 19 11 21 2" xfId="4333"/>
    <cellStyle name="Navadno 3 2 19 11 21 2 2" xfId="4334"/>
    <cellStyle name="Navadno 3 2 19 11 21 3" xfId="4335"/>
    <cellStyle name="Navadno 3 2 19 11 22" xfId="4336"/>
    <cellStyle name="Navadno 3 2 19 11 22 2" xfId="4337"/>
    <cellStyle name="Navadno 3 2 19 11 22 2 2" xfId="4338"/>
    <cellStyle name="Navadno 3 2 19 11 22 3" xfId="4339"/>
    <cellStyle name="Navadno 3 2 19 11 23" xfId="4340"/>
    <cellStyle name="Navadno 3 2 19 11 23 2" xfId="4341"/>
    <cellStyle name="Navadno 3 2 19 11 23 2 2" xfId="4342"/>
    <cellStyle name="Navadno 3 2 19 11 23 3" xfId="4343"/>
    <cellStyle name="Navadno 3 2 19 11 24" xfId="4344"/>
    <cellStyle name="Navadno 3 2 19 11 24 2" xfId="4345"/>
    <cellStyle name="Navadno 3 2 19 11 24 2 2" xfId="4346"/>
    <cellStyle name="Navadno 3 2 19 11 24 3" xfId="4347"/>
    <cellStyle name="Navadno 3 2 19 11 25" xfId="4348"/>
    <cellStyle name="Navadno 3 2 19 11 25 2" xfId="4349"/>
    <cellStyle name="Navadno 3 2 19 11 25 2 2" xfId="4350"/>
    <cellStyle name="Navadno 3 2 19 11 25 3" xfId="4351"/>
    <cellStyle name="Navadno 3 2 19 11 26" xfId="4352"/>
    <cellStyle name="Navadno 3 2 19 11 26 2" xfId="4353"/>
    <cellStyle name="Navadno 3 2 19 11 26 2 2" xfId="4354"/>
    <cellStyle name="Navadno 3 2 19 11 26 3" xfId="4355"/>
    <cellStyle name="Navadno 3 2 19 11 27" xfId="4356"/>
    <cellStyle name="Navadno 3 2 19 11 27 2" xfId="4357"/>
    <cellStyle name="Navadno 3 2 19 11 27 2 2" xfId="4358"/>
    <cellStyle name="Navadno 3 2 19 11 27 3" xfId="4359"/>
    <cellStyle name="Navadno 3 2 19 11 28" xfId="4360"/>
    <cellStyle name="Navadno 3 2 19 11 28 2" xfId="4361"/>
    <cellStyle name="Navadno 3 2 19 11 28 2 2" xfId="4362"/>
    <cellStyle name="Navadno 3 2 19 11 28 3" xfId="4363"/>
    <cellStyle name="Navadno 3 2 19 11 29" xfId="4364"/>
    <cellStyle name="Navadno 3 2 19 11 29 2" xfId="4365"/>
    <cellStyle name="Navadno 3 2 19 11 29 2 2" xfId="4366"/>
    <cellStyle name="Navadno 3 2 19 11 29 3" xfId="4367"/>
    <cellStyle name="Navadno 3 2 19 11 3" xfId="4368"/>
    <cellStyle name="Navadno 3 2 19 11 3 2" xfId="4369"/>
    <cellStyle name="Navadno 3 2 19 11 3 2 2" xfId="4370"/>
    <cellStyle name="Navadno 3 2 19 11 3 3" xfId="4371"/>
    <cellStyle name="Navadno 3 2 19 11 30" xfId="4372"/>
    <cellStyle name="Navadno 3 2 19 11 30 2" xfId="4373"/>
    <cellStyle name="Navadno 3 2 19 11 30 2 2" xfId="4374"/>
    <cellStyle name="Navadno 3 2 19 11 30 3" xfId="4375"/>
    <cellStyle name="Navadno 3 2 19 11 31" xfId="4376"/>
    <cellStyle name="Navadno 3 2 19 11 31 2" xfId="4377"/>
    <cellStyle name="Navadno 3 2 19 11 31 2 2" xfId="4378"/>
    <cellStyle name="Navadno 3 2 19 11 31 3" xfId="4379"/>
    <cellStyle name="Navadno 3 2 19 11 32" xfId="4380"/>
    <cellStyle name="Navadno 3 2 19 11 32 2" xfId="4381"/>
    <cellStyle name="Navadno 3 2 19 11 32 2 2" xfId="4382"/>
    <cellStyle name="Navadno 3 2 19 11 32 3" xfId="4383"/>
    <cellStyle name="Navadno 3 2 19 11 33" xfId="4384"/>
    <cellStyle name="Navadno 3 2 19 11 33 2" xfId="4385"/>
    <cellStyle name="Navadno 3 2 19 11 33 2 2" xfId="4386"/>
    <cellStyle name="Navadno 3 2 19 11 33 3" xfId="4387"/>
    <cellStyle name="Navadno 3 2 19 11 34" xfId="4388"/>
    <cellStyle name="Navadno 3 2 19 11 34 2" xfId="4389"/>
    <cellStyle name="Navadno 3 2 19 11 34 2 2" xfId="4390"/>
    <cellStyle name="Navadno 3 2 19 11 34 3" xfId="4391"/>
    <cellStyle name="Navadno 3 2 19 11 35" xfId="4392"/>
    <cellStyle name="Navadno 3 2 19 11 35 2" xfId="4393"/>
    <cellStyle name="Navadno 3 2 19 11 35 2 2" xfId="4394"/>
    <cellStyle name="Navadno 3 2 19 11 35 3" xfId="4395"/>
    <cellStyle name="Navadno 3 2 19 11 36" xfId="4396"/>
    <cellStyle name="Navadno 3 2 19 11 36 2" xfId="4397"/>
    <cellStyle name="Navadno 3 2 19 11 36 2 2" xfId="4398"/>
    <cellStyle name="Navadno 3 2 19 11 36 3" xfId="4399"/>
    <cellStyle name="Navadno 3 2 19 11 37" xfId="4400"/>
    <cellStyle name="Navadno 3 2 19 11 37 2" xfId="4401"/>
    <cellStyle name="Navadno 3 2 19 11 37 2 2" xfId="4402"/>
    <cellStyle name="Navadno 3 2 19 11 37 3" xfId="4403"/>
    <cellStyle name="Navadno 3 2 19 11 38" xfId="4404"/>
    <cellStyle name="Navadno 3 2 19 11 38 2" xfId="4405"/>
    <cellStyle name="Navadno 3 2 19 11 38 2 2" xfId="4406"/>
    <cellStyle name="Navadno 3 2 19 11 38 3" xfId="4407"/>
    <cellStyle name="Navadno 3 2 19 11 39" xfId="4408"/>
    <cellStyle name="Navadno 3 2 19 11 39 2" xfId="4409"/>
    <cellStyle name="Navadno 3 2 19 11 39 2 2" xfId="4410"/>
    <cellStyle name="Navadno 3 2 19 11 39 3" xfId="4411"/>
    <cellStyle name="Navadno 3 2 19 11 4" xfId="4412"/>
    <cellStyle name="Navadno 3 2 19 11 4 2" xfId="4413"/>
    <cellStyle name="Navadno 3 2 19 11 4 2 2" xfId="4414"/>
    <cellStyle name="Navadno 3 2 19 11 4 3" xfId="4415"/>
    <cellStyle name="Navadno 3 2 19 11 40" xfId="4416"/>
    <cellStyle name="Navadno 3 2 19 11 40 2" xfId="4417"/>
    <cellStyle name="Navadno 3 2 19 11 40 2 2" xfId="4418"/>
    <cellStyle name="Navadno 3 2 19 11 40 3" xfId="4419"/>
    <cellStyle name="Navadno 3 2 19 11 41" xfId="4420"/>
    <cellStyle name="Navadno 3 2 19 11 41 2" xfId="4421"/>
    <cellStyle name="Navadno 3 2 19 11 41 2 2" xfId="4422"/>
    <cellStyle name="Navadno 3 2 19 11 41 3" xfId="4423"/>
    <cellStyle name="Navadno 3 2 19 11 42" xfId="4424"/>
    <cellStyle name="Navadno 3 2 19 11 42 2" xfId="4425"/>
    <cellStyle name="Navadno 3 2 19 11 42 2 2" xfId="4426"/>
    <cellStyle name="Navadno 3 2 19 11 42 3" xfId="4427"/>
    <cellStyle name="Navadno 3 2 19 11 43" xfId="4428"/>
    <cellStyle name="Navadno 3 2 19 11 43 2" xfId="4429"/>
    <cellStyle name="Navadno 3 2 19 11 43 2 2" xfId="4430"/>
    <cellStyle name="Navadno 3 2 19 11 43 3" xfId="4431"/>
    <cellStyle name="Navadno 3 2 19 11 44" xfId="4432"/>
    <cellStyle name="Navadno 3 2 19 11 44 2" xfId="4433"/>
    <cellStyle name="Navadno 3 2 19 11 44 2 2" xfId="4434"/>
    <cellStyle name="Navadno 3 2 19 11 44 3" xfId="4435"/>
    <cellStyle name="Navadno 3 2 19 11 45" xfId="4436"/>
    <cellStyle name="Navadno 3 2 19 11 45 2" xfId="4437"/>
    <cellStyle name="Navadno 3 2 19 11 45 2 2" xfId="4438"/>
    <cellStyle name="Navadno 3 2 19 11 45 3" xfId="4439"/>
    <cellStyle name="Navadno 3 2 19 11 46" xfId="4440"/>
    <cellStyle name="Navadno 3 2 19 11 46 2" xfId="4441"/>
    <cellStyle name="Navadno 3 2 19 11 46 2 2" xfId="4442"/>
    <cellStyle name="Navadno 3 2 19 11 46 3" xfId="4443"/>
    <cellStyle name="Navadno 3 2 19 11 47" xfId="4444"/>
    <cellStyle name="Navadno 3 2 19 11 47 2" xfId="4445"/>
    <cellStyle name="Navadno 3 2 19 11 47 2 2" xfId="4446"/>
    <cellStyle name="Navadno 3 2 19 11 47 3" xfId="4447"/>
    <cellStyle name="Navadno 3 2 19 11 48" xfId="4448"/>
    <cellStyle name="Navadno 3 2 19 11 48 2" xfId="4449"/>
    <cellStyle name="Navadno 3 2 19 11 48 2 2" xfId="4450"/>
    <cellStyle name="Navadno 3 2 19 11 48 3" xfId="4451"/>
    <cellStyle name="Navadno 3 2 19 11 49" xfId="4452"/>
    <cellStyle name="Navadno 3 2 19 11 49 2" xfId="4453"/>
    <cellStyle name="Navadno 3 2 19 11 49 2 2" xfId="4454"/>
    <cellStyle name="Navadno 3 2 19 11 49 3" xfId="4455"/>
    <cellStyle name="Navadno 3 2 19 11 5" xfId="4456"/>
    <cellStyle name="Navadno 3 2 19 11 5 2" xfId="4457"/>
    <cellStyle name="Navadno 3 2 19 11 5 2 2" xfId="4458"/>
    <cellStyle name="Navadno 3 2 19 11 5 3" xfId="4459"/>
    <cellStyle name="Navadno 3 2 19 11 50" xfId="4460"/>
    <cellStyle name="Navadno 3 2 19 11 50 2" xfId="4461"/>
    <cellStyle name="Navadno 3 2 19 11 50 2 2" xfId="4462"/>
    <cellStyle name="Navadno 3 2 19 11 50 3" xfId="4463"/>
    <cellStyle name="Navadno 3 2 19 11 51" xfId="4464"/>
    <cellStyle name="Navadno 3 2 19 11 51 2" xfId="4465"/>
    <cellStyle name="Navadno 3 2 19 11 51 2 2" xfId="4466"/>
    <cellStyle name="Navadno 3 2 19 11 51 3" xfId="4467"/>
    <cellStyle name="Navadno 3 2 19 11 52" xfId="4468"/>
    <cellStyle name="Navadno 3 2 19 11 52 2" xfId="4469"/>
    <cellStyle name="Navadno 3 2 19 11 52 2 2" xfId="4470"/>
    <cellStyle name="Navadno 3 2 19 11 52 3" xfId="4471"/>
    <cellStyle name="Navadno 3 2 19 11 53" xfId="4472"/>
    <cellStyle name="Navadno 3 2 19 11 53 2" xfId="4473"/>
    <cellStyle name="Navadno 3 2 19 11 54" xfId="4474"/>
    <cellStyle name="Navadno 3 2 19 11 54 2" xfId="4475"/>
    <cellStyle name="Navadno 3 2 19 11 55" xfId="4476"/>
    <cellStyle name="Navadno 3 2 19 11 55 2" xfId="4477"/>
    <cellStyle name="Navadno 3 2 19 11 56" xfId="4478"/>
    <cellStyle name="Navadno 3 2 19 11 56 2" xfId="4479"/>
    <cellStyle name="Navadno 3 2 19 11 57" xfId="4480"/>
    <cellStyle name="Navadno 3 2 19 11 57 2" xfId="4481"/>
    <cellStyle name="Navadno 3 2 19 11 58" xfId="4482"/>
    <cellStyle name="Navadno 3 2 19 11 58 2" xfId="4483"/>
    <cellStyle name="Navadno 3 2 19 11 59" xfId="4484"/>
    <cellStyle name="Navadno 3 2 19 11 59 2" xfId="4485"/>
    <cellStyle name="Navadno 3 2 19 11 6" xfId="4486"/>
    <cellStyle name="Navadno 3 2 19 11 6 2" xfId="4487"/>
    <cellStyle name="Navadno 3 2 19 11 6 2 2" xfId="4488"/>
    <cellStyle name="Navadno 3 2 19 11 6 3" xfId="4489"/>
    <cellStyle name="Navadno 3 2 19 11 60" xfId="4490"/>
    <cellStyle name="Navadno 3 2 19 11 60 2" xfId="4491"/>
    <cellStyle name="Navadno 3 2 19 11 61" xfId="4492"/>
    <cellStyle name="Navadno 3 2 19 11 61 2" xfId="4493"/>
    <cellStyle name="Navadno 3 2 19 11 62" xfId="4494"/>
    <cellStyle name="Navadno 3 2 19 11 62 2" xfId="4495"/>
    <cellStyle name="Navadno 3 2 19 11 63" xfId="4496"/>
    <cellStyle name="Navadno 3 2 19 11 63 2" xfId="4497"/>
    <cellStyle name="Navadno 3 2 19 11 64" xfId="4498"/>
    <cellStyle name="Navadno 3 2 19 11 64 2" xfId="4499"/>
    <cellStyle name="Navadno 3 2 19 11 65" xfId="4500"/>
    <cellStyle name="Navadno 3 2 19 11 65 2" xfId="4501"/>
    <cellStyle name="Navadno 3 2 19 11 66" xfId="4502"/>
    <cellStyle name="Navadno 3 2 19 11 66 2" xfId="4503"/>
    <cellStyle name="Navadno 3 2 19 11 67" xfId="4504"/>
    <cellStyle name="Navadno 3 2 19 11 67 2" xfId="4505"/>
    <cellStyle name="Navadno 3 2 19 11 68" xfId="4506"/>
    <cellStyle name="Navadno 3 2 19 11 68 2" xfId="4507"/>
    <cellStyle name="Navadno 3 2 19 11 69" xfId="4508"/>
    <cellStyle name="Navadno 3 2 19 11 69 2" xfId="4509"/>
    <cellStyle name="Navadno 3 2 19 11 7" xfId="4510"/>
    <cellStyle name="Navadno 3 2 19 11 7 2" xfId="4511"/>
    <cellStyle name="Navadno 3 2 19 11 7 2 2" xfId="4512"/>
    <cellStyle name="Navadno 3 2 19 11 7 3" xfId="4513"/>
    <cellStyle name="Navadno 3 2 19 11 70" xfId="4514"/>
    <cellStyle name="Navadno 3 2 19 11 70 2" xfId="4515"/>
    <cellStyle name="Navadno 3 2 19 11 71" xfId="4516"/>
    <cellStyle name="Navadno 3 2 19 11 71 2" xfId="4517"/>
    <cellStyle name="Navadno 3 2 19 11 72" xfId="4518"/>
    <cellStyle name="Navadno 3 2 19 11 72 2" xfId="4519"/>
    <cellStyle name="Navadno 3 2 19 11 73" xfId="4520"/>
    <cellStyle name="Navadno 3 2 19 11 73 2" xfId="4521"/>
    <cellStyle name="Navadno 3 2 19 11 74" xfId="4522"/>
    <cellStyle name="Navadno 3 2 19 11 74 2" xfId="4523"/>
    <cellStyle name="Navadno 3 2 19 11 75" xfId="4524"/>
    <cellStyle name="Navadno 3 2 19 11 75 2" xfId="4525"/>
    <cellStyle name="Navadno 3 2 19 11 76" xfId="4526"/>
    <cellStyle name="Navadno 3 2 19 11 76 2" xfId="4527"/>
    <cellStyle name="Navadno 3 2 19 11 77" xfId="4528"/>
    <cellStyle name="Navadno 3 2 19 11 77 2" xfId="4529"/>
    <cellStyle name="Navadno 3 2 19 11 78" xfId="4530"/>
    <cellStyle name="Navadno 3 2 19 11 78 2" xfId="4531"/>
    <cellStyle name="Navadno 3 2 19 11 79" xfId="4532"/>
    <cellStyle name="Navadno 3 2 19 11 79 2" xfId="4533"/>
    <cellStyle name="Navadno 3 2 19 11 8" xfId="4534"/>
    <cellStyle name="Navadno 3 2 19 11 8 2" xfId="4535"/>
    <cellStyle name="Navadno 3 2 19 11 8 2 2" xfId="4536"/>
    <cellStyle name="Navadno 3 2 19 11 8 3" xfId="4537"/>
    <cellStyle name="Navadno 3 2 19 11 80" xfId="4538"/>
    <cellStyle name="Navadno 3 2 19 11 80 2" xfId="4539"/>
    <cellStyle name="Navadno 3 2 19 11 81" xfId="4540"/>
    <cellStyle name="Navadno 3 2 19 11 81 2" xfId="4541"/>
    <cellStyle name="Navadno 3 2 19 11 82" xfId="4542"/>
    <cellStyle name="Navadno 3 2 19 11 9" xfId="4543"/>
    <cellStyle name="Navadno 3 2 19 11 9 2" xfId="4544"/>
    <cellStyle name="Navadno 3 2 19 11 9 2 2" xfId="4545"/>
    <cellStyle name="Navadno 3 2 19 11 9 3" xfId="4546"/>
    <cellStyle name="Navadno 3 2 19 110" xfId="4547"/>
    <cellStyle name="Navadno 3 2 19 110 2" xfId="4548"/>
    <cellStyle name="Navadno 3 2 19 111" xfId="4549"/>
    <cellStyle name="Navadno 3 2 19 112" xfId="4550"/>
    <cellStyle name="Navadno 3 2 19 113" xfId="4551"/>
    <cellStyle name="Navadno 3 2 19 114" xfId="4552"/>
    <cellStyle name="Navadno 3 2 19 115" xfId="4553"/>
    <cellStyle name="Navadno 3 2 19 116" xfId="4554"/>
    <cellStyle name="Navadno 3 2 19 117" xfId="4555"/>
    <cellStyle name="Navadno 3 2 19 118" xfId="4556"/>
    <cellStyle name="Navadno 3 2 19 119" xfId="4557"/>
    <cellStyle name="Navadno 3 2 19 12" xfId="4558"/>
    <cellStyle name="Navadno 3 2 19 12 2" xfId="4559"/>
    <cellStyle name="Navadno 3 2 19 12 2 2" xfId="4560"/>
    <cellStyle name="Navadno 3 2 19 12 2 2 2" xfId="4561"/>
    <cellStyle name="Navadno 3 2 19 12 2 3" xfId="4562"/>
    <cellStyle name="Navadno 3 2 19 12 3" xfId="4563"/>
    <cellStyle name="Navadno 3 2 19 12 3 2" xfId="4564"/>
    <cellStyle name="Navadno 3 2 19 12 4" xfId="4565"/>
    <cellStyle name="Navadno 3 2 19 12 4 2" xfId="4566"/>
    <cellStyle name="Navadno 3 2 19 12 5" xfId="4567"/>
    <cellStyle name="Navadno 3 2 19 12 5 2" xfId="4568"/>
    <cellStyle name="Navadno 3 2 19 12 6" xfId="4569"/>
    <cellStyle name="Navadno 3 2 19 12 6 2" xfId="4570"/>
    <cellStyle name="Navadno 3 2 19 12 7" xfId="4571"/>
    <cellStyle name="Navadno 3 2 19 13" xfId="4572"/>
    <cellStyle name="Navadno 3 2 19 13 2" xfId="4573"/>
    <cellStyle name="Navadno 3 2 19 13 2 2" xfId="4574"/>
    <cellStyle name="Navadno 3 2 19 13 3" xfId="4575"/>
    <cellStyle name="Navadno 3 2 19 14" xfId="4576"/>
    <cellStyle name="Navadno 3 2 19 14 2" xfId="4577"/>
    <cellStyle name="Navadno 3 2 19 14 2 2" xfId="4578"/>
    <cellStyle name="Navadno 3 2 19 14 3" xfId="4579"/>
    <cellStyle name="Navadno 3 2 19 15" xfId="4580"/>
    <cellStyle name="Navadno 3 2 19 15 2" xfId="4581"/>
    <cellStyle name="Navadno 3 2 19 15 2 2" xfId="4582"/>
    <cellStyle name="Navadno 3 2 19 15 3" xfId="4583"/>
    <cellStyle name="Navadno 3 2 19 16" xfId="4584"/>
    <cellStyle name="Navadno 3 2 19 16 2" xfId="4585"/>
    <cellStyle name="Navadno 3 2 19 16 2 2" xfId="4586"/>
    <cellStyle name="Navadno 3 2 19 16 3" xfId="4587"/>
    <cellStyle name="Navadno 3 2 19 17" xfId="4588"/>
    <cellStyle name="Navadno 3 2 19 17 2" xfId="4589"/>
    <cellStyle name="Navadno 3 2 19 17 2 2" xfId="4590"/>
    <cellStyle name="Navadno 3 2 19 17 3" xfId="4591"/>
    <cellStyle name="Navadno 3 2 19 18" xfId="4592"/>
    <cellStyle name="Navadno 3 2 19 18 2" xfId="4593"/>
    <cellStyle name="Navadno 3 2 19 18 2 2" xfId="4594"/>
    <cellStyle name="Navadno 3 2 19 18 3" xfId="4595"/>
    <cellStyle name="Navadno 3 2 19 19" xfId="4596"/>
    <cellStyle name="Navadno 3 2 19 19 2" xfId="4597"/>
    <cellStyle name="Navadno 3 2 19 19 2 2" xfId="4598"/>
    <cellStyle name="Navadno 3 2 19 19 3" xfId="4599"/>
    <cellStyle name="Navadno 3 2 19 2" xfId="4600"/>
    <cellStyle name="Navadno 3 2 19 2 10" xfId="4601"/>
    <cellStyle name="Navadno 3 2 19 2 10 2" xfId="4602"/>
    <cellStyle name="Navadno 3 2 19 2 10 2 2" xfId="4603"/>
    <cellStyle name="Navadno 3 2 19 2 10 3" xfId="4604"/>
    <cellStyle name="Navadno 3 2 19 2 11" xfId="4605"/>
    <cellStyle name="Navadno 3 2 19 2 11 2" xfId="4606"/>
    <cellStyle name="Navadno 3 2 19 2 11 2 2" xfId="4607"/>
    <cellStyle name="Navadno 3 2 19 2 11 3" xfId="4608"/>
    <cellStyle name="Navadno 3 2 19 2 12" xfId="4609"/>
    <cellStyle name="Navadno 3 2 19 2 12 2" xfId="4610"/>
    <cellStyle name="Navadno 3 2 19 2 12 2 2" xfId="4611"/>
    <cellStyle name="Navadno 3 2 19 2 12 3" xfId="4612"/>
    <cellStyle name="Navadno 3 2 19 2 13" xfId="4613"/>
    <cellStyle name="Navadno 3 2 19 2 13 2" xfId="4614"/>
    <cellStyle name="Navadno 3 2 19 2 13 2 2" xfId="4615"/>
    <cellStyle name="Navadno 3 2 19 2 13 3" xfId="4616"/>
    <cellStyle name="Navadno 3 2 19 2 14" xfId="4617"/>
    <cellStyle name="Navadno 3 2 19 2 14 2" xfId="4618"/>
    <cellStyle name="Navadno 3 2 19 2 14 2 2" xfId="4619"/>
    <cellStyle name="Navadno 3 2 19 2 14 3" xfId="4620"/>
    <cellStyle name="Navadno 3 2 19 2 15" xfId="4621"/>
    <cellStyle name="Navadno 3 2 19 2 15 2" xfId="4622"/>
    <cellStyle name="Navadno 3 2 19 2 15 2 2" xfId="4623"/>
    <cellStyle name="Navadno 3 2 19 2 15 3" xfId="4624"/>
    <cellStyle name="Navadno 3 2 19 2 16" xfId="4625"/>
    <cellStyle name="Navadno 3 2 19 2 16 2" xfId="4626"/>
    <cellStyle name="Navadno 3 2 19 2 16 2 2" xfId="4627"/>
    <cellStyle name="Navadno 3 2 19 2 16 3" xfId="4628"/>
    <cellStyle name="Navadno 3 2 19 2 17" xfId="4629"/>
    <cellStyle name="Navadno 3 2 19 2 17 2" xfId="4630"/>
    <cellStyle name="Navadno 3 2 19 2 17 2 2" xfId="4631"/>
    <cellStyle name="Navadno 3 2 19 2 17 3" xfId="4632"/>
    <cellStyle name="Navadno 3 2 19 2 18" xfId="4633"/>
    <cellStyle name="Navadno 3 2 19 2 18 2" xfId="4634"/>
    <cellStyle name="Navadno 3 2 19 2 18 2 2" xfId="4635"/>
    <cellStyle name="Navadno 3 2 19 2 18 3" xfId="4636"/>
    <cellStyle name="Navadno 3 2 19 2 19" xfId="4637"/>
    <cellStyle name="Navadno 3 2 19 2 19 2" xfId="4638"/>
    <cellStyle name="Navadno 3 2 19 2 19 2 2" xfId="4639"/>
    <cellStyle name="Navadno 3 2 19 2 19 3" xfId="4640"/>
    <cellStyle name="Navadno 3 2 19 2 2" xfId="4641"/>
    <cellStyle name="Navadno 3 2 19 2 2 2" xfId="4642"/>
    <cellStyle name="Navadno 3 2 19 2 2 2 2" xfId="4643"/>
    <cellStyle name="Navadno 3 2 19 2 2 2 2 2" xfId="4644"/>
    <cellStyle name="Navadno 3 2 19 2 2 2 3" xfId="4645"/>
    <cellStyle name="Navadno 3 2 19 2 2 3" xfId="4646"/>
    <cellStyle name="Navadno 3 2 19 2 2 3 2" xfId="4647"/>
    <cellStyle name="Navadno 3 2 19 2 2 4" xfId="4648"/>
    <cellStyle name="Navadno 3 2 19 2 2 4 2" xfId="4649"/>
    <cellStyle name="Navadno 3 2 19 2 2 5" xfId="4650"/>
    <cellStyle name="Navadno 3 2 19 2 2 5 2" xfId="4651"/>
    <cellStyle name="Navadno 3 2 19 2 2 6" xfId="4652"/>
    <cellStyle name="Navadno 3 2 19 2 2 6 2" xfId="4653"/>
    <cellStyle name="Navadno 3 2 19 2 2 7" xfId="4654"/>
    <cellStyle name="Navadno 3 2 19 2 20" xfId="4655"/>
    <cellStyle name="Navadno 3 2 19 2 20 2" xfId="4656"/>
    <cellStyle name="Navadno 3 2 19 2 20 2 2" xfId="4657"/>
    <cellStyle name="Navadno 3 2 19 2 20 3" xfId="4658"/>
    <cellStyle name="Navadno 3 2 19 2 21" xfId="4659"/>
    <cellStyle name="Navadno 3 2 19 2 21 2" xfId="4660"/>
    <cellStyle name="Navadno 3 2 19 2 21 2 2" xfId="4661"/>
    <cellStyle name="Navadno 3 2 19 2 21 3" xfId="4662"/>
    <cellStyle name="Navadno 3 2 19 2 22" xfId="4663"/>
    <cellStyle name="Navadno 3 2 19 2 22 2" xfId="4664"/>
    <cellStyle name="Navadno 3 2 19 2 22 2 2" xfId="4665"/>
    <cellStyle name="Navadno 3 2 19 2 22 3" xfId="4666"/>
    <cellStyle name="Navadno 3 2 19 2 23" xfId="4667"/>
    <cellStyle name="Navadno 3 2 19 2 23 2" xfId="4668"/>
    <cellStyle name="Navadno 3 2 19 2 23 2 2" xfId="4669"/>
    <cellStyle name="Navadno 3 2 19 2 23 3" xfId="4670"/>
    <cellStyle name="Navadno 3 2 19 2 24" xfId="4671"/>
    <cellStyle name="Navadno 3 2 19 2 24 2" xfId="4672"/>
    <cellStyle name="Navadno 3 2 19 2 24 2 2" xfId="4673"/>
    <cellStyle name="Navadno 3 2 19 2 24 3" xfId="4674"/>
    <cellStyle name="Navadno 3 2 19 2 25" xfId="4675"/>
    <cellStyle name="Navadno 3 2 19 2 25 2" xfId="4676"/>
    <cellStyle name="Navadno 3 2 19 2 25 2 2" xfId="4677"/>
    <cellStyle name="Navadno 3 2 19 2 25 3" xfId="4678"/>
    <cellStyle name="Navadno 3 2 19 2 26" xfId="4679"/>
    <cellStyle name="Navadno 3 2 19 2 26 2" xfId="4680"/>
    <cellStyle name="Navadno 3 2 19 2 26 2 2" xfId="4681"/>
    <cellStyle name="Navadno 3 2 19 2 26 3" xfId="4682"/>
    <cellStyle name="Navadno 3 2 19 2 27" xfId="4683"/>
    <cellStyle name="Navadno 3 2 19 2 27 2" xfId="4684"/>
    <cellStyle name="Navadno 3 2 19 2 27 2 2" xfId="4685"/>
    <cellStyle name="Navadno 3 2 19 2 27 3" xfId="4686"/>
    <cellStyle name="Navadno 3 2 19 2 28" xfId="4687"/>
    <cellStyle name="Navadno 3 2 19 2 28 2" xfId="4688"/>
    <cellStyle name="Navadno 3 2 19 2 28 2 2" xfId="4689"/>
    <cellStyle name="Navadno 3 2 19 2 28 3" xfId="4690"/>
    <cellStyle name="Navadno 3 2 19 2 29" xfId="4691"/>
    <cellStyle name="Navadno 3 2 19 2 29 2" xfId="4692"/>
    <cellStyle name="Navadno 3 2 19 2 29 2 2" xfId="4693"/>
    <cellStyle name="Navadno 3 2 19 2 29 3" xfId="4694"/>
    <cellStyle name="Navadno 3 2 19 2 3" xfId="4695"/>
    <cellStyle name="Navadno 3 2 19 2 3 2" xfId="4696"/>
    <cellStyle name="Navadno 3 2 19 2 3 2 2" xfId="4697"/>
    <cellStyle name="Navadno 3 2 19 2 3 3" xfId="4698"/>
    <cellStyle name="Navadno 3 2 19 2 30" xfId="4699"/>
    <cellStyle name="Navadno 3 2 19 2 30 2" xfId="4700"/>
    <cellStyle name="Navadno 3 2 19 2 30 2 2" xfId="4701"/>
    <cellStyle name="Navadno 3 2 19 2 30 3" xfId="4702"/>
    <cellStyle name="Navadno 3 2 19 2 31" xfId="4703"/>
    <cellStyle name="Navadno 3 2 19 2 31 2" xfId="4704"/>
    <cellStyle name="Navadno 3 2 19 2 31 2 2" xfId="4705"/>
    <cellStyle name="Navadno 3 2 19 2 31 3" xfId="4706"/>
    <cellStyle name="Navadno 3 2 19 2 32" xfId="4707"/>
    <cellStyle name="Navadno 3 2 19 2 32 2" xfId="4708"/>
    <cellStyle name="Navadno 3 2 19 2 32 2 2" xfId="4709"/>
    <cellStyle name="Navadno 3 2 19 2 32 3" xfId="4710"/>
    <cellStyle name="Navadno 3 2 19 2 33" xfId="4711"/>
    <cellStyle name="Navadno 3 2 19 2 33 2" xfId="4712"/>
    <cellStyle name="Navadno 3 2 19 2 33 2 2" xfId="4713"/>
    <cellStyle name="Navadno 3 2 19 2 33 3" xfId="4714"/>
    <cellStyle name="Navadno 3 2 19 2 34" xfId="4715"/>
    <cellStyle name="Navadno 3 2 19 2 34 2" xfId="4716"/>
    <cellStyle name="Navadno 3 2 19 2 34 2 2" xfId="4717"/>
    <cellStyle name="Navadno 3 2 19 2 34 3" xfId="4718"/>
    <cellStyle name="Navadno 3 2 19 2 35" xfId="4719"/>
    <cellStyle name="Navadno 3 2 19 2 35 2" xfId="4720"/>
    <cellStyle name="Navadno 3 2 19 2 35 2 2" xfId="4721"/>
    <cellStyle name="Navadno 3 2 19 2 35 3" xfId="4722"/>
    <cellStyle name="Navadno 3 2 19 2 36" xfId="4723"/>
    <cellStyle name="Navadno 3 2 19 2 36 2" xfId="4724"/>
    <cellStyle name="Navadno 3 2 19 2 36 2 2" xfId="4725"/>
    <cellStyle name="Navadno 3 2 19 2 36 3" xfId="4726"/>
    <cellStyle name="Navadno 3 2 19 2 37" xfId="4727"/>
    <cellStyle name="Navadno 3 2 19 2 37 2" xfId="4728"/>
    <cellStyle name="Navadno 3 2 19 2 37 2 2" xfId="4729"/>
    <cellStyle name="Navadno 3 2 19 2 37 3" xfId="4730"/>
    <cellStyle name="Navadno 3 2 19 2 38" xfId="4731"/>
    <cellStyle name="Navadno 3 2 19 2 38 2" xfId="4732"/>
    <cellStyle name="Navadno 3 2 19 2 38 2 2" xfId="4733"/>
    <cellStyle name="Navadno 3 2 19 2 38 3" xfId="4734"/>
    <cellStyle name="Navadno 3 2 19 2 39" xfId="4735"/>
    <cellStyle name="Navadno 3 2 19 2 39 2" xfId="4736"/>
    <cellStyle name="Navadno 3 2 19 2 39 2 2" xfId="4737"/>
    <cellStyle name="Navadno 3 2 19 2 39 3" xfId="4738"/>
    <cellStyle name="Navadno 3 2 19 2 4" xfId="4739"/>
    <cellStyle name="Navadno 3 2 19 2 4 2" xfId="4740"/>
    <cellStyle name="Navadno 3 2 19 2 4 2 2" xfId="4741"/>
    <cellStyle name="Navadno 3 2 19 2 4 3" xfId="4742"/>
    <cellStyle name="Navadno 3 2 19 2 40" xfId="4743"/>
    <cellStyle name="Navadno 3 2 19 2 40 2" xfId="4744"/>
    <cellStyle name="Navadno 3 2 19 2 40 2 2" xfId="4745"/>
    <cellStyle name="Navadno 3 2 19 2 40 3" xfId="4746"/>
    <cellStyle name="Navadno 3 2 19 2 41" xfId="4747"/>
    <cellStyle name="Navadno 3 2 19 2 41 2" xfId="4748"/>
    <cellStyle name="Navadno 3 2 19 2 41 2 2" xfId="4749"/>
    <cellStyle name="Navadno 3 2 19 2 41 3" xfId="4750"/>
    <cellStyle name="Navadno 3 2 19 2 42" xfId="4751"/>
    <cellStyle name="Navadno 3 2 19 2 42 2" xfId="4752"/>
    <cellStyle name="Navadno 3 2 19 2 42 2 2" xfId="4753"/>
    <cellStyle name="Navadno 3 2 19 2 42 3" xfId="4754"/>
    <cellStyle name="Navadno 3 2 19 2 43" xfId="4755"/>
    <cellStyle name="Navadno 3 2 19 2 43 2" xfId="4756"/>
    <cellStyle name="Navadno 3 2 19 2 43 2 2" xfId="4757"/>
    <cellStyle name="Navadno 3 2 19 2 43 3" xfId="4758"/>
    <cellStyle name="Navadno 3 2 19 2 44" xfId="4759"/>
    <cellStyle name="Navadno 3 2 19 2 44 2" xfId="4760"/>
    <cellStyle name="Navadno 3 2 19 2 44 2 2" xfId="4761"/>
    <cellStyle name="Navadno 3 2 19 2 44 3" xfId="4762"/>
    <cellStyle name="Navadno 3 2 19 2 45" xfId="4763"/>
    <cellStyle name="Navadno 3 2 19 2 45 2" xfId="4764"/>
    <cellStyle name="Navadno 3 2 19 2 45 2 2" xfId="4765"/>
    <cellStyle name="Navadno 3 2 19 2 45 3" xfId="4766"/>
    <cellStyle name="Navadno 3 2 19 2 46" xfId="4767"/>
    <cellStyle name="Navadno 3 2 19 2 46 2" xfId="4768"/>
    <cellStyle name="Navadno 3 2 19 2 46 2 2" xfId="4769"/>
    <cellStyle name="Navadno 3 2 19 2 46 3" xfId="4770"/>
    <cellStyle name="Navadno 3 2 19 2 47" xfId="4771"/>
    <cellStyle name="Navadno 3 2 19 2 47 2" xfId="4772"/>
    <cellStyle name="Navadno 3 2 19 2 47 2 2" xfId="4773"/>
    <cellStyle name="Navadno 3 2 19 2 47 3" xfId="4774"/>
    <cellStyle name="Navadno 3 2 19 2 48" xfId="4775"/>
    <cellStyle name="Navadno 3 2 19 2 48 2" xfId="4776"/>
    <cellStyle name="Navadno 3 2 19 2 48 2 2" xfId="4777"/>
    <cellStyle name="Navadno 3 2 19 2 48 3" xfId="4778"/>
    <cellStyle name="Navadno 3 2 19 2 49" xfId="4779"/>
    <cellStyle name="Navadno 3 2 19 2 49 2" xfId="4780"/>
    <cellStyle name="Navadno 3 2 19 2 49 2 2" xfId="4781"/>
    <cellStyle name="Navadno 3 2 19 2 49 3" xfId="4782"/>
    <cellStyle name="Navadno 3 2 19 2 5" xfId="4783"/>
    <cellStyle name="Navadno 3 2 19 2 5 2" xfId="4784"/>
    <cellStyle name="Navadno 3 2 19 2 5 2 2" xfId="4785"/>
    <cellStyle name="Navadno 3 2 19 2 5 3" xfId="4786"/>
    <cellStyle name="Navadno 3 2 19 2 50" xfId="4787"/>
    <cellStyle name="Navadno 3 2 19 2 50 2" xfId="4788"/>
    <cellStyle name="Navadno 3 2 19 2 50 2 2" xfId="4789"/>
    <cellStyle name="Navadno 3 2 19 2 50 3" xfId="4790"/>
    <cellStyle name="Navadno 3 2 19 2 51" xfId="4791"/>
    <cellStyle name="Navadno 3 2 19 2 51 2" xfId="4792"/>
    <cellStyle name="Navadno 3 2 19 2 51 2 2" xfId="4793"/>
    <cellStyle name="Navadno 3 2 19 2 51 3" xfId="4794"/>
    <cellStyle name="Navadno 3 2 19 2 52" xfId="4795"/>
    <cellStyle name="Navadno 3 2 19 2 52 2" xfId="4796"/>
    <cellStyle name="Navadno 3 2 19 2 52 2 2" xfId="4797"/>
    <cellStyle name="Navadno 3 2 19 2 52 3" xfId="4798"/>
    <cellStyle name="Navadno 3 2 19 2 53" xfId="4799"/>
    <cellStyle name="Navadno 3 2 19 2 53 2" xfId="4800"/>
    <cellStyle name="Navadno 3 2 19 2 54" xfId="4801"/>
    <cellStyle name="Navadno 3 2 19 2 54 2" xfId="4802"/>
    <cellStyle name="Navadno 3 2 19 2 55" xfId="4803"/>
    <cellStyle name="Navadno 3 2 19 2 55 2" xfId="4804"/>
    <cellStyle name="Navadno 3 2 19 2 56" xfId="4805"/>
    <cellStyle name="Navadno 3 2 19 2 56 2" xfId="4806"/>
    <cellStyle name="Navadno 3 2 19 2 57" xfId="4807"/>
    <cellStyle name="Navadno 3 2 19 2 57 2" xfId="4808"/>
    <cellStyle name="Navadno 3 2 19 2 58" xfId="4809"/>
    <cellStyle name="Navadno 3 2 19 2 58 2" xfId="4810"/>
    <cellStyle name="Navadno 3 2 19 2 59" xfId="4811"/>
    <cellStyle name="Navadno 3 2 19 2 59 2" xfId="4812"/>
    <cellStyle name="Navadno 3 2 19 2 6" xfId="4813"/>
    <cellStyle name="Navadno 3 2 19 2 6 2" xfId="4814"/>
    <cellStyle name="Navadno 3 2 19 2 6 2 2" xfId="4815"/>
    <cellStyle name="Navadno 3 2 19 2 6 3" xfId="4816"/>
    <cellStyle name="Navadno 3 2 19 2 60" xfId="4817"/>
    <cellStyle name="Navadno 3 2 19 2 60 2" xfId="4818"/>
    <cellStyle name="Navadno 3 2 19 2 61" xfId="4819"/>
    <cellStyle name="Navadno 3 2 19 2 61 2" xfId="4820"/>
    <cellStyle name="Navadno 3 2 19 2 62" xfId="4821"/>
    <cellStyle name="Navadno 3 2 19 2 62 2" xfId="4822"/>
    <cellStyle name="Navadno 3 2 19 2 63" xfId="4823"/>
    <cellStyle name="Navadno 3 2 19 2 63 2" xfId="4824"/>
    <cellStyle name="Navadno 3 2 19 2 64" xfId="4825"/>
    <cellStyle name="Navadno 3 2 19 2 64 2" xfId="4826"/>
    <cellStyle name="Navadno 3 2 19 2 65" xfId="4827"/>
    <cellStyle name="Navadno 3 2 19 2 65 2" xfId="4828"/>
    <cellStyle name="Navadno 3 2 19 2 66" xfId="4829"/>
    <cellStyle name="Navadno 3 2 19 2 66 2" xfId="4830"/>
    <cellStyle name="Navadno 3 2 19 2 67" xfId="4831"/>
    <cellStyle name="Navadno 3 2 19 2 67 2" xfId="4832"/>
    <cellStyle name="Navadno 3 2 19 2 68" xfId="4833"/>
    <cellStyle name="Navadno 3 2 19 2 68 2" xfId="4834"/>
    <cellStyle name="Navadno 3 2 19 2 69" xfId="4835"/>
    <cellStyle name="Navadno 3 2 19 2 69 2" xfId="4836"/>
    <cellStyle name="Navadno 3 2 19 2 7" xfId="4837"/>
    <cellStyle name="Navadno 3 2 19 2 7 2" xfId="4838"/>
    <cellStyle name="Navadno 3 2 19 2 7 2 2" xfId="4839"/>
    <cellStyle name="Navadno 3 2 19 2 7 3" xfId="4840"/>
    <cellStyle name="Navadno 3 2 19 2 70" xfId="4841"/>
    <cellStyle name="Navadno 3 2 19 2 70 2" xfId="4842"/>
    <cellStyle name="Navadno 3 2 19 2 71" xfId="4843"/>
    <cellStyle name="Navadno 3 2 19 2 71 2" xfId="4844"/>
    <cellStyle name="Navadno 3 2 19 2 72" xfId="4845"/>
    <cellStyle name="Navadno 3 2 19 2 72 2" xfId="4846"/>
    <cellStyle name="Navadno 3 2 19 2 73" xfId="4847"/>
    <cellStyle name="Navadno 3 2 19 2 73 2" xfId="4848"/>
    <cellStyle name="Navadno 3 2 19 2 74" xfId="4849"/>
    <cellStyle name="Navadno 3 2 19 2 74 2" xfId="4850"/>
    <cellStyle name="Navadno 3 2 19 2 75" xfId="4851"/>
    <cellStyle name="Navadno 3 2 19 2 75 2" xfId="4852"/>
    <cellStyle name="Navadno 3 2 19 2 76" xfId="4853"/>
    <cellStyle name="Navadno 3 2 19 2 76 2" xfId="4854"/>
    <cellStyle name="Navadno 3 2 19 2 77" xfId="4855"/>
    <cellStyle name="Navadno 3 2 19 2 77 2" xfId="4856"/>
    <cellStyle name="Navadno 3 2 19 2 78" xfId="4857"/>
    <cellStyle name="Navadno 3 2 19 2 78 2" xfId="4858"/>
    <cellStyle name="Navadno 3 2 19 2 79" xfId="4859"/>
    <cellStyle name="Navadno 3 2 19 2 79 2" xfId="4860"/>
    <cellStyle name="Navadno 3 2 19 2 8" xfId="4861"/>
    <cellStyle name="Navadno 3 2 19 2 8 2" xfId="4862"/>
    <cellStyle name="Navadno 3 2 19 2 8 2 2" xfId="4863"/>
    <cellStyle name="Navadno 3 2 19 2 8 3" xfId="4864"/>
    <cellStyle name="Navadno 3 2 19 2 80" xfId="4865"/>
    <cellStyle name="Navadno 3 2 19 2 80 2" xfId="4866"/>
    <cellStyle name="Navadno 3 2 19 2 81" xfId="4867"/>
    <cellStyle name="Navadno 3 2 19 2 81 2" xfId="4868"/>
    <cellStyle name="Navadno 3 2 19 2 82" xfId="4869"/>
    <cellStyle name="Navadno 3 2 19 2 83" xfId="4870"/>
    <cellStyle name="Navadno 3 2 19 2 9" xfId="4871"/>
    <cellStyle name="Navadno 3 2 19 2 9 2" xfId="4872"/>
    <cellStyle name="Navadno 3 2 19 2 9 2 2" xfId="4873"/>
    <cellStyle name="Navadno 3 2 19 2 9 3" xfId="4874"/>
    <cellStyle name="Navadno 3 2 19 20" xfId="4875"/>
    <cellStyle name="Navadno 3 2 19 20 2" xfId="4876"/>
    <cellStyle name="Navadno 3 2 19 20 2 2" xfId="4877"/>
    <cellStyle name="Navadno 3 2 19 20 3" xfId="4878"/>
    <cellStyle name="Navadno 3 2 19 21" xfId="4879"/>
    <cellStyle name="Navadno 3 2 19 21 2" xfId="4880"/>
    <cellStyle name="Navadno 3 2 19 21 2 2" xfId="4881"/>
    <cellStyle name="Navadno 3 2 19 21 3" xfId="4882"/>
    <cellStyle name="Navadno 3 2 19 22" xfId="4883"/>
    <cellStyle name="Navadno 3 2 19 22 2" xfId="4884"/>
    <cellStyle name="Navadno 3 2 19 22 2 2" xfId="4885"/>
    <cellStyle name="Navadno 3 2 19 22 3" xfId="4886"/>
    <cellStyle name="Navadno 3 2 19 23" xfId="4887"/>
    <cellStyle name="Navadno 3 2 19 23 2" xfId="4888"/>
    <cellStyle name="Navadno 3 2 19 23 2 2" xfId="4889"/>
    <cellStyle name="Navadno 3 2 19 23 3" xfId="4890"/>
    <cellStyle name="Navadno 3 2 19 24" xfId="4891"/>
    <cellStyle name="Navadno 3 2 19 24 2" xfId="4892"/>
    <cellStyle name="Navadno 3 2 19 24 2 2" xfId="4893"/>
    <cellStyle name="Navadno 3 2 19 24 3" xfId="4894"/>
    <cellStyle name="Navadno 3 2 19 25" xfId="4895"/>
    <cellStyle name="Navadno 3 2 19 25 2" xfId="4896"/>
    <cellStyle name="Navadno 3 2 19 25 2 2" xfId="4897"/>
    <cellStyle name="Navadno 3 2 19 25 3" xfId="4898"/>
    <cellStyle name="Navadno 3 2 19 26" xfId="4899"/>
    <cellStyle name="Navadno 3 2 19 26 2" xfId="4900"/>
    <cellStyle name="Navadno 3 2 19 26 2 2" xfId="4901"/>
    <cellStyle name="Navadno 3 2 19 26 3" xfId="4902"/>
    <cellStyle name="Navadno 3 2 19 27" xfId="4903"/>
    <cellStyle name="Navadno 3 2 19 27 2" xfId="4904"/>
    <cellStyle name="Navadno 3 2 19 27 2 2" xfId="4905"/>
    <cellStyle name="Navadno 3 2 19 27 3" xfId="4906"/>
    <cellStyle name="Navadno 3 2 19 28" xfId="4907"/>
    <cellStyle name="Navadno 3 2 19 28 2" xfId="4908"/>
    <cellStyle name="Navadno 3 2 19 28 2 2" xfId="4909"/>
    <cellStyle name="Navadno 3 2 19 28 3" xfId="4910"/>
    <cellStyle name="Navadno 3 2 19 29" xfId="4911"/>
    <cellStyle name="Navadno 3 2 19 29 2" xfId="4912"/>
    <cellStyle name="Navadno 3 2 19 29 2 2" xfId="4913"/>
    <cellStyle name="Navadno 3 2 19 29 3" xfId="4914"/>
    <cellStyle name="Navadno 3 2 19 3" xfId="4915"/>
    <cellStyle name="Navadno 3 2 19 3 10" xfId="4916"/>
    <cellStyle name="Navadno 3 2 19 3 10 2" xfId="4917"/>
    <cellStyle name="Navadno 3 2 19 3 10 2 2" xfId="4918"/>
    <cellStyle name="Navadno 3 2 19 3 10 3" xfId="4919"/>
    <cellStyle name="Navadno 3 2 19 3 11" xfId="4920"/>
    <cellStyle name="Navadno 3 2 19 3 11 2" xfId="4921"/>
    <cellStyle name="Navadno 3 2 19 3 11 2 2" xfId="4922"/>
    <cellStyle name="Navadno 3 2 19 3 11 3" xfId="4923"/>
    <cellStyle name="Navadno 3 2 19 3 12" xfId="4924"/>
    <cellStyle name="Navadno 3 2 19 3 12 2" xfId="4925"/>
    <cellStyle name="Navadno 3 2 19 3 12 2 2" xfId="4926"/>
    <cellStyle name="Navadno 3 2 19 3 12 3" xfId="4927"/>
    <cellStyle name="Navadno 3 2 19 3 13" xfId="4928"/>
    <cellStyle name="Navadno 3 2 19 3 13 2" xfId="4929"/>
    <cellStyle name="Navadno 3 2 19 3 13 2 2" xfId="4930"/>
    <cellStyle name="Navadno 3 2 19 3 13 3" xfId="4931"/>
    <cellStyle name="Navadno 3 2 19 3 14" xfId="4932"/>
    <cellStyle name="Navadno 3 2 19 3 14 2" xfId="4933"/>
    <cellStyle name="Navadno 3 2 19 3 14 2 2" xfId="4934"/>
    <cellStyle name="Navadno 3 2 19 3 14 3" xfId="4935"/>
    <cellStyle name="Navadno 3 2 19 3 15" xfId="4936"/>
    <cellStyle name="Navadno 3 2 19 3 15 2" xfId="4937"/>
    <cellStyle name="Navadno 3 2 19 3 15 2 2" xfId="4938"/>
    <cellStyle name="Navadno 3 2 19 3 15 3" xfId="4939"/>
    <cellStyle name="Navadno 3 2 19 3 16" xfId="4940"/>
    <cellStyle name="Navadno 3 2 19 3 16 2" xfId="4941"/>
    <cellStyle name="Navadno 3 2 19 3 16 2 2" xfId="4942"/>
    <cellStyle name="Navadno 3 2 19 3 16 3" xfId="4943"/>
    <cellStyle name="Navadno 3 2 19 3 17" xfId="4944"/>
    <cellStyle name="Navadno 3 2 19 3 17 2" xfId="4945"/>
    <cellStyle name="Navadno 3 2 19 3 17 2 2" xfId="4946"/>
    <cellStyle name="Navadno 3 2 19 3 17 3" xfId="4947"/>
    <cellStyle name="Navadno 3 2 19 3 18" xfId="4948"/>
    <cellStyle name="Navadno 3 2 19 3 18 2" xfId="4949"/>
    <cellStyle name="Navadno 3 2 19 3 18 2 2" xfId="4950"/>
    <cellStyle name="Navadno 3 2 19 3 18 3" xfId="4951"/>
    <cellStyle name="Navadno 3 2 19 3 19" xfId="4952"/>
    <cellStyle name="Navadno 3 2 19 3 19 2" xfId="4953"/>
    <cellStyle name="Navadno 3 2 19 3 19 2 2" xfId="4954"/>
    <cellStyle name="Navadno 3 2 19 3 19 3" xfId="4955"/>
    <cellStyle name="Navadno 3 2 19 3 2" xfId="4956"/>
    <cellStyle name="Navadno 3 2 19 3 2 2" xfId="4957"/>
    <cellStyle name="Navadno 3 2 19 3 2 2 2" xfId="4958"/>
    <cellStyle name="Navadno 3 2 19 3 2 2 2 2" xfId="4959"/>
    <cellStyle name="Navadno 3 2 19 3 2 2 3" xfId="4960"/>
    <cellStyle name="Navadno 3 2 19 3 2 3" xfId="4961"/>
    <cellStyle name="Navadno 3 2 19 3 2 3 2" xfId="4962"/>
    <cellStyle name="Navadno 3 2 19 3 2 4" xfId="4963"/>
    <cellStyle name="Navadno 3 2 19 3 2 4 2" xfId="4964"/>
    <cellStyle name="Navadno 3 2 19 3 2 5" xfId="4965"/>
    <cellStyle name="Navadno 3 2 19 3 2 5 2" xfId="4966"/>
    <cellStyle name="Navadno 3 2 19 3 2 6" xfId="4967"/>
    <cellStyle name="Navadno 3 2 19 3 2 6 2" xfId="4968"/>
    <cellStyle name="Navadno 3 2 19 3 2 7" xfId="4969"/>
    <cellStyle name="Navadno 3 2 19 3 20" xfId="4970"/>
    <cellStyle name="Navadno 3 2 19 3 20 2" xfId="4971"/>
    <cellStyle name="Navadno 3 2 19 3 20 2 2" xfId="4972"/>
    <cellStyle name="Navadno 3 2 19 3 20 3" xfId="4973"/>
    <cellStyle name="Navadno 3 2 19 3 21" xfId="4974"/>
    <cellStyle name="Navadno 3 2 19 3 21 2" xfId="4975"/>
    <cellStyle name="Navadno 3 2 19 3 21 2 2" xfId="4976"/>
    <cellStyle name="Navadno 3 2 19 3 21 3" xfId="4977"/>
    <cellStyle name="Navadno 3 2 19 3 22" xfId="4978"/>
    <cellStyle name="Navadno 3 2 19 3 22 2" xfId="4979"/>
    <cellStyle name="Navadno 3 2 19 3 22 2 2" xfId="4980"/>
    <cellStyle name="Navadno 3 2 19 3 22 3" xfId="4981"/>
    <cellStyle name="Navadno 3 2 19 3 23" xfId="4982"/>
    <cellStyle name="Navadno 3 2 19 3 23 2" xfId="4983"/>
    <cellStyle name="Navadno 3 2 19 3 23 2 2" xfId="4984"/>
    <cellStyle name="Navadno 3 2 19 3 23 3" xfId="4985"/>
    <cellStyle name="Navadno 3 2 19 3 24" xfId="4986"/>
    <cellStyle name="Navadno 3 2 19 3 24 2" xfId="4987"/>
    <cellStyle name="Navadno 3 2 19 3 24 2 2" xfId="4988"/>
    <cellStyle name="Navadno 3 2 19 3 24 3" xfId="4989"/>
    <cellStyle name="Navadno 3 2 19 3 25" xfId="4990"/>
    <cellStyle name="Navadno 3 2 19 3 25 2" xfId="4991"/>
    <cellStyle name="Navadno 3 2 19 3 25 2 2" xfId="4992"/>
    <cellStyle name="Navadno 3 2 19 3 25 3" xfId="4993"/>
    <cellStyle name="Navadno 3 2 19 3 26" xfId="4994"/>
    <cellStyle name="Navadno 3 2 19 3 26 2" xfId="4995"/>
    <cellStyle name="Navadno 3 2 19 3 26 2 2" xfId="4996"/>
    <cellStyle name="Navadno 3 2 19 3 26 3" xfId="4997"/>
    <cellStyle name="Navadno 3 2 19 3 27" xfId="4998"/>
    <cellStyle name="Navadno 3 2 19 3 27 2" xfId="4999"/>
    <cellStyle name="Navadno 3 2 19 3 27 2 2" xfId="5000"/>
    <cellStyle name="Navadno 3 2 19 3 27 3" xfId="5001"/>
    <cellStyle name="Navadno 3 2 19 3 28" xfId="5002"/>
    <cellStyle name="Navadno 3 2 19 3 28 2" xfId="5003"/>
    <cellStyle name="Navadno 3 2 19 3 28 2 2" xfId="5004"/>
    <cellStyle name="Navadno 3 2 19 3 28 3" xfId="5005"/>
    <cellStyle name="Navadno 3 2 19 3 29" xfId="5006"/>
    <cellStyle name="Navadno 3 2 19 3 29 2" xfId="5007"/>
    <cellStyle name="Navadno 3 2 19 3 29 2 2" xfId="5008"/>
    <cellStyle name="Navadno 3 2 19 3 29 3" xfId="5009"/>
    <cellStyle name="Navadno 3 2 19 3 3" xfId="5010"/>
    <cellStyle name="Navadno 3 2 19 3 3 2" xfId="5011"/>
    <cellStyle name="Navadno 3 2 19 3 3 2 2" xfId="5012"/>
    <cellStyle name="Navadno 3 2 19 3 3 3" xfId="5013"/>
    <cellStyle name="Navadno 3 2 19 3 30" xfId="5014"/>
    <cellStyle name="Navadno 3 2 19 3 30 2" xfId="5015"/>
    <cellStyle name="Navadno 3 2 19 3 30 2 2" xfId="5016"/>
    <cellStyle name="Navadno 3 2 19 3 30 3" xfId="5017"/>
    <cellStyle name="Navadno 3 2 19 3 31" xfId="5018"/>
    <cellStyle name="Navadno 3 2 19 3 31 2" xfId="5019"/>
    <cellStyle name="Navadno 3 2 19 3 31 2 2" xfId="5020"/>
    <cellStyle name="Navadno 3 2 19 3 31 3" xfId="5021"/>
    <cellStyle name="Navadno 3 2 19 3 32" xfId="5022"/>
    <cellStyle name="Navadno 3 2 19 3 32 2" xfId="5023"/>
    <cellStyle name="Navadno 3 2 19 3 32 2 2" xfId="5024"/>
    <cellStyle name="Navadno 3 2 19 3 32 3" xfId="5025"/>
    <cellStyle name="Navadno 3 2 19 3 33" xfId="5026"/>
    <cellStyle name="Navadno 3 2 19 3 33 2" xfId="5027"/>
    <cellStyle name="Navadno 3 2 19 3 33 2 2" xfId="5028"/>
    <cellStyle name="Navadno 3 2 19 3 33 3" xfId="5029"/>
    <cellStyle name="Navadno 3 2 19 3 34" xfId="5030"/>
    <cellStyle name="Navadno 3 2 19 3 34 2" xfId="5031"/>
    <cellStyle name="Navadno 3 2 19 3 34 2 2" xfId="5032"/>
    <cellStyle name="Navadno 3 2 19 3 34 3" xfId="5033"/>
    <cellStyle name="Navadno 3 2 19 3 35" xfId="5034"/>
    <cellStyle name="Navadno 3 2 19 3 35 2" xfId="5035"/>
    <cellStyle name="Navadno 3 2 19 3 35 2 2" xfId="5036"/>
    <cellStyle name="Navadno 3 2 19 3 35 3" xfId="5037"/>
    <cellStyle name="Navadno 3 2 19 3 36" xfId="5038"/>
    <cellStyle name="Navadno 3 2 19 3 36 2" xfId="5039"/>
    <cellStyle name="Navadno 3 2 19 3 36 2 2" xfId="5040"/>
    <cellStyle name="Navadno 3 2 19 3 36 3" xfId="5041"/>
    <cellStyle name="Navadno 3 2 19 3 37" xfId="5042"/>
    <cellStyle name="Navadno 3 2 19 3 37 2" xfId="5043"/>
    <cellStyle name="Navadno 3 2 19 3 37 2 2" xfId="5044"/>
    <cellStyle name="Navadno 3 2 19 3 37 3" xfId="5045"/>
    <cellStyle name="Navadno 3 2 19 3 38" xfId="5046"/>
    <cellStyle name="Navadno 3 2 19 3 38 2" xfId="5047"/>
    <cellStyle name="Navadno 3 2 19 3 38 2 2" xfId="5048"/>
    <cellStyle name="Navadno 3 2 19 3 38 3" xfId="5049"/>
    <cellStyle name="Navadno 3 2 19 3 39" xfId="5050"/>
    <cellStyle name="Navadno 3 2 19 3 39 2" xfId="5051"/>
    <cellStyle name="Navadno 3 2 19 3 39 2 2" xfId="5052"/>
    <cellStyle name="Navadno 3 2 19 3 39 3" xfId="5053"/>
    <cellStyle name="Navadno 3 2 19 3 4" xfId="5054"/>
    <cellStyle name="Navadno 3 2 19 3 4 2" xfId="5055"/>
    <cellStyle name="Navadno 3 2 19 3 4 2 2" xfId="5056"/>
    <cellStyle name="Navadno 3 2 19 3 4 3" xfId="5057"/>
    <cellStyle name="Navadno 3 2 19 3 40" xfId="5058"/>
    <cellStyle name="Navadno 3 2 19 3 40 2" xfId="5059"/>
    <cellStyle name="Navadno 3 2 19 3 40 2 2" xfId="5060"/>
    <cellStyle name="Navadno 3 2 19 3 40 3" xfId="5061"/>
    <cellStyle name="Navadno 3 2 19 3 41" xfId="5062"/>
    <cellStyle name="Navadno 3 2 19 3 41 2" xfId="5063"/>
    <cellStyle name="Navadno 3 2 19 3 41 2 2" xfId="5064"/>
    <cellStyle name="Navadno 3 2 19 3 41 3" xfId="5065"/>
    <cellStyle name="Navadno 3 2 19 3 42" xfId="5066"/>
    <cellStyle name="Navadno 3 2 19 3 42 2" xfId="5067"/>
    <cellStyle name="Navadno 3 2 19 3 42 2 2" xfId="5068"/>
    <cellStyle name="Navadno 3 2 19 3 42 3" xfId="5069"/>
    <cellStyle name="Navadno 3 2 19 3 43" xfId="5070"/>
    <cellStyle name="Navadno 3 2 19 3 43 2" xfId="5071"/>
    <cellStyle name="Navadno 3 2 19 3 43 2 2" xfId="5072"/>
    <cellStyle name="Navadno 3 2 19 3 43 3" xfId="5073"/>
    <cellStyle name="Navadno 3 2 19 3 44" xfId="5074"/>
    <cellStyle name="Navadno 3 2 19 3 44 2" xfId="5075"/>
    <cellStyle name="Navadno 3 2 19 3 44 2 2" xfId="5076"/>
    <cellStyle name="Navadno 3 2 19 3 44 3" xfId="5077"/>
    <cellStyle name="Navadno 3 2 19 3 45" xfId="5078"/>
    <cellStyle name="Navadno 3 2 19 3 45 2" xfId="5079"/>
    <cellStyle name="Navadno 3 2 19 3 45 2 2" xfId="5080"/>
    <cellStyle name="Navadno 3 2 19 3 45 3" xfId="5081"/>
    <cellStyle name="Navadno 3 2 19 3 46" xfId="5082"/>
    <cellStyle name="Navadno 3 2 19 3 46 2" xfId="5083"/>
    <cellStyle name="Navadno 3 2 19 3 46 2 2" xfId="5084"/>
    <cellStyle name="Navadno 3 2 19 3 46 3" xfId="5085"/>
    <cellStyle name="Navadno 3 2 19 3 47" xfId="5086"/>
    <cellStyle name="Navadno 3 2 19 3 47 2" xfId="5087"/>
    <cellStyle name="Navadno 3 2 19 3 47 2 2" xfId="5088"/>
    <cellStyle name="Navadno 3 2 19 3 47 3" xfId="5089"/>
    <cellStyle name="Navadno 3 2 19 3 48" xfId="5090"/>
    <cellStyle name="Navadno 3 2 19 3 48 2" xfId="5091"/>
    <cellStyle name="Navadno 3 2 19 3 48 2 2" xfId="5092"/>
    <cellStyle name="Navadno 3 2 19 3 48 3" xfId="5093"/>
    <cellStyle name="Navadno 3 2 19 3 49" xfId="5094"/>
    <cellStyle name="Navadno 3 2 19 3 49 2" xfId="5095"/>
    <cellStyle name="Navadno 3 2 19 3 49 2 2" xfId="5096"/>
    <cellStyle name="Navadno 3 2 19 3 49 3" xfId="5097"/>
    <cellStyle name="Navadno 3 2 19 3 5" xfId="5098"/>
    <cellStyle name="Navadno 3 2 19 3 5 2" xfId="5099"/>
    <cellStyle name="Navadno 3 2 19 3 5 2 2" xfId="5100"/>
    <cellStyle name="Navadno 3 2 19 3 5 3" xfId="5101"/>
    <cellStyle name="Navadno 3 2 19 3 50" xfId="5102"/>
    <cellStyle name="Navadno 3 2 19 3 50 2" xfId="5103"/>
    <cellStyle name="Navadno 3 2 19 3 50 2 2" xfId="5104"/>
    <cellStyle name="Navadno 3 2 19 3 50 3" xfId="5105"/>
    <cellStyle name="Navadno 3 2 19 3 51" xfId="5106"/>
    <cellStyle name="Navadno 3 2 19 3 51 2" xfId="5107"/>
    <cellStyle name="Navadno 3 2 19 3 51 2 2" xfId="5108"/>
    <cellStyle name="Navadno 3 2 19 3 51 3" xfId="5109"/>
    <cellStyle name="Navadno 3 2 19 3 52" xfId="5110"/>
    <cellStyle name="Navadno 3 2 19 3 52 2" xfId="5111"/>
    <cellStyle name="Navadno 3 2 19 3 52 2 2" xfId="5112"/>
    <cellStyle name="Navadno 3 2 19 3 52 3" xfId="5113"/>
    <cellStyle name="Navadno 3 2 19 3 53" xfId="5114"/>
    <cellStyle name="Navadno 3 2 19 3 53 2" xfId="5115"/>
    <cellStyle name="Navadno 3 2 19 3 54" xfId="5116"/>
    <cellStyle name="Navadno 3 2 19 3 54 2" xfId="5117"/>
    <cellStyle name="Navadno 3 2 19 3 55" xfId="5118"/>
    <cellStyle name="Navadno 3 2 19 3 55 2" xfId="5119"/>
    <cellStyle name="Navadno 3 2 19 3 56" xfId="5120"/>
    <cellStyle name="Navadno 3 2 19 3 56 2" xfId="5121"/>
    <cellStyle name="Navadno 3 2 19 3 57" xfId="5122"/>
    <cellStyle name="Navadno 3 2 19 3 57 2" xfId="5123"/>
    <cellStyle name="Navadno 3 2 19 3 58" xfId="5124"/>
    <cellStyle name="Navadno 3 2 19 3 58 2" xfId="5125"/>
    <cellStyle name="Navadno 3 2 19 3 59" xfId="5126"/>
    <cellStyle name="Navadno 3 2 19 3 59 2" xfId="5127"/>
    <cellStyle name="Navadno 3 2 19 3 6" xfId="5128"/>
    <cellStyle name="Navadno 3 2 19 3 6 2" xfId="5129"/>
    <cellStyle name="Navadno 3 2 19 3 6 2 2" xfId="5130"/>
    <cellStyle name="Navadno 3 2 19 3 6 3" xfId="5131"/>
    <cellStyle name="Navadno 3 2 19 3 60" xfId="5132"/>
    <cellStyle name="Navadno 3 2 19 3 60 2" xfId="5133"/>
    <cellStyle name="Navadno 3 2 19 3 61" xfId="5134"/>
    <cellStyle name="Navadno 3 2 19 3 61 2" xfId="5135"/>
    <cellStyle name="Navadno 3 2 19 3 62" xfId="5136"/>
    <cellStyle name="Navadno 3 2 19 3 62 2" xfId="5137"/>
    <cellStyle name="Navadno 3 2 19 3 63" xfId="5138"/>
    <cellStyle name="Navadno 3 2 19 3 63 2" xfId="5139"/>
    <cellStyle name="Navadno 3 2 19 3 64" xfId="5140"/>
    <cellStyle name="Navadno 3 2 19 3 64 2" xfId="5141"/>
    <cellStyle name="Navadno 3 2 19 3 65" xfId="5142"/>
    <cellStyle name="Navadno 3 2 19 3 65 2" xfId="5143"/>
    <cellStyle name="Navadno 3 2 19 3 66" xfId="5144"/>
    <cellStyle name="Navadno 3 2 19 3 66 2" xfId="5145"/>
    <cellStyle name="Navadno 3 2 19 3 67" xfId="5146"/>
    <cellStyle name="Navadno 3 2 19 3 67 2" xfId="5147"/>
    <cellStyle name="Navadno 3 2 19 3 68" xfId="5148"/>
    <cellStyle name="Navadno 3 2 19 3 68 2" xfId="5149"/>
    <cellStyle name="Navadno 3 2 19 3 69" xfId="5150"/>
    <cellStyle name="Navadno 3 2 19 3 69 2" xfId="5151"/>
    <cellStyle name="Navadno 3 2 19 3 7" xfId="5152"/>
    <cellStyle name="Navadno 3 2 19 3 7 2" xfId="5153"/>
    <cellStyle name="Navadno 3 2 19 3 7 2 2" xfId="5154"/>
    <cellStyle name="Navadno 3 2 19 3 7 3" xfId="5155"/>
    <cellStyle name="Navadno 3 2 19 3 70" xfId="5156"/>
    <cellStyle name="Navadno 3 2 19 3 70 2" xfId="5157"/>
    <cellStyle name="Navadno 3 2 19 3 71" xfId="5158"/>
    <cellStyle name="Navadno 3 2 19 3 71 2" xfId="5159"/>
    <cellStyle name="Navadno 3 2 19 3 72" xfId="5160"/>
    <cellStyle name="Navadno 3 2 19 3 72 2" xfId="5161"/>
    <cellStyle name="Navadno 3 2 19 3 73" xfId="5162"/>
    <cellStyle name="Navadno 3 2 19 3 73 2" xfId="5163"/>
    <cellStyle name="Navadno 3 2 19 3 74" xfId="5164"/>
    <cellStyle name="Navadno 3 2 19 3 74 2" xfId="5165"/>
    <cellStyle name="Navadno 3 2 19 3 75" xfId="5166"/>
    <cellStyle name="Navadno 3 2 19 3 75 2" xfId="5167"/>
    <cellStyle name="Navadno 3 2 19 3 76" xfId="5168"/>
    <cellStyle name="Navadno 3 2 19 3 76 2" xfId="5169"/>
    <cellStyle name="Navadno 3 2 19 3 77" xfId="5170"/>
    <cellStyle name="Navadno 3 2 19 3 77 2" xfId="5171"/>
    <cellStyle name="Navadno 3 2 19 3 78" xfId="5172"/>
    <cellStyle name="Navadno 3 2 19 3 78 2" xfId="5173"/>
    <cellStyle name="Navadno 3 2 19 3 79" xfId="5174"/>
    <cellStyle name="Navadno 3 2 19 3 79 2" xfId="5175"/>
    <cellStyle name="Navadno 3 2 19 3 8" xfId="5176"/>
    <cellStyle name="Navadno 3 2 19 3 8 2" xfId="5177"/>
    <cellStyle name="Navadno 3 2 19 3 8 2 2" xfId="5178"/>
    <cellStyle name="Navadno 3 2 19 3 8 3" xfId="5179"/>
    <cellStyle name="Navadno 3 2 19 3 80" xfId="5180"/>
    <cellStyle name="Navadno 3 2 19 3 80 2" xfId="5181"/>
    <cellStyle name="Navadno 3 2 19 3 81" xfId="5182"/>
    <cellStyle name="Navadno 3 2 19 3 81 2" xfId="5183"/>
    <cellStyle name="Navadno 3 2 19 3 82" xfId="5184"/>
    <cellStyle name="Navadno 3 2 19 3 9" xfId="5185"/>
    <cellStyle name="Navadno 3 2 19 3 9 2" xfId="5186"/>
    <cellStyle name="Navadno 3 2 19 3 9 2 2" xfId="5187"/>
    <cellStyle name="Navadno 3 2 19 3 9 3" xfId="5188"/>
    <cellStyle name="Navadno 3 2 19 30" xfId="5189"/>
    <cellStyle name="Navadno 3 2 19 30 2" xfId="5190"/>
    <cellStyle name="Navadno 3 2 19 30 2 2" xfId="5191"/>
    <cellStyle name="Navadno 3 2 19 30 3" xfId="5192"/>
    <cellStyle name="Navadno 3 2 19 31" xfId="5193"/>
    <cellStyle name="Navadno 3 2 19 31 2" xfId="5194"/>
    <cellStyle name="Navadno 3 2 19 31 2 2" xfId="5195"/>
    <cellStyle name="Navadno 3 2 19 31 3" xfId="5196"/>
    <cellStyle name="Navadno 3 2 19 32" xfId="5197"/>
    <cellStyle name="Navadno 3 2 19 32 2" xfId="5198"/>
    <cellStyle name="Navadno 3 2 19 32 2 2" xfId="5199"/>
    <cellStyle name="Navadno 3 2 19 32 3" xfId="5200"/>
    <cellStyle name="Navadno 3 2 19 33" xfId="5201"/>
    <cellStyle name="Navadno 3 2 19 33 2" xfId="5202"/>
    <cellStyle name="Navadno 3 2 19 33 2 2" xfId="5203"/>
    <cellStyle name="Navadno 3 2 19 33 3" xfId="5204"/>
    <cellStyle name="Navadno 3 2 19 34" xfId="5205"/>
    <cellStyle name="Navadno 3 2 19 34 2" xfId="5206"/>
    <cellStyle name="Navadno 3 2 19 34 2 2" xfId="5207"/>
    <cellStyle name="Navadno 3 2 19 34 3" xfId="5208"/>
    <cellStyle name="Navadno 3 2 19 35" xfId="5209"/>
    <cellStyle name="Navadno 3 2 19 35 2" xfId="5210"/>
    <cellStyle name="Navadno 3 2 19 35 2 2" xfId="5211"/>
    <cellStyle name="Navadno 3 2 19 35 3" xfId="5212"/>
    <cellStyle name="Navadno 3 2 19 36" xfId="5213"/>
    <cellStyle name="Navadno 3 2 19 36 2" xfId="5214"/>
    <cellStyle name="Navadno 3 2 19 36 2 2" xfId="5215"/>
    <cellStyle name="Navadno 3 2 19 36 3" xfId="5216"/>
    <cellStyle name="Navadno 3 2 19 37" xfId="5217"/>
    <cellStyle name="Navadno 3 2 19 37 2" xfId="5218"/>
    <cellStyle name="Navadno 3 2 19 37 2 2" xfId="5219"/>
    <cellStyle name="Navadno 3 2 19 37 3" xfId="5220"/>
    <cellStyle name="Navadno 3 2 19 38" xfId="5221"/>
    <cellStyle name="Navadno 3 2 19 38 2" xfId="5222"/>
    <cellStyle name="Navadno 3 2 19 38 2 2" xfId="5223"/>
    <cellStyle name="Navadno 3 2 19 38 3" xfId="5224"/>
    <cellStyle name="Navadno 3 2 19 39" xfId="5225"/>
    <cellStyle name="Navadno 3 2 19 39 2" xfId="5226"/>
    <cellStyle name="Navadno 3 2 19 39 2 2" xfId="5227"/>
    <cellStyle name="Navadno 3 2 19 39 3" xfId="5228"/>
    <cellStyle name="Navadno 3 2 19 4" xfId="5229"/>
    <cellStyle name="Navadno 3 2 19 4 10" xfId="5230"/>
    <cellStyle name="Navadno 3 2 19 4 10 2" xfId="5231"/>
    <cellStyle name="Navadno 3 2 19 4 10 2 2" xfId="5232"/>
    <cellStyle name="Navadno 3 2 19 4 10 3" xfId="5233"/>
    <cellStyle name="Navadno 3 2 19 4 11" xfId="5234"/>
    <cellStyle name="Navadno 3 2 19 4 11 2" xfId="5235"/>
    <cellStyle name="Navadno 3 2 19 4 11 2 2" xfId="5236"/>
    <cellStyle name="Navadno 3 2 19 4 11 3" xfId="5237"/>
    <cellStyle name="Navadno 3 2 19 4 12" xfId="5238"/>
    <cellStyle name="Navadno 3 2 19 4 12 2" xfId="5239"/>
    <cellStyle name="Navadno 3 2 19 4 12 2 2" xfId="5240"/>
    <cellStyle name="Navadno 3 2 19 4 12 3" xfId="5241"/>
    <cellStyle name="Navadno 3 2 19 4 13" xfId="5242"/>
    <cellStyle name="Navadno 3 2 19 4 13 2" xfId="5243"/>
    <cellStyle name="Navadno 3 2 19 4 13 2 2" xfId="5244"/>
    <cellStyle name="Navadno 3 2 19 4 13 3" xfId="5245"/>
    <cellStyle name="Navadno 3 2 19 4 14" xfId="5246"/>
    <cellStyle name="Navadno 3 2 19 4 14 2" xfId="5247"/>
    <cellStyle name="Navadno 3 2 19 4 14 2 2" xfId="5248"/>
    <cellStyle name="Navadno 3 2 19 4 14 3" xfId="5249"/>
    <cellStyle name="Navadno 3 2 19 4 15" xfId="5250"/>
    <cellStyle name="Navadno 3 2 19 4 15 2" xfId="5251"/>
    <cellStyle name="Navadno 3 2 19 4 15 2 2" xfId="5252"/>
    <cellStyle name="Navadno 3 2 19 4 15 3" xfId="5253"/>
    <cellStyle name="Navadno 3 2 19 4 16" xfId="5254"/>
    <cellStyle name="Navadno 3 2 19 4 16 2" xfId="5255"/>
    <cellStyle name="Navadno 3 2 19 4 16 2 2" xfId="5256"/>
    <cellStyle name="Navadno 3 2 19 4 16 3" xfId="5257"/>
    <cellStyle name="Navadno 3 2 19 4 17" xfId="5258"/>
    <cellStyle name="Navadno 3 2 19 4 17 2" xfId="5259"/>
    <cellStyle name="Navadno 3 2 19 4 17 2 2" xfId="5260"/>
    <cellStyle name="Navadno 3 2 19 4 17 3" xfId="5261"/>
    <cellStyle name="Navadno 3 2 19 4 18" xfId="5262"/>
    <cellStyle name="Navadno 3 2 19 4 18 2" xfId="5263"/>
    <cellStyle name="Navadno 3 2 19 4 18 2 2" xfId="5264"/>
    <cellStyle name="Navadno 3 2 19 4 18 3" xfId="5265"/>
    <cellStyle name="Navadno 3 2 19 4 19" xfId="5266"/>
    <cellStyle name="Navadno 3 2 19 4 19 2" xfId="5267"/>
    <cellStyle name="Navadno 3 2 19 4 19 2 2" xfId="5268"/>
    <cellStyle name="Navadno 3 2 19 4 19 3" xfId="5269"/>
    <cellStyle name="Navadno 3 2 19 4 2" xfId="5270"/>
    <cellStyle name="Navadno 3 2 19 4 2 2" xfId="5271"/>
    <cellStyle name="Navadno 3 2 19 4 2 2 2" xfId="5272"/>
    <cellStyle name="Navadno 3 2 19 4 2 2 2 2" xfId="5273"/>
    <cellStyle name="Navadno 3 2 19 4 2 2 3" xfId="5274"/>
    <cellStyle name="Navadno 3 2 19 4 2 3" xfId="5275"/>
    <cellStyle name="Navadno 3 2 19 4 2 3 2" xfId="5276"/>
    <cellStyle name="Navadno 3 2 19 4 2 4" xfId="5277"/>
    <cellStyle name="Navadno 3 2 19 4 2 4 2" xfId="5278"/>
    <cellStyle name="Navadno 3 2 19 4 2 5" xfId="5279"/>
    <cellStyle name="Navadno 3 2 19 4 2 5 2" xfId="5280"/>
    <cellStyle name="Navadno 3 2 19 4 2 6" xfId="5281"/>
    <cellStyle name="Navadno 3 2 19 4 2 6 2" xfId="5282"/>
    <cellStyle name="Navadno 3 2 19 4 2 7" xfId="5283"/>
    <cellStyle name="Navadno 3 2 19 4 20" xfId="5284"/>
    <cellStyle name="Navadno 3 2 19 4 20 2" xfId="5285"/>
    <cellStyle name="Navadno 3 2 19 4 20 2 2" xfId="5286"/>
    <cellStyle name="Navadno 3 2 19 4 20 3" xfId="5287"/>
    <cellStyle name="Navadno 3 2 19 4 21" xfId="5288"/>
    <cellStyle name="Navadno 3 2 19 4 21 2" xfId="5289"/>
    <cellStyle name="Navadno 3 2 19 4 21 2 2" xfId="5290"/>
    <cellStyle name="Navadno 3 2 19 4 21 3" xfId="5291"/>
    <cellStyle name="Navadno 3 2 19 4 22" xfId="5292"/>
    <cellStyle name="Navadno 3 2 19 4 22 2" xfId="5293"/>
    <cellStyle name="Navadno 3 2 19 4 22 2 2" xfId="5294"/>
    <cellStyle name="Navadno 3 2 19 4 22 3" xfId="5295"/>
    <cellStyle name="Navadno 3 2 19 4 23" xfId="5296"/>
    <cellStyle name="Navadno 3 2 19 4 23 2" xfId="5297"/>
    <cellStyle name="Navadno 3 2 19 4 23 2 2" xfId="5298"/>
    <cellStyle name="Navadno 3 2 19 4 23 3" xfId="5299"/>
    <cellStyle name="Navadno 3 2 19 4 24" xfId="5300"/>
    <cellStyle name="Navadno 3 2 19 4 24 2" xfId="5301"/>
    <cellStyle name="Navadno 3 2 19 4 24 2 2" xfId="5302"/>
    <cellStyle name="Navadno 3 2 19 4 24 3" xfId="5303"/>
    <cellStyle name="Navadno 3 2 19 4 25" xfId="5304"/>
    <cellStyle name="Navadno 3 2 19 4 25 2" xfId="5305"/>
    <cellStyle name="Navadno 3 2 19 4 25 2 2" xfId="5306"/>
    <cellStyle name="Navadno 3 2 19 4 25 3" xfId="5307"/>
    <cellStyle name="Navadno 3 2 19 4 26" xfId="5308"/>
    <cellStyle name="Navadno 3 2 19 4 26 2" xfId="5309"/>
    <cellStyle name="Navadno 3 2 19 4 26 2 2" xfId="5310"/>
    <cellStyle name="Navadno 3 2 19 4 26 3" xfId="5311"/>
    <cellStyle name="Navadno 3 2 19 4 27" xfId="5312"/>
    <cellStyle name="Navadno 3 2 19 4 27 2" xfId="5313"/>
    <cellStyle name="Navadno 3 2 19 4 27 2 2" xfId="5314"/>
    <cellStyle name="Navadno 3 2 19 4 27 3" xfId="5315"/>
    <cellStyle name="Navadno 3 2 19 4 28" xfId="5316"/>
    <cellStyle name="Navadno 3 2 19 4 28 2" xfId="5317"/>
    <cellStyle name="Navadno 3 2 19 4 28 2 2" xfId="5318"/>
    <cellStyle name="Navadno 3 2 19 4 28 3" xfId="5319"/>
    <cellStyle name="Navadno 3 2 19 4 29" xfId="5320"/>
    <cellStyle name="Navadno 3 2 19 4 29 2" xfId="5321"/>
    <cellStyle name="Navadno 3 2 19 4 29 2 2" xfId="5322"/>
    <cellStyle name="Navadno 3 2 19 4 29 3" xfId="5323"/>
    <cellStyle name="Navadno 3 2 19 4 3" xfId="5324"/>
    <cellStyle name="Navadno 3 2 19 4 3 2" xfId="5325"/>
    <cellStyle name="Navadno 3 2 19 4 3 2 2" xfId="5326"/>
    <cellStyle name="Navadno 3 2 19 4 3 3" xfId="5327"/>
    <cellStyle name="Navadno 3 2 19 4 30" xfId="5328"/>
    <cellStyle name="Navadno 3 2 19 4 30 2" xfId="5329"/>
    <cellStyle name="Navadno 3 2 19 4 30 2 2" xfId="5330"/>
    <cellStyle name="Navadno 3 2 19 4 30 3" xfId="5331"/>
    <cellStyle name="Navadno 3 2 19 4 31" xfId="5332"/>
    <cellStyle name="Navadno 3 2 19 4 31 2" xfId="5333"/>
    <cellStyle name="Navadno 3 2 19 4 31 2 2" xfId="5334"/>
    <cellStyle name="Navadno 3 2 19 4 31 3" xfId="5335"/>
    <cellStyle name="Navadno 3 2 19 4 32" xfId="5336"/>
    <cellStyle name="Navadno 3 2 19 4 32 2" xfId="5337"/>
    <cellStyle name="Navadno 3 2 19 4 32 2 2" xfId="5338"/>
    <cellStyle name="Navadno 3 2 19 4 32 3" xfId="5339"/>
    <cellStyle name="Navadno 3 2 19 4 33" xfId="5340"/>
    <cellStyle name="Navadno 3 2 19 4 33 2" xfId="5341"/>
    <cellStyle name="Navadno 3 2 19 4 33 2 2" xfId="5342"/>
    <cellStyle name="Navadno 3 2 19 4 33 3" xfId="5343"/>
    <cellStyle name="Navadno 3 2 19 4 34" xfId="5344"/>
    <cellStyle name="Navadno 3 2 19 4 34 2" xfId="5345"/>
    <cellStyle name="Navadno 3 2 19 4 34 2 2" xfId="5346"/>
    <cellStyle name="Navadno 3 2 19 4 34 3" xfId="5347"/>
    <cellStyle name="Navadno 3 2 19 4 35" xfId="5348"/>
    <cellStyle name="Navadno 3 2 19 4 35 2" xfId="5349"/>
    <cellStyle name="Navadno 3 2 19 4 35 2 2" xfId="5350"/>
    <cellStyle name="Navadno 3 2 19 4 35 3" xfId="5351"/>
    <cellStyle name="Navadno 3 2 19 4 36" xfId="5352"/>
    <cellStyle name="Navadno 3 2 19 4 36 2" xfId="5353"/>
    <cellStyle name="Navadno 3 2 19 4 36 2 2" xfId="5354"/>
    <cellStyle name="Navadno 3 2 19 4 36 3" xfId="5355"/>
    <cellStyle name="Navadno 3 2 19 4 37" xfId="5356"/>
    <cellStyle name="Navadno 3 2 19 4 37 2" xfId="5357"/>
    <cellStyle name="Navadno 3 2 19 4 37 2 2" xfId="5358"/>
    <cellStyle name="Navadno 3 2 19 4 37 3" xfId="5359"/>
    <cellStyle name="Navadno 3 2 19 4 38" xfId="5360"/>
    <cellStyle name="Navadno 3 2 19 4 38 2" xfId="5361"/>
    <cellStyle name="Navadno 3 2 19 4 38 2 2" xfId="5362"/>
    <cellStyle name="Navadno 3 2 19 4 38 3" xfId="5363"/>
    <cellStyle name="Navadno 3 2 19 4 39" xfId="5364"/>
    <cellStyle name="Navadno 3 2 19 4 39 2" xfId="5365"/>
    <cellStyle name="Navadno 3 2 19 4 39 2 2" xfId="5366"/>
    <cellStyle name="Navadno 3 2 19 4 39 3" xfId="5367"/>
    <cellStyle name="Navadno 3 2 19 4 4" xfId="5368"/>
    <cellStyle name="Navadno 3 2 19 4 4 2" xfId="5369"/>
    <cellStyle name="Navadno 3 2 19 4 4 2 2" xfId="5370"/>
    <cellStyle name="Navadno 3 2 19 4 4 3" xfId="5371"/>
    <cellStyle name="Navadno 3 2 19 4 40" xfId="5372"/>
    <cellStyle name="Navadno 3 2 19 4 40 2" xfId="5373"/>
    <cellStyle name="Navadno 3 2 19 4 40 2 2" xfId="5374"/>
    <cellStyle name="Navadno 3 2 19 4 40 3" xfId="5375"/>
    <cellStyle name="Navadno 3 2 19 4 41" xfId="5376"/>
    <cellStyle name="Navadno 3 2 19 4 41 2" xfId="5377"/>
    <cellStyle name="Navadno 3 2 19 4 41 2 2" xfId="5378"/>
    <cellStyle name="Navadno 3 2 19 4 41 3" xfId="5379"/>
    <cellStyle name="Navadno 3 2 19 4 42" xfId="5380"/>
    <cellStyle name="Navadno 3 2 19 4 42 2" xfId="5381"/>
    <cellStyle name="Navadno 3 2 19 4 42 2 2" xfId="5382"/>
    <cellStyle name="Navadno 3 2 19 4 42 3" xfId="5383"/>
    <cellStyle name="Navadno 3 2 19 4 43" xfId="5384"/>
    <cellStyle name="Navadno 3 2 19 4 43 2" xfId="5385"/>
    <cellStyle name="Navadno 3 2 19 4 43 2 2" xfId="5386"/>
    <cellStyle name="Navadno 3 2 19 4 43 3" xfId="5387"/>
    <cellStyle name="Navadno 3 2 19 4 44" xfId="5388"/>
    <cellStyle name="Navadno 3 2 19 4 44 2" xfId="5389"/>
    <cellStyle name="Navadno 3 2 19 4 44 2 2" xfId="5390"/>
    <cellStyle name="Navadno 3 2 19 4 44 3" xfId="5391"/>
    <cellStyle name="Navadno 3 2 19 4 45" xfId="5392"/>
    <cellStyle name="Navadno 3 2 19 4 45 2" xfId="5393"/>
    <cellStyle name="Navadno 3 2 19 4 45 2 2" xfId="5394"/>
    <cellStyle name="Navadno 3 2 19 4 45 3" xfId="5395"/>
    <cellStyle name="Navadno 3 2 19 4 46" xfId="5396"/>
    <cellStyle name="Navadno 3 2 19 4 46 2" xfId="5397"/>
    <cellStyle name="Navadno 3 2 19 4 46 2 2" xfId="5398"/>
    <cellStyle name="Navadno 3 2 19 4 46 3" xfId="5399"/>
    <cellStyle name="Navadno 3 2 19 4 47" xfId="5400"/>
    <cellStyle name="Navadno 3 2 19 4 47 2" xfId="5401"/>
    <cellStyle name="Navadno 3 2 19 4 47 2 2" xfId="5402"/>
    <cellStyle name="Navadno 3 2 19 4 47 3" xfId="5403"/>
    <cellStyle name="Navadno 3 2 19 4 48" xfId="5404"/>
    <cellStyle name="Navadno 3 2 19 4 48 2" xfId="5405"/>
    <cellStyle name="Navadno 3 2 19 4 48 2 2" xfId="5406"/>
    <cellStyle name="Navadno 3 2 19 4 48 3" xfId="5407"/>
    <cellStyle name="Navadno 3 2 19 4 49" xfId="5408"/>
    <cellStyle name="Navadno 3 2 19 4 49 2" xfId="5409"/>
    <cellStyle name="Navadno 3 2 19 4 49 2 2" xfId="5410"/>
    <cellStyle name="Navadno 3 2 19 4 49 3" xfId="5411"/>
    <cellStyle name="Navadno 3 2 19 4 5" xfId="5412"/>
    <cellStyle name="Navadno 3 2 19 4 5 2" xfId="5413"/>
    <cellStyle name="Navadno 3 2 19 4 5 2 2" xfId="5414"/>
    <cellStyle name="Navadno 3 2 19 4 5 3" xfId="5415"/>
    <cellStyle name="Navadno 3 2 19 4 50" xfId="5416"/>
    <cellStyle name="Navadno 3 2 19 4 50 2" xfId="5417"/>
    <cellStyle name="Navadno 3 2 19 4 50 2 2" xfId="5418"/>
    <cellStyle name="Navadno 3 2 19 4 50 3" xfId="5419"/>
    <cellStyle name="Navadno 3 2 19 4 51" xfId="5420"/>
    <cellStyle name="Navadno 3 2 19 4 51 2" xfId="5421"/>
    <cellStyle name="Navadno 3 2 19 4 51 2 2" xfId="5422"/>
    <cellStyle name="Navadno 3 2 19 4 51 3" xfId="5423"/>
    <cellStyle name="Navadno 3 2 19 4 52" xfId="5424"/>
    <cellStyle name="Navadno 3 2 19 4 52 2" xfId="5425"/>
    <cellStyle name="Navadno 3 2 19 4 52 2 2" xfId="5426"/>
    <cellStyle name="Navadno 3 2 19 4 52 3" xfId="5427"/>
    <cellStyle name="Navadno 3 2 19 4 53" xfId="5428"/>
    <cellStyle name="Navadno 3 2 19 4 53 2" xfId="5429"/>
    <cellStyle name="Navadno 3 2 19 4 54" xfId="5430"/>
    <cellStyle name="Navadno 3 2 19 4 54 2" xfId="5431"/>
    <cellStyle name="Navadno 3 2 19 4 55" xfId="5432"/>
    <cellStyle name="Navadno 3 2 19 4 55 2" xfId="5433"/>
    <cellStyle name="Navadno 3 2 19 4 56" xfId="5434"/>
    <cellStyle name="Navadno 3 2 19 4 56 2" xfId="5435"/>
    <cellStyle name="Navadno 3 2 19 4 57" xfId="5436"/>
    <cellStyle name="Navadno 3 2 19 4 57 2" xfId="5437"/>
    <cellStyle name="Navadno 3 2 19 4 58" xfId="5438"/>
    <cellStyle name="Navadno 3 2 19 4 58 2" xfId="5439"/>
    <cellStyle name="Navadno 3 2 19 4 59" xfId="5440"/>
    <cellStyle name="Navadno 3 2 19 4 59 2" xfId="5441"/>
    <cellStyle name="Navadno 3 2 19 4 6" xfId="5442"/>
    <cellStyle name="Navadno 3 2 19 4 6 2" xfId="5443"/>
    <cellStyle name="Navadno 3 2 19 4 6 2 2" xfId="5444"/>
    <cellStyle name="Navadno 3 2 19 4 6 3" xfId="5445"/>
    <cellStyle name="Navadno 3 2 19 4 60" xfId="5446"/>
    <cellStyle name="Navadno 3 2 19 4 60 2" xfId="5447"/>
    <cellStyle name="Navadno 3 2 19 4 61" xfId="5448"/>
    <cellStyle name="Navadno 3 2 19 4 61 2" xfId="5449"/>
    <cellStyle name="Navadno 3 2 19 4 62" xfId="5450"/>
    <cellStyle name="Navadno 3 2 19 4 62 2" xfId="5451"/>
    <cellStyle name="Navadno 3 2 19 4 63" xfId="5452"/>
    <cellStyle name="Navadno 3 2 19 4 63 2" xfId="5453"/>
    <cellStyle name="Navadno 3 2 19 4 64" xfId="5454"/>
    <cellStyle name="Navadno 3 2 19 4 64 2" xfId="5455"/>
    <cellStyle name="Navadno 3 2 19 4 65" xfId="5456"/>
    <cellStyle name="Navadno 3 2 19 4 65 2" xfId="5457"/>
    <cellStyle name="Navadno 3 2 19 4 66" xfId="5458"/>
    <cellStyle name="Navadno 3 2 19 4 66 2" xfId="5459"/>
    <cellStyle name="Navadno 3 2 19 4 67" xfId="5460"/>
    <cellStyle name="Navadno 3 2 19 4 67 2" xfId="5461"/>
    <cellStyle name="Navadno 3 2 19 4 68" xfId="5462"/>
    <cellStyle name="Navadno 3 2 19 4 68 2" xfId="5463"/>
    <cellStyle name="Navadno 3 2 19 4 69" xfId="5464"/>
    <cellStyle name="Navadno 3 2 19 4 69 2" xfId="5465"/>
    <cellStyle name="Navadno 3 2 19 4 7" xfId="5466"/>
    <cellStyle name="Navadno 3 2 19 4 7 2" xfId="5467"/>
    <cellStyle name="Navadno 3 2 19 4 7 2 2" xfId="5468"/>
    <cellStyle name="Navadno 3 2 19 4 7 3" xfId="5469"/>
    <cellStyle name="Navadno 3 2 19 4 70" xfId="5470"/>
    <cellStyle name="Navadno 3 2 19 4 70 2" xfId="5471"/>
    <cellStyle name="Navadno 3 2 19 4 71" xfId="5472"/>
    <cellStyle name="Navadno 3 2 19 4 71 2" xfId="5473"/>
    <cellStyle name="Navadno 3 2 19 4 72" xfId="5474"/>
    <cellStyle name="Navadno 3 2 19 4 72 2" xfId="5475"/>
    <cellStyle name="Navadno 3 2 19 4 73" xfId="5476"/>
    <cellStyle name="Navadno 3 2 19 4 73 2" xfId="5477"/>
    <cellStyle name="Navadno 3 2 19 4 74" xfId="5478"/>
    <cellStyle name="Navadno 3 2 19 4 74 2" xfId="5479"/>
    <cellStyle name="Navadno 3 2 19 4 75" xfId="5480"/>
    <cellStyle name="Navadno 3 2 19 4 75 2" xfId="5481"/>
    <cellStyle name="Navadno 3 2 19 4 76" xfId="5482"/>
    <cellStyle name="Navadno 3 2 19 4 76 2" xfId="5483"/>
    <cellStyle name="Navadno 3 2 19 4 77" xfId="5484"/>
    <cellStyle name="Navadno 3 2 19 4 77 2" xfId="5485"/>
    <cellStyle name="Navadno 3 2 19 4 78" xfId="5486"/>
    <cellStyle name="Navadno 3 2 19 4 78 2" xfId="5487"/>
    <cellStyle name="Navadno 3 2 19 4 79" xfId="5488"/>
    <cellStyle name="Navadno 3 2 19 4 79 2" xfId="5489"/>
    <cellStyle name="Navadno 3 2 19 4 8" xfId="5490"/>
    <cellStyle name="Navadno 3 2 19 4 8 2" xfId="5491"/>
    <cellStyle name="Navadno 3 2 19 4 8 2 2" xfId="5492"/>
    <cellStyle name="Navadno 3 2 19 4 8 3" xfId="5493"/>
    <cellStyle name="Navadno 3 2 19 4 80" xfId="5494"/>
    <cellStyle name="Navadno 3 2 19 4 80 2" xfId="5495"/>
    <cellStyle name="Navadno 3 2 19 4 81" xfId="5496"/>
    <cellStyle name="Navadno 3 2 19 4 81 2" xfId="5497"/>
    <cellStyle name="Navadno 3 2 19 4 82" xfId="5498"/>
    <cellStyle name="Navadno 3 2 19 4 9" xfId="5499"/>
    <cellStyle name="Navadno 3 2 19 4 9 2" xfId="5500"/>
    <cellStyle name="Navadno 3 2 19 4 9 2 2" xfId="5501"/>
    <cellStyle name="Navadno 3 2 19 4 9 3" xfId="5502"/>
    <cellStyle name="Navadno 3 2 19 40" xfId="5503"/>
    <cellStyle name="Navadno 3 2 19 40 2" xfId="5504"/>
    <cellStyle name="Navadno 3 2 19 40 2 2" xfId="5505"/>
    <cellStyle name="Navadno 3 2 19 40 3" xfId="5506"/>
    <cellStyle name="Navadno 3 2 19 41" xfId="5507"/>
    <cellStyle name="Navadno 3 2 19 41 2" xfId="5508"/>
    <cellStyle name="Navadno 3 2 19 41 2 2" xfId="5509"/>
    <cellStyle name="Navadno 3 2 19 41 3" xfId="5510"/>
    <cellStyle name="Navadno 3 2 19 42" xfId="5511"/>
    <cellStyle name="Navadno 3 2 19 42 2" xfId="5512"/>
    <cellStyle name="Navadno 3 2 19 42 2 2" xfId="5513"/>
    <cellStyle name="Navadno 3 2 19 42 3" xfId="5514"/>
    <cellStyle name="Navadno 3 2 19 43" xfId="5515"/>
    <cellStyle name="Navadno 3 2 19 43 2" xfId="5516"/>
    <cellStyle name="Navadno 3 2 19 43 2 2" xfId="5517"/>
    <cellStyle name="Navadno 3 2 19 43 3" xfId="5518"/>
    <cellStyle name="Navadno 3 2 19 44" xfId="5519"/>
    <cellStyle name="Navadno 3 2 19 44 2" xfId="5520"/>
    <cellStyle name="Navadno 3 2 19 44 2 2" xfId="5521"/>
    <cellStyle name="Navadno 3 2 19 44 3" xfId="5522"/>
    <cellStyle name="Navadno 3 2 19 45" xfId="5523"/>
    <cellStyle name="Navadno 3 2 19 45 2" xfId="5524"/>
    <cellStyle name="Navadno 3 2 19 45 2 2" xfId="5525"/>
    <cellStyle name="Navadno 3 2 19 45 3" xfId="5526"/>
    <cellStyle name="Navadno 3 2 19 46" xfId="5527"/>
    <cellStyle name="Navadno 3 2 19 46 2" xfId="5528"/>
    <cellStyle name="Navadno 3 2 19 46 2 2" xfId="5529"/>
    <cellStyle name="Navadno 3 2 19 46 3" xfId="5530"/>
    <cellStyle name="Navadno 3 2 19 47" xfId="5531"/>
    <cellStyle name="Navadno 3 2 19 47 2" xfId="5532"/>
    <cellStyle name="Navadno 3 2 19 47 2 2" xfId="5533"/>
    <cellStyle name="Navadno 3 2 19 47 3" xfId="5534"/>
    <cellStyle name="Navadno 3 2 19 48" xfId="5535"/>
    <cellStyle name="Navadno 3 2 19 48 2" xfId="5536"/>
    <cellStyle name="Navadno 3 2 19 48 2 2" xfId="5537"/>
    <cellStyle name="Navadno 3 2 19 48 3" xfId="5538"/>
    <cellStyle name="Navadno 3 2 19 49" xfId="5539"/>
    <cellStyle name="Navadno 3 2 19 49 2" xfId="5540"/>
    <cellStyle name="Navadno 3 2 19 49 2 2" xfId="5541"/>
    <cellStyle name="Navadno 3 2 19 49 3" xfId="5542"/>
    <cellStyle name="Navadno 3 2 19 5" xfId="5543"/>
    <cellStyle name="Navadno 3 2 19 5 10" xfId="5544"/>
    <cellStyle name="Navadno 3 2 19 5 10 2" xfId="5545"/>
    <cellStyle name="Navadno 3 2 19 5 10 2 2" xfId="5546"/>
    <cellStyle name="Navadno 3 2 19 5 10 3" xfId="5547"/>
    <cellStyle name="Navadno 3 2 19 5 11" xfId="5548"/>
    <cellStyle name="Navadno 3 2 19 5 11 2" xfId="5549"/>
    <cellStyle name="Navadno 3 2 19 5 11 2 2" xfId="5550"/>
    <cellStyle name="Navadno 3 2 19 5 11 3" xfId="5551"/>
    <cellStyle name="Navadno 3 2 19 5 12" xfId="5552"/>
    <cellStyle name="Navadno 3 2 19 5 12 2" xfId="5553"/>
    <cellStyle name="Navadno 3 2 19 5 12 2 2" xfId="5554"/>
    <cellStyle name="Navadno 3 2 19 5 12 3" xfId="5555"/>
    <cellStyle name="Navadno 3 2 19 5 13" xfId="5556"/>
    <cellStyle name="Navadno 3 2 19 5 13 2" xfId="5557"/>
    <cellStyle name="Navadno 3 2 19 5 13 2 2" xfId="5558"/>
    <cellStyle name="Navadno 3 2 19 5 13 3" xfId="5559"/>
    <cellStyle name="Navadno 3 2 19 5 14" xfId="5560"/>
    <cellStyle name="Navadno 3 2 19 5 14 2" xfId="5561"/>
    <cellStyle name="Navadno 3 2 19 5 14 2 2" xfId="5562"/>
    <cellStyle name="Navadno 3 2 19 5 14 3" xfId="5563"/>
    <cellStyle name="Navadno 3 2 19 5 15" xfId="5564"/>
    <cellStyle name="Navadno 3 2 19 5 15 2" xfId="5565"/>
    <cellStyle name="Navadno 3 2 19 5 15 2 2" xfId="5566"/>
    <cellStyle name="Navadno 3 2 19 5 15 3" xfId="5567"/>
    <cellStyle name="Navadno 3 2 19 5 16" xfId="5568"/>
    <cellStyle name="Navadno 3 2 19 5 16 2" xfId="5569"/>
    <cellStyle name="Navadno 3 2 19 5 16 2 2" xfId="5570"/>
    <cellStyle name="Navadno 3 2 19 5 16 3" xfId="5571"/>
    <cellStyle name="Navadno 3 2 19 5 17" xfId="5572"/>
    <cellStyle name="Navadno 3 2 19 5 17 2" xfId="5573"/>
    <cellStyle name="Navadno 3 2 19 5 17 2 2" xfId="5574"/>
    <cellStyle name="Navadno 3 2 19 5 17 3" xfId="5575"/>
    <cellStyle name="Navadno 3 2 19 5 18" xfId="5576"/>
    <cellStyle name="Navadno 3 2 19 5 18 2" xfId="5577"/>
    <cellStyle name="Navadno 3 2 19 5 18 2 2" xfId="5578"/>
    <cellStyle name="Navadno 3 2 19 5 18 3" xfId="5579"/>
    <cellStyle name="Navadno 3 2 19 5 19" xfId="5580"/>
    <cellStyle name="Navadno 3 2 19 5 19 2" xfId="5581"/>
    <cellStyle name="Navadno 3 2 19 5 19 2 2" xfId="5582"/>
    <cellStyle name="Navadno 3 2 19 5 19 3" xfId="5583"/>
    <cellStyle name="Navadno 3 2 19 5 2" xfId="5584"/>
    <cellStyle name="Navadno 3 2 19 5 2 2" xfId="5585"/>
    <cellStyle name="Navadno 3 2 19 5 2 2 2" xfId="5586"/>
    <cellStyle name="Navadno 3 2 19 5 2 2 2 2" xfId="5587"/>
    <cellStyle name="Navadno 3 2 19 5 2 2 3" xfId="5588"/>
    <cellStyle name="Navadno 3 2 19 5 2 3" xfId="5589"/>
    <cellStyle name="Navadno 3 2 19 5 2 3 2" xfId="5590"/>
    <cellStyle name="Navadno 3 2 19 5 2 4" xfId="5591"/>
    <cellStyle name="Navadno 3 2 19 5 2 4 2" xfId="5592"/>
    <cellStyle name="Navadno 3 2 19 5 2 5" xfId="5593"/>
    <cellStyle name="Navadno 3 2 19 5 2 5 2" xfId="5594"/>
    <cellStyle name="Navadno 3 2 19 5 2 6" xfId="5595"/>
    <cellStyle name="Navadno 3 2 19 5 2 6 2" xfId="5596"/>
    <cellStyle name="Navadno 3 2 19 5 2 7" xfId="5597"/>
    <cellStyle name="Navadno 3 2 19 5 20" xfId="5598"/>
    <cellStyle name="Navadno 3 2 19 5 20 2" xfId="5599"/>
    <cellStyle name="Navadno 3 2 19 5 20 2 2" xfId="5600"/>
    <cellStyle name="Navadno 3 2 19 5 20 3" xfId="5601"/>
    <cellStyle name="Navadno 3 2 19 5 21" xfId="5602"/>
    <cellStyle name="Navadno 3 2 19 5 21 2" xfId="5603"/>
    <cellStyle name="Navadno 3 2 19 5 21 2 2" xfId="5604"/>
    <cellStyle name="Navadno 3 2 19 5 21 3" xfId="5605"/>
    <cellStyle name="Navadno 3 2 19 5 22" xfId="5606"/>
    <cellStyle name="Navadno 3 2 19 5 22 2" xfId="5607"/>
    <cellStyle name="Navadno 3 2 19 5 22 2 2" xfId="5608"/>
    <cellStyle name="Navadno 3 2 19 5 22 3" xfId="5609"/>
    <cellStyle name="Navadno 3 2 19 5 23" xfId="5610"/>
    <cellStyle name="Navadno 3 2 19 5 23 2" xfId="5611"/>
    <cellStyle name="Navadno 3 2 19 5 23 2 2" xfId="5612"/>
    <cellStyle name="Navadno 3 2 19 5 23 3" xfId="5613"/>
    <cellStyle name="Navadno 3 2 19 5 24" xfId="5614"/>
    <cellStyle name="Navadno 3 2 19 5 24 2" xfId="5615"/>
    <cellStyle name="Navadno 3 2 19 5 24 2 2" xfId="5616"/>
    <cellStyle name="Navadno 3 2 19 5 24 3" xfId="5617"/>
    <cellStyle name="Navadno 3 2 19 5 25" xfId="5618"/>
    <cellStyle name="Navadno 3 2 19 5 25 2" xfId="5619"/>
    <cellStyle name="Navadno 3 2 19 5 25 2 2" xfId="5620"/>
    <cellStyle name="Navadno 3 2 19 5 25 3" xfId="5621"/>
    <cellStyle name="Navadno 3 2 19 5 26" xfId="5622"/>
    <cellStyle name="Navadno 3 2 19 5 26 2" xfId="5623"/>
    <cellStyle name="Navadno 3 2 19 5 26 2 2" xfId="5624"/>
    <cellStyle name="Navadno 3 2 19 5 26 3" xfId="5625"/>
    <cellStyle name="Navadno 3 2 19 5 27" xfId="5626"/>
    <cellStyle name="Navadno 3 2 19 5 27 2" xfId="5627"/>
    <cellStyle name="Navadno 3 2 19 5 27 2 2" xfId="5628"/>
    <cellStyle name="Navadno 3 2 19 5 27 3" xfId="5629"/>
    <cellStyle name="Navadno 3 2 19 5 28" xfId="5630"/>
    <cellStyle name="Navadno 3 2 19 5 28 2" xfId="5631"/>
    <cellStyle name="Navadno 3 2 19 5 28 2 2" xfId="5632"/>
    <cellStyle name="Navadno 3 2 19 5 28 3" xfId="5633"/>
    <cellStyle name="Navadno 3 2 19 5 29" xfId="5634"/>
    <cellStyle name="Navadno 3 2 19 5 29 2" xfId="5635"/>
    <cellStyle name="Navadno 3 2 19 5 29 2 2" xfId="5636"/>
    <cellStyle name="Navadno 3 2 19 5 29 3" xfId="5637"/>
    <cellStyle name="Navadno 3 2 19 5 3" xfId="5638"/>
    <cellStyle name="Navadno 3 2 19 5 3 2" xfId="5639"/>
    <cellStyle name="Navadno 3 2 19 5 3 2 2" xfId="5640"/>
    <cellStyle name="Navadno 3 2 19 5 3 3" xfId="5641"/>
    <cellStyle name="Navadno 3 2 19 5 30" xfId="5642"/>
    <cellStyle name="Navadno 3 2 19 5 30 2" xfId="5643"/>
    <cellStyle name="Navadno 3 2 19 5 30 2 2" xfId="5644"/>
    <cellStyle name="Navadno 3 2 19 5 30 3" xfId="5645"/>
    <cellStyle name="Navadno 3 2 19 5 31" xfId="5646"/>
    <cellStyle name="Navadno 3 2 19 5 31 2" xfId="5647"/>
    <cellStyle name="Navadno 3 2 19 5 31 2 2" xfId="5648"/>
    <cellStyle name="Navadno 3 2 19 5 31 3" xfId="5649"/>
    <cellStyle name="Navadno 3 2 19 5 32" xfId="5650"/>
    <cellStyle name="Navadno 3 2 19 5 32 2" xfId="5651"/>
    <cellStyle name="Navadno 3 2 19 5 32 2 2" xfId="5652"/>
    <cellStyle name="Navadno 3 2 19 5 32 3" xfId="5653"/>
    <cellStyle name="Navadno 3 2 19 5 33" xfId="5654"/>
    <cellStyle name="Navadno 3 2 19 5 33 2" xfId="5655"/>
    <cellStyle name="Navadno 3 2 19 5 33 2 2" xfId="5656"/>
    <cellStyle name="Navadno 3 2 19 5 33 3" xfId="5657"/>
    <cellStyle name="Navadno 3 2 19 5 34" xfId="5658"/>
    <cellStyle name="Navadno 3 2 19 5 34 2" xfId="5659"/>
    <cellStyle name="Navadno 3 2 19 5 34 2 2" xfId="5660"/>
    <cellStyle name="Navadno 3 2 19 5 34 3" xfId="5661"/>
    <cellStyle name="Navadno 3 2 19 5 35" xfId="5662"/>
    <cellStyle name="Navadno 3 2 19 5 35 2" xfId="5663"/>
    <cellStyle name="Navadno 3 2 19 5 35 2 2" xfId="5664"/>
    <cellStyle name="Navadno 3 2 19 5 35 3" xfId="5665"/>
    <cellStyle name="Navadno 3 2 19 5 36" xfId="5666"/>
    <cellStyle name="Navadno 3 2 19 5 36 2" xfId="5667"/>
    <cellStyle name="Navadno 3 2 19 5 36 2 2" xfId="5668"/>
    <cellStyle name="Navadno 3 2 19 5 36 3" xfId="5669"/>
    <cellStyle name="Navadno 3 2 19 5 37" xfId="5670"/>
    <cellStyle name="Navadno 3 2 19 5 37 2" xfId="5671"/>
    <cellStyle name="Navadno 3 2 19 5 37 2 2" xfId="5672"/>
    <cellStyle name="Navadno 3 2 19 5 37 3" xfId="5673"/>
    <cellStyle name="Navadno 3 2 19 5 38" xfId="5674"/>
    <cellStyle name="Navadno 3 2 19 5 38 2" xfId="5675"/>
    <cellStyle name="Navadno 3 2 19 5 38 2 2" xfId="5676"/>
    <cellStyle name="Navadno 3 2 19 5 38 3" xfId="5677"/>
    <cellStyle name="Navadno 3 2 19 5 39" xfId="5678"/>
    <cellStyle name="Navadno 3 2 19 5 39 2" xfId="5679"/>
    <cellStyle name="Navadno 3 2 19 5 39 2 2" xfId="5680"/>
    <cellStyle name="Navadno 3 2 19 5 39 3" xfId="5681"/>
    <cellStyle name="Navadno 3 2 19 5 4" xfId="5682"/>
    <cellStyle name="Navadno 3 2 19 5 4 2" xfId="5683"/>
    <cellStyle name="Navadno 3 2 19 5 4 2 2" xfId="5684"/>
    <cellStyle name="Navadno 3 2 19 5 4 3" xfId="5685"/>
    <cellStyle name="Navadno 3 2 19 5 40" xfId="5686"/>
    <cellStyle name="Navadno 3 2 19 5 40 2" xfId="5687"/>
    <cellStyle name="Navadno 3 2 19 5 40 2 2" xfId="5688"/>
    <cellStyle name="Navadno 3 2 19 5 40 3" xfId="5689"/>
    <cellStyle name="Navadno 3 2 19 5 41" xfId="5690"/>
    <cellStyle name="Navadno 3 2 19 5 41 2" xfId="5691"/>
    <cellStyle name="Navadno 3 2 19 5 41 2 2" xfId="5692"/>
    <cellStyle name="Navadno 3 2 19 5 41 3" xfId="5693"/>
    <cellStyle name="Navadno 3 2 19 5 42" xfId="5694"/>
    <cellStyle name="Navadno 3 2 19 5 42 2" xfId="5695"/>
    <cellStyle name="Navadno 3 2 19 5 42 2 2" xfId="5696"/>
    <cellStyle name="Navadno 3 2 19 5 42 3" xfId="5697"/>
    <cellStyle name="Navadno 3 2 19 5 43" xfId="5698"/>
    <cellStyle name="Navadno 3 2 19 5 43 2" xfId="5699"/>
    <cellStyle name="Navadno 3 2 19 5 43 2 2" xfId="5700"/>
    <cellStyle name="Navadno 3 2 19 5 43 3" xfId="5701"/>
    <cellStyle name="Navadno 3 2 19 5 44" xfId="5702"/>
    <cellStyle name="Navadno 3 2 19 5 44 2" xfId="5703"/>
    <cellStyle name="Navadno 3 2 19 5 44 2 2" xfId="5704"/>
    <cellStyle name="Navadno 3 2 19 5 44 3" xfId="5705"/>
    <cellStyle name="Navadno 3 2 19 5 45" xfId="5706"/>
    <cellStyle name="Navadno 3 2 19 5 45 2" xfId="5707"/>
    <cellStyle name="Navadno 3 2 19 5 45 2 2" xfId="5708"/>
    <cellStyle name="Navadno 3 2 19 5 45 3" xfId="5709"/>
    <cellStyle name="Navadno 3 2 19 5 46" xfId="5710"/>
    <cellStyle name="Navadno 3 2 19 5 46 2" xfId="5711"/>
    <cellStyle name="Navadno 3 2 19 5 46 2 2" xfId="5712"/>
    <cellStyle name="Navadno 3 2 19 5 46 3" xfId="5713"/>
    <cellStyle name="Navadno 3 2 19 5 47" xfId="5714"/>
    <cellStyle name="Navadno 3 2 19 5 47 2" xfId="5715"/>
    <cellStyle name="Navadno 3 2 19 5 47 2 2" xfId="5716"/>
    <cellStyle name="Navadno 3 2 19 5 47 3" xfId="5717"/>
    <cellStyle name="Navadno 3 2 19 5 48" xfId="5718"/>
    <cellStyle name="Navadno 3 2 19 5 48 2" xfId="5719"/>
    <cellStyle name="Navadno 3 2 19 5 48 2 2" xfId="5720"/>
    <cellStyle name="Navadno 3 2 19 5 48 3" xfId="5721"/>
    <cellStyle name="Navadno 3 2 19 5 49" xfId="5722"/>
    <cellStyle name="Navadno 3 2 19 5 49 2" xfId="5723"/>
    <cellStyle name="Navadno 3 2 19 5 49 2 2" xfId="5724"/>
    <cellStyle name="Navadno 3 2 19 5 49 3" xfId="5725"/>
    <cellStyle name="Navadno 3 2 19 5 5" xfId="5726"/>
    <cellStyle name="Navadno 3 2 19 5 5 2" xfId="5727"/>
    <cellStyle name="Navadno 3 2 19 5 5 2 2" xfId="5728"/>
    <cellStyle name="Navadno 3 2 19 5 5 3" xfId="5729"/>
    <cellStyle name="Navadno 3 2 19 5 50" xfId="5730"/>
    <cellStyle name="Navadno 3 2 19 5 50 2" xfId="5731"/>
    <cellStyle name="Navadno 3 2 19 5 50 2 2" xfId="5732"/>
    <cellStyle name="Navadno 3 2 19 5 50 3" xfId="5733"/>
    <cellStyle name="Navadno 3 2 19 5 51" xfId="5734"/>
    <cellStyle name="Navadno 3 2 19 5 51 2" xfId="5735"/>
    <cellStyle name="Navadno 3 2 19 5 51 2 2" xfId="5736"/>
    <cellStyle name="Navadno 3 2 19 5 51 3" xfId="5737"/>
    <cellStyle name="Navadno 3 2 19 5 52" xfId="5738"/>
    <cellStyle name="Navadno 3 2 19 5 52 2" xfId="5739"/>
    <cellStyle name="Navadno 3 2 19 5 52 2 2" xfId="5740"/>
    <cellStyle name="Navadno 3 2 19 5 52 3" xfId="5741"/>
    <cellStyle name="Navadno 3 2 19 5 53" xfId="5742"/>
    <cellStyle name="Navadno 3 2 19 5 53 2" xfId="5743"/>
    <cellStyle name="Navadno 3 2 19 5 54" xfId="5744"/>
    <cellStyle name="Navadno 3 2 19 5 54 2" xfId="5745"/>
    <cellStyle name="Navadno 3 2 19 5 55" xfId="5746"/>
    <cellStyle name="Navadno 3 2 19 5 55 2" xfId="5747"/>
    <cellStyle name="Navadno 3 2 19 5 56" xfId="5748"/>
    <cellStyle name="Navadno 3 2 19 5 56 2" xfId="5749"/>
    <cellStyle name="Navadno 3 2 19 5 57" xfId="5750"/>
    <cellStyle name="Navadno 3 2 19 5 57 2" xfId="5751"/>
    <cellStyle name="Navadno 3 2 19 5 58" xfId="5752"/>
    <cellStyle name="Navadno 3 2 19 5 58 2" xfId="5753"/>
    <cellStyle name="Navadno 3 2 19 5 59" xfId="5754"/>
    <cellStyle name="Navadno 3 2 19 5 59 2" xfId="5755"/>
    <cellStyle name="Navadno 3 2 19 5 6" xfId="5756"/>
    <cellStyle name="Navadno 3 2 19 5 6 2" xfId="5757"/>
    <cellStyle name="Navadno 3 2 19 5 6 2 2" xfId="5758"/>
    <cellStyle name="Navadno 3 2 19 5 6 3" xfId="5759"/>
    <cellStyle name="Navadno 3 2 19 5 60" xfId="5760"/>
    <cellStyle name="Navadno 3 2 19 5 60 2" xfId="5761"/>
    <cellStyle name="Navadno 3 2 19 5 61" xfId="5762"/>
    <cellStyle name="Navadno 3 2 19 5 61 2" xfId="5763"/>
    <cellStyle name="Navadno 3 2 19 5 62" xfId="5764"/>
    <cellStyle name="Navadno 3 2 19 5 62 2" xfId="5765"/>
    <cellStyle name="Navadno 3 2 19 5 63" xfId="5766"/>
    <cellStyle name="Navadno 3 2 19 5 63 2" xfId="5767"/>
    <cellStyle name="Navadno 3 2 19 5 64" xfId="5768"/>
    <cellStyle name="Navadno 3 2 19 5 64 2" xfId="5769"/>
    <cellStyle name="Navadno 3 2 19 5 65" xfId="5770"/>
    <cellStyle name="Navadno 3 2 19 5 65 2" xfId="5771"/>
    <cellStyle name="Navadno 3 2 19 5 66" xfId="5772"/>
    <cellStyle name="Navadno 3 2 19 5 66 2" xfId="5773"/>
    <cellStyle name="Navadno 3 2 19 5 67" xfId="5774"/>
    <cellStyle name="Navadno 3 2 19 5 67 2" xfId="5775"/>
    <cellStyle name="Navadno 3 2 19 5 68" xfId="5776"/>
    <cellStyle name="Navadno 3 2 19 5 68 2" xfId="5777"/>
    <cellStyle name="Navadno 3 2 19 5 69" xfId="5778"/>
    <cellStyle name="Navadno 3 2 19 5 69 2" xfId="5779"/>
    <cellStyle name="Navadno 3 2 19 5 7" xfId="5780"/>
    <cellStyle name="Navadno 3 2 19 5 7 2" xfId="5781"/>
    <cellStyle name="Navadno 3 2 19 5 7 2 2" xfId="5782"/>
    <cellStyle name="Navadno 3 2 19 5 7 3" xfId="5783"/>
    <cellStyle name="Navadno 3 2 19 5 70" xfId="5784"/>
    <cellStyle name="Navadno 3 2 19 5 70 2" xfId="5785"/>
    <cellStyle name="Navadno 3 2 19 5 71" xfId="5786"/>
    <cellStyle name="Navadno 3 2 19 5 71 2" xfId="5787"/>
    <cellStyle name="Navadno 3 2 19 5 72" xfId="5788"/>
    <cellStyle name="Navadno 3 2 19 5 72 2" xfId="5789"/>
    <cellStyle name="Navadno 3 2 19 5 73" xfId="5790"/>
    <cellStyle name="Navadno 3 2 19 5 73 2" xfId="5791"/>
    <cellStyle name="Navadno 3 2 19 5 74" xfId="5792"/>
    <cellStyle name="Navadno 3 2 19 5 74 2" xfId="5793"/>
    <cellStyle name="Navadno 3 2 19 5 75" xfId="5794"/>
    <cellStyle name="Navadno 3 2 19 5 75 2" xfId="5795"/>
    <cellStyle name="Navadno 3 2 19 5 76" xfId="5796"/>
    <cellStyle name="Navadno 3 2 19 5 76 2" xfId="5797"/>
    <cellStyle name="Navadno 3 2 19 5 77" xfId="5798"/>
    <cellStyle name="Navadno 3 2 19 5 77 2" xfId="5799"/>
    <cellStyle name="Navadno 3 2 19 5 78" xfId="5800"/>
    <cellStyle name="Navadno 3 2 19 5 78 2" xfId="5801"/>
    <cellStyle name="Navadno 3 2 19 5 79" xfId="5802"/>
    <cellStyle name="Navadno 3 2 19 5 79 2" xfId="5803"/>
    <cellStyle name="Navadno 3 2 19 5 8" xfId="5804"/>
    <cellStyle name="Navadno 3 2 19 5 8 2" xfId="5805"/>
    <cellStyle name="Navadno 3 2 19 5 8 2 2" xfId="5806"/>
    <cellStyle name="Navadno 3 2 19 5 8 3" xfId="5807"/>
    <cellStyle name="Navadno 3 2 19 5 80" xfId="5808"/>
    <cellStyle name="Navadno 3 2 19 5 80 2" xfId="5809"/>
    <cellStyle name="Navadno 3 2 19 5 81" xfId="5810"/>
    <cellStyle name="Navadno 3 2 19 5 81 2" xfId="5811"/>
    <cellStyle name="Navadno 3 2 19 5 82" xfId="5812"/>
    <cellStyle name="Navadno 3 2 19 5 9" xfId="5813"/>
    <cellStyle name="Navadno 3 2 19 5 9 2" xfId="5814"/>
    <cellStyle name="Navadno 3 2 19 5 9 2 2" xfId="5815"/>
    <cellStyle name="Navadno 3 2 19 5 9 3" xfId="5816"/>
    <cellStyle name="Navadno 3 2 19 50" xfId="5817"/>
    <cellStyle name="Navadno 3 2 19 50 2" xfId="5818"/>
    <cellStyle name="Navadno 3 2 19 50 2 2" xfId="5819"/>
    <cellStyle name="Navadno 3 2 19 50 3" xfId="5820"/>
    <cellStyle name="Navadno 3 2 19 51" xfId="5821"/>
    <cellStyle name="Navadno 3 2 19 51 2" xfId="5822"/>
    <cellStyle name="Navadno 3 2 19 51 2 2" xfId="5823"/>
    <cellStyle name="Navadno 3 2 19 51 3" xfId="5824"/>
    <cellStyle name="Navadno 3 2 19 52" xfId="5825"/>
    <cellStyle name="Navadno 3 2 19 52 2" xfId="5826"/>
    <cellStyle name="Navadno 3 2 19 52 2 2" xfId="5827"/>
    <cellStyle name="Navadno 3 2 19 52 3" xfId="5828"/>
    <cellStyle name="Navadno 3 2 19 53" xfId="5829"/>
    <cellStyle name="Navadno 3 2 19 53 2" xfId="5830"/>
    <cellStyle name="Navadno 3 2 19 53 2 2" xfId="5831"/>
    <cellStyle name="Navadno 3 2 19 53 3" xfId="5832"/>
    <cellStyle name="Navadno 3 2 19 54" xfId="5833"/>
    <cellStyle name="Navadno 3 2 19 54 2" xfId="5834"/>
    <cellStyle name="Navadno 3 2 19 54 2 2" xfId="5835"/>
    <cellStyle name="Navadno 3 2 19 54 3" xfId="5836"/>
    <cellStyle name="Navadno 3 2 19 55" xfId="5837"/>
    <cellStyle name="Navadno 3 2 19 55 2" xfId="5838"/>
    <cellStyle name="Navadno 3 2 19 55 2 2" xfId="5839"/>
    <cellStyle name="Navadno 3 2 19 55 3" xfId="5840"/>
    <cellStyle name="Navadno 3 2 19 56" xfId="5841"/>
    <cellStyle name="Navadno 3 2 19 56 2" xfId="5842"/>
    <cellStyle name="Navadno 3 2 19 56 2 2" xfId="5843"/>
    <cellStyle name="Navadno 3 2 19 56 3" xfId="5844"/>
    <cellStyle name="Navadno 3 2 19 57" xfId="5845"/>
    <cellStyle name="Navadno 3 2 19 57 2" xfId="5846"/>
    <cellStyle name="Navadno 3 2 19 57 2 2" xfId="5847"/>
    <cellStyle name="Navadno 3 2 19 57 3" xfId="5848"/>
    <cellStyle name="Navadno 3 2 19 58" xfId="5849"/>
    <cellStyle name="Navadno 3 2 19 58 2" xfId="5850"/>
    <cellStyle name="Navadno 3 2 19 58 2 2" xfId="5851"/>
    <cellStyle name="Navadno 3 2 19 58 3" xfId="5852"/>
    <cellStyle name="Navadno 3 2 19 59" xfId="5853"/>
    <cellStyle name="Navadno 3 2 19 59 2" xfId="5854"/>
    <cellStyle name="Navadno 3 2 19 59 2 2" xfId="5855"/>
    <cellStyle name="Navadno 3 2 19 59 3" xfId="5856"/>
    <cellStyle name="Navadno 3 2 19 6" xfId="5857"/>
    <cellStyle name="Navadno 3 2 19 6 10" xfId="5858"/>
    <cellStyle name="Navadno 3 2 19 6 10 2" xfId="5859"/>
    <cellStyle name="Navadno 3 2 19 6 10 2 2" xfId="5860"/>
    <cellStyle name="Navadno 3 2 19 6 10 3" xfId="5861"/>
    <cellStyle name="Navadno 3 2 19 6 11" xfId="5862"/>
    <cellStyle name="Navadno 3 2 19 6 11 2" xfId="5863"/>
    <cellStyle name="Navadno 3 2 19 6 11 2 2" xfId="5864"/>
    <cellStyle name="Navadno 3 2 19 6 11 3" xfId="5865"/>
    <cellStyle name="Navadno 3 2 19 6 12" xfId="5866"/>
    <cellStyle name="Navadno 3 2 19 6 12 2" xfId="5867"/>
    <cellStyle name="Navadno 3 2 19 6 12 2 2" xfId="5868"/>
    <cellStyle name="Navadno 3 2 19 6 12 3" xfId="5869"/>
    <cellStyle name="Navadno 3 2 19 6 13" xfId="5870"/>
    <cellStyle name="Navadno 3 2 19 6 13 2" xfId="5871"/>
    <cellStyle name="Navadno 3 2 19 6 13 2 2" xfId="5872"/>
    <cellStyle name="Navadno 3 2 19 6 13 3" xfId="5873"/>
    <cellStyle name="Navadno 3 2 19 6 14" xfId="5874"/>
    <cellStyle name="Navadno 3 2 19 6 14 2" xfId="5875"/>
    <cellStyle name="Navadno 3 2 19 6 14 2 2" xfId="5876"/>
    <cellStyle name="Navadno 3 2 19 6 14 3" xfId="5877"/>
    <cellStyle name="Navadno 3 2 19 6 15" xfId="5878"/>
    <cellStyle name="Navadno 3 2 19 6 15 2" xfId="5879"/>
    <cellStyle name="Navadno 3 2 19 6 15 2 2" xfId="5880"/>
    <cellStyle name="Navadno 3 2 19 6 15 3" xfId="5881"/>
    <cellStyle name="Navadno 3 2 19 6 16" xfId="5882"/>
    <cellStyle name="Navadno 3 2 19 6 16 2" xfId="5883"/>
    <cellStyle name="Navadno 3 2 19 6 16 2 2" xfId="5884"/>
    <cellStyle name="Navadno 3 2 19 6 16 3" xfId="5885"/>
    <cellStyle name="Navadno 3 2 19 6 17" xfId="5886"/>
    <cellStyle name="Navadno 3 2 19 6 17 2" xfId="5887"/>
    <cellStyle name="Navadno 3 2 19 6 17 2 2" xfId="5888"/>
    <cellStyle name="Navadno 3 2 19 6 17 3" xfId="5889"/>
    <cellStyle name="Navadno 3 2 19 6 18" xfId="5890"/>
    <cellStyle name="Navadno 3 2 19 6 18 2" xfId="5891"/>
    <cellStyle name="Navadno 3 2 19 6 18 2 2" xfId="5892"/>
    <cellStyle name="Navadno 3 2 19 6 18 3" xfId="5893"/>
    <cellStyle name="Navadno 3 2 19 6 19" xfId="5894"/>
    <cellStyle name="Navadno 3 2 19 6 19 2" xfId="5895"/>
    <cellStyle name="Navadno 3 2 19 6 19 2 2" xfId="5896"/>
    <cellStyle name="Navadno 3 2 19 6 19 3" xfId="5897"/>
    <cellStyle name="Navadno 3 2 19 6 2" xfId="5898"/>
    <cellStyle name="Navadno 3 2 19 6 2 2" xfId="5899"/>
    <cellStyle name="Navadno 3 2 19 6 2 2 2" xfId="5900"/>
    <cellStyle name="Navadno 3 2 19 6 2 2 2 2" xfId="5901"/>
    <cellStyle name="Navadno 3 2 19 6 2 2 3" xfId="5902"/>
    <cellStyle name="Navadno 3 2 19 6 2 3" xfId="5903"/>
    <cellStyle name="Navadno 3 2 19 6 2 3 2" xfId="5904"/>
    <cellStyle name="Navadno 3 2 19 6 2 4" xfId="5905"/>
    <cellStyle name="Navadno 3 2 19 6 2 4 2" xfId="5906"/>
    <cellStyle name="Navadno 3 2 19 6 2 5" xfId="5907"/>
    <cellStyle name="Navadno 3 2 19 6 2 5 2" xfId="5908"/>
    <cellStyle name="Navadno 3 2 19 6 2 6" xfId="5909"/>
    <cellStyle name="Navadno 3 2 19 6 2 6 2" xfId="5910"/>
    <cellStyle name="Navadno 3 2 19 6 2 7" xfId="5911"/>
    <cellStyle name="Navadno 3 2 19 6 20" xfId="5912"/>
    <cellStyle name="Navadno 3 2 19 6 20 2" xfId="5913"/>
    <cellStyle name="Navadno 3 2 19 6 20 2 2" xfId="5914"/>
    <cellStyle name="Navadno 3 2 19 6 20 3" xfId="5915"/>
    <cellStyle name="Navadno 3 2 19 6 21" xfId="5916"/>
    <cellStyle name="Navadno 3 2 19 6 21 2" xfId="5917"/>
    <cellStyle name="Navadno 3 2 19 6 21 2 2" xfId="5918"/>
    <cellStyle name="Navadno 3 2 19 6 21 3" xfId="5919"/>
    <cellStyle name="Navadno 3 2 19 6 22" xfId="5920"/>
    <cellStyle name="Navadno 3 2 19 6 22 2" xfId="5921"/>
    <cellStyle name="Navadno 3 2 19 6 22 2 2" xfId="5922"/>
    <cellStyle name="Navadno 3 2 19 6 22 3" xfId="5923"/>
    <cellStyle name="Navadno 3 2 19 6 23" xfId="5924"/>
    <cellStyle name="Navadno 3 2 19 6 23 2" xfId="5925"/>
    <cellStyle name="Navadno 3 2 19 6 23 2 2" xfId="5926"/>
    <cellStyle name="Navadno 3 2 19 6 23 3" xfId="5927"/>
    <cellStyle name="Navadno 3 2 19 6 24" xfId="5928"/>
    <cellStyle name="Navadno 3 2 19 6 24 2" xfId="5929"/>
    <cellStyle name="Navadno 3 2 19 6 24 2 2" xfId="5930"/>
    <cellStyle name="Navadno 3 2 19 6 24 3" xfId="5931"/>
    <cellStyle name="Navadno 3 2 19 6 25" xfId="5932"/>
    <cellStyle name="Navadno 3 2 19 6 25 2" xfId="5933"/>
    <cellStyle name="Navadno 3 2 19 6 25 2 2" xfId="5934"/>
    <cellStyle name="Navadno 3 2 19 6 25 3" xfId="5935"/>
    <cellStyle name="Navadno 3 2 19 6 26" xfId="5936"/>
    <cellStyle name="Navadno 3 2 19 6 26 2" xfId="5937"/>
    <cellStyle name="Navadno 3 2 19 6 26 2 2" xfId="5938"/>
    <cellStyle name="Navadno 3 2 19 6 26 3" xfId="5939"/>
    <cellStyle name="Navadno 3 2 19 6 27" xfId="5940"/>
    <cellStyle name="Navadno 3 2 19 6 27 2" xfId="5941"/>
    <cellStyle name="Navadno 3 2 19 6 27 2 2" xfId="5942"/>
    <cellStyle name="Navadno 3 2 19 6 27 3" xfId="5943"/>
    <cellStyle name="Navadno 3 2 19 6 28" xfId="5944"/>
    <cellStyle name="Navadno 3 2 19 6 28 2" xfId="5945"/>
    <cellStyle name="Navadno 3 2 19 6 28 2 2" xfId="5946"/>
    <cellStyle name="Navadno 3 2 19 6 28 3" xfId="5947"/>
    <cellStyle name="Navadno 3 2 19 6 29" xfId="5948"/>
    <cellStyle name="Navadno 3 2 19 6 29 2" xfId="5949"/>
    <cellStyle name="Navadno 3 2 19 6 29 2 2" xfId="5950"/>
    <cellStyle name="Navadno 3 2 19 6 29 3" xfId="5951"/>
    <cellStyle name="Navadno 3 2 19 6 3" xfId="5952"/>
    <cellStyle name="Navadno 3 2 19 6 3 2" xfId="5953"/>
    <cellStyle name="Navadno 3 2 19 6 3 2 2" xfId="5954"/>
    <cellStyle name="Navadno 3 2 19 6 3 3" xfId="5955"/>
    <cellStyle name="Navadno 3 2 19 6 30" xfId="5956"/>
    <cellStyle name="Navadno 3 2 19 6 30 2" xfId="5957"/>
    <cellStyle name="Navadno 3 2 19 6 30 2 2" xfId="5958"/>
    <cellStyle name="Navadno 3 2 19 6 30 3" xfId="5959"/>
    <cellStyle name="Navadno 3 2 19 6 31" xfId="5960"/>
    <cellStyle name="Navadno 3 2 19 6 31 2" xfId="5961"/>
    <cellStyle name="Navadno 3 2 19 6 31 2 2" xfId="5962"/>
    <cellStyle name="Navadno 3 2 19 6 31 3" xfId="5963"/>
    <cellStyle name="Navadno 3 2 19 6 32" xfId="5964"/>
    <cellStyle name="Navadno 3 2 19 6 32 2" xfId="5965"/>
    <cellStyle name="Navadno 3 2 19 6 32 2 2" xfId="5966"/>
    <cellStyle name="Navadno 3 2 19 6 32 3" xfId="5967"/>
    <cellStyle name="Navadno 3 2 19 6 33" xfId="5968"/>
    <cellStyle name="Navadno 3 2 19 6 33 2" xfId="5969"/>
    <cellStyle name="Navadno 3 2 19 6 33 2 2" xfId="5970"/>
    <cellStyle name="Navadno 3 2 19 6 33 3" xfId="5971"/>
    <cellStyle name="Navadno 3 2 19 6 34" xfId="5972"/>
    <cellStyle name="Navadno 3 2 19 6 34 2" xfId="5973"/>
    <cellStyle name="Navadno 3 2 19 6 34 2 2" xfId="5974"/>
    <cellStyle name="Navadno 3 2 19 6 34 3" xfId="5975"/>
    <cellStyle name="Navadno 3 2 19 6 35" xfId="5976"/>
    <cellStyle name="Navadno 3 2 19 6 35 2" xfId="5977"/>
    <cellStyle name="Navadno 3 2 19 6 35 2 2" xfId="5978"/>
    <cellStyle name="Navadno 3 2 19 6 35 3" xfId="5979"/>
    <cellStyle name="Navadno 3 2 19 6 36" xfId="5980"/>
    <cellStyle name="Navadno 3 2 19 6 36 2" xfId="5981"/>
    <cellStyle name="Navadno 3 2 19 6 36 2 2" xfId="5982"/>
    <cellStyle name="Navadno 3 2 19 6 36 3" xfId="5983"/>
    <cellStyle name="Navadno 3 2 19 6 37" xfId="5984"/>
    <cellStyle name="Navadno 3 2 19 6 37 2" xfId="5985"/>
    <cellStyle name="Navadno 3 2 19 6 37 2 2" xfId="5986"/>
    <cellStyle name="Navadno 3 2 19 6 37 3" xfId="5987"/>
    <cellStyle name="Navadno 3 2 19 6 38" xfId="5988"/>
    <cellStyle name="Navadno 3 2 19 6 38 2" xfId="5989"/>
    <cellStyle name="Navadno 3 2 19 6 38 2 2" xfId="5990"/>
    <cellStyle name="Navadno 3 2 19 6 38 3" xfId="5991"/>
    <cellStyle name="Navadno 3 2 19 6 39" xfId="5992"/>
    <cellStyle name="Navadno 3 2 19 6 39 2" xfId="5993"/>
    <cellStyle name="Navadno 3 2 19 6 39 2 2" xfId="5994"/>
    <cellStyle name="Navadno 3 2 19 6 39 3" xfId="5995"/>
    <cellStyle name="Navadno 3 2 19 6 4" xfId="5996"/>
    <cellStyle name="Navadno 3 2 19 6 4 2" xfId="5997"/>
    <cellStyle name="Navadno 3 2 19 6 4 2 2" xfId="5998"/>
    <cellStyle name="Navadno 3 2 19 6 4 3" xfId="5999"/>
    <cellStyle name="Navadno 3 2 19 6 40" xfId="6000"/>
    <cellStyle name="Navadno 3 2 19 6 40 2" xfId="6001"/>
    <cellStyle name="Navadno 3 2 19 6 40 2 2" xfId="6002"/>
    <cellStyle name="Navadno 3 2 19 6 40 3" xfId="6003"/>
    <cellStyle name="Navadno 3 2 19 6 41" xfId="6004"/>
    <cellStyle name="Navadno 3 2 19 6 41 2" xfId="6005"/>
    <cellStyle name="Navadno 3 2 19 6 41 2 2" xfId="6006"/>
    <cellStyle name="Navadno 3 2 19 6 41 3" xfId="6007"/>
    <cellStyle name="Navadno 3 2 19 6 42" xfId="6008"/>
    <cellStyle name="Navadno 3 2 19 6 42 2" xfId="6009"/>
    <cellStyle name="Navadno 3 2 19 6 42 2 2" xfId="6010"/>
    <cellStyle name="Navadno 3 2 19 6 42 3" xfId="6011"/>
    <cellStyle name="Navadno 3 2 19 6 43" xfId="6012"/>
    <cellStyle name="Navadno 3 2 19 6 43 2" xfId="6013"/>
    <cellStyle name="Navadno 3 2 19 6 43 2 2" xfId="6014"/>
    <cellStyle name="Navadno 3 2 19 6 43 3" xfId="6015"/>
    <cellStyle name="Navadno 3 2 19 6 44" xfId="6016"/>
    <cellStyle name="Navadno 3 2 19 6 44 2" xfId="6017"/>
    <cellStyle name="Navadno 3 2 19 6 44 2 2" xfId="6018"/>
    <cellStyle name="Navadno 3 2 19 6 44 3" xfId="6019"/>
    <cellStyle name="Navadno 3 2 19 6 45" xfId="6020"/>
    <cellStyle name="Navadno 3 2 19 6 45 2" xfId="6021"/>
    <cellStyle name="Navadno 3 2 19 6 45 2 2" xfId="6022"/>
    <cellStyle name="Navadno 3 2 19 6 45 3" xfId="6023"/>
    <cellStyle name="Navadno 3 2 19 6 46" xfId="6024"/>
    <cellStyle name="Navadno 3 2 19 6 46 2" xfId="6025"/>
    <cellStyle name="Navadno 3 2 19 6 46 2 2" xfId="6026"/>
    <cellStyle name="Navadno 3 2 19 6 46 3" xfId="6027"/>
    <cellStyle name="Navadno 3 2 19 6 47" xfId="6028"/>
    <cellStyle name="Navadno 3 2 19 6 47 2" xfId="6029"/>
    <cellStyle name="Navadno 3 2 19 6 47 2 2" xfId="6030"/>
    <cellStyle name="Navadno 3 2 19 6 47 3" xfId="6031"/>
    <cellStyle name="Navadno 3 2 19 6 48" xfId="6032"/>
    <cellStyle name="Navadno 3 2 19 6 48 2" xfId="6033"/>
    <cellStyle name="Navadno 3 2 19 6 48 2 2" xfId="6034"/>
    <cellStyle name="Navadno 3 2 19 6 48 3" xfId="6035"/>
    <cellStyle name="Navadno 3 2 19 6 49" xfId="6036"/>
    <cellStyle name="Navadno 3 2 19 6 49 2" xfId="6037"/>
    <cellStyle name="Navadno 3 2 19 6 49 2 2" xfId="6038"/>
    <cellStyle name="Navadno 3 2 19 6 49 3" xfId="6039"/>
    <cellStyle name="Navadno 3 2 19 6 5" xfId="6040"/>
    <cellStyle name="Navadno 3 2 19 6 5 2" xfId="6041"/>
    <cellStyle name="Navadno 3 2 19 6 5 2 2" xfId="6042"/>
    <cellStyle name="Navadno 3 2 19 6 5 3" xfId="6043"/>
    <cellStyle name="Navadno 3 2 19 6 50" xfId="6044"/>
    <cellStyle name="Navadno 3 2 19 6 50 2" xfId="6045"/>
    <cellStyle name="Navadno 3 2 19 6 50 2 2" xfId="6046"/>
    <cellStyle name="Navadno 3 2 19 6 50 3" xfId="6047"/>
    <cellStyle name="Navadno 3 2 19 6 51" xfId="6048"/>
    <cellStyle name="Navadno 3 2 19 6 51 2" xfId="6049"/>
    <cellStyle name="Navadno 3 2 19 6 51 2 2" xfId="6050"/>
    <cellStyle name="Navadno 3 2 19 6 51 3" xfId="6051"/>
    <cellStyle name="Navadno 3 2 19 6 52" xfId="6052"/>
    <cellStyle name="Navadno 3 2 19 6 52 2" xfId="6053"/>
    <cellStyle name="Navadno 3 2 19 6 52 2 2" xfId="6054"/>
    <cellStyle name="Navadno 3 2 19 6 52 3" xfId="6055"/>
    <cellStyle name="Navadno 3 2 19 6 53" xfId="6056"/>
    <cellStyle name="Navadno 3 2 19 6 53 2" xfId="6057"/>
    <cellStyle name="Navadno 3 2 19 6 54" xfId="6058"/>
    <cellStyle name="Navadno 3 2 19 6 54 2" xfId="6059"/>
    <cellStyle name="Navadno 3 2 19 6 55" xfId="6060"/>
    <cellStyle name="Navadno 3 2 19 6 55 2" xfId="6061"/>
    <cellStyle name="Navadno 3 2 19 6 56" xfId="6062"/>
    <cellStyle name="Navadno 3 2 19 6 56 2" xfId="6063"/>
    <cellStyle name="Navadno 3 2 19 6 57" xfId="6064"/>
    <cellStyle name="Navadno 3 2 19 6 57 2" xfId="6065"/>
    <cellStyle name="Navadno 3 2 19 6 58" xfId="6066"/>
    <cellStyle name="Navadno 3 2 19 6 58 2" xfId="6067"/>
    <cellStyle name="Navadno 3 2 19 6 59" xfId="6068"/>
    <cellStyle name="Navadno 3 2 19 6 59 2" xfId="6069"/>
    <cellStyle name="Navadno 3 2 19 6 6" xfId="6070"/>
    <cellStyle name="Navadno 3 2 19 6 6 2" xfId="6071"/>
    <cellStyle name="Navadno 3 2 19 6 6 2 2" xfId="6072"/>
    <cellStyle name="Navadno 3 2 19 6 6 3" xfId="6073"/>
    <cellStyle name="Navadno 3 2 19 6 60" xfId="6074"/>
    <cellStyle name="Navadno 3 2 19 6 60 2" xfId="6075"/>
    <cellStyle name="Navadno 3 2 19 6 61" xfId="6076"/>
    <cellStyle name="Navadno 3 2 19 6 61 2" xfId="6077"/>
    <cellStyle name="Navadno 3 2 19 6 62" xfId="6078"/>
    <cellStyle name="Navadno 3 2 19 6 62 2" xfId="6079"/>
    <cellStyle name="Navadno 3 2 19 6 63" xfId="6080"/>
    <cellStyle name="Navadno 3 2 19 6 63 2" xfId="6081"/>
    <cellStyle name="Navadno 3 2 19 6 64" xfId="6082"/>
    <cellStyle name="Navadno 3 2 19 6 64 2" xfId="6083"/>
    <cellStyle name="Navadno 3 2 19 6 65" xfId="6084"/>
    <cellStyle name="Navadno 3 2 19 6 65 2" xfId="6085"/>
    <cellStyle name="Navadno 3 2 19 6 66" xfId="6086"/>
    <cellStyle name="Navadno 3 2 19 6 66 2" xfId="6087"/>
    <cellStyle name="Navadno 3 2 19 6 67" xfId="6088"/>
    <cellStyle name="Navadno 3 2 19 6 67 2" xfId="6089"/>
    <cellStyle name="Navadno 3 2 19 6 68" xfId="6090"/>
    <cellStyle name="Navadno 3 2 19 6 68 2" xfId="6091"/>
    <cellStyle name="Navadno 3 2 19 6 69" xfId="6092"/>
    <cellStyle name="Navadno 3 2 19 6 69 2" xfId="6093"/>
    <cellStyle name="Navadno 3 2 19 6 7" xfId="6094"/>
    <cellStyle name="Navadno 3 2 19 6 7 2" xfId="6095"/>
    <cellStyle name="Navadno 3 2 19 6 7 2 2" xfId="6096"/>
    <cellStyle name="Navadno 3 2 19 6 7 3" xfId="6097"/>
    <cellStyle name="Navadno 3 2 19 6 70" xfId="6098"/>
    <cellStyle name="Navadno 3 2 19 6 70 2" xfId="6099"/>
    <cellStyle name="Navadno 3 2 19 6 71" xfId="6100"/>
    <cellStyle name="Navadno 3 2 19 6 71 2" xfId="6101"/>
    <cellStyle name="Navadno 3 2 19 6 72" xfId="6102"/>
    <cellStyle name="Navadno 3 2 19 6 72 2" xfId="6103"/>
    <cellStyle name="Navadno 3 2 19 6 73" xfId="6104"/>
    <cellStyle name="Navadno 3 2 19 6 73 2" xfId="6105"/>
    <cellStyle name="Navadno 3 2 19 6 74" xfId="6106"/>
    <cellStyle name="Navadno 3 2 19 6 74 2" xfId="6107"/>
    <cellStyle name="Navadno 3 2 19 6 75" xfId="6108"/>
    <cellStyle name="Navadno 3 2 19 6 75 2" xfId="6109"/>
    <cellStyle name="Navadno 3 2 19 6 76" xfId="6110"/>
    <cellStyle name="Navadno 3 2 19 6 76 2" xfId="6111"/>
    <cellStyle name="Navadno 3 2 19 6 77" xfId="6112"/>
    <cellStyle name="Navadno 3 2 19 6 77 2" xfId="6113"/>
    <cellStyle name="Navadno 3 2 19 6 78" xfId="6114"/>
    <cellStyle name="Navadno 3 2 19 6 78 2" xfId="6115"/>
    <cellStyle name="Navadno 3 2 19 6 79" xfId="6116"/>
    <cellStyle name="Navadno 3 2 19 6 79 2" xfId="6117"/>
    <cellStyle name="Navadno 3 2 19 6 8" xfId="6118"/>
    <cellStyle name="Navadno 3 2 19 6 8 2" xfId="6119"/>
    <cellStyle name="Navadno 3 2 19 6 8 2 2" xfId="6120"/>
    <cellStyle name="Navadno 3 2 19 6 8 3" xfId="6121"/>
    <cellStyle name="Navadno 3 2 19 6 80" xfId="6122"/>
    <cellStyle name="Navadno 3 2 19 6 80 2" xfId="6123"/>
    <cellStyle name="Navadno 3 2 19 6 81" xfId="6124"/>
    <cellStyle name="Navadno 3 2 19 6 81 2" xfId="6125"/>
    <cellStyle name="Navadno 3 2 19 6 82" xfId="6126"/>
    <cellStyle name="Navadno 3 2 19 6 9" xfId="6127"/>
    <cellStyle name="Navadno 3 2 19 6 9 2" xfId="6128"/>
    <cellStyle name="Navadno 3 2 19 6 9 2 2" xfId="6129"/>
    <cellStyle name="Navadno 3 2 19 6 9 3" xfId="6130"/>
    <cellStyle name="Navadno 3 2 19 60" xfId="6131"/>
    <cellStyle name="Navadno 3 2 19 60 2" xfId="6132"/>
    <cellStyle name="Navadno 3 2 19 60 2 2" xfId="6133"/>
    <cellStyle name="Navadno 3 2 19 60 3" xfId="6134"/>
    <cellStyle name="Navadno 3 2 19 61" xfId="6135"/>
    <cellStyle name="Navadno 3 2 19 61 2" xfId="6136"/>
    <cellStyle name="Navadno 3 2 19 61 2 2" xfId="6137"/>
    <cellStyle name="Navadno 3 2 19 61 3" xfId="6138"/>
    <cellStyle name="Navadno 3 2 19 62" xfId="6139"/>
    <cellStyle name="Navadno 3 2 19 62 2" xfId="6140"/>
    <cellStyle name="Navadno 3 2 19 62 2 2" xfId="6141"/>
    <cellStyle name="Navadno 3 2 19 62 3" xfId="6142"/>
    <cellStyle name="Navadno 3 2 19 63" xfId="6143"/>
    <cellStyle name="Navadno 3 2 19 63 2" xfId="6144"/>
    <cellStyle name="Navadno 3 2 19 63 2 2" xfId="6145"/>
    <cellStyle name="Navadno 3 2 19 63 3" xfId="6146"/>
    <cellStyle name="Navadno 3 2 19 64" xfId="6147"/>
    <cellStyle name="Navadno 3 2 19 64 2" xfId="6148"/>
    <cellStyle name="Navadno 3 2 19 64 2 2" xfId="6149"/>
    <cellStyle name="Navadno 3 2 19 64 3" xfId="6150"/>
    <cellStyle name="Navadno 3 2 19 65" xfId="6151"/>
    <cellStyle name="Navadno 3 2 19 65 2" xfId="6152"/>
    <cellStyle name="Navadno 3 2 19 65 2 2" xfId="6153"/>
    <cellStyle name="Navadno 3 2 19 65 3" xfId="6154"/>
    <cellStyle name="Navadno 3 2 19 66" xfId="6155"/>
    <cellStyle name="Navadno 3 2 19 66 2" xfId="6156"/>
    <cellStyle name="Navadno 3 2 19 66 2 2" xfId="6157"/>
    <cellStyle name="Navadno 3 2 19 66 3" xfId="6158"/>
    <cellStyle name="Navadno 3 2 19 67" xfId="6159"/>
    <cellStyle name="Navadno 3 2 19 67 2" xfId="6160"/>
    <cellStyle name="Navadno 3 2 19 67 2 2" xfId="6161"/>
    <cellStyle name="Navadno 3 2 19 67 3" xfId="6162"/>
    <cellStyle name="Navadno 3 2 19 68" xfId="6163"/>
    <cellStyle name="Navadno 3 2 19 68 2" xfId="6164"/>
    <cellStyle name="Navadno 3 2 19 68 2 2" xfId="6165"/>
    <cellStyle name="Navadno 3 2 19 68 3" xfId="6166"/>
    <cellStyle name="Navadno 3 2 19 69" xfId="6167"/>
    <cellStyle name="Navadno 3 2 19 69 2" xfId="6168"/>
    <cellStyle name="Navadno 3 2 19 69 2 2" xfId="6169"/>
    <cellStyle name="Navadno 3 2 19 69 3" xfId="6170"/>
    <cellStyle name="Navadno 3 2 19 7" xfId="6171"/>
    <cellStyle name="Navadno 3 2 19 7 10" xfId="6172"/>
    <cellStyle name="Navadno 3 2 19 7 10 2" xfId="6173"/>
    <cellStyle name="Navadno 3 2 19 7 10 2 2" xfId="6174"/>
    <cellStyle name="Navadno 3 2 19 7 10 3" xfId="6175"/>
    <cellStyle name="Navadno 3 2 19 7 11" xfId="6176"/>
    <cellStyle name="Navadno 3 2 19 7 11 2" xfId="6177"/>
    <cellStyle name="Navadno 3 2 19 7 11 2 2" xfId="6178"/>
    <cellStyle name="Navadno 3 2 19 7 11 3" xfId="6179"/>
    <cellStyle name="Navadno 3 2 19 7 12" xfId="6180"/>
    <cellStyle name="Navadno 3 2 19 7 12 2" xfId="6181"/>
    <cellStyle name="Navadno 3 2 19 7 12 2 2" xfId="6182"/>
    <cellStyle name="Navadno 3 2 19 7 12 3" xfId="6183"/>
    <cellStyle name="Navadno 3 2 19 7 13" xfId="6184"/>
    <cellStyle name="Navadno 3 2 19 7 13 2" xfId="6185"/>
    <cellStyle name="Navadno 3 2 19 7 13 2 2" xfId="6186"/>
    <cellStyle name="Navadno 3 2 19 7 13 3" xfId="6187"/>
    <cellStyle name="Navadno 3 2 19 7 14" xfId="6188"/>
    <cellStyle name="Navadno 3 2 19 7 14 2" xfId="6189"/>
    <cellStyle name="Navadno 3 2 19 7 14 2 2" xfId="6190"/>
    <cellStyle name="Navadno 3 2 19 7 14 3" xfId="6191"/>
    <cellStyle name="Navadno 3 2 19 7 15" xfId="6192"/>
    <cellStyle name="Navadno 3 2 19 7 15 2" xfId="6193"/>
    <cellStyle name="Navadno 3 2 19 7 15 2 2" xfId="6194"/>
    <cellStyle name="Navadno 3 2 19 7 15 3" xfId="6195"/>
    <cellStyle name="Navadno 3 2 19 7 16" xfId="6196"/>
    <cellStyle name="Navadno 3 2 19 7 16 2" xfId="6197"/>
    <cellStyle name="Navadno 3 2 19 7 16 2 2" xfId="6198"/>
    <cellStyle name="Navadno 3 2 19 7 16 3" xfId="6199"/>
    <cellStyle name="Navadno 3 2 19 7 17" xfId="6200"/>
    <cellStyle name="Navadno 3 2 19 7 17 2" xfId="6201"/>
    <cellStyle name="Navadno 3 2 19 7 17 2 2" xfId="6202"/>
    <cellStyle name="Navadno 3 2 19 7 17 3" xfId="6203"/>
    <cellStyle name="Navadno 3 2 19 7 18" xfId="6204"/>
    <cellStyle name="Navadno 3 2 19 7 18 2" xfId="6205"/>
    <cellStyle name="Navadno 3 2 19 7 18 2 2" xfId="6206"/>
    <cellStyle name="Navadno 3 2 19 7 18 3" xfId="6207"/>
    <cellStyle name="Navadno 3 2 19 7 19" xfId="6208"/>
    <cellStyle name="Navadno 3 2 19 7 19 2" xfId="6209"/>
    <cellStyle name="Navadno 3 2 19 7 19 2 2" xfId="6210"/>
    <cellStyle name="Navadno 3 2 19 7 19 3" xfId="6211"/>
    <cellStyle name="Navadno 3 2 19 7 2" xfId="6212"/>
    <cellStyle name="Navadno 3 2 19 7 2 2" xfId="6213"/>
    <cellStyle name="Navadno 3 2 19 7 2 2 2" xfId="6214"/>
    <cellStyle name="Navadno 3 2 19 7 2 2 2 2" xfId="6215"/>
    <cellStyle name="Navadno 3 2 19 7 2 2 3" xfId="6216"/>
    <cellStyle name="Navadno 3 2 19 7 2 3" xfId="6217"/>
    <cellStyle name="Navadno 3 2 19 7 2 3 2" xfId="6218"/>
    <cellStyle name="Navadno 3 2 19 7 2 4" xfId="6219"/>
    <cellStyle name="Navadno 3 2 19 7 2 4 2" xfId="6220"/>
    <cellStyle name="Navadno 3 2 19 7 2 5" xfId="6221"/>
    <cellStyle name="Navadno 3 2 19 7 2 5 2" xfId="6222"/>
    <cellStyle name="Navadno 3 2 19 7 2 6" xfId="6223"/>
    <cellStyle name="Navadno 3 2 19 7 2 6 2" xfId="6224"/>
    <cellStyle name="Navadno 3 2 19 7 2 7" xfId="6225"/>
    <cellStyle name="Navadno 3 2 19 7 20" xfId="6226"/>
    <cellStyle name="Navadno 3 2 19 7 20 2" xfId="6227"/>
    <cellStyle name="Navadno 3 2 19 7 20 2 2" xfId="6228"/>
    <cellStyle name="Navadno 3 2 19 7 20 3" xfId="6229"/>
    <cellStyle name="Navadno 3 2 19 7 21" xfId="6230"/>
    <cellStyle name="Navadno 3 2 19 7 21 2" xfId="6231"/>
    <cellStyle name="Navadno 3 2 19 7 21 2 2" xfId="6232"/>
    <cellStyle name="Navadno 3 2 19 7 21 3" xfId="6233"/>
    <cellStyle name="Navadno 3 2 19 7 22" xfId="6234"/>
    <cellStyle name="Navadno 3 2 19 7 22 2" xfId="6235"/>
    <cellStyle name="Navadno 3 2 19 7 22 2 2" xfId="6236"/>
    <cellStyle name="Navadno 3 2 19 7 22 3" xfId="6237"/>
    <cellStyle name="Navadno 3 2 19 7 23" xfId="6238"/>
    <cellStyle name="Navadno 3 2 19 7 23 2" xfId="6239"/>
    <cellStyle name="Navadno 3 2 19 7 23 2 2" xfId="6240"/>
    <cellStyle name="Navadno 3 2 19 7 23 3" xfId="6241"/>
    <cellStyle name="Navadno 3 2 19 7 24" xfId="6242"/>
    <cellStyle name="Navadno 3 2 19 7 24 2" xfId="6243"/>
    <cellStyle name="Navadno 3 2 19 7 24 2 2" xfId="6244"/>
    <cellStyle name="Navadno 3 2 19 7 24 3" xfId="6245"/>
    <cellStyle name="Navadno 3 2 19 7 25" xfId="6246"/>
    <cellStyle name="Navadno 3 2 19 7 25 2" xfId="6247"/>
    <cellStyle name="Navadno 3 2 19 7 25 2 2" xfId="6248"/>
    <cellStyle name="Navadno 3 2 19 7 25 3" xfId="6249"/>
    <cellStyle name="Navadno 3 2 19 7 26" xfId="6250"/>
    <cellStyle name="Navadno 3 2 19 7 26 2" xfId="6251"/>
    <cellStyle name="Navadno 3 2 19 7 26 2 2" xfId="6252"/>
    <cellStyle name="Navadno 3 2 19 7 26 3" xfId="6253"/>
    <cellStyle name="Navadno 3 2 19 7 27" xfId="6254"/>
    <cellStyle name="Navadno 3 2 19 7 27 2" xfId="6255"/>
    <cellStyle name="Navadno 3 2 19 7 27 2 2" xfId="6256"/>
    <cellStyle name="Navadno 3 2 19 7 27 3" xfId="6257"/>
    <cellStyle name="Navadno 3 2 19 7 28" xfId="6258"/>
    <cellStyle name="Navadno 3 2 19 7 28 2" xfId="6259"/>
    <cellStyle name="Navadno 3 2 19 7 28 2 2" xfId="6260"/>
    <cellStyle name="Navadno 3 2 19 7 28 3" xfId="6261"/>
    <cellStyle name="Navadno 3 2 19 7 29" xfId="6262"/>
    <cellStyle name="Navadno 3 2 19 7 29 2" xfId="6263"/>
    <cellStyle name="Navadno 3 2 19 7 29 2 2" xfId="6264"/>
    <cellStyle name="Navadno 3 2 19 7 29 3" xfId="6265"/>
    <cellStyle name="Navadno 3 2 19 7 3" xfId="6266"/>
    <cellStyle name="Navadno 3 2 19 7 3 2" xfId="6267"/>
    <cellStyle name="Navadno 3 2 19 7 3 2 2" xfId="6268"/>
    <cellStyle name="Navadno 3 2 19 7 3 3" xfId="6269"/>
    <cellStyle name="Navadno 3 2 19 7 30" xfId="6270"/>
    <cellStyle name="Navadno 3 2 19 7 30 2" xfId="6271"/>
    <cellStyle name="Navadno 3 2 19 7 30 2 2" xfId="6272"/>
    <cellStyle name="Navadno 3 2 19 7 30 3" xfId="6273"/>
    <cellStyle name="Navadno 3 2 19 7 31" xfId="6274"/>
    <cellStyle name="Navadno 3 2 19 7 31 2" xfId="6275"/>
    <cellStyle name="Navadno 3 2 19 7 31 2 2" xfId="6276"/>
    <cellStyle name="Navadno 3 2 19 7 31 3" xfId="6277"/>
    <cellStyle name="Navadno 3 2 19 7 32" xfId="6278"/>
    <cellStyle name="Navadno 3 2 19 7 32 2" xfId="6279"/>
    <cellStyle name="Navadno 3 2 19 7 32 2 2" xfId="6280"/>
    <cellStyle name="Navadno 3 2 19 7 32 3" xfId="6281"/>
    <cellStyle name="Navadno 3 2 19 7 33" xfId="6282"/>
    <cellStyle name="Navadno 3 2 19 7 33 2" xfId="6283"/>
    <cellStyle name="Navadno 3 2 19 7 33 2 2" xfId="6284"/>
    <cellStyle name="Navadno 3 2 19 7 33 3" xfId="6285"/>
    <cellStyle name="Navadno 3 2 19 7 34" xfId="6286"/>
    <cellStyle name="Navadno 3 2 19 7 34 2" xfId="6287"/>
    <cellStyle name="Navadno 3 2 19 7 34 2 2" xfId="6288"/>
    <cellStyle name="Navadno 3 2 19 7 34 3" xfId="6289"/>
    <cellStyle name="Navadno 3 2 19 7 35" xfId="6290"/>
    <cellStyle name="Navadno 3 2 19 7 35 2" xfId="6291"/>
    <cellStyle name="Navadno 3 2 19 7 35 2 2" xfId="6292"/>
    <cellStyle name="Navadno 3 2 19 7 35 3" xfId="6293"/>
    <cellStyle name="Navadno 3 2 19 7 36" xfId="6294"/>
    <cellStyle name="Navadno 3 2 19 7 36 2" xfId="6295"/>
    <cellStyle name="Navadno 3 2 19 7 36 2 2" xfId="6296"/>
    <cellStyle name="Navadno 3 2 19 7 36 3" xfId="6297"/>
    <cellStyle name="Navadno 3 2 19 7 37" xfId="6298"/>
    <cellStyle name="Navadno 3 2 19 7 37 2" xfId="6299"/>
    <cellStyle name="Navadno 3 2 19 7 37 2 2" xfId="6300"/>
    <cellStyle name="Navadno 3 2 19 7 37 3" xfId="6301"/>
    <cellStyle name="Navadno 3 2 19 7 38" xfId="6302"/>
    <cellStyle name="Navadno 3 2 19 7 38 2" xfId="6303"/>
    <cellStyle name="Navadno 3 2 19 7 38 2 2" xfId="6304"/>
    <cellStyle name="Navadno 3 2 19 7 38 3" xfId="6305"/>
    <cellStyle name="Navadno 3 2 19 7 39" xfId="6306"/>
    <cellStyle name="Navadno 3 2 19 7 39 2" xfId="6307"/>
    <cellStyle name="Navadno 3 2 19 7 39 2 2" xfId="6308"/>
    <cellStyle name="Navadno 3 2 19 7 39 3" xfId="6309"/>
    <cellStyle name="Navadno 3 2 19 7 4" xfId="6310"/>
    <cellStyle name="Navadno 3 2 19 7 4 2" xfId="6311"/>
    <cellStyle name="Navadno 3 2 19 7 4 2 2" xfId="6312"/>
    <cellStyle name="Navadno 3 2 19 7 4 3" xfId="6313"/>
    <cellStyle name="Navadno 3 2 19 7 40" xfId="6314"/>
    <cellStyle name="Navadno 3 2 19 7 40 2" xfId="6315"/>
    <cellStyle name="Navadno 3 2 19 7 40 2 2" xfId="6316"/>
    <cellStyle name="Navadno 3 2 19 7 40 3" xfId="6317"/>
    <cellStyle name="Navadno 3 2 19 7 41" xfId="6318"/>
    <cellStyle name="Navadno 3 2 19 7 41 2" xfId="6319"/>
    <cellStyle name="Navadno 3 2 19 7 41 2 2" xfId="6320"/>
    <cellStyle name="Navadno 3 2 19 7 41 3" xfId="6321"/>
    <cellStyle name="Navadno 3 2 19 7 42" xfId="6322"/>
    <cellStyle name="Navadno 3 2 19 7 42 2" xfId="6323"/>
    <cellStyle name="Navadno 3 2 19 7 42 2 2" xfId="6324"/>
    <cellStyle name="Navadno 3 2 19 7 42 3" xfId="6325"/>
    <cellStyle name="Navadno 3 2 19 7 43" xfId="6326"/>
    <cellStyle name="Navadno 3 2 19 7 43 2" xfId="6327"/>
    <cellStyle name="Navadno 3 2 19 7 43 2 2" xfId="6328"/>
    <cellStyle name="Navadno 3 2 19 7 43 3" xfId="6329"/>
    <cellStyle name="Navadno 3 2 19 7 44" xfId="6330"/>
    <cellStyle name="Navadno 3 2 19 7 44 2" xfId="6331"/>
    <cellStyle name="Navadno 3 2 19 7 44 2 2" xfId="6332"/>
    <cellStyle name="Navadno 3 2 19 7 44 3" xfId="6333"/>
    <cellStyle name="Navadno 3 2 19 7 45" xfId="6334"/>
    <cellStyle name="Navadno 3 2 19 7 45 2" xfId="6335"/>
    <cellStyle name="Navadno 3 2 19 7 45 2 2" xfId="6336"/>
    <cellStyle name="Navadno 3 2 19 7 45 3" xfId="6337"/>
    <cellStyle name="Navadno 3 2 19 7 46" xfId="6338"/>
    <cellStyle name="Navadno 3 2 19 7 46 2" xfId="6339"/>
    <cellStyle name="Navadno 3 2 19 7 46 2 2" xfId="6340"/>
    <cellStyle name="Navadno 3 2 19 7 46 3" xfId="6341"/>
    <cellStyle name="Navadno 3 2 19 7 47" xfId="6342"/>
    <cellStyle name="Navadno 3 2 19 7 47 2" xfId="6343"/>
    <cellStyle name="Navadno 3 2 19 7 47 2 2" xfId="6344"/>
    <cellStyle name="Navadno 3 2 19 7 47 3" xfId="6345"/>
    <cellStyle name="Navadno 3 2 19 7 48" xfId="6346"/>
    <cellStyle name="Navadno 3 2 19 7 48 2" xfId="6347"/>
    <cellStyle name="Navadno 3 2 19 7 48 2 2" xfId="6348"/>
    <cellStyle name="Navadno 3 2 19 7 48 3" xfId="6349"/>
    <cellStyle name="Navadno 3 2 19 7 49" xfId="6350"/>
    <cellStyle name="Navadno 3 2 19 7 49 2" xfId="6351"/>
    <cellStyle name="Navadno 3 2 19 7 49 2 2" xfId="6352"/>
    <cellStyle name="Navadno 3 2 19 7 49 3" xfId="6353"/>
    <cellStyle name="Navadno 3 2 19 7 5" xfId="6354"/>
    <cellStyle name="Navadno 3 2 19 7 5 2" xfId="6355"/>
    <cellStyle name="Navadno 3 2 19 7 5 2 2" xfId="6356"/>
    <cellStyle name="Navadno 3 2 19 7 5 3" xfId="6357"/>
    <cellStyle name="Navadno 3 2 19 7 50" xfId="6358"/>
    <cellStyle name="Navadno 3 2 19 7 50 2" xfId="6359"/>
    <cellStyle name="Navadno 3 2 19 7 50 2 2" xfId="6360"/>
    <cellStyle name="Navadno 3 2 19 7 50 3" xfId="6361"/>
    <cellStyle name="Navadno 3 2 19 7 51" xfId="6362"/>
    <cellStyle name="Navadno 3 2 19 7 51 2" xfId="6363"/>
    <cellStyle name="Navadno 3 2 19 7 51 2 2" xfId="6364"/>
    <cellStyle name="Navadno 3 2 19 7 51 3" xfId="6365"/>
    <cellStyle name="Navadno 3 2 19 7 52" xfId="6366"/>
    <cellStyle name="Navadno 3 2 19 7 52 2" xfId="6367"/>
    <cellStyle name="Navadno 3 2 19 7 52 2 2" xfId="6368"/>
    <cellStyle name="Navadno 3 2 19 7 52 3" xfId="6369"/>
    <cellStyle name="Navadno 3 2 19 7 53" xfId="6370"/>
    <cellStyle name="Navadno 3 2 19 7 53 2" xfId="6371"/>
    <cellStyle name="Navadno 3 2 19 7 54" xfId="6372"/>
    <cellStyle name="Navadno 3 2 19 7 54 2" xfId="6373"/>
    <cellStyle name="Navadno 3 2 19 7 55" xfId="6374"/>
    <cellStyle name="Navadno 3 2 19 7 55 2" xfId="6375"/>
    <cellStyle name="Navadno 3 2 19 7 56" xfId="6376"/>
    <cellStyle name="Navadno 3 2 19 7 56 2" xfId="6377"/>
    <cellStyle name="Navadno 3 2 19 7 57" xfId="6378"/>
    <cellStyle name="Navadno 3 2 19 7 57 2" xfId="6379"/>
    <cellStyle name="Navadno 3 2 19 7 58" xfId="6380"/>
    <cellStyle name="Navadno 3 2 19 7 58 2" xfId="6381"/>
    <cellStyle name="Navadno 3 2 19 7 59" xfId="6382"/>
    <cellStyle name="Navadno 3 2 19 7 59 2" xfId="6383"/>
    <cellStyle name="Navadno 3 2 19 7 6" xfId="6384"/>
    <cellStyle name="Navadno 3 2 19 7 6 2" xfId="6385"/>
    <cellStyle name="Navadno 3 2 19 7 6 2 2" xfId="6386"/>
    <cellStyle name="Navadno 3 2 19 7 6 3" xfId="6387"/>
    <cellStyle name="Navadno 3 2 19 7 60" xfId="6388"/>
    <cellStyle name="Navadno 3 2 19 7 60 2" xfId="6389"/>
    <cellStyle name="Navadno 3 2 19 7 61" xfId="6390"/>
    <cellStyle name="Navadno 3 2 19 7 61 2" xfId="6391"/>
    <cellStyle name="Navadno 3 2 19 7 62" xfId="6392"/>
    <cellStyle name="Navadno 3 2 19 7 62 2" xfId="6393"/>
    <cellStyle name="Navadno 3 2 19 7 63" xfId="6394"/>
    <cellStyle name="Navadno 3 2 19 7 63 2" xfId="6395"/>
    <cellStyle name="Navadno 3 2 19 7 64" xfId="6396"/>
    <cellStyle name="Navadno 3 2 19 7 64 2" xfId="6397"/>
    <cellStyle name="Navadno 3 2 19 7 65" xfId="6398"/>
    <cellStyle name="Navadno 3 2 19 7 65 2" xfId="6399"/>
    <cellStyle name="Navadno 3 2 19 7 66" xfId="6400"/>
    <cellStyle name="Navadno 3 2 19 7 66 2" xfId="6401"/>
    <cellStyle name="Navadno 3 2 19 7 67" xfId="6402"/>
    <cellStyle name="Navadno 3 2 19 7 67 2" xfId="6403"/>
    <cellStyle name="Navadno 3 2 19 7 68" xfId="6404"/>
    <cellStyle name="Navadno 3 2 19 7 68 2" xfId="6405"/>
    <cellStyle name="Navadno 3 2 19 7 69" xfId="6406"/>
    <cellStyle name="Navadno 3 2 19 7 69 2" xfId="6407"/>
    <cellStyle name="Navadno 3 2 19 7 7" xfId="6408"/>
    <cellStyle name="Navadno 3 2 19 7 7 2" xfId="6409"/>
    <cellStyle name="Navadno 3 2 19 7 7 2 2" xfId="6410"/>
    <cellStyle name="Navadno 3 2 19 7 7 3" xfId="6411"/>
    <cellStyle name="Navadno 3 2 19 7 70" xfId="6412"/>
    <cellStyle name="Navadno 3 2 19 7 70 2" xfId="6413"/>
    <cellStyle name="Navadno 3 2 19 7 71" xfId="6414"/>
    <cellStyle name="Navadno 3 2 19 7 71 2" xfId="6415"/>
    <cellStyle name="Navadno 3 2 19 7 72" xfId="6416"/>
    <cellStyle name="Navadno 3 2 19 7 72 2" xfId="6417"/>
    <cellStyle name="Navadno 3 2 19 7 73" xfId="6418"/>
    <cellStyle name="Navadno 3 2 19 7 73 2" xfId="6419"/>
    <cellStyle name="Navadno 3 2 19 7 74" xfId="6420"/>
    <cellStyle name="Navadno 3 2 19 7 74 2" xfId="6421"/>
    <cellStyle name="Navadno 3 2 19 7 75" xfId="6422"/>
    <cellStyle name="Navadno 3 2 19 7 75 2" xfId="6423"/>
    <cellStyle name="Navadno 3 2 19 7 76" xfId="6424"/>
    <cellStyle name="Navadno 3 2 19 7 76 2" xfId="6425"/>
    <cellStyle name="Navadno 3 2 19 7 77" xfId="6426"/>
    <cellStyle name="Navadno 3 2 19 7 77 2" xfId="6427"/>
    <cellStyle name="Navadno 3 2 19 7 78" xfId="6428"/>
    <cellStyle name="Navadno 3 2 19 7 78 2" xfId="6429"/>
    <cellStyle name="Navadno 3 2 19 7 79" xfId="6430"/>
    <cellStyle name="Navadno 3 2 19 7 79 2" xfId="6431"/>
    <cellStyle name="Navadno 3 2 19 7 8" xfId="6432"/>
    <cellStyle name="Navadno 3 2 19 7 8 2" xfId="6433"/>
    <cellStyle name="Navadno 3 2 19 7 8 2 2" xfId="6434"/>
    <cellStyle name="Navadno 3 2 19 7 8 3" xfId="6435"/>
    <cellStyle name="Navadno 3 2 19 7 80" xfId="6436"/>
    <cellStyle name="Navadno 3 2 19 7 80 2" xfId="6437"/>
    <cellStyle name="Navadno 3 2 19 7 81" xfId="6438"/>
    <cellStyle name="Navadno 3 2 19 7 81 2" xfId="6439"/>
    <cellStyle name="Navadno 3 2 19 7 82" xfId="6440"/>
    <cellStyle name="Navadno 3 2 19 7 9" xfId="6441"/>
    <cellStyle name="Navadno 3 2 19 7 9 2" xfId="6442"/>
    <cellStyle name="Navadno 3 2 19 7 9 2 2" xfId="6443"/>
    <cellStyle name="Navadno 3 2 19 7 9 3" xfId="6444"/>
    <cellStyle name="Navadno 3 2 19 70" xfId="6445"/>
    <cellStyle name="Navadno 3 2 19 70 2" xfId="6446"/>
    <cellStyle name="Navadno 3 2 19 70 2 2" xfId="6447"/>
    <cellStyle name="Navadno 3 2 19 70 3" xfId="6448"/>
    <cellStyle name="Navadno 3 2 19 71" xfId="6449"/>
    <cellStyle name="Navadno 3 2 19 71 2" xfId="6450"/>
    <cellStyle name="Navadno 3 2 19 71 2 2" xfId="6451"/>
    <cellStyle name="Navadno 3 2 19 71 3" xfId="6452"/>
    <cellStyle name="Navadno 3 2 19 72" xfId="6453"/>
    <cellStyle name="Navadno 3 2 19 72 2" xfId="6454"/>
    <cellStyle name="Navadno 3 2 19 72 2 2" xfId="6455"/>
    <cellStyle name="Navadno 3 2 19 72 3" xfId="6456"/>
    <cellStyle name="Navadno 3 2 19 73" xfId="6457"/>
    <cellStyle name="Navadno 3 2 19 73 2" xfId="6458"/>
    <cellStyle name="Navadno 3 2 19 73 2 2" xfId="6459"/>
    <cellStyle name="Navadno 3 2 19 73 3" xfId="6460"/>
    <cellStyle name="Navadno 3 2 19 74" xfId="6461"/>
    <cellStyle name="Navadno 3 2 19 74 2" xfId="6462"/>
    <cellStyle name="Navadno 3 2 19 74 2 2" xfId="6463"/>
    <cellStyle name="Navadno 3 2 19 74 3" xfId="6464"/>
    <cellStyle name="Navadno 3 2 19 75" xfId="6465"/>
    <cellStyle name="Navadno 3 2 19 75 2" xfId="6466"/>
    <cellStyle name="Navadno 3 2 19 75 2 2" xfId="6467"/>
    <cellStyle name="Navadno 3 2 19 75 3" xfId="6468"/>
    <cellStyle name="Navadno 3 2 19 76" xfId="6469"/>
    <cellStyle name="Navadno 3 2 19 76 2" xfId="6470"/>
    <cellStyle name="Navadno 3 2 19 76 2 2" xfId="6471"/>
    <cellStyle name="Navadno 3 2 19 76 3" xfId="6472"/>
    <cellStyle name="Navadno 3 2 19 77" xfId="6473"/>
    <cellStyle name="Navadno 3 2 19 77 2" xfId="6474"/>
    <cellStyle name="Navadno 3 2 19 77 2 2" xfId="6475"/>
    <cellStyle name="Navadno 3 2 19 77 3" xfId="6476"/>
    <cellStyle name="Navadno 3 2 19 78" xfId="6477"/>
    <cellStyle name="Navadno 3 2 19 78 2" xfId="6478"/>
    <cellStyle name="Navadno 3 2 19 78 2 2" xfId="6479"/>
    <cellStyle name="Navadno 3 2 19 78 3" xfId="6480"/>
    <cellStyle name="Navadno 3 2 19 79" xfId="6481"/>
    <cellStyle name="Navadno 3 2 19 79 2" xfId="6482"/>
    <cellStyle name="Navadno 3 2 19 79 2 2" xfId="6483"/>
    <cellStyle name="Navadno 3 2 19 79 3" xfId="6484"/>
    <cellStyle name="Navadno 3 2 19 8" xfId="6485"/>
    <cellStyle name="Navadno 3 2 19 8 10" xfId="6486"/>
    <cellStyle name="Navadno 3 2 19 8 10 2" xfId="6487"/>
    <cellStyle name="Navadno 3 2 19 8 10 2 2" xfId="6488"/>
    <cellStyle name="Navadno 3 2 19 8 10 3" xfId="6489"/>
    <cellStyle name="Navadno 3 2 19 8 11" xfId="6490"/>
    <cellStyle name="Navadno 3 2 19 8 11 2" xfId="6491"/>
    <cellStyle name="Navadno 3 2 19 8 11 2 2" xfId="6492"/>
    <cellStyle name="Navadno 3 2 19 8 11 3" xfId="6493"/>
    <cellStyle name="Navadno 3 2 19 8 12" xfId="6494"/>
    <cellStyle name="Navadno 3 2 19 8 12 2" xfId="6495"/>
    <cellStyle name="Navadno 3 2 19 8 12 2 2" xfId="6496"/>
    <cellStyle name="Navadno 3 2 19 8 12 3" xfId="6497"/>
    <cellStyle name="Navadno 3 2 19 8 13" xfId="6498"/>
    <cellStyle name="Navadno 3 2 19 8 13 2" xfId="6499"/>
    <cellStyle name="Navadno 3 2 19 8 13 2 2" xfId="6500"/>
    <cellStyle name="Navadno 3 2 19 8 13 3" xfId="6501"/>
    <cellStyle name="Navadno 3 2 19 8 14" xfId="6502"/>
    <cellStyle name="Navadno 3 2 19 8 14 2" xfId="6503"/>
    <cellStyle name="Navadno 3 2 19 8 14 2 2" xfId="6504"/>
    <cellStyle name="Navadno 3 2 19 8 14 3" xfId="6505"/>
    <cellStyle name="Navadno 3 2 19 8 15" xfId="6506"/>
    <cellStyle name="Navadno 3 2 19 8 15 2" xfId="6507"/>
    <cellStyle name="Navadno 3 2 19 8 15 2 2" xfId="6508"/>
    <cellStyle name="Navadno 3 2 19 8 15 3" xfId="6509"/>
    <cellStyle name="Navadno 3 2 19 8 16" xfId="6510"/>
    <cellStyle name="Navadno 3 2 19 8 16 2" xfId="6511"/>
    <cellStyle name="Navadno 3 2 19 8 16 2 2" xfId="6512"/>
    <cellStyle name="Navadno 3 2 19 8 16 3" xfId="6513"/>
    <cellStyle name="Navadno 3 2 19 8 17" xfId="6514"/>
    <cellStyle name="Navadno 3 2 19 8 17 2" xfId="6515"/>
    <cellStyle name="Navadno 3 2 19 8 17 2 2" xfId="6516"/>
    <cellStyle name="Navadno 3 2 19 8 17 3" xfId="6517"/>
    <cellStyle name="Navadno 3 2 19 8 18" xfId="6518"/>
    <cellStyle name="Navadno 3 2 19 8 18 2" xfId="6519"/>
    <cellStyle name="Navadno 3 2 19 8 18 2 2" xfId="6520"/>
    <cellStyle name="Navadno 3 2 19 8 18 3" xfId="6521"/>
    <cellStyle name="Navadno 3 2 19 8 19" xfId="6522"/>
    <cellStyle name="Navadno 3 2 19 8 19 2" xfId="6523"/>
    <cellStyle name="Navadno 3 2 19 8 19 2 2" xfId="6524"/>
    <cellStyle name="Navadno 3 2 19 8 19 3" xfId="6525"/>
    <cellStyle name="Navadno 3 2 19 8 2" xfId="6526"/>
    <cellStyle name="Navadno 3 2 19 8 2 2" xfId="6527"/>
    <cellStyle name="Navadno 3 2 19 8 2 2 2" xfId="6528"/>
    <cellStyle name="Navadno 3 2 19 8 2 2 2 2" xfId="6529"/>
    <cellStyle name="Navadno 3 2 19 8 2 2 3" xfId="6530"/>
    <cellStyle name="Navadno 3 2 19 8 2 3" xfId="6531"/>
    <cellStyle name="Navadno 3 2 19 8 2 3 2" xfId="6532"/>
    <cellStyle name="Navadno 3 2 19 8 2 4" xfId="6533"/>
    <cellStyle name="Navadno 3 2 19 8 2 4 2" xfId="6534"/>
    <cellStyle name="Navadno 3 2 19 8 2 5" xfId="6535"/>
    <cellStyle name="Navadno 3 2 19 8 2 5 2" xfId="6536"/>
    <cellStyle name="Navadno 3 2 19 8 2 6" xfId="6537"/>
    <cellStyle name="Navadno 3 2 19 8 2 6 2" xfId="6538"/>
    <cellStyle name="Navadno 3 2 19 8 2 7" xfId="6539"/>
    <cellStyle name="Navadno 3 2 19 8 20" xfId="6540"/>
    <cellStyle name="Navadno 3 2 19 8 20 2" xfId="6541"/>
    <cellStyle name="Navadno 3 2 19 8 20 2 2" xfId="6542"/>
    <cellStyle name="Navadno 3 2 19 8 20 3" xfId="6543"/>
    <cellStyle name="Navadno 3 2 19 8 21" xfId="6544"/>
    <cellStyle name="Navadno 3 2 19 8 21 2" xfId="6545"/>
    <cellStyle name="Navadno 3 2 19 8 21 2 2" xfId="6546"/>
    <cellStyle name="Navadno 3 2 19 8 21 3" xfId="6547"/>
    <cellStyle name="Navadno 3 2 19 8 22" xfId="6548"/>
    <cellStyle name="Navadno 3 2 19 8 22 2" xfId="6549"/>
    <cellStyle name="Navadno 3 2 19 8 22 2 2" xfId="6550"/>
    <cellStyle name="Navadno 3 2 19 8 22 3" xfId="6551"/>
    <cellStyle name="Navadno 3 2 19 8 23" xfId="6552"/>
    <cellStyle name="Navadno 3 2 19 8 23 2" xfId="6553"/>
    <cellStyle name="Navadno 3 2 19 8 23 2 2" xfId="6554"/>
    <cellStyle name="Navadno 3 2 19 8 23 3" xfId="6555"/>
    <cellStyle name="Navadno 3 2 19 8 24" xfId="6556"/>
    <cellStyle name="Navadno 3 2 19 8 24 2" xfId="6557"/>
    <cellStyle name="Navadno 3 2 19 8 24 2 2" xfId="6558"/>
    <cellStyle name="Navadno 3 2 19 8 24 3" xfId="6559"/>
    <cellStyle name="Navadno 3 2 19 8 25" xfId="6560"/>
    <cellStyle name="Navadno 3 2 19 8 25 2" xfId="6561"/>
    <cellStyle name="Navadno 3 2 19 8 25 2 2" xfId="6562"/>
    <cellStyle name="Navadno 3 2 19 8 25 3" xfId="6563"/>
    <cellStyle name="Navadno 3 2 19 8 26" xfId="6564"/>
    <cellStyle name="Navadno 3 2 19 8 26 2" xfId="6565"/>
    <cellStyle name="Navadno 3 2 19 8 26 2 2" xfId="6566"/>
    <cellStyle name="Navadno 3 2 19 8 26 3" xfId="6567"/>
    <cellStyle name="Navadno 3 2 19 8 27" xfId="6568"/>
    <cellStyle name="Navadno 3 2 19 8 27 2" xfId="6569"/>
    <cellStyle name="Navadno 3 2 19 8 27 2 2" xfId="6570"/>
    <cellStyle name="Navadno 3 2 19 8 27 3" xfId="6571"/>
    <cellStyle name="Navadno 3 2 19 8 28" xfId="6572"/>
    <cellStyle name="Navadno 3 2 19 8 28 2" xfId="6573"/>
    <cellStyle name="Navadno 3 2 19 8 28 2 2" xfId="6574"/>
    <cellStyle name="Navadno 3 2 19 8 28 3" xfId="6575"/>
    <cellStyle name="Navadno 3 2 19 8 29" xfId="6576"/>
    <cellStyle name="Navadno 3 2 19 8 29 2" xfId="6577"/>
    <cellStyle name="Navadno 3 2 19 8 29 2 2" xfId="6578"/>
    <cellStyle name="Navadno 3 2 19 8 29 3" xfId="6579"/>
    <cellStyle name="Navadno 3 2 19 8 3" xfId="6580"/>
    <cellStyle name="Navadno 3 2 19 8 3 2" xfId="6581"/>
    <cellStyle name="Navadno 3 2 19 8 3 2 2" xfId="6582"/>
    <cellStyle name="Navadno 3 2 19 8 3 3" xfId="6583"/>
    <cellStyle name="Navadno 3 2 19 8 30" xfId="6584"/>
    <cellStyle name="Navadno 3 2 19 8 30 2" xfId="6585"/>
    <cellStyle name="Navadno 3 2 19 8 30 2 2" xfId="6586"/>
    <cellStyle name="Navadno 3 2 19 8 30 3" xfId="6587"/>
    <cellStyle name="Navadno 3 2 19 8 31" xfId="6588"/>
    <cellStyle name="Navadno 3 2 19 8 31 2" xfId="6589"/>
    <cellStyle name="Navadno 3 2 19 8 31 2 2" xfId="6590"/>
    <cellStyle name="Navadno 3 2 19 8 31 3" xfId="6591"/>
    <cellStyle name="Navadno 3 2 19 8 32" xfId="6592"/>
    <cellStyle name="Navadno 3 2 19 8 32 2" xfId="6593"/>
    <cellStyle name="Navadno 3 2 19 8 32 2 2" xfId="6594"/>
    <cellStyle name="Navadno 3 2 19 8 32 3" xfId="6595"/>
    <cellStyle name="Navadno 3 2 19 8 33" xfId="6596"/>
    <cellStyle name="Navadno 3 2 19 8 33 2" xfId="6597"/>
    <cellStyle name="Navadno 3 2 19 8 33 2 2" xfId="6598"/>
    <cellStyle name="Navadno 3 2 19 8 33 3" xfId="6599"/>
    <cellStyle name="Navadno 3 2 19 8 34" xfId="6600"/>
    <cellStyle name="Navadno 3 2 19 8 34 2" xfId="6601"/>
    <cellStyle name="Navadno 3 2 19 8 34 2 2" xfId="6602"/>
    <cellStyle name="Navadno 3 2 19 8 34 3" xfId="6603"/>
    <cellStyle name="Navadno 3 2 19 8 35" xfId="6604"/>
    <cellStyle name="Navadno 3 2 19 8 35 2" xfId="6605"/>
    <cellStyle name="Navadno 3 2 19 8 35 2 2" xfId="6606"/>
    <cellStyle name="Navadno 3 2 19 8 35 3" xfId="6607"/>
    <cellStyle name="Navadno 3 2 19 8 36" xfId="6608"/>
    <cellStyle name="Navadno 3 2 19 8 36 2" xfId="6609"/>
    <cellStyle name="Navadno 3 2 19 8 36 2 2" xfId="6610"/>
    <cellStyle name="Navadno 3 2 19 8 36 3" xfId="6611"/>
    <cellStyle name="Navadno 3 2 19 8 37" xfId="6612"/>
    <cellStyle name="Navadno 3 2 19 8 37 2" xfId="6613"/>
    <cellStyle name="Navadno 3 2 19 8 37 2 2" xfId="6614"/>
    <cellStyle name="Navadno 3 2 19 8 37 3" xfId="6615"/>
    <cellStyle name="Navadno 3 2 19 8 38" xfId="6616"/>
    <cellStyle name="Navadno 3 2 19 8 38 2" xfId="6617"/>
    <cellStyle name="Navadno 3 2 19 8 38 2 2" xfId="6618"/>
    <cellStyle name="Navadno 3 2 19 8 38 3" xfId="6619"/>
    <cellStyle name="Navadno 3 2 19 8 39" xfId="6620"/>
    <cellStyle name="Navadno 3 2 19 8 39 2" xfId="6621"/>
    <cellStyle name="Navadno 3 2 19 8 39 2 2" xfId="6622"/>
    <cellStyle name="Navadno 3 2 19 8 39 3" xfId="6623"/>
    <cellStyle name="Navadno 3 2 19 8 4" xfId="6624"/>
    <cellStyle name="Navadno 3 2 19 8 4 2" xfId="6625"/>
    <cellStyle name="Navadno 3 2 19 8 4 2 2" xfId="6626"/>
    <cellStyle name="Navadno 3 2 19 8 4 3" xfId="6627"/>
    <cellStyle name="Navadno 3 2 19 8 40" xfId="6628"/>
    <cellStyle name="Navadno 3 2 19 8 40 2" xfId="6629"/>
    <cellStyle name="Navadno 3 2 19 8 40 2 2" xfId="6630"/>
    <cellStyle name="Navadno 3 2 19 8 40 3" xfId="6631"/>
    <cellStyle name="Navadno 3 2 19 8 41" xfId="6632"/>
    <cellStyle name="Navadno 3 2 19 8 41 2" xfId="6633"/>
    <cellStyle name="Navadno 3 2 19 8 41 2 2" xfId="6634"/>
    <cellStyle name="Navadno 3 2 19 8 41 3" xfId="6635"/>
    <cellStyle name="Navadno 3 2 19 8 42" xfId="6636"/>
    <cellStyle name="Navadno 3 2 19 8 42 2" xfId="6637"/>
    <cellStyle name="Navadno 3 2 19 8 42 2 2" xfId="6638"/>
    <cellStyle name="Navadno 3 2 19 8 42 3" xfId="6639"/>
    <cellStyle name="Navadno 3 2 19 8 43" xfId="6640"/>
    <cellStyle name="Navadno 3 2 19 8 43 2" xfId="6641"/>
    <cellStyle name="Navadno 3 2 19 8 43 2 2" xfId="6642"/>
    <cellStyle name="Navadno 3 2 19 8 43 3" xfId="6643"/>
    <cellStyle name="Navadno 3 2 19 8 44" xfId="6644"/>
    <cellStyle name="Navadno 3 2 19 8 44 2" xfId="6645"/>
    <cellStyle name="Navadno 3 2 19 8 44 2 2" xfId="6646"/>
    <cellStyle name="Navadno 3 2 19 8 44 3" xfId="6647"/>
    <cellStyle name="Navadno 3 2 19 8 45" xfId="6648"/>
    <cellStyle name="Navadno 3 2 19 8 45 2" xfId="6649"/>
    <cellStyle name="Navadno 3 2 19 8 45 2 2" xfId="6650"/>
    <cellStyle name="Navadno 3 2 19 8 45 3" xfId="6651"/>
    <cellStyle name="Navadno 3 2 19 8 46" xfId="6652"/>
    <cellStyle name="Navadno 3 2 19 8 46 2" xfId="6653"/>
    <cellStyle name="Navadno 3 2 19 8 46 2 2" xfId="6654"/>
    <cellStyle name="Navadno 3 2 19 8 46 3" xfId="6655"/>
    <cellStyle name="Navadno 3 2 19 8 47" xfId="6656"/>
    <cellStyle name="Navadno 3 2 19 8 47 2" xfId="6657"/>
    <cellStyle name="Navadno 3 2 19 8 47 2 2" xfId="6658"/>
    <cellStyle name="Navadno 3 2 19 8 47 3" xfId="6659"/>
    <cellStyle name="Navadno 3 2 19 8 48" xfId="6660"/>
    <cellStyle name="Navadno 3 2 19 8 48 2" xfId="6661"/>
    <cellStyle name="Navadno 3 2 19 8 48 2 2" xfId="6662"/>
    <cellStyle name="Navadno 3 2 19 8 48 3" xfId="6663"/>
    <cellStyle name="Navadno 3 2 19 8 49" xfId="6664"/>
    <cellStyle name="Navadno 3 2 19 8 49 2" xfId="6665"/>
    <cellStyle name="Navadno 3 2 19 8 49 2 2" xfId="6666"/>
    <cellStyle name="Navadno 3 2 19 8 49 3" xfId="6667"/>
    <cellStyle name="Navadno 3 2 19 8 5" xfId="6668"/>
    <cellStyle name="Navadno 3 2 19 8 5 2" xfId="6669"/>
    <cellStyle name="Navadno 3 2 19 8 5 2 2" xfId="6670"/>
    <cellStyle name="Navadno 3 2 19 8 5 3" xfId="6671"/>
    <cellStyle name="Navadno 3 2 19 8 50" xfId="6672"/>
    <cellStyle name="Navadno 3 2 19 8 50 2" xfId="6673"/>
    <cellStyle name="Navadno 3 2 19 8 50 2 2" xfId="6674"/>
    <cellStyle name="Navadno 3 2 19 8 50 3" xfId="6675"/>
    <cellStyle name="Navadno 3 2 19 8 51" xfId="6676"/>
    <cellStyle name="Navadno 3 2 19 8 51 2" xfId="6677"/>
    <cellStyle name="Navadno 3 2 19 8 51 2 2" xfId="6678"/>
    <cellStyle name="Navadno 3 2 19 8 51 3" xfId="6679"/>
    <cellStyle name="Navadno 3 2 19 8 52" xfId="6680"/>
    <cellStyle name="Navadno 3 2 19 8 52 2" xfId="6681"/>
    <cellStyle name="Navadno 3 2 19 8 52 2 2" xfId="6682"/>
    <cellStyle name="Navadno 3 2 19 8 52 3" xfId="6683"/>
    <cellStyle name="Navadno 3 2 19 8 53" xfId="6684"/>
    <cellStyle name="Navadno 3 2 19 8 53 2" xfId="6685"/>
    <cellStyle name="Navadno 3 2 19 8 54" xfId="6686"/>
    <cellStyle name="Navadno 3 2 19 8 54 2" xfId="6687"/>
    <cellStyle name="Navadno 3 2 19 8 55" xfId="6688"/>
    <cellStyle name="Navadno 3 2 19 8 55 2" xfId="6689"/>
    <cellStyle name="Navadno 3 2 19 8 56" xfId="6690"/>
    <cellStyle name="Navadno 3 2 19 8 56 2" xfId="6691"/>
    <cellStyle name="Navadno 3 2 19 8 57" xfId="6692"/>
    <cellStyle name="Navadno 3 2 19 8 57 2" xfId="6693"/>
    <cellStyle name="Navadno 3 2 19 8 58" xfId="6694"/>
    <cellStyle name="Navadno 3 2 19 8 58 2" xfId="6695"/>
    <cellStyle name="Navadno 3 2 19 8 59" xfId="6696"/>
    <cellStyle name="Navadno 3 2 19 8 59 2" xfId="6697"/>
    <cellStyle name="Navadno 3 2 19 8 6" xfId="6698"/>
    <cellStyle name="Navadno 3 2 19 8 6 2" xfId="6699"/>
    <cellStyle name="Navadno 3 2 19 8 6 2 2" xfId="6700"/>
    <cellStyle name="Navadno 3 2 19 8 6 3" xfId="6701"/>
    <cellStyle name="Navadno 3 2 19 8 60" xfId="6702"/>
    <cellStyle name="Navadno 3 2 19 8 60 2" xfId="6703"/>
    <cellStyle name="Navadno 3 2 19 8 61" xfId="6704"/>
    <cellStyle name="Navadno 3 2 19 8 61 2" xfId="6705"/>
    <cellStyle name="Navadno 3 2 19 8 62" xfId="6706"/>
    <cellStyle name="Navadno 3 2 19 8 62 2" xfId="6707"/>
    <cellStyle name="Navadno 3 2 19 8 63" xfId="6708"/>
    <cellStyle name="Navadno 3 2 19 8 63 2" xfId="6709"/>
    <cellStyle name="Navadno 3 2 19 8 64" xfId="6710"/>
    <cellStyle name="Navadno 3 2 19 8 64 2" xfId="6711"/>
    <cellStyle name="Navadno 3 2 19 8 65" xfId="6712"/>
    <cellStyle name="Navadno 3 2 19 8 65 2" xfId="6713"/>
    <cellStyle name="Navadno 3 2 19 8 66" xfId="6714"/>
    <cellStyle name="Navadno 3 2 19 8 66 2" xfId="6715"/>
    <cellStyle name="Navadno 3 2 19 8 67" xfId="6716"/>
    <cellStyle name="Navadno 3 2 19 8 67 2" xfId="6717"/>
    <cellStyle name="Navadno 3 2 19 8 68" xfId="6718"/>
    <cellStyle name="Navadno 3 2 19 8 68 2" xfId="6719"/>
    <cellStyle name="Navadno 3 2 19 8 69" xfId="6720"/>
    <cellStyle name="Navadno 3 2 19 8 69 2" xfId="6721"/>
    <cellStyle name="Navadno 3 2 19 8 7" xfId="6722"/>
    <cellStyle name="Navadno 3 2 19 8 7 2" xfId="6723"/>
    <cellStyle name="Navadno 3 2 19 8 7 2 2" xfId="6724"/>
    <cellStyle name="Navadno 3 2 19 8 7 3" xfId="6725"/>
    <cellStyle name="Navadno 3 2 19 8 70" xfId="6726"/>
    <cellStyle name="Navadno 3 2 19 8 70 2" xfId="6727"/>
    <cellStyle name="Navadno 3 2 19 8 71" xfId="6728"/>
    <cellStyle name="Navadno 3 2 19 8 71 2" xfId="6729"/>
    <cellStyle name="Navadno 3 2 19 8 72" xfId="6730"/>
    <cellStyle name="Navadno 3 2 19 8 72 2" xfId="6731"/>
    <cellStyle name="Navadno 3 2 19 8 73" xfId="6732"/>
    <cellStyle name="Navadno 3 2 19 8 73 2" xfId="6733"/>
    <cellStyle name="Navadno 3 2 19 8 74" xfId="6734"/>
    <cellStyle name="Navadno 3 2 19 8 74 2" xfId="6735"/>
    <cellStyle name="Navadno 3 2 19 8 75" xfId="6736"/>
    <cellStyle name="Navadno 3 2 19 8 75 2" xfId="6737"/>
    <cellStyle name="Navadno 3 2 19 8 76" xfId="6738"/>
    <cellStyle name="Navadno 3 2 19 8 76 2" xfId="6739"/>
    <cellStyle name="Navadno 3 2 19 8 77" xfId="6740"/>
    <cellStyle name="Navadno 3 2 19 8 77 2" xfId="6741"/>
    <cellStyle name="Navadno 3 2 19 8 78" xfId="6742"/>
    <cellStyle name="Navadno 3 2 19 8 78 2" xfId="6743"/>
    <cellStyle name="Navadno 3 2 19 8 79" xfId="6744"/>
    <cellStyle name="Navadno 3 2 19 8 79 2" xfId="6745"/>
    <cellStyle name="Navadno 3 2 19 8 8" xfId="6746"/>
    <cellStyle name="Navadno 3 2 19 8 8 2" xfId="6747"/>
    <cellStyle name="Navadno 3 2 19 8 8 2 2" xfId="6748"/>
    <cellStyle name="Navadno 3 2 19 8 8 3" xfId="6749"/>
    <cellStyle name="Navadno 3 2 19 8 80" xfId="6750"/>
    <cellStyle name="Navadno 3 2 19 8 80 2" xfId="6751"/>
    <cellStyle name="Navadno 3 2 19 8 81" xfId="6752"/>
    <cellStyle name="Navadno 3 2 19 8 81 2" xfId="6753"/>
    <cellStyle name="Navadno 3 2 19 8 82" xfId="6754"/>
    <cellStyle name="Navadno 3 2 19 8 9" xfId="6755"/>
    <cellStyle name="Navadno 3 2 19 8 9 2" xfId="6756"/>
    <cellStyle name="Navadno 3 2 19 8 9 2 2" xfId="6757"/>
    <cellStyle name="Navadno 3 2 19 8 9 3" xfId="6758"/>
    <cellStyle name="Navadno 3 2 19 80" xfId="6759"/>
    <cellStyle name="Navadno 3 2 19 80 2" xfId="6760"/>
    <cellStyle name="Navadno 3 2 19 80 2 2" xfId="6761"/>
    <cellStyle name="Navadno 3 2 19 80 3" xfId="6762"/>
    <cellStyle name="Navadno 3 2 19 81" xfId="6763"/>
    <cellStyle name="Navadno 3 2 19 81 2" xfId="6764"/>
    <cellStyle name="Navadno 3 2 19 81 2 2" xfId="6765"/>
    <cellStyle name="Navadno 3 2 19 81 3" xfId="6766"/>
    <cellStyle name="Navadno 3 2 19 82" xfId="6767"/>
    <cellStyle name="Navadno 3 2 19 82 2" xfId="6768"/>
    <cellStyle name="Navadno 3 2 19 82 2 2" xfId="6769"/>
    <cellStyle name="Navadno 3 2 19 82 3" xfId="6770"/>
    <cellStyle name="Navadno 3 2 19 83" xfId="6771"/>
    <cellStyle name="Navadno 3 2 19 83 2" xfId="6772"/>
    <cellStyle name="Navadno 3 2 19 83 2 2" xfId="6773"/>
    <cellStyle name="Navadno 3 2 19 83 3" xfId="6774"/>
    <cellStyle name="Navadno 3 2 19 84" xfId="6775"/>
    <cellStyle name="Navadno 3 2 19 84 2" xfId="6776"/>
    <cellStyle name="Navadno 3 2 19 84 2 2" xfId="6777"/>
    <cellStyle name="Navadno 3 2 19 84 3" xfId="6778"/>
    <cellStyle name="Navadno 3 2 19 85" xfId="6779"/>
    <cellStyle name="Navadno 3 2 19 85 2" xfId="6780"/>
    <cellStyle name="Navadno 3 2 19 85 2 2" xfId="6781"/>
    <cellStyle name="Navadno 3 2 19 85 3" xfId="6782"/>
    <cellStyle name="Navadno 3 2 19 86" xfId="6783"/>
    <cellStyle name="Navadno 3 2 19 86 2" xfId="6784"/>
    <cellStyle name="Navadno 3 2 19 86 2 2" xfId="6785"/>
    <cellStyle name="Navadno 3 2 19 86 3" xfId="6786"/>
    <cellStyle name="Navadno 3 2 19 87" xfId="6787"/>
    <cellStyle name="Navadno 3 2 19 87 2" xfId="6788"/>
    <cellStyle name="Navadno 3 2 19 87 2 2" xfId="6789"/>
    <cellStyle name="Navadno 3 2 19 87 3" xfId="6790"/>
    <cellStyle name="Navadno 3 2 19 88" xfId="6791"/>
    <cellStyle name="Navadno 3 2 19 88 2" xfId="6792"/>
    <cellStyle name="Navadno 3 2 19 88 2 2" xfId="6793"/>
    <cellStyle name="Navadno 3 2 19 88 3" xfId="6794"/>
    <cellStyle name="Navadno 3 2 19 89" xfId="6795"/>
    <cellStyle name="Navadno 3 2 19 89 2" xfId="6796"/>
    <cellStyle name="Navadno 3 2 19 89 2 2" xfId="6797"/>
    <cellStyle name="Navadno 3 2 19 89 3" xfId="6798"/>
    <cellStyle name="Navadno 3 2 19 9" xfId="6799"/>
    <cellStyle name="Navadno 3 2 19 9 10" xfId="6800"/>
    <cellStyle name="Navadno 3 2 19 9 10 2" xfId="6801"/>
    <cellStyle name="Navadno 3 2 19 9 10 2 2" xfId="6802"/>
    <cellStyle name="Navadno 3 2 19 9 10 3" xfId="6803"/>
    <cellStyle name="Navadno 3 2 19 9 11" xfId="6804"/>
    <cellStyle name="Navadno 3 2 19 9 11 2" xfId="6805"/>
    <cellStyle name="Navadno 3 2 19 9 11 2 2" xfId="6806"/>
    <cellStyle name="Navadno 3 2 19 9 11 3" xfId="6807"/>
    <cellStyle name="Navadno 3 2 19 9 12" xfId="6808"/>
    <cellStyle name="Navadno 3 2 19 9 12 2" xfId="6809"/>
    <cellStyle name="Navadno 3 2 19 9 12 2 2" xfId="6810"/>
    <cellStyle name="Navadno 3 2 19 9 12 3" xfId="6811"/>
    <cellStyle name="Navadno 3 2 19 9 13" xfId="6812"/>
    <cellStyle name="Navadno 3 2 19 9 13 2" xfId="6813"/>
    <cellStyle name="Navadno 3 2 19 9 13 2 2" xfId="6814"/>
    <cellStyle name="Navadno 3 2 19 9 13 3" xfId="6815"/>
    <cellStyle name="Navadno 3 2 19 9 14" xfId="6816"/>
    <cellStyle name="Navadno 3 2 19 9 14 2" xfId="6817"/>
    <cellStyle name="Navadno 3 2 19 9 14 2 2" xfId="6818"/>
    <cellStyle name="Navadno 3 2 19 9 14 3" xfId="6819"/>
    <cellStyle name="Navadno 3 2 19 9 15" xfId="6820"/>
    <cellStyle name="Navadno 3 2 19 9 15 2" xfId="6821"/>
    <cellStyle name="Navadno 3 2 19 9 15 2 2" xfId="6822"/>
    <cellStyle name="Navadno 3 2 19 9 15 3" xfId="6823"/>
    <cellStyle name="Navadno 3 2 19 9 16" xfId="6824"/>
    <cellStyle name="Navadno 3 2 19 9 16 2" xfId="6825"/>
    <cellStyle name="Navadno 3 2 19 9 16 2 2" xfId="6826"/>
    <cellStyle name="Navadno 3 2 19 9 16 3" xfId="6827"/>
    <cellStyle name="Navadno 3 2 19 9 17" xfId="6828"/>
    <cellStyle name="Navadno 3 2 19 9 17 2" xfId="6829"/>
    <cellStyle name="Navadno 3 2 19 9 17 2 2" xfId="6830"/>
    <cellStyle name="Navadno 3 2 19 9 17 3" xfId="6831"/>
    <cellStyle name="Navadno 3 2 19 9 18" xfId="6832"/>
    <cellStyle name="Navadno 3 2 19 9 18 2" xfId="6833"/>
    <cellStyle name="Navadno 3 2 19 9 18 2 2" xfId="6834"/>
    <cellStyle name="Navadno 3 2 19 9 18 3" xfId="6835"/>
    <cellStyle name="Navadno 3 2 19 9 19" xfId="6836"/>
    <cellStyle name="Navadno 3 2 19 9 19 2" xfId="6837"/>
    <cellStyle name="Navadno 3 2 19 9 19 2 2" xfId="6838"/>
    <cellStyle name="Navadno 3 2 19 9 19 3" xfId="6839"/>
    <cellStyle name="Navadno 3 2 19 9 2" xfId="6840"/>
    <cellStyle name="Navadno 3 2 19 9 2 2" xfId="6841"/>
    <cellStyle name="Navadno 3 2 19 9 2 2 2" xfId="6842"/>
    <cellStyle name="Navadno 3 2 19 9 2 2 2 2" xfId="6843"/>
    <cellStyle name="Navadno 3 2 19 9 2 2 3" xfId="6844"/>
    <cellStyle name="Navadno 3 2 19 9 2 3" xfId="6845"/>
    <cellStyle name="Navadno 3 2 19 9 2 3 2" xfId="6846"/>
    <cellStyle name="Navadno 3 2 19 9 2 4" xfId="6847"/>
    <cellStyle name="Navadno 3 2 19 9 2 4 2" xfId="6848"/>
    <cellStyle name="Navadno 3 2 19 9 2 5" xfId="6849"/>
    <cellStyle name="Navadno 3 2 19 9 2 5 2" xfId="6850"/>
    <cellStyle name="Navadno 3 2 19 9 2 6" xfId="6851"/>
    <cellStyle name="Navadno 3 2 19 9 2 6 2" xfId="6852"/>
    <cellStyle name="Navadno 3 2 19 9 2 7" xfId="6853"/>
    <cellStyle name="Navadno 3 2 19 9 20" xfId="6854"/>
    <cellStyle name="Navadno 3 2 19 9 20 2" xfId="6855"/>
    <cellStyle name="Navadno 3 2 19 9 20 2 2" xfId="6856"/>
    <cellStyle name="Navadno 3 2 19 9 20 3" xfId="6857"/>
    <cellStyle name="Navadno 3 2 19 9 21" xfId="6858"/>
    <cellStyle name="Navadno 3 2 19 9 21 2" xfId="6859"/>
    <cellStyle name="Navadno 3 2 19 9 21 2 2" xfId="6860"/>
    <cellStyle name="Navadno 3 2 19 9 21 3" xfId="6861"/>
    <cellStyle name="Navadno 3 2 19 9 22" xfId="6862"/>
    <cellStyle name="Navadno 3 2 19 9 22 2" xfId="6863"/>
    <cellStyle name="Navadno 3 2 19 9 22 2 2" xfId="6864"/>
    <cellStyle name="Navadno 3 2 19 9 22 3" xfId="6865"/>
    <cellStyle name="Navadno 3 2 19 9 23" xfId="6866"/>
    <cellStyle name="Navadno 3 2 19 9 23 2" xfId="6867"/>
    <cellStyle name="Navadno 3 2 19 9 23 2 2" xfId="6868"/>
    <cellStyle name="Navadno 3 2 19 9 23 3" xfId="6869"/>
    <cellStyle name="Navadno 3 2 19 9 24" xfId="6870"/>
    <cellStyle name="Navadno 3 2 19 9 24 2" xfId="6871"/>
    <cellStyle name="Navadno 3 2 19 9 24 2 2" xfId="6872"/>
    <cellStyle name="Navadno 3 2 19 9 24 3" xfId="6873"/>
    <cellStyle name="Navadno 3 2 19 9 25" xfId="6874"/>
    <cellStyle name="Navadno 3 2 19 9 25 2" xfId="6875"/>
    <cellStyle name="Navadno 3 2 19 9 25 2 2" xfId="6876"/>
    <cellStyle name="Navadno 3 2 19 9 25 3" xfId="6877"/>
    <cellStyle name="Navadno 3 2 19 9 26" xfId="6878"/>
    <cellStyle name="Navadno 3 2 19 9 26 2" xfId="6879"/>
    <cellStyle name="Navadno 3 2 19 9 26 2 2" xfId="6880"/>
    <cellStyle name="Navadno 3 2 19 9 26 3" xfId="6881"/>
    <cellStyle name="Navadno 3 2 19 9 27" xfId="6882"/>
    <cellStyle name="Navadno 3 2 19 9 27 2" xfId="6883"/>
    <cellStyle name="Navadno 3 2 19 9 27 2 2" xfId="6884"/>
    <cellStyle name="Navadno 3 2 19 9 27 3" xfId="6885"/>
    <cellStyle name="Navadno 3 2 19 9 28" xfId="6886"/>
    <cellStyle name="Navadno 3 2 19 9 28 2" xfId="6887"/>
    <cellStyle name="Navadno 3 2 19 9 28 2 2" xfId="6888"/>
    <cellStyle name="Navadno 3 2 19 9 28 3" xfId="6889"/>
    <cellStyle name="Navadno 3 2 19 9 29" xfId="6890"/>
    <cellStyle name="Navadno 3 2 19 9 29 2" xfId="6891"/>
    <cellStyle name="Navadno 3 2 19 9 29 2 2" xfId="6892"/>
    <cellStyle name="Navadno 3 2 19 9 29 3" xfId="6893"/>
    <cellStyle name="Navadno 3 2 19 9 3" xfId="6894"/>
    <cellStyle name="Navadno 3 2 19 9 3 2" xfId="6895"/>
    <cellStyle name="Navadno 3 2 19 9 3 2 2" xfId="6896"/>
    <cellStyle name="Navadno 3 2 19 9 3 3" xfId="6897"/>
    <cellStyle name="Navadno 3 2 19 9 30" xfId="6898"/>
    <cellStyle name="Navadno 3 2 19 9 30 2" xfId="6899"/>
    <cellStyle name="Navadno 3 2 19 9 30 2 2" xfId="6900"/>
    <cellStyle name="Navadno 3 2 19 9 30 3" xfId="6901"/>
    <cellStyle name="Navadno 3 2 19 9 31" xfId="6902"/>
    <cellStyle name="Navadno 3 2 19 9 31 2" xfId="6903"/>
    <cellStyle name="Navadno 3 2 19 9 31 2 2" xfId="6904"/>
    <cellStyle name="Navadno 3 2 19 9 31 3" xfId="6905"/>
    <cellStyle name="Navadno 3 2 19 9 32" xfId="6906"/>
    <cellStyle name="Navadno 3 2 19 9 32 2" xfId="6907"/>
    <cellStyle name="Navadno 3 2 19 9 32 2 2" xfId="6908"/>
    <cellStyle name="Navadno 3 2 19 9 32 3" xfId="6909"/>
    <cellStyle name="Navadno 3 2 19 9 33" xfId="6910"/>
    <cellStyle name="Navadno 3 2 19 9 33 2" xfId="6911"/>
    <cellStyle name="Navadno 3 2 19 9 33 2 2" xfId="6912"/>
    <cellStyle name="Navadno 3 2 19 9 33 3" xfId="6913"/>
    <cellStyle name="Navadno 3 2 19 9 34" xfId="6914"/>
    <cellStyle name="Navadno 3 2 19 9 34 2" xfId="6915"/>
    <cellStyle name="Navadno 3 2 19 9 34 2 2" xfId="6916"/>
    <cellStyle name="Navadno 3 2 19 9 34 3" xfId="6917"/>
    <cellStyle name="Navadno 3 2 19 9 35" xfId="6918"/>
    <cellStyle name="Navadno 3 2 19 9 35 2" xfId="6919"/>
    <cellStyle name="Navadno 3 2 19 9 35 2 2" xfId="6920"/>
    <cellStyle name="Navadno 3 2 19 9 35 3" xfId="6921"/>
    <cellStyle name="Navadno 3 2 19 9 36" xfId="6922"/>
    <cellStyle name="Navadno 3 2 19 9 36 2" xfId="6923"/>
    <cellStyle name="Navadno 3 2 19 9 36 2 2" xfId="6924"/>
    <cellStyle name="Navadno 3 2 19 9 36 3" xfId="6925"/>
    <cellStyle name="Navadno 3 2 19 9 37" xfId="6926"/>
    <cellStyle name="Navadno 3 2 19 9 37 2" xfId="6927"/>
    <cellStyle name="Navadno 3 2 19 9 37 2 2" xfId="6928"/>
    <cellStyle name="Navadno 3 2 19 9 37 3" xfId="6929"/>
    <cellStyle name="Navadno 3 2 19 9 38" xfId="6930"/>
    <cellStyle name="Navadno 3 2 19 9 38 2" xfId="6931"/>
    <cellStyle name="Navadno 3 2 19 9 38 2 2" xfId="6932"/>
    <cellStyle name="Navadno 3 2 19 9 38 3" xfId="6933"/>
    <cellStyle name="Navadno 3 2 19 9 39" xfId="6934"/>
    <cellStyle name="Navadno 3 2 19 9 39 2" xfId="6935"/>
    <cellStyle name="Navadno 3 2 19 9 39 2 2" xfId="6936"/>
    <cellStyle name="Navadno 3 2 19 9 39 3" xfId="6937"/>
    <cellStyle name="Navadno 3 2 19 9 4" xfId="6938"/>
    <cellStyle name="Navadno 3 2 19 9 4 2" xfId="6939"/>
    <cellStyle name="Navadno 3 2 19 9 4 2 2" xfId="6940"/>
    <cellStyle name="Navadno 3 2 19 9 4 3" xfId="6941"/>
    <cellStyle name="Navadno 3 2 19 9 40" xfId="6942"/>
    <cellStyle name="Navadno 3 2 19 9 40 2" xfId="6943"/>
    <cellStyle name="Navadno 3 2 19 9 40 2 2" xfId="6944"/>
    <cellStyle name="Navadno 3 2 19 9 40 3" xfId="6945"/>
    <cellStyle name="Navadno 3 2 19 9 41" xfId="6946"/>
    <cellStyle name="Navadno 3 2 19 9 41 2" xfId="6947"/>
    <cellStyle name="Navadno 3 2 19 9 41 2 2" xfId="6948"/>
    <cellStyle name="Navadno 3 2 19 9 41 3" xfId="6949"/>
    <cellStyle name="Navadno 3 2 19 9 42" xfId="6950"/>
    <cellStyle name="Navadno 3 2 19 9 42 2" xfId="6951"/>
    <cellStyle name="Navadno 3 2 19 9 42 2 2" xfId="6952"/>
    <cellStyle name="Navadno 3 2 19 9 42 3" xfId="6953"/>
    <cellStyle name="Navadno 3 2 19 9 43" xfId="6954"/>
    <cellStyle name="Navadno 3 2 19 9 43 2" xfId="6955"/>
    <cellStyle name="Navadno 3 2 19 9 43 2 2" xfId="6956"/>
    <cellStyle name="Navadno 3 2 19 9 43 3" xfId="6957"/>
    <cellStyle name="Navadno 3 2 19 9 44" xfId="6958"/>
    <cellStyle name="Navadno 3 2 19 9 44 2" xfId="6959"/>
    <cellStyle name="Navadno 3 2 19 9 44 2 2" xfId="6960"/>
    <cellStyle name="Navadno 3 2 19 9 44 3" xfId="6961"/>
    <cellStyle name="Navadno 3 2 19 9 45" xfId="6962"/>
    <cellStyle name="Navadno 3 2 19 9 45 2" xfId="6963"/>
    <cellStyle name="Navadno 3 2 19 9 45 2 2" xfId="6964"/>
    <cellStyle name="Navadno 3 2 19 9 45 3" xfId="6965"/>
    <cellStyle name="Navadno 3 2 19 9 46" xfId="6966"/>
    <cellStyle name="Navadno 3 2 19 9 46 2" xfId="6967"/>
    <cellStyle name="Navadno 3 2 19 9 46 2 2" xfId="6968"/>
    <cellStyle name="Navadno 3 2 19 9 46 3" xfId="6969"/>
    <cellStyle name="Navadno 3 2 19 9 47" xfId="6970"/>
    <cellStyle name="Navadno 3 2 19 9 47 2" xfId="6971"/>
    <cellStyle name="Navadno 3 2 19 9 47 2 2" xfId="6972"/>
    <cellStyle name="Navadno 3 2 19 9 47 3" xfId="6973"/>
    <cellStyle name="Navadno 3 2 19 9 48" xfId="6974"/>
    <cellStyle name="Navadno 3 2 19 9 48 2" xfId="6975"/>
    <cellStyle name="Navadno 3 2 19 9 48 2 2" xfId="6976"/>
    <cellStyle name="Navadno 3 2 19 9 48 3" xfId="6977"/>
    <cellStyle name="Navadno 3 2 19 9 49" xfId="6978"/>
    <cellStyle name="Navadno 3 2 19 9 49 2" xfId="6979"/>
    <cellStyle name="Navadno 3 2 19 9 49 2 2" xfId="6980"/>
    <cellStyle name="Navadno 3 2 19 9 49 3" xfId="6981"/>
    <cellStyle name="Navadno 3 2 19 9 5" xfId="6982"/>
    <cellStyle name="Navadno 3 2 19 9 5 2" xfId="6983"/>
    <cellStyle name="Navadno 3 2 19 9 5 2 2" xfId="6984"/>
    <cellStyle name="Navadno 3 2 19 9 5 3" xfId="6985"/>
    <cellStyle name="Navadno 3 2 19 9 50" xfId="6986"/>
    <cellStyle name="Navadno 3 2 19 9 50 2" xfId="6987"/>
    <cellStyle name="Navadno 3 2 19 9 50 2 2" xfId="6988"/>
    <cellStyle name="Navadno 3 2 19 9 50 3" xfId="6989"/>
    <cellStyle name="Navadno 3 2 19 9 51" xfId="6990"/>
    <cellStyle name="Navadno 3 2 19 9 51 2" xfId="6991"/>
    <cellStyle name="Navadno 3 2 19 9 51 2 2" xfId="6992"/>
    <cellStyle name="Navadno 3 2 19 9 51 3" xfId="6993"/>
    <cellStyle name="Navadno 3 2 19 9 52" xfId="6994"/>
    <cellStyle name="Navadno 3 2 19 9 52 2" xfId="6995"/>
    <cellStyle name="Navadno 3 2 19 9 52 2 2" xfId="6996"/>
    <cellStyle name="Navadno 3 2 19 9 52 3" xfId="6997"/>
    <cellStyle name="Navadno 3 2 19 9 53" xfId="6998"/>
    <cellStyle name="Navadno 3 2 19 9 53 2" xfId="6999"/>
    <cellStyle name="Navadno 3 2 19 9 54" xfId="7000"/>
    <cellStyle name="Navadno 3 2 19 9 54 2" xfId="7001"/>
    <cellStyle name="Navadno 3 2 19 9 55" xfId="7002"/>
    <cellStyle name="Navadno 3 2 19 9 55 2" xfId="7003"/>
    <cellStyle name="Navadno 3 2 19 9 56" xfId="7004"/>
    <cellStyle name="Navadno 3 2 19 9 56 2" xfId="7005"/>
    <cellStyle name="Navadno 3 2 19 9 57" xfId="7006"/>
    <cellStyle name="Navadno 3 2 19 9 57 2" xfId="7007"/>
    <cellStyle name="Navadno 3 2 19 9 58" xfId="7008"/>
    <cellStyle name="Navadno 3 2 19 9 58 2" xfId="7009"/>
    <cellStyle name="Navadno 3 2 19 9 59" xfId="7010"/>
    <cellStyle name="Navadno 3 2 19 9 59 2" xfId="7011"/>
    <cellStyle name="Navadno 3 2 19 9 6" xfId="7012"/>
    <cellStyle name="Navadno 3 2 19 9 6 2" xfId="7013"/>
    <cellStyle name="Navadno 3 2 19 9 6 2 2" xfId="7014"/>
    <cellStyle name="Navadno 3 2 19 9 6 3" xfId="7015"/>
    <cellStyle name="Navadno 3 2 19 9 60" xfId="7016"/>
    <cellStyle name="Navadno 3 2 19 9 60 2" xfId="7017"/>
    <cellStyle name="Navadno 3 2 19 9 61" xfId="7018"/>
    <cellStyle name="Navadno 3 2 19 9 61 2" xfId="7019"/>
    <cellStyle name="Navadno 3 2 19 9 62" xfId="7020"/>
    <cellStyle name="Navadno 3 2 19 9 62 2" xfId="7021"/>
    <cellStyle name="Navadno 3 2 19 9 63" xfId="7022"/>
    <cellStyle name="Navadno 3 2 19 9 63 2" xfId="7023"/>
    <cellStyle name="Navadno 3 2 19 9 64" xfId="7024"/>
    <cellStyle name="Navadno 3 2 19 9 64 2" xfId="7025"/>
    <cellStyle name="Navadno 3 2 19 9 65" xfId="7026"/>
    <cellStyle name="Navadno 3 2 19 9 65 2" xfId="7027"/>
    <cellStyle name="Navadno 3 2 19 9 66" xfId="7028"/>
    <cellStyle name="Navadno 3 2 19 9 66 2" xfId="7029"/>
    <cellStyle name="Navadno 3 2 19 9 67" xfId="7030"/>
    <cellStyle name="Navadno 3 2 19 9 67 2" xfId="7031"/>
    <cellStyle name="Navadno 3 2 19 9 68" xfId="7032"/>
    <cellStyle name="Navadno 3 2 19 9 68 2" xfId="7033"/>
    <cellStyle name="Navadno 3 2 19 9 69" xfId="7034"/>
    <cellStyle name="Navadno 3 2 19 9 69 2" xfId="7035"/>
    <cellStyle name="Navadno 3 2 19 9 7" xfId="7036"/>
    <cellStyle name="Navadno 3 2 19 9 7 2" xfId="7037"/>
    <cellStyle name="Navadno 3 2 19 9 7 2 2" xfId="7038"/>
    <cellStyle name="Navadno 3 2 19 9 7 3" xfId="7039"/>
    <cellStyle name="Navadno 3 2 19 9 70" xfId="7040"/>
    <cellStyle name="Navadno 3 2 19 9 70 2" xfId="7041"/>
    <cellStyle name="Navadno 3 2 19 9 71" xfId="7042"/>
    <cellStyle name="Navadno 3 2 19 9 71 2" xfId="7043"/>
    <cellStyle name="Navadno 3 2 19 9 72" xfId="7044"/>
    <cellStyle name="Navadno 3 2 19 9 72 2" xfId="7045"/>
    <cellStyle name="Navadno 3 2 19 9 73" xfId="7046"/>
    <cellStyle name="Navadno 3 2 19 9 73 2" xfId="7047"/>
    <cellStyle name="Navadno 3 2 19 9 74" xfId="7048"/>
    <cellStyle name="Navadno 3 2 19 9 74 2" xfId="7049"/>
    <cellStyle name="Navadno 3 2 19 9 75" xfId="7050"/>
    <cellStyle name="Navadno 3 2 19 9 75 2" xfId="7051"/>
    <cellStyle name="Navadno 3 2 19 9 76" xfId="7052"/>
    <cellStyle name="Navadno 3 2 19 9 76 2" xfId="7053"/>
    <cellStyle name="Navadno 3 2 19 9 77" xfId="7054"/>
    <cellStyle name="Navadno 3 2 19 9 77 2" xfId="7055"/>
    <cellStyle name="Navadno 3 2 19 9 78" xfId="7056"/>
    <cellStyle name="Navadno 3 2 19 9 78 2" xfId="7057"/>
    <cellStyle name="Navadno 3 2 19 9 79" xfId="7058"/>
    <cellStyle name="Navadno 3 2 19 9 79 2" xfId="7059"/>
    <cellStyle name="Navadno 3 2 19 9 8" xfId="7060"/>
    <cellStyle name="Navadno 3 2 19 9 8 2" xfId="7061"/>
    <cellStyle name="Navadno 3 2 19 9 8 2 2" xfId="7062"/>
    <cellStyle name="Navadno 3 2 19 9 8 3" xfId="7063"/>
    <cellStyle name="Navadno 3 2 19 9 80" xfId="7064"/>
    <cellStyle name="Navadno 3 2 19 9 80 2" xfId="7065"/>
    <cellStyle name="Navadno 3 2 19 9 81" xfId="7066"/>
    <cellStyle name="Navadno 3 2 19 9 81 2" xfId="7067"/>
    <cellStyle name="Navadno 3 2 19 9 82" xfId="7068"/>
    <cellStyle name="Navadno 3 2 19 9 9" xfId="7069"/>
    <cellStyle name="Navadno 3 2 19 9 9 2" xfId="7070"/>
    <cellStyle name="Navadno 3 2 19 9 9 2 2" xfId="7071"/>
    <cellStyle name="Navadno 3 2 19 9 9 3" xfId="7072"/>
    <cellStyle name="Navadno 3 2 19 90" xfId="7073"/>
    <cellStyle name="Navadno 3 2 19 90 2" xfId="7074"/>
    <cellStyle name="Navadno 3 2 19 90 2 2" xfId="7075"/>
    <cellStyle name="Navadno 3 2 19 90 3" xfId="7076"/>
    <cellStyle name="Navadno 3 2 19 91" xfId="7077"/>
    <cellStyle name="Navadno 3 2 19 91 2" xfId="7078"/>
    <cellStyle name="Navadno 3 2 19 91 2 2" xfId="7079"/>
    <cellStyle name="Navadno 3 2 19 91 3" xfId="7080"/>
    <cellStyle name="Navadno 3 2 19 92" xfId="7081"/>
    <cellStyle name="Navadno 3 2 19 92 2" xfId="7082"/>
    <cellStyle name="Navadno 3 2 19 92 2 2" xfId="7083"/>
    <cellStyle name="Navadno 3 2 19 92 3" xfId="7084"/>
    <cellStyle name="Navadno 3 2 19 93" xfId="7085"/>
    <cellStyle name="Navadno 3 2 19 93 2" xfId="7086"/>
    <cellStyle name="Navadno 3 2 19 93 2 2" xfId="7087"/>
    <cellStyle name="Navadno 3 2 19 93 3" xfId="7088"/>
    <cellStyle name="Navadno 3 2 19 94" xfId="7089"/>
    <cellStyle name="Navadno 3 2 19 94 2" xfId="7090"/>
    <cellStyle name="Navadno 3 2 19 94 2 2" xfId="7091"/>
    <cellStyle name="Navadno 3 2 19 94 3" xfId="7092"/>
    <cellStyle name="Navadno 3 2 19 95" xfId="7093"/>
    <cellStyle name="Navadno 3 2 19 95 2" xfId="7094"/>
    <cellStyle name="Navadno 3 2 19 95 2 2" xfId="7095"/>
    <cellStyle name="Navadno 3 2 19 95 3" xfId="7096"/>
    <cellStyle name="Navadno 3 2 19 96" xfId="7097"/>
    <cellStyle name="Navadno 3 2 19 96 2" xfId="7098"/>
    <cellStyle name="Navadno 3 2 19 96 2 2" xfId="7099"/>
    <cellStyle name="Navadno 3 2 19 96 3" xfId="7100"/>
    <cellStyle name="Navadno 3 2 19 97" xfId="7101"/>
    <cellStyle name="Navadno 3 2 19 97 2" xfId="7102"/>
    <cellStyle name="Navadno 3 2 19 97 2 2" xfId="7103"/>
    <cellStyle name="Navadno 3 2 19 97 3" xfId="7104"/>
    <cellStyle name="Navadno 3 2 19 98" xfId="7105"/>
    <cellStyle name="Navadno 3 2 19 98 2" xfId="7106"/>
    <cellStyle name="Navadno 3 2 19 98 2 2" xfId="7107"/>
    <cellStyle name="Navadno 3 2 19 98 3" xfId="7108"/>
    <cellStyle name="Navadno 3 2 19 99" xfId="7109"/>
    <cellStyle name="Navadno 3 2 19 99 2" xfId="7110"/>
    <cellStyle name="Navadno 3 2 19 99 2 2" xfId="7111"/>
    <cellStyle name="Navadno 3 2 19 99 3" xfId="7112"/>
    <cellStyle name="Navadno 3 2 2" xfId="7113"/>
    <cellStyle name="Navadno 3 2 2 2" xfId="7114"/>
    <cellStyle name="Navadno 3 2 2 2 2" xfId="7115"/>
    <cellStyle name="Navadno 3 2 2 3" xfId="7116"/>
    <cellStyle name="Navadno 3 2 2 3 2" xfId="7117"/>
    <cellStyle name="Navadno 3 2 2 4" xfId="7118"/>
    <cellStyle name="Navadno 3 2 20" xfId="7119"/>
    <cellStyle name="Navadno 3 2 20 2" xfId="7120"/>
    <cellStyle name="Navadno 3 2 21" xfId="7121"/>
    <cellStyle name="Navadno 3 2 21 2" xfId="7122"/>
    <cellStyle name="Navadno 3 2 22" xfId="7123"/>
    <cellStyle name="Navadno 3 2 3" xfId="7124"/>
    <cellStyle name="Navadno 3 2 3 2" xfId="7125"/>
    <cellStyle name="Navadno 3 2 3 2 2" xfId="7126"/>
    <cellStyle name="Navadno 3 2 3 3" xfId="7127"/>
    <cellStyle name="Navadno 3 2 3 3 2" xfId="7128"/>
    <cellStyle name="Navadno 3 2 3 4" xfId="7129"/>
    <cellStyle name="Navadno 3 2 4" xfId="7130"/>
    <cellStyle name="Navadno 3 2 4 2" xfId="7131"/>
    <cellStyle name="Navadno 3 2 4 2 2" xfId="7132"/>
    <cellStyle name="Navadno 3 2 4 3" xfId="7133"/>
    <cellStyle name="Navadno 3 2 4 3 2" xfId="7134"/>
    <cellStyle name="Navadno 3 2 4 4" xfId="7135"/>
    <cellStyle name="Navadno 3 2 5" xfId="7136"/>
    <cellStyle name="Navadno 3 2 5 2" xfId="7137"/>
    <cellStyle name="Navadno 3 2 5 2 2" xfId="7138"/>
    <cellStyle name="Navadno 3 2 5 3" xfId="7139"/>
    <cellStyle name="Navadno 3 2 5 3 2" xfId="7140"/>
    <cellStyle name="Navadno 3 2 5 4" xfId="7141"/>
    <cellStyle name="Navadno 3 2 6" xfId="7142"/>
    <cellStyle name="Navadno 3 2 6 2" xfId="7143"/>
    <cellStyle name="Navadno 3 2 6 2 2" xfId="7144"/>
    <cellStyle name="Navadno 3 2 6 3" xfId="7145"/>
    <cellStyle name="Navadno 3 2 6 3 2" xfId="7146"/>
    <cellStyle name="Navadno 3 2 6 4" xfId="7147"/>
    <cellStyle name="Navadno 3 2 7" xfId="7148"/>
    <cellStyle name="Navadno 3 2 7 2" xfId="7149"/>
    <cellStyle name="Navadno 3 2 7 2 2" xfId="7150"/>
    <cellStyle name="Navadno 3 2 7 3" xfId="7151"/>
    <cellStyle name="Navadno 3 2 7 3 2" xfId="7152"/>
    <cellStyle name="Navadno 3 2 7 4" xfId="7153"/>
    <cellStyle name="Navadno 3 2 8" xfId="7154"/>
    <cellStyle name="Navadno 3 2 8 2" xfId="7155"/>
    <cellStyle name="Navadno 3 2 8 2 2" xfId="7156"/>
    <cellStyle name="Navadno 3 2 8 3" xfId="7157"/>
    <cellStyle name="Navadno 3 2 8 3 2" xfId="7158"/>
    <cellStyle name="Navadno 3 2 8 4" xfId="7159"/>
    <cellStyle name="Navadno 3 2 9" xfId="7160"/>
    <cellStyle name="Navadno 3 2 9 2" xfId="7161"/>
    <cellStyle name="Navadno 3 2 9 2 2" xfId="7162"/>
    <cellStyle name="Navadno 3 2 9 3" xfId="7163"/>
    <cellStyle name="Navadno 3 2 9 3 2" xfId="7164"/>
    <cellStyle name="Navadno 3 2 9 4" xfId="7165"/>
    <cellStyle name="Navadno 3 20" xfId="7166"/>
    <cellStyle name="Navadno 3 20 2" xfId="7167"/>
    <cellStyle name="Navadno 3 21" xfId="7168"/>
    <cellStyle name="Navadno 3 21 10" xfId="7169"/>
    <cellStyle name="Navadno 3 21 10 10" xfId="7170"/>
    <cellStyle name="Navadno 3 21 10 10 2" xfId="7171"/>
    <cellStyle name="Navadno 3 21 10 10 2 2" xfId="7172"/>
    <cellStyle name="Navadno 3 21 10 10 3" xfId="7173"/>
    <cellStyle name="Navadno 3 21 10 11" xfId="7174"/>
    <cellStyle name="Navadno 3 21 10 11 2" xfId="7175"/>
    <cellStyle name="Navadno 3 21 10 11 2 2" xfId="7176"/>
    <cellStyle name="Navadno 3 21 10 11 3" xfId="7177"/>
    <cellStyle name="Navadno 3 21 10 12" xfId="7178"/>
    <cellStyle name="Navadno 3 21 10 12 2" xfId="7179"/>
    <cellStyle name="Navadno 3 21 10 12 2 2" xfId="7180"/>
    <cellStyle name="Navadno 3 21 10 12 3" xfId="7181"/>
    <cellStyle name="Navadno 3 21 10 13" xfId="7182"/>
    <cellStyle name="Navadno 3 21 10 13 2" xfId="7183"/>
    <cellStyle name="Navadno 3 21 10 13 2 2" xfId="7184"/>
    <cellStyle name="Navadno 3 21 10 13 3" xfId="7185"/>
    <cellStyle name="Navadno 3 21 10 14" xfId="7186"/>
    <cellStyle name="Navadno 3 21 10 14 2" xfId="7187"/>
    <cellStyle name="Navadno 3 21 10 14 2 2" xfId="7188"/>
    <cellStyle name="Navadno 3 21 10 14 3" xfId="7189"/>
    <cellStyle name="Navadno 3 21 10 15" xfId="7190"/>
    <cellStyle name="Navadno 3 21 10 15 2" xfId="7191"/>
    <cellStyle name="Navadno 3 21 10 15 2 2" xfId="7192"/>
    <cellStyle name="Navadno 3 21 10 15 3" xfId="7193"/>
    <cellStyle name="Navadno 3 21 10 16" xfId="7194"/>
    <cellStyle name="Navadno 3 21 10 16 2" xfId="7195"/>
    <cellStyle name="Navadno 3 21 10 16 2 2" xfId="7196"/>
    <cellStyle name="Navadno 3 21 10 16 3" xfId="7197"/>
    <cellStyle name="Navadno 3 21 10 17" xfId="7198"/>
    <cellStyle name="Navadno 3 21 10 17 2" xfId="7199"/>
    <cellStyle name="Navadno 3 21 10 17 2 2" xfId="7200"/>
    <cellStyle name="Navadno 3 21 10 17 3" xfId="7201"/>
    <cellStyle name="Navadno 3 21 10 18" xfId="7202"/>
    <cellStyle name="Navadno 3 21 10 18 2" xfId="7203"/>
    <cellStyle name="Navadno 3 21 10 18 2 2" xfId="7204"/>
    <cellStyle name="Navadno 3 21 10 18 3" xfId="7205"/>
    <cellStyle name="Navadno 3 21 10 19" xfId="7206"/>
    <cellStyle name="Navadno 3 21 10 19 2" xfId="7207"/>
    <cellStyle name="Navadno 3 21 10 19 2 2" xfId="7208"/>
    <cellStyle name="Navadno 3 21 10 19 3" xfId="7209"/>
    <cellStyle name="Navadno 3 21 10 2" xfId="7210"/>
    <cellStyle name="Navadno 3 21 10 2 2" xfId="7211"/>
    <cellStyle name="Navadno 3 21 10 2 2 2" xfId="7212"/>
    <cellStyle name="Navadno 3 21 10 2 2 2 2" xfId="7213"/>
    <cellStyle name="Navadno 3 21 10 2 2 3" xfId="7214"/>
    <cellStyle name="Navadno 3 21 10 2 3" xfId="7215"/>
    <cellStyle name="Navadno 3 21 10 2 3 2" xfId="7216"/>
    <cellStyle name="Navadno 3 21 10 2 4" xfId="7217"/>
    <cellStyle name="Navadno 3 21 10 2 4 2" xfId="7218"/>
    <cellStyle name="Navadno 3 21 10 2 5" xfId="7219"/>
    <cellStyle name="Navadno 3 21 10 2 5 2" xfId="7220"/>
    <cellStyle name="Navadno 3 21 10 2 6" xfId="7221"/>
    <cellStyle name="Navadno 3 21 10 2 6 2" xfId="7222"/>
    <cellStyle name="Navadno 3 21 10 2 7" xfId="7223"/>
    <cellStyle name="Navadno 3 21 10 20" xfId="7224"/>
    <cellStyle name="Navadno 3 21 10 20 2" xfId="7225"/>
    <cellStyle name="Navadno 3 21 10 20 2 2" xfId="7226"/>
    <cellStyle name="Navadno 3 21 10 20 3" xfId="7227"/>
    <cellStyle name="Navadno 3 21 10 21" xfId="7228"/>
    <cellStyle name="Navadno 3 21 10 21 2" xfId="7229"/>
    <cellStyle name="Navadno 3 21 10 21 2 2" xfId="7230"/>
    <cellStyle name="Navadno 3 21 10 21 3" xfId="7231"/>
    <cellStyle name="Navadno 3 21 10 22" xfId="7232"/>
    <cellStyle name="Navadno 3 21 10 22 2" xfId="7233"/>
    <cellStyle name="Navadno 3 21 10 22 2 2" xfId="7234"/>
    <cellStyle name="Navadno 3 21 10 22 3" xfId="7235"/>
    <cellStyle name="Navadno 3 21 10 23" xfId="7236"/>
    <cellStyle name="Navadno 3 21 10 23 2" xfId="7237"/>
    <cellStyle name="Navadno 3 21 10 23 2 2" xfId="7238"/>
    <cellStyle name="Navadno 3 21 10 23 3" xfId="7239"/>
    <cellStyle name="Navadno 3 21 10 24" xfId="7240"/>
    <cellStyle name="Navadno 3 21 10 24 2" xfId="7241"/>
    <cellStyle name="Navadno 3 21 10 24 2 2" xfId="7242"/>
    <cellStyle name="Navadno 3 21 10 24 3" xfId="7243"/>
    <cellStyle name="Navadno 3 21 10 25" xfId="7244"/>
    <cellStyle name="Navadno 3 21 10 25 2" xfId="7245"/>
    <cellStyle name="Navadno 3 21 10 25 2 2" xfId="7246"/>
    <cellStyle name="Navadno 3 21 10 25 3" xfId="7247"/>
    <cellStyle name="Navadno 3 21 10 26" xfId="7248"/>
    <cellStyle name="Navadno 3 21 10 26 2" xfId="7249"/>
    <cellStyle name="Navadno 3 21 10 26 2 2" xfId="7250"/>
    <cellStyle name="Navadno 3 21 10 26 3" xfId="7251"/>
    <cellStyle name="Navadno 3 21 10 27" xfId="7252"/>
    <cellStyle name="Navadno 3 21 10 27 2" xfId="7253"/>
    <cellStyle name="Navadno 3 21 10 27 2 2" xfId="7254"/>
    <cellStyle name="Navadno 3 21 10 27 3" xfId="7255"/>
    <cellStyle name="Navadno 3 21 10 28" xfId="7256"/>
    <cellStyle name="Navadno 3 21 10 28 2" xfId="7257"/>
    <cellStyle name="Navadno 3 21 10 28 2 2" xfId="7258"/>
    <cellStyle name="Navadno 3 21 10 28 3" xfId="7259"/>
    <cellStyle name="Navadno 3 21 10 29" xfId="7260"/>
    <cellStyle name="Navadno 3 21 10 29 2" xfId="7261"/>
    <cellStyle name="Navadno 3 21 10 29 2 2" xfId="7262"/>
    <cellStyle name="Navadno 3 21 10 29 3" xfId="7263"/>
    <cellStyle name="Navadno 3 21 10 3" xfId="7264"/>
    <cellStyle name="Navadno 3 21 10 3 2" xfId="7265"/>
    <cellStyle name="Navadno 3 21 10 3 2 2" xfId="7266"/>
    <cellStyle name="Navadno 3 21 10 3 3" xfId="7267"/>
    <cellStyle name="Navadno 3 21 10 30" xfId="7268"/>
    <cellStyle name="Navadno 3 21 10 30 2" xfId="7269"/>
    <cellStyle name="Navadno 3 21 10 30 2 2" xfId="7270"/>
    <cellStyle name="Navadno 3 21 10 30 3" xfId="7271"/>
    <cellStyle name="Navadno 3 21 10 31" xfId="7272"/>
    <cellStyle name="Navadno 3 21 10 31 2" xfId="7273"/>
    <cellStyle name="Navadno 3 21 10 31 2 2" xfId="7274"/>
    <cellStyle name="Navadno 3 21 10 31 3" xfId="7275"/>
    <cellStyle name="Navadno 3 21 10 32" xfId="7276"/>
    <cellStyle name="Navadno 3 21 10 32 2" xfId="7277"/>
    <cellStyle name="Navadno 3 21 10 32 2 2" xfId="7278"/>
    <cellStyle name="Navadno 3 21 10 32 3" xfId="7279"/>
    <cellStyle name="Navadno 3 21 10 33" xfId="7280"/>
    <cellStyle name="Navadno 3 21 10 33 2" xfId="7281"/>
    <cellStyle name="Navadno 3 21 10 33 2 2" xfId="7282"/>
    <cellStyle name="Navadno 3 21 10 33 3" xfId="7283"/>
    <cellStyle name="Navadno 3 21 10 34" xfId="7284"/>
    <cellStyle name="Navadno 3 21 10 34 2" xfId="7285"/>
    <cellStyle name="Navadno 3 21 10 34 2 2" xfId="7286"/>
    <cellStyle name="Navadno 3 21 10 34 3" xfId="7287"/>
    <cellStyle name="Navadno 3 21 10 35" xfId="7288"/>
    <cellStyle name="Navadno 3 21 10 35 2" xfId="7289"/>
    <cellStyle name="Navadno 3 21 10 35 2 2" xfId="7290"/>
    <cellStyle name="Navadno 3 21 10 35 3" xfId="7291"/>
    <cellStyle name="Navadno 3 21 10 36" xfId="7292"/>
    <cellStyle name="Navadno 3 21 10 36 2" xfId="7293"/>
    <cellStyle name="Navadno 3 21 10 36 2 2" xfId="7294"/>
    <cellStyle name="Navadno 3 21 10 36 3" xfId="7295"/>
    <cellStyle name="Navadno 3 21 10 37" xfId="7296"/>
    <cellStyle name="Navadno 3 21 10 37 2" xfId="7297"/>
    <cellStyle name="Navadno 3 21 10 37 2 2" xfId="7298"/>
    <cellStyle name="Navadno 3 21 10 37 3" xfId="7299"/>
    <cellStyle name="Navadno 3 21 10 38" xfId="7300"/>
    <cellStyle name="Navadno 3 21 10 38 2" xfId="7301"/>
    <cellStyle name="Navadno 3 21 10 38 2 2" xfId="7302"/>
    <cellStyle name="Navadno 3 21 10 38 3" xfId="7303"/>
    <cellStyle name="Navadno 3 21 10 39" xfId="7304"/>
    <cellStyle name="Navadno 3 21 10 39 2" xfId="7305"/>
    <cellStyle name="Navadno 3 21 10 39 2 2" xfId="7306"/>
    <cellStyle name="Navadno 3 21 10 39 3" xfId="7307"/>
    <cellStyle name="Navadno 3 21 10 4" xfId="7308"/>
    <cellStyle name="Navadno 3 21 10 4 2" xfId="7309"/>
    <cellStyle name="Navadno 3 21 10 4 2 2" xfId="7310"/>
    <cellStyle name="Navadno 3 21 10 4 3" xfId="7311"/>
    <cellStyle name="Navadno 3 21 10 40" xfId="7312"/>
    <cellStyle name="Navadno 3 21 10 40 2" xfId="7313"/>
    <cellStyle name="Navadno 3 21 10 40 2 2" xfId="7314"/>
    <cellStyle name="Navadno 3 21 10 40 3" xfId="7315"/>
    <cellStyle name="Navadno 3 21 10 41" xfId="7316"/>
    <cellStyle name="Navadno 3 21 10 41 2" xfId="7317"/>
    <cellStyle name="Navadno 3 21 10 41 2 2" xfId="7318"/>
    <cellStyle name="Navadno 3 21 10 41 3" xfId="7319"/>
    <cellStyle name="Navadno 3 21 10 42" xfId="7320"/>
    <cellStyle name="Navadno 3 21 10 42 2" xfId="7321"/>
    <cellStyle name="Navadno 3 21 10 42 2 2" xfId="7322"/>
    <cellStyle name="Navadno 3 21 10 42 3" xfId="7323"/>
    <cellStyle name="Navadno 3 21 10 43" xfId="7324"/>
    <cellStyle name="Navadno 3 21 10 43 2" xfId="7325"/>
    <cellStyle name="Navadno 3 21 10 43 2 2" xfId="7326"/>
    <cellStyle name="Navadno 3 21 10 43 3" xfId="7327"/>
    <cellStyle name="Navadno 3 21 10 44" xfId="7328"/>
    <cellStyle name="Navadno 3 21 10 44 2" xfId="7329"/>
    <cellStyle name="Navadno 3 21 10 44 2 2" xfId="7330"/>
    <cellStyle name="Navadno 3 21 10 44 3" xfId="7331"/>
    <cellStyle name="Navadno 3 21 10 45" xfId="7332"/>
    <cellStyle name="Navadno 3 21 10 45 2" xfId="7333"/>
    <cellStyle name="Navadno 3 21 10 45 2 2" xfId="7334"/>
    <cellStyle name="Navadno 3 21 10 45 3" xfId="7335"/>
    <cellStyle name="Navadno 3 21 10 46" xfId="7336"/>
    <cellStyle name="Navadno 3 21 10 46 2" xfId="7337"/>
    <cellStyle name="Navadno 3 21 10 46 2 2" xfId="7338"/>
    <cellStyle name="Navadno 3 21 10 46 3" xfId="7339"/>
    <cellStyle name="Navadno 3 21 10 47" xfId="7340"/>
    <cellStyle name="Navadno 3 21 10 47 2" xfId="7341"/>
    <cellStyle name="Navadno 3 21 10 47 2 2" xfId="7342"/>
    <cellStyle name="Navadno 3 21 10 47 3" xfId="7343"/>
    <cellStyle name="Navadno 3 21 10 48" xfId="7344"/>
    <cellStyle name="Navadno 3 21 10 48 2" xfId="7345"/>
    <cellStyle name="Navadno 3 21 10 48 2 2" xfId="7346"/>
    <cellStyle name="Navadno 3 21 10 48 3" xfId="7347"/>
    <cellStyle name="Navadno 3 21 10 49" xfId="7348"/>
    <cellStyle name="Navadno 3 21 10 49 2" xfId="7349"/>
    <cellStyle name="Navadno 3 21 10 49 2 2" xfId="7350"/>
    <cellStyle name="Navadno 3 21 10 49 3" xfId="7351"/>
    <cellStyle name="Navadno 3 21 10 5" xfId="7352"/>
    <cellStyle name="Navadno 3 21 10 5 2" xfId="7353"/>
    <cellStyle name="Navadno 3 21 10 5 2 2" xfId="7354"/>
    <cellStyle name="Navadno 3 21 10 5 3" xfId="7355"/>
    <cellStyle name="Navadno 3 21 10 50" xfId="7356"/>
    <cellStyle name="Navadno 3 21 10 50 2" xfId="7357"/>
    <cellStyle name="Navadno 3 21 10 50 2 2" xfId="7358"/>
    <cellStyle name="Navadno 3 21 10 50 3" xfId="7359"/>
    <cellStyle name="Navadno 3 21 10 51" xfId="7360"/>
    <cellStyle name="Navadno 3 21 10 51 2" xfId="7361"/>
    <cellStyle name="Navadno 3 21 10 51 2 2" xfId="7362"/>
    <cellStyle name="Navadno 3 21 10 51 3" xfId="7363"/>
    <cellStyle name="Navadno 3 21 10 52" xfId="7364"/>
    <cellStyle name="Navadno 3 21 10 52 2" xfId="7365"/>
    <cellStyle name="Navadno 3 21 10 52 2 2" xfId="7366"/>
    <cellStyle name="Navadno 3 21 10 52 3" xfId="7367"/>
    <cellStyle name="Navadno 3 21 10 53" xfId="7368"/>
    <cellStyle name="Navadno 3 21 10 53 2" xfId="7369"/>
    <cellStyle name="Navadno 3 21 10 54" xfId="7370"/>
    <cellStyle name="Navadno 3 21 10 54 2" xfId="7371"/>
    <cellStyle name="Navadno 3 21 10 55" xfId="7372"/>
    <cellStyle name="Navadno 3 21 10 55 2" xfId="7373"/>
    <cellStyle name="Navadno 3 21 10 56" xfId="7374"/>
    <cellStyle name="Navadno 3 21 10 56 2" xfId="7375"/>
    <cellStyle name="Navadno 3 21 10 57" xfId="7376"/>
    <cellStyle name="Navadno 3 21 10 57 2" xfId="7377"/>
    <cellStyle name="Navadno 3 21 10 58" xfId="7378"/>
    <cellStyle name="Navadno 3 21 10 58 2" xfId="7379"/>
    <cellStyle name="Navadno 3 21 10 59" xfId="7380"/>
    <cellStyle name="Navadno 3 21 10 59 2" xfId="7381"/>
    <cellStyle name="Navadno 3 21 10 6" xfId="7382"/>
    <cellStyle name="Navadno 3 21 10 6 2" xfId="7383"/>
    <cellStyle name="Navadno 3 21 10 6 2 2" xfId="7384"/>
    <cellStyle name="Navadno 3 21 10 6 3" xfId="7385"/>
    <cellStyle name="Navadno 3 21 10 60" xfId="7386"/>
    <cellStyle name="Navadno 3 21 10 60 2" xfId="7387"/>
    <cellStyle name="Navadno 3 21 10 61" xfId="7388"/>
    <cellStyle name="Navadno 3 21 10 61 2" xfId="7389"/>
    <cellStyle name="Navadno 3 21 10 62" xfId="7390"/>
    <cellStyle name="Navadno 3 21 10 62 2" xfId="7391"/>
    <cellStyle name="Navadno 3 21 10 63" xfId="7392"/>
    <cellStyle name="Navadno 3 21 10 63 2" xfId="7393"/>
    <cellStyle name="Navadno 3 21 10 64" xfId="7394"/>
    <cellStyle name="Navadno 3 21 10 64 2" xfId="7395"/>
    <cellStyle name="Navadno 3 21 10 65" xfId="7396"/>
    <cellStyle name="Navadno 3 21 10 65 2" xfId="7397"/>
    <cellStyle name="Navadno 3 21 10 66" xfId="7398"/>
    <cellStyle name="Navadno 3 21 10 66 2" xfId="7399"/>
    <cellStyle name="Navadno 3 21 10 67" xfId="7400"/>
    <cellStyle name="Navadno 3 21 10 67 2" xfId="7401"/>
    <cellStyle name="Navadno 3 21 10 68" xfId="7402"/>
    <cellStyle name="Navadno 3 21 10 68 2" xfId="7403"/>
    <cellStyle name="Navadno 3 21 10 69" xfId="7404"/>
    <cellStyle name="Navadno 3 21 10 69 2" xfId="7405"/>
    <cellStyle name="Navadno 3 21 10 7" xfId="7406"/>
    <cellStyle name="Navadno 3 21 10 7 2" xfId="7407"/>
    <cellStyle name="Navadno 3 21 10 7 2 2" xfId="7408"/>
    <cellStyle name="Navadno 3 21 10 7 3" xfId="7409"/>
    <cellStyle name="Navadno 3 21 10 70" xfId="7410"/>
    <cellStyle name="Navadno 3 21 10 70 2" xfId="7411"/>
    <cellStyle name="Navadno 3 21 10 71" xfId="7412"/>
    <cellStyle name="Navadno 3 21 10 71 2" xfId="7413"/>
    <cellStyle name="Navadno 3 21 10 72" xfId="7414"/>
    <cellStyle name="Navadno 3 21 10 72 2" xfId="7415"/>
    <cellStyle name="Navadno 3 21 10 73" xfId="7416"/>
    <cellStyle name="Navadno 3 21 10 73 2" xfId="7417"/>
    <cellStyle name="Navadno 3 21 10 74" xfId="7418"/>
    <cellStyle name="Navadno 3 21 10 74 2" xfId="7419"/>
    <cellStyle name="Navadno 3 21 10 75" xfId="7420"/>
    <cellStyle name="Navadno 3 21 10 75 2" xfId="7421"/>
    <cellStyle name="Navadno 3 21 10 76" xfId="7422"/>
    <cellStyle name="Navadno 3 21 10 76 2" xfId="7423"/>
    <cellStyle name="Navadno 3 21 10 77" xfId="7424"/>
    <cellStyle name="Navadno 3 21 10 77 2" xfId="7425"/>
    <cellStyle name="Navadno 3 21 10 78" xfId="7426"/>
    <cellStyle name="Navadno 3 21 10 78 2" xfId="7427"/>
    <cellStyle name="Navadno 3 21 10 79" xfId="7428"/>
    <cellStyle name="Navadno 3 21 10 79 2" xfId="7429"/>
    <cellStyle name="Navadno 3 21 10 8" xfId="7430"/>
    <cellStyle name="Navadno 3 21 10 8 2" xfId="7431"/>
    <cellStyle name="Navadno 3 21 10 8 2 2" xfId="7432"/>
    <cellStyle name="Navadno 3 21 10 8 3" xfId="7433"/>
    <cellStyle name="Navadno 3 21 10 80" xfId="7434"/>
    <cellStyle name="Navadno 3 21 10 80 2" xfId="7435"/>
    <cellStyle name="Navadno 3 21 10 81" xfId="7436"/>
    <cellStyle name="Navadno 3 21 10 81 2" xfId="7437"/>
    <cellStyle name="Navadno 3 21 10 82" xfId="7438"/>
    <cellStyle name="Navadno 3 21 10 9" xfId="7439"/>
    <cellStyle name="Navadno 3 21 10 9 2" xfId="7440"/>
    <cellStyle name="Navadno 3 21 10 9 2 2" xfId="7441"/>
    <cellStyle name="Navadno 3 21 10 9 3" xfId="7442"/>
    <cellStyle name="Navadno 3 21 100" xfId="7443"/>
    <cellStyle name="Navadno 3 21 100 2" xfId="7444"/>
    <cellStyle name="Navadno 3 21 100 2 2" xfId="7445"/>
    <cellStyle name="Navadno 3 21 100 3" xfId="7446"/>
    <cellStyle name="Navadno 3 21 101" xfId="7447"/>
    <cellStyle name="Navadno 3 21 101 2" xfId="7448"/>
    <cellStyle name="Navadno 3 21 101 2 2" xfId="7449"/>
    <cellStyle name="Navadno 3 21 101 3" xfId="7450"/>
    <cellStyle name="Navadno 3 21 102" xfId="7451"/>
    <cellStyle name="Navadno 3 21 102 2" xfId="7452"/>
    <cellStyle name="Navadno 3 21 102 2 2" xfId="7453"/>
    <cellStyle name="Navadno 3 21 102 3" xfId="7454"/>
    <cellStyle name="Navadno 3 21 103" xfId="7455"/>
    <cellStyle name="Navadno 3 21 103 2" xfId="7456"/>
    <cellStyle name="Navadno 3 21 103 2 2" xfId="7457"/>
    <cellStyle name="Navadno 3 21 103 3" xfId="7458"/>
    <cellStyle name="Navadno 3 21 104" xfId="7459"/>
    <cellStyle name="Navadno 3 21 104 2" xfId="7460"/>
    <cellStyle name="Navadno 3 21 104 2 2" xfId="7461"/>
    <cellStyle name="Navadno 3 21 104 3" xfId="7462"/>
    <cellStyle name="Navadno 3 21 105" xfId="7463"/>
    <cellStyle name="Navadno 3 21 105 2" xfId="7464"/>
    <cellStyle name="Navadno 3 21 105 2 2" xfId="7465"/>
    <cellStyle name="Navadno 3 21 105 3" xfId="7466"/>
    <cellStyle name="Navadno 3 21 106" xfId="7467"/>
    <cellStyle name="Navadno 3 21 106 2" xfId="7468"/>
    <cellStyle name="Navadno 3 21 106 2 2" xfId="7469"/>
    <cellStyle name="Navadno 3 21 106 3" xfId="7470"/>
    <cellStyle name="Navadno 3 21 107" xfId="7471"/>
    <cellStyle name="Navadno 3 21 107 2" xfId="7472"/>
    <cellStyle name="Navadno 3 21 107 2 2" xfId="7473"/>
    <cellStyle name="Navadno 3 21 107 3" xfId="7474"/>
    <cellStyle name="Navadno 3 21 108" xfId="7475"/>
    <cellStyle name="Navadno 3 21 108 2" xfId="7476"/>
    <cellStyle name="Navadno 3 21 108 2 2" xfId="7477"/>
    <cellStyle name="Navadno 3 21 108 3" xfId="7478"/>
    <cellStyle name="Navadno 3 21 109" xfId="7479"/>
    <cellStyle name="Navadno 3 21 109 2" xfId="7480"/>
    <cellStyle name="Navadno 3 21 109 2 2" xfId="7481"/>
    <cellStyle name="Navadno 3 21 109 3" xfId="7482"/>
    <cellStyle name="Navadno 3 21 11" xfId="7483"/>
    <cellStyle name="Navadno 3 21 11 10" xfId="7484"/>
    <cellStyle name="Navadno 3 21 11 10 2" xfId="7485"/>
    <cellStyle name="Navadno 3 21 11 10 2 2" xfId="7486"/>
    <cellStyle name="Navadno 3 21 11 10 3" xfId="7487"/>
    <cellStyle name="Navadno 3 21 11 11" xfId="7488"/>
    <cellStyle name="Navadno 3 21 11 11 2" xfId="7489"/>
    <cellStyle name="Navadno 3 21 11 11 2 2" xfId="7490"/>
    <cellStyle name="Navadno 3 21 11 11 3" xfId="7491"/>
    <cellStyle name="Navadno 3 21 11 12" xfId="7492"/>
    <cellStyle name="Navadno 3 21 11 12 2" xfId="7493"/>
    <cellStyle name="Navadno 3 21 11 12 2 2" xfId="7494"/>
    <cellStyle name="Navadno 3 21 11 12 3" xfId="7495"/>
    <cellStyle name="Navadno 3 21 11 13" xfId="7496"/>
    <cellStyle name="Navadno 3 21 11 13 2" xfId="7497"/>
    <cellStyle name="Navadno 3 21 11 13 2 2" xfId="7498"/>
    <cellStyle name="Navadno 3 21 11 13 3" xfId="7499"/>
    <cellStyle name="Navadno 3 21 11 14" xfId="7500"/>
    <cellStyle name="Navadno 3 21 11 14 2" xfId="7501"/>
    <cellStyle name="Navadno 3 21 11 14 2 2" xfId="7502"/>
    <cellStyle name="Navadno 3 21 11 14 3" xfId="7503"/>
    <cellStyle name="Navadno 3 21 11 15" xfId="7504"/>
    <cellStyle name="Navadno 3 21 11 15 2" xfId="7505"/>
    <cellStyle name="Navadno 3 21 11 15 2 2" xfId="7506"/>
    <cellStyle name="Navadno 3 21 11 15 3" xfId="7507"/>
    <cellStyle name="Navadno 3 21 11 16" xfId="7508"/>
    <cellStyle name="Navadno 3 21 11 16 2" xfId="7509"/>
    <cellStyle name="Navadno 3 21 11 16 2 2" xfId="7510"/>
    <cellStyle name="Navadno 3 21 11 16 3" xfId="7511"/>
    <cellStyle name="Navadno 3 21 11 17" xfId="7512"/>
    <cellStyle name="Navadno 3 21 11 17 2" xfId="7513"/>
    <cellStyle name="Navadno 3 21 11 17 2 2" xfId="7514"/>
    <cellStyle name="Navadno 3 21 11 17 3" xfId="7515"/>
    <cellStyle name="Navadno 3 21 11 18" xfId="7516"/>
    <cellStyle name="Navadno 3 21 11 18 2" xfId="7517"/>
    <cellStyle name="Navadno 3 21 11 18 2 2" xfId="7518"/>
    <cellStyle name="Navadno 3 21 11 18 3" xfId="7519"/>
    <cellStyle name="Navadno 3 21 11 19" xfId="7520"/>
    <cellStyle name="Navadno 3 21 11 19 2" xfId="7521"/>
    <cellStyle name="Navadno 3 21 11 19 2 2" xfId="7522"/>
    <cellStyle name="Navadno 3 21 11 19 3" xfId="7523"/>
    <cellStyle name="Navadno 3 21 11 2" xfId="7524"/>
    <cellStyle name="Navadno 3 21 11 2 2" xfId="7525"/>
    <cellStyle name="Navadno 3 21 11 2 2 2" xfId="7526"/>
    <cellStyle name="Navadno 3 21 11 2 2 2 2" xfId="7527"/>
    <cellStyle name="Navadno 3 21 11 2 2 3" xfId="7528"/>
    <cellStyle name="Navadno 3 21 11 2 3" xfId="7529"/>
    <cellStyle name="Navadno 3 21 11 2 3 2" xfId="7530"/>
    <cellStyle name="Navadno 3 21 11 2 4" xfId="7531"/>
    <cellStyle name="Navadno 3 21 11 2 4 2" xfId="7532"/>
    <cellStyle name="Navadno 3 21 11 2 5" xfId="7533"/>
    <cellStyle name="Navadno 3 21 11 2 5 2" xfId="7534"/>
    <cellStyle name="Navadno 3 21 11 2 6" xfId="7535"/>
    <cellStyle name="Navadno 3 21 11 2 6 2" xfId="7536"/>
    <cellStyle name="Navadno 3 21 11 2 7" xfId="7537"/>
    <cellStyle name="Navadno 3 21 11 20" xfId="7538"/>
    <cellStyle name="Navadno 3 21 11 20 2" xfId="7539"/>
    <cellStyle name="Navadno 3 21 11 20 2 2" xfId="7540"/>
    <cellStyle name="Navadno 3 21 11 20 3" xfId="7541"/>
    <cellStyle name="Navadno 3 21 11 21" xfId="7542"/>
    <cellStyle name="Navadno 3 21 11 21 2" xfId="7543"/>
    <cellStyle name="Navadno 3 21 11 21 2 2" xfId="7544"/>
    <cellStyle name="Navadno 3 21 11 21 3" xfId="7545"/>
    <cellStyle name="Navadno 3 21 11 22" xfId="7546"/>
    <cellStyle name="Navadno 3 21 11 22 2" xfId="7547"/>
    <cellStyle name="Navadno 3 21 11 22 2 2" xfId="7548"/>
    <cellStyle name="Navadno 3 21 11 22 3" xfId="7549"/>
    <cellStyle name="Navadno 3 21 11 23" xfId="7550"/>
    <cellStyle name="Navadno 3 21 11 23 2" xfId="7551"/>
    <cellStyle name="Navadno 3 21 11 23 2 2" xfId="7552"/>
    <cellStyle name="Navadno 3 21 11 23 3" xfId="7553"/>
    <cellStyle name="Navadno 3 21 11 24" xfId="7554"/>
    <cellStyle name="Navadno 3 21 11 24 2" xfId="7555"/>
    <cellStyle name="Navadno 3 21 11 24 2 2" xfId="7556"/>
    <cellStyle name="Navadno 3 21 11 24 3" xfId="7557"/>
    <cellStyle name="Navadno 3 21 11 25" xfId="7558"/>
    <cellStyle name="Navadno 3 21 11 25 2" xfId="7559"/>
    <cellStyle name="Navadno 3 21 11 25 2 2" xfId="7560"/>
    <cellStyle name="Navadno 3 21 11 25 3" xfId="7561"/>
    <cellStyle name="Navadno 3 21 11 26" xfId="7562"/>
    <cellStyle name="Navadno 3 21 11 26 2" xfId="7563"/>
    <cellStyle name="Navadno 3 21 11 26 2 2" xfId="7564"/>
    <cellStyle name="Navadno 3 21 11 26 3" xfId="7565"/>
    <cellStyle name="Navadno 3 21 11 27" xfId="7566"/>
    <cellStyle name="Navadno 3 21 11 27 2" xfId="7567"/>
    <cellStyle name="Navadno 3 21 11 27 2 2" xfId="7568"/>
    <cellStyle name="Navadno 3 21 11 27 3" xfId="7569"/>
    <cellStyle name="Navadno 3 21 11 28" xfId="7570"/>
    <cellStyle name="Navadno 3 21 11 28 2" xfId="7571"/>
    <cellStyle name="Navadno 3 21 11 28 2 2" xfId="7572"/>
    <cellStyle name="Navadno 3 21 11 28 3" xfId="7573"/>
    <cellStyle name="Navadno 3 21 11 29" xfId="7574"/>
    <cellStyle name="Navadno 3 21 11 29 2" xfId="7575"/>
    <cellStyle name="Navadno 3 21 11 29 2 2" xfId="7576"/>
    <cellStyle name="Navadno 3 21 11 29 3" xfId="7577"/>
    <cellStyle name="Navadno 3 21 11 3" xfId="7578"/>
    <cellStyle name="Navadno 3 21 11 3 2" xfId="7579"/>
    <cellStyle name="Navadno 3 21 11 3 2 2" xfId="7580"/>
    <cellStyle name="Navadno 3 21 11 3 3" xfId="7581"/>
    <cellStyle name="Navadno 3 21 11 30" xfId="7582"/>
    <cellStyle name="Navadno 3 21 11 30 2" xfId="7583"/>
    <cellStyle name="Navadno 3 21 11 30 2 2" xfId="7584"/>
    <cellStyle name="Navadno 3 21 11 30 3" xfId="7585"/>
    <cellStyle name="Navadno 3 21 11 31" xfId="7586"/>
    <cellStyle name="Navadno 3 21 11 31 2" xfId="7587"/>
    <cellStyle name="Navadno 3 21 11 31 2 2" xfId="7588"/>
    <cellStyle name="Navadno 3 21 11 31 3" xfId="7589"/>
    <cellStyle name="Navadno 3 21 11 32" xfId="7590"/>
    <cellStyle name="Navadno 3 21 11 32 2" xfId="7591"/>
    <cellStyle name="Navadno 3 21 11 32 2 2" xfId="7592"/>
    <cellStyle name="Navadno 3 21 11 32 3" xfId="7593"/>
    <cellStyle name="Navadno 3 21 11 33" xfId="7594"/>
    <cellStyle name="Navadno 3 21 11 33 2" xfId="7595"/>
    <cellStyle name="Navadno 3 21 11 33 2 2" xfId="7596"/>
    <cellStyle name="Navadno 3 21 11 33 3" xfId="7597"/>
    <cellStyle name="Navadno 3 21 11 34" xfId="7598"/>
    <cellStyle name="Navadno 3 21 11 34 2" xfId="7599"/>
    <cellStyle name="Navadno 3 21 11 34 2 2" xfId="7600"/>
    <cellStyle name="Navadno 3 21 11 34 3" xfId="7601"/>
    <cellStyle name="Navadno 3 21 11 35" xfId="7602"/>
    <cellStyle name="Navadno 3 21 11 35 2" xfId="7603"/>
    <cellStyle name="Navadno 3 21 11 35 2 2" xfId="7604"/>
    <cellStyle name="Navadno 3 21 11 35 3" xfId="7605"/>
    <cellStyle name="Navadno 3 21 11 36" xfId="7606"/>
    <cellStyle name="Navadno 3 21 11 36 2" xfId="7607"/>
    <cellStyle name="Navadno 3 21 11 36 2 2" xfId="7608"/>
    <cellStyle name="Navadno 3 21 11 36 3" xfId="7609"/>
    <cellStyle name="Navadno 3 21 11 37" xfId="7610"/>
    <cellStyle name="Navadno 3 21 11 37 2" xfId="7611"/>
    <cellStyle name="Navadno 3 21 11 37 2 2" xfId="7612"/>
    <cellStyle name="Navadno 3 21 11 37 3" xfId="7613"/>
    <cellStyle name="Navadno 3 21 11 38" xfId="7614"/>
    <cellStyle name="Navadno 3 21 11 38 2" xfId="7615"/>
    <cellStyle name="Navadno 3 21 11 38 2 2" xfId="7616"/>
    <cellStyle name="Navadno 3 21 11 38 3" xfId="7617"/>
    <cellStyle name="Navadno 3 21 11 39" xfId="7618"/>
    <cellStyle name="Navadno 3 21 11 39 2" xfId="7619"/>
    <cellStyle name="Navadno 3 21 11 39 2 2" xfId="7620"/>
    <cellStyle name="Navadno 3 21 11 39 3" xfId="7621"/>
    <cellStyle name="Navadno 3 21 11 4" xfId="7622"/>
    <cellStyle name="Navadno 3 21 11 4 2" xfId="7623"/>
    <cellStyle name="Navadno 3 21 11 4 2 2" xfId="7624"/>
    <cellStyle name="Navadno 3 21 11 4 3" xfId="7625"/>
    <cellStyle name="Navadno 3 21 11 40" xfId="7626"/>
    <cellStyle name="Navadno 3 21 11 40 2" xfId="7627"/>
    <cellStyle name="Navadno 3 21 11 40 2 2" xfId="7628"/>
    <cellStyle name="Navadno 3 21 11 40 3" xfId="7629"/>
    <cellStyle name="Navadno 3 21 11 41" xfId="7630"/>
    <cellStyle name="Navadno 3 21 11 41 2" xfId="7631"/>
    <cellStyle name="Navadno 3 21 11 41 2 2" xfId="7632"/>
    <cellStyle name="Navadno 3 21 11 41 3" xfId="7633"/>
    <cellStyle name="Navadno 3 21 11 42" xfId="7634"/>
    <cellStyle name="Navadno 3 21 11 42 2" xfId="7635"/>
    <cellStyle name="Navadno 3 21 11 42 2 2" xfId="7636"/>
    <cellStyle name="Navadno 3 21 11 42 3" xfId="7637"/>
    <cellStyle name="Navadno 3 21 11 43" xfId="7638"/>
    <cellStyle name="Navadno 3 21 11 43 2" xfId="7639"/>
    <cellStyle name="Navadno 3 21 11 43 2 2" xfId="7640"/>
    <cellStyle name="Navadno 3 21 11 43 3" xfId="7641"/>
    <cellStyle name="Navadno 3 21 11 44" xfId="7642"/>
    <cellStyle name="Navadno 3 21 11 44 2" xfId="7643"/>
    <cellStyle name="Navadno 3 21 11 44 2 2" xfId="7644"/>
    <cellStyle name="Navadno 3 21 11 44 3" xfId="7645"/>
    <cellStyle name="Navadno 3 21 11 45" xfId="7646"/>
    <cellStyle name="Navadno 3 21 11 45 2" xfId="7647"/>
    <cellStyle name="Navadno 3 21 11 45 2 2" xfId="7648"/>
    <cellStyle name="Navadno 3 21 11 45 3" xfId="7649"/>
    <cellStyle name="Navadno 3 21 11 46" xfId="7650"/>
    <cellStyle name="Navadno 3 21 11 46 2" xfId="7651"/>
    <cellStyle name="Navadno 3 21 11 46 2 2" xfId="7652"/>
    <cellStyle name="Navadno 3 21 11 46 3" xfId="7653"/>
    <cellStyle name="Navadno 3 21 11 47" xfId="7654"/>
    <cellStyle name="Navadno 3 21 11 47 2" xfId="7655"/>
    <cellStyle name="Navadno 3 21 11 47 2 2" xfId="7656"/>
    <cellStyle name="Navadno 3 21 11 47 3" xfId="7657"/>
    <cellStyle name="Navadno 3 21 11 48" xfId="7658"/>
    <cellStyle name="Navadno 3 21 11 48 2" xfId="7659"/>
    <cellStyle name="Navadno 3 21 11 48 2 2" xfId="7660"/>
    <cellStyle name="Navadno 3 21 11 48 3" xfId="7661"/>
    <cellStyle name="Navadno 3 21 11 49" xfId="7662"/>
    <cellStyle name="Navadno 3 21 11 49 2" xfId="7663"/>
    <cellStyle name="Navadno 3 21 11 49 2 2" xfId="7664"/>
    <cellStyle name="Navadno 3 21 11 49 3" xfId="7665"/>
    <cellStyle name="Navadno 3 21 11 5" xfId="7666"/>
    <cellStyle name="Navadno 3 21 11 5 2" xfId="7667"/>
    <cellStyle name="Navadno 3 21 11 5 2 2" xfId="7668"/>
    <cellStyle name="Navadno 3 21 11 5 3" xfId="7669"/>
    <cellStyle name="Navadno 3 21 11 50" xfId="7670"/>
    <cellStyle name="Navadno 3 21 11 50 2" xfId="7671"/>
    <cellStyle name="Navadno 3 21 11 50 2 2" xfId="7672"/>
    <cellStyle name="Navadno 3 21 11 50 3" xfId="7673"/>
    <cellStyle name="Navadno 3 21 11 51" xfId="7674"/>
    <cellStyle name="Navadno 3 21 11 51 2" xfId="7675"/>
    <cellStyle name="Navadno 3 21 11 51 2 2" xfId="7676"/>
    <cellStyle name="Navadno 3 21 11 51 3" xfId="7677"/>
    <cellStyle name="Navadno 3 21 11 52" xfId="7678"/>
    <cellStyle name="Navadno 3 21 11 52 2" xfId="7679"/>
    <cellStyle name="Navadno 3 21 11 52 2 2" xfId="7680"/>
    <cellStyle name="Navadno 3 21 11 52 3" xfId="7681"/>
    <cellStyle name="Navadno 3 21 11 53" xfId="7682"/>
    <cellStyle name="Navadno 3 21 11 53 2" xfId="7683"/>
    <cellStyle name="Navadno 3 21 11 54" xfId="7684"/>
    <cellStyle name="Navadno 3 21 11 54 2" xfId="7685"/>
    <cellStyle name="Navadno 3 21 11 55" xfId="7686"/>
    <cellStyle name="Navadno 3 21 11 55 2" xfId="7687"/>
    <cellStyle name="Navadno 3 21 11 56" xfId="7688"/>
    <cellStyle name="Navadno 3 21 11 56 2" xfId="7689"/>
    <cellStyle name="Navadno 3 21 11 57" xfId="7690"/>
    <cellStyle name="Navadno 3 21 11 57 2" xfId="7691"/>
    <cellStyle name="Navadno 3 21 11 58" xfId="7692"/>
    <cellStyle name="Navadno 3 21 11 58 2" xfId="7693"/>
    <cellStyle name="Navadno 3 21 11 59" xfId="7694"/>
    <cellStyle name="Navadno 3 21 11 59 2" xfId="7695"/>
    <cellStyle name="Navadno 3 21 11 6" xfId="7696"/>
    <cellStyle name="Navadno 3 21 11 6 2" xfId="7697"/>
    <cellStyle name="Navadno 3 21 11 6 2 2" xfId="7698"/>
    <cellStyle name="Navadno 3 21 11 6 3" xfId="7699"/>
    <cellStyle name="Navadno 3 21 11 60" xfId="7700"/>
    <cellStyle name="Navadno 3 21 11 60 2" xfId="7701"/>
    <cellStyle name="Navadno 3 21 11 61" xfId="7702"/>
    <cellStyle name="Navadno 3 21 11 61 2" xfId="7703"/>
    <cellStyle name="Navadno 3 21 11 62" xfId="7704"/>
    <cellStyle name="Navadno 3 21 11 62 2" xfId="7705"/>
    <cellStyle name="Navadno 3 21 11 63" xfId="7706"/>
    <cellStyle name="Navadno 3 21 11 63 2" xfId="7707"/>
    <cellStyle name="Navadno 3 21 11 64" xfId="7708"/>
    <cellStyle name="Navadno 3 21 11 64 2" xfId="7709"/>
    <cellStyle name="Navadno 3 21 11 65" xfId="7710"/>
    <cellStyle name="Navadno 3 21 11 65 2" xfId="7711"/>
    <cellStyle name="Navadno 3 21 11 66" xfId="7712"/>
    <cellStyle name="Navadno 3 21 11 66 2" xfId="7713"/>
    <cellStyle name="Navadno 3 21 11 67" xfId="7714"/>
    <cellStyle name="Navadno 3 21 11 67 2" xfId="7715"/>
    <cellStyle name="Navadno 3 21 11 68" xfId="7716"/>
    <cellStyle name="Navadno 3 21 11 68 2" xfId="7717"/>
    <cellStyle name="Navadno 3 21 11 69" xfId="7718"/>
    <cellStyle name="Navadno 3 21 11 69 2" xfId="7719"/>
    <cellStyle name="Navadno 3 21 11 7" xfId="7720"/>
    <cellStyle name="Navadno 3 21 11 7 2" xfId="7721"/>
    <cellStyle name="Navadno 3 21 11 7 2 2" xfId="7722"/>
    <cellStyle name="Navadno 3 21 11 7 3" xfId="7723"/>
    <cellStyle name="Navadno 3 21 11 70" xfId="7724"/>
    <cellStyle name="Navadno 3 21 11 70 2" xfId="7725"/>
    <cellStyle name="Navadno 3 21 11 71" xfId="7726"/>
    <cellStyle name="Navadno 3 21 11 71 2" xfId="7727"/>
    <cellStyle name="Navadno 3 21 11 72" xfId="7728"/>
    <cellStyle name="Navadno 3 21 11 72 2" xfId="7729"/>
    <cellStyle name="Navadno 3 21 11 73" xfId="7730"/>
    <cellStyle name="Navadno 3 21 11 73 2" xfId="7731"/>
    <cellStyle name="Navadno 3 21 11 74" xfId="7732"/>
    <cellStyle name="Navadno 3 21 11 74 2" xfId="7733"/>
    <cellStyle name="Navadno 3 21 11 75" xfId="7734"/>
    <cellStyle name="Navadno 3 21 11 75 2" xfId="7735"/>
    <cellStyle name="Navadno 3 21 11 76" xfId="7736"/>
    <cellStyle name="Navadno 3 21 11 76 2" xfId="7737"/>
    <cellStyle name="Navadno 3 21 11 77" xfId="7738"/>
    <cellStyle name="Navadno 3 21 11 77 2" xfId="7739"/>
    <cellStyle name="Navadno 3 21 11 78" xfId="7740"/>
    <cellStyle name="Navadno 3 21 11 78 2" xfId="7741"/>
    <cellStyle name="Navadno 3 21 11 79" xfId="7742"/>
    <cellStyle name="Navadno 3 21 11 79 2" xfId="7743"/>
    <cellStyle name="Navadno 3 21 11 8" xfId="7744"/>
    <cellStyle name="Navadno 3 21 11 8 2" xfId="7745"/>
    <cellStyle name="Navadno 3 21 11 8 2 2" xfId="7746"/>
    <cellStyle name="Navadno 3 21 11 8 3" xfId="7747"/>
    <cellStyle name="Navadno 3 21 11 80" xfId="7748"/>
    <cellStyle name="Navadno 3 21 11 80 2" xfId="7749"/>
    <cellStyle name="Navadno 3 21 11 81" xfId="7750"/>
    <cellStyle name="Navadno 3 21 11 81 2" xfId="7751"/>
    <cellStyle name="Navadno 3 21 11 82" xfId="7752"/>
    <cellStyle name="Navadno 3 21 11 9" xfId="7753"/>
    <cellStyle name="Navadno 3 21 11 9 2" xfId="7754"/>
    <cellStyle name="Navadno 3 21 11 9 2 2" xfId="7755"/>
    <cellStyle name="Navadno 3 21 11 9 3" xfId="7756"/>
    <cellStyle name="Navadno 3 21 110" xfId="7757"/>
    <cellStyle name="Navadno 3 21 110 2" xfId="7758"/>
    <cellStyle name="Navadno 3 21 110 2 2" xfId="7759"/>
    <cellStyle name="Navadno 3 21 110 3" xfId="7760"/>
    <cellStyle name="Navadno 3 21 111" xfId="7761"/>
    <cellStyle name="Navadno 3 21 111 2" xfId="7762"/>
    <cellStyle name="Navadno 3 21 111 2 2" xfId="7763"/>
    <cellStyle name="Navadno 3 21 111 3" xfId="7764"/>
    <cellStyle name="Navadno 3 21 112" xfId="7765"/>
    <cellStyle name="Navadno 3 21 112 2" xfId="7766"/>
    <cellStyle name="Navadno 3 21 112 2 2" xfId="7767"/>
    <cellStyle name="Navadno 3 21 112 3" xfId="7768"/>
    <cellStyle name="Navadno 3 21 113" xfId="7769"/>
    <cellStyle name="Navadno 3 21 113 2" xfId="7770"/>
    <cellStyle name="Navadno 3 21 113 2 2" xfId="7771"/>
    <cellStyle name="Navadno 3 21 113 3" xfId="7772"/>
    <cellStyle name="Navadno 3 21 114" xfId="7773"/>
    <cellStyle name="Navadno 3 21 114 2" xfId="7774"/>
    <cellStyle name="Navadno 3 21 114 2 2" xfId="7775"/>
    <cellStyle name="Navadno 3 21 114 3" xfId="7776"/>
    <cellStyle name="Navadno 3 21 115" xfId="7777"/>
    <cellStyle name="Navadno 3 21 115 2" xfId="7778"/>
    <cellStyle name="Navadno 3 21 115 2 2" xfId="7779"/>
    <cellStyle name="Navadno 3 21 115 3" xfId="7780"/>
    <cellStyle name="Navadno 3 21 116" xfId="7781"/>
    <cellStyle name="Navadno 3 21 116 2" xfId="7782"/>
    <cellStyle name="Navadno 3 21 116 2 2" xfId="7783"/>
    <cellStyle name="Navadno 3 21 116 3" xfId="7784"/>
    <cellStyle name="Navadno 3 21 117" xfId="7785"/>
    <cellStyle name="Navadno 3 21 117 2" xfId="7786"/>
    <cellStyle name="Navadno 3 21 117 2 2" xfId="7787"/>
    <cellStyle name="Navadno 3 21 117 3" xfId="7788"/>
    <cellStyle name="Navadno 3 21 118" xfId="7789"/>
    <cellStyle name="Navadno 3 21 118 2" xfId="7790"/>
    <cellStyle name="Navadno 3 21 119" xfId="7791"/>
    <cellStyle name="Navadno 3 21 119 2" xfId="7792"/>
    <cellStyle name="Navadno 3 21 12" xfId="7793"/>
    <cellStyle name="Navadno 3 21 12 2" xfId="7794"/>
    <cellStyle name="Navadno 3 21 12 2 2" xfId="7795"/>
    <cellStyle name="Navadno 3 21 12 2 2 2" xfId="7796"/>
    <cellStyle name="Navadno 3 21 12 2 3" xfId="7797"/>
    <cellStyle name="Navadno 3 21 12 3" xfId="7798"/>
    <cellStyle name="Navadno 3 21 12 3 2" xfId="7799"/>
    <cellStyle name="Navadno 3 21 12 4" xfId="7800"/>
    <cellStyle name="Navadno 3 21 12 4 2" xfId="7801"/>
    <cellStyle name="Navadno 3 21 12 5" xfId="7802"/>
    <cellStyle name="Navadno 3 21 12 5 2" xfId="7803"/>
    <cellStyle name="Navadno 3 21 12 6" xfId="7804"/>
    <cellStyle name="Navadno 3 21 12 6 2" xfId="7805"/>
    <cellStyle name="Navadno 3 21 12 7" xfId="7806"/>
    <cellStyle name="Navadno 3 21 120" xfId="7807"/>
    <cellStyle name="Navadno 3 21 120 2" xfId="7808"/>
    <cellStyle name="Navadno 3 21 121" xfId="7809"/>
    <cellStyle name="Navadno 3 21 122" xfId="7810"/>
    <cellStyle name="Navadno 3 21 123" xfId="7811"/>
    <cellStyle name="Navadno 3 21 124" xfId="7812"/>
    <cellStyle name="Navadno 3 21 125" xfId="7813"/>
    <cellStyle name="Navadno 3 21 126" xfId="7814"/>
    <cellStyle name="Navadno 3 21 127" xfId="7815"/>
    <cellStyle name="Navadno 3 21 128" xfId="7816"/>
    <cellStyle name="Navadno 3 21 129" xfId="7817"/>
    <cellStyle name="Navadno 3 21 13" xfId="7818"/>
    <cellStyle name="Navadno 3 21 13 2" xfId="7819"/>
    <cellStyle name="Navadno 3 21 13 2 2" xfId="7820"/>
    <cellStyle name="Navadno 3 21 13 2 2 2" xfId="7821"/>
    <cellStyle name="Navadno 3 21 13 2 3" xfId="7822"/>
    <cellStyle name="Navadno 3 21 13 3" xfId="7823"/>
    <cellStyle name="Navadno 3 21 13 3 2" xfId="7824"/>
    <cellStyle name="Navadno 3 21 13 4" xfId="7825"/>
    <cellStyle name="Navadno 3 21 13 4 2" xfId="7826"/>
    <cellStyle name="Navadno 3 21 13 5" xfId="7827"/>
    <cellStyle name="Navadno 3 21 13 5 2" xfId="7828"/>
    <cellStyle name="Navadno 3 21 13 6" xfId="7829"/>
    <cellStyle name="Navadno 3 21 13 6 2" xfId="7830"/>
    <cellStyle name="Navadno 3 21 13 7" xfId="7831"/>
    <cellStyle name="Navadno 3 21 14" xfId="7832"/>
    <cellStyle name="Navadno 3 21 14 2" xfId="7833"/>
    <cellStyle name="Navadno 3 21 14 2 2" xfId="7834"/>
    <cellStyle name="Navadno 3 21 14 2 2 2" xfId="7835"/>
    <cellStyle name="Navadno 3 21 14 2 3" xfId="7836"/>
    <cellStyle name="Navadno 3 21 14 3" xfId="7837"/>
    <cellStyle name="Navadno 3 21 14 3 2" xfId="7838"/>
    <cellStyle name="Navadno 3 21 14 4" xfId="7839"/>
    <cellStyle name="Navadno 3 21 14 4 2" xfId="7840"/>
    <cellStyle name="Navadno 3 21 14 5" xfId="7841"/>
    <cellStyle name="Navadno 3 21 14 5 2" xfId="7842"/>
    <cellStyle name="Navadno 3 21 14 6" xfId="7843"/>
    <cellStyle name="Navadno 3 21 14 6 2" xfId="7844"/>
    <cellStyle name="Navadno 3 21 14 7" xfId="7845"/>
    <cellStyle name="Navadno 3 21 15" xfId="7846"/>
    <cellStyle name="Navadno 3 21 15 2" xfId="7847"/>
    <cellStyle name="Navadno 3 21 15 2 2" xfId="7848"/>
    <cellStyle name="Navadno 3 21 15 2 2 2" xfId="7849"/>
    <cellStyle name="Navadno 3 21 15 2 3" xfId="7850"/>
    <cellStyle name="Navadno 3 21 15 3" xfId="7851"/>
    <cellStyle name="Navadno 3 21 15 3 2" xfId="7852"/>
    <cellStyle name="Navadno 3 21 15 4" xfId="7853"/>
    <cellStyle name="Navadno 3 21 15 4 2" xfId="7854"/>
    <cellStyle name="Navadno 3 21 15 5" xfId="7855"/>
    <cellStyle name="Navadno 3 21 15 5 2" xfId="7856"/>
    <cellStyle name="Navadno 3 21 15 6" xfId="7857"/>
    <cellStyle name="Navadno 3 21 15 6 2" xfId="7858"/>
    <cellStyle name="Navadno 3 21 15 7" xfId="7859"/>
    <cellStyle name="Navadno 3 21 16" xfId="7860"/>
    <cellStyle name="Navadno 3 21 16 2" xfId="7861"/>
    <cellStyle name="Navadno 3 21 16 2 2" xfId="7862"/>
    <cellStyle name="Navadno 3 21 16 2 2 2" xfId="7863"/>
    <cellStyle name="Navadno 3 21 16 2 3" xfId="7864"/>
    <cellStyle name="Navadno 3 21 16 3" xfId="7865"/>
    <cellStyle name="Navadno 3 21 16 3 2" xfId="7866"/>
    <cellStyle name="Navadno 3 21 16 4" xfId="7867"/>
    <cellStyle name="Navadno 3 21 16 4 2" xfId="7868"/>
    <cellStyle name="Navadno 3 21 16 5" xfId="7869"/>
    <cellStyle name="Navadno 3 21 16 5 2" xfId="7870"/>
    <cellStyle name="Navadno 3 21 16 6" xfId="7871"/>
    <cellStyle name="Navadno 3 21 16 6 2" xfId="7872"/>
    <cellStyle name="Navadno 3 21 16 7" xfId="7873"/>
    <cellStyle name="Navadno 3 21 17" xfId="7874"/>
    <cellStyle name="Navadno 3 21 17 2" xfId="7875"/>
    <cellStyle name="Navadno 3 21 17 2 2" xfId="7876"/>
    <cellStyle name="Navadno 3 21 17 2 2 2" xfId="7877"/>
    <cellStyle name="Navadno 3 21 17 2 3" xfId="7878"/>
    <cellStyle name="Navadno 3 21 17 3" xfId="7879"/>
    <cellStyle name="Navadno 3 21 17 3 2" xfId="7880"/>
    <cellStyle name="Navadno 3 21 17 4" xfId="7881"/>
    <cellStyle name="Navadno 3 21 17 4 2" xfId="7882"/>
    <cellStyle name="Navadno 3 21 17 5" xfId="7883"/>
    <cellStyle name="Navadno 3 21 17 5 2" xfId="7884"/>
    <cellStyle name="Navadno 3 21 17 6" xfId="7885"/>
    <cellStyle name="Navadno 3 21 17 6 2" xfId="7886"/>
    <cellStyle name="Navadno 3 21 17 7" xfId="7887"/>
    <cellStyle name="Navadno 3 21 18" xfId="7888"/>
    <cellStyle name="Navadno 3 21 18 2" xfId="7889"/>
    <cellStyle name="Navadno 3 21 18 2 2" xfId="7890"/>
    <cellStyle name="Navadno 3 21 18 2 2 2" xfId="7891"/>
    <cellStyle name="Navadno 3 21 18 2 3" xfId="7892"/>
    <cellStyle name="Navadno 3 21 18 3" xfId="7893"/>
    <cellStyle name="Navadno 3 21 18 3 2" xfId="7894"/>
    <cellStyle name="Navadno 3 21 18 4" xfId="7895"/>
    <cellStyle name="Navadno 3 21 18 4 2" xfId="7896"/>
    <cellStyle name="Navadno 3 21 18 5" xfId="7897"/>
    <cellStyle name="Navadno 3 21 18 5 2" xfId="7898"/>
    <cellStyle name="Navadno 3 21 18 6" xfId="7899"/>
    <cellStyle name="Navadno 3 21 18 6 2" xfId="7900"/>
    <cellStyle name="Navadno 3 21 18 7" xfId="7901"/>
    <cellStyle name="Navadno 3 21 19" xfId="7902"/>
    <cellStyle name="Navadno 3 21 19 2" xfId="7903"/>
    <cellStyle name="Navadno 3 21 19 2 2" xfId="7904"/>
    <cellStyle name="Navadno 3 21 19 2 2 2" xfId="7905"/>
    <cellStyle name="Navadno 3 21 19 2 3" xfId="7906"/>
    <cellStyle name="Navadno 3 21 19 3" xfId="7907"/>
    <cellStyle name="Navadno 3 21 19 3 2" xfId="7908"/>
    <cellStyle name="Navadno 3 21 19 4" xfId="7909"/>
    <cellStyle name="Navadno 3 21 19 4 2" xfId="7910"/>
    <cellStyle name="Navadno 3 21 19 5" xfId="7911"/>
    <cellStyle name="Navadno 3 21 19 5 2" xfId="7912"/>
    <cellStyle name="Navadno 3 21 19 6" xfId="7913"/>
    <cellStyle name="Navadno 3 21 19 6 2" xfId="7914"/>
    <cellStyle name="Navadno 3 21 19 7" xfId="7915"/>
    <cellStyle name="Navadno 3 21 2" xfId="7916"/>
    <cellStyle name="Navadno 3 21 2 10" xfId="7917"/>
    <cellStyle name="Navadno 3 21 2 10 2" xfId="7918"/>
    <cellStyle name="Navadno 3 21 2 10 2 2" xfId="7919"/>
    <cellStyle name="Navadno 3 21 2 10 3" xfId="7920"/>
    <cellStyle name="Navadno 3 21 2 11" xfId="7921"/>
    <cellStyle name="Navadno 3 21 2 11 2" xfId="7922"/>
    <cellStyle name="Navadno 3 21 2 11 2 2" xfId="7923"/>
    <cellStyle name="Navadno 3 21 2 11 3" xfId="7924"/>
    <cellStyle name="Navadno 3 21 2 12" xfId="7925"/>
    <cellStyle name="Navadno 3 21 2 12 2" xfId="7926"/>
    <cellStyle name="Navadno 3 21 2 12 2 2" xfId="7927"/>
    <cellStyle name="Navadno 3 21 2 12 3" xfId="7928"/>
    <cellStyle name="Navadno 3 21 2 13" xfId="7929"/>
    <cellStyle name="Navadno 3 21 2 13 2" xfId="7930"/>
    <cellStyle name="Navadno 3 21 2 13 2 2" xfId="7931"/>
    <cellStyle name="Navadno 3 21 2 13 3" xfId="7932"/>
    <cellStyle name="Navadno 3 21 2 14" xfId="7933"/>
    <cellStyle name="Navadno 3 21 2 14 2" xfId="7934"/>
    <cellStyle name="Navadno 3 21 2 14 2 2" xfId="7935"/>
    <cellStyle name="Navadno 3 21 2 14 3" xfId="7936"/>
    <cellStyle name="Navadno 3 21 2 15" xfId="7937"/>
    <cellStyle name="Navadno 3 21 2 15 2" xfId="7938"/>
    <cellStyle name="Navadno 3 21 2 15 2 2" xfId="7939"/>
    <cellStyle name="Navadno 3 21 2 15 3" xfId="7940"/>
    <cellStyle name="Navadno 3 21 2 16" xfId="7941"/>
    <cellStyle name="Navadno 3 21 2 16 2" xfId="7942"/>
    <cellStyle name="Navadno 3 21 2 16 2 2" xfId="7943"/>
    <cellStyle name="Navadno 3 21 2 16 3" xfId="7944"/>
    <cellStyle name="Navadno 3 21 2 17" xfId="7945"/>
    <cellStyle name="Navadno 3 21 2 17 2" xfId="7946"/>
    <cellStyle name="Navadno 3 21 2 17 2 2" xfId="7947"/>
    <cellStyle name="Navadno 3 21 2 17 3" xfId="7948"/>
    <cellStyle name="Navadno 3 21 2 18" xfId="7949"/>
    <cellStyle name="Navadno 3 21 2 18 2" xfId="7950"/>
    <cellStyle name="Navadno 3 21 2 18 2 2" xfId="7951"/>
    <cellStyle name="Navadno 3 21 2 18 3" xfId="7952"/>
    <cellStyle name="Navadno 3 21 2 19" xfId="7953"/>
    <cellStyle name="Navadno 3 21 2 19 2" xfId="7954"/>
    <cellStyle name="Navadno 3 21 2 19 2 2" xfId="7955"/>
    <cellStyle name="Navadno 3 21 2 19 3" xfId="7956"/>
    <cellStyle name="Navadno 3 21 2 2" xfId="7957"/>
    <cellStyle name="Navadno 3 21 2 2 2" xfId="7958"/>
    <cellStyle name="Navadno 3 21 2 2 2 2" xfId="7959"/>
    <cellStyle name="Navadno 3 21 2 2 2 2 2" xfId="7960"/>
    <cellStyle name="Navadno 3 21 2 2 2 3" xfId="7961"/>
    <cellStyle name="Navadno 3 21 2 2 3" xfId="7962"/>
    <cellStyle name="Navadno 3 21 2 2 3 2" xfId="7963"/>
    <cellStyle name="Navadno 3 21 2 2 4" xfId="7964"/>
    <cellStyle name="Navadno 3 21 2 2 4 2" xfId="7965"/>
    <cellStyle name="Navadno 3 21 2 2 5" xfId="7966"/>
    <cellStyle name="Navadno 3 21 2 2 5 2" xfId="7967"/>
    <cellStyle name="Navadno 3 21 2 2 6" xfId="7968"/>
    <cellStyle name="Navadno 3 21 2 2 6 2" xfId="7969"/>
    <cellStyle name="Navadno 3 21 2 2 7" xfId="7970"/>
    <cellStyle name="Navadno 3 21 2 20" xfId="7971"/>
    <cellStyle name="Navadno 3 21 2 20 2" xfId="7972"/>
    <cellStyle name="Navadno 3 21 2 20 2 2" xfId="7973"/>
    <cellStyle name="Navadno 3 21 2 20 3" xfId="7974"/>
    <cellStyle name="Navadno 3 21 2 21" xfId="7975"/>
    <cellStyle name="Navadno 3 21 2 21 2" xfId="7976"/>
    <cellStyle name="Navadno 3 21 2 21 2 2" xfId="7977"/>
    <cellStyle name="Navadno 3 21 2 21 3" xfId="7978"/>
    <cellStyle name="Navadno 3 21 2 22" xfId="7979"/>
    <cellStyle name="Navadno 3 21 2 22 2" xfId="7980"/>
    <cellStyle name="Navadno 3 21 2 22 2 2" xfId="7981"/>
    <cellStyle name="Navadno 3 21 2 22 3" xfId="7982"/>
    <cellStyle name="Navadno 3 21 2 23" xfId="7983"/>
    <cellStyle name="Navadno 3 21 2 23 2" xfId="7984"/>
    <cellStyle name="Navadno 3 21 2 23 2 2" xfId="7985"/>
    <cellStyle name="Navadno 3 21 2 23 3" xfId="7986"/>
    <cellStyle name="Navadno 3 21 2 24" xfId="7987"/>
    <cellStyle name="Navadno 3 21 2 24 2" xfId="7988"/>
    <cellStyle name="Navadno 3 21 2 24 2 2" xfId="7989"/>
    <cellStyle name="Navadno 3 21 2 24 3" xfId="7990"/>
    <cellStyle name="Navadno 3 21 2 25" xfId="7991"/>
    <cellStyle name="Navadno 3 21 2 25 2" xfId="7992"/>
    <cellStyle name="Navadno 3 21 2 25 2 2" xfId="7993"/>
    <cellStyle name="Navadno 3 21 2 25 3" xfId="7994"/>
    <cellStyle name="Navadno 3 21 2 26" xfId="7995"/>
    <cellStyle name="Navadno 3 21 2 26 2" xfId="7996"/>
    <cellStyle name="Navadno 3 21 2 26 2 2" xfId="7997"/>
    <cellStyle name="Navadno 3 21 2 26 3" xfId="7998"/>
    <cellStyle name="Navadno 3 21 2 27" xfId="7999"/>
    <cellStyle name="Navadno 3 21 2 27 2" xfId="8000"/>
    <cellStyle name="Navadno 3 21 2 27 2 2" xfId="8001"/>
    <cellStyle name="Navadno 3 21 2 27 3" xfId="8002"/>
    <cellStyle name="Navadno 3 21 2 28" xfId="8003"/>
    <cellStyle name="Navadno 3 21 2 28 2" xfId="8004"/>
    <cellStyle name="Navadno 3 21 2 28 2 2" xfId="8005"/>
    <cellStyle name="Navadno 3 21 2 28 3" xfId="8006"/>
    <cellStyle name="Navadno 3 21 2 29" xfId="8007"/>
    <cellStyle name="Navadno 3 21 2 29 2" xfId="8008"/>
    <cellStyle name="Navadno 3 21 2 29 2 2" xfId="8009"/>
    <cellStyle name="Navadno 3 21 2 29 3" xfId="8010"/>
    <cellStyle name="Navadno 3 21 2 3" xfId="8011"/>
    <cellStyle name="Navadno 3 21 2 3 2" xfId="8012"/>
    <cellStyle name="Navadno 3 21 2 3 2 2" xfId="8013"/>
    <cellStyle name="Navadno 3 21 2 3 3" xfId="8014"/>
    <cellStyle name="Navadno 3 21 2 30" xfId="8015"/>
    <cellStyle name="Navadno 3 21 2 30 2" xfId="8016"/>
    <cellStyle name="Navadno 3 21 2 30 2 2" xfId="8017"/>
    <cellStyle name="Navadno 3 21 2 30 3" xfId="8018"/>
    <cellStyle name="Navadno 3 21 2 31" xfId="8019"/>
    <cellStyle name="Navadno 3 21 2 31 2" xfId="8020"/>
    <cellStyle name="Navadno 3 21 2 31 2 2" xfId="8021"/>
    <cellStyle name="Navadno 3 21 2 31 3" xfId="8022"/>
    <cellStyle name="Navadno 3 21 2 32" xfId="8023"/>
    <cellStyle name="Navadno 3 21 2 32 2" xfId="8024"/>
    <cellStyle name="Navadno 3 21 2 32 2 2" xfId="8025"/>
    <cellStyle name="Navadno 3 21 2 32 3" xfId="8026"/>
    <cellStyle name="Navadno 3 21 2 33" xfId="8027"/>
    <cellStyle name="Navadno 3 21 2 33 2" xfId="8028"/>
    <cellStyle name="Navadno 3 21 2 33 2 2" xfId="8029"/>
    <cellStyle name="Navadno 3 21 2 33 3" xfId="8030"/>
    <cellStyle name="Navadno 3 21 2 34" xfId="8031"/>
    <cellStyle name="Navadno 3 21 2 34 2" xfId="8032"/>
    <cellStyle name="Navadno 3 21 2 34 2 2" xfId="8033"/>
    <cellStyle name="Navadno 3 21 2 34 3" xfId="8034"/>
    <cellStyle name="Navadno 3 21 2 35" xfId="8035"/>
    <cellStyle name="Navadno 3 21 2 35 2" xfId="8036"/>
    <cellStyle name="Navadno 3 21 2 35 2 2" xfId="8037"/>
    <cellStyle name="Navadno 3 21 2 35 3" xfId="8038"/>
    <cellStyle name="Navadno 3 21 2 36" xfId="8039"/>
    <cellStyle name="Navadno 3 21 2 36 2" xfId="8040"/>
    <cellStyle name="Navadno 3 21 2 36 2 2" xfId="8041"/>
    <cellStyle name="Navadno 3 21 2 36 3" xfId="8042"/>
    <cellStyle name="Navadno 3 21 2 37" xfId="8043"/>
    <cellStyle name="Navadno 3 21 2 37 2" xfId="8044"/>
    <cellStyle name="Navadno 3 21 2 37 2 2" xfId="8045"/>
    <cellStyle name="Navadno 3 21 2 37 3" xfId="8046"/>
    <cellStyle name="Navadno 3 21 2 38" xfId="8047"/>
    <cellStyle name="Navadno 3 21 2 38 2" xfId="8048"/>
    <cellStyle name="Navadno 3 21 2 38 2 2" xfId="8049"/>
    <cellStyle name="Navadno 3 21 2 38 3" xfId="8050"/>
    <cellStyle name="Navadno 3 21 2 39" xfId="8051"/>
    <cellStyle name="Navadno 3 21 2 39 2" xfId="8052"/>
    <cellStyle name="Navadno 3 21 2 39 2 2" xfId="8053"/>
    <cellStyle name="Navadno 3 21 2 39 3" xfId="8054"/>
    <cellStyle name="Navadno 3 21 2 4" xfId="8055"/>
    <cellStyle name="Navadno 3 21 2 4 2" xfId="8056"/>
    <cellStyle name="Navadno 3 21 2 4 2 2" xfId="8057"/>
    <cellStyle name="Navadno 3 21 2 4 3" xfId="8058"/>
    <cellStyle name="Navadno 3 21 2 40" xfId="8059"/>
    <cellStyle name="Navadno 3 21 2 40 2" xfId="8060"/>
    <cellStyle name="Navadno 3 21 2 40 2 2" xfId="8061"/>
    <cellStyle name="Navadno 3 21 2 40 3" xfId="8062"/>
    <cellStyle name="Navadno 3 21 2 41" xfId="8063"/>
    <cellStyle name="Navadno 3 21 2 41 2" xfId="8064"/>
    <cellStyle name="Navadno 3 21 2 41 2 2" xfId="8065"/>
    <cellStyle name="Navadno 3 21 2 41 3" xfId="8066"/>
    <cellStyle name="Navadno 3 21 2 42" xfId="8067"/>
    <cellStyle name="Navadno 3 21 2 42 2" xfId="8068"/>
    <cellStyle name="Navadno 3 21 2 42 2 2" xfId="8069"/>
    <cellStyle name="Navadno 3 21 2 42 3" xfId="8070"/>
    <cellStyle name="Navadno 3 21 2 43" xfId="8071"/>
    <cellStyle name="Navadno 3 21 2 43 2" xfId="8072"/>
    <cellStyle name="Navadno 3 21 2 43 2 2" xfId="8073"/>
    <cellStyle name="Navadno 3 21 2 43 3" xfId="8074"/>
    <cellStyle name="Navadno 3 21 2 44" xfId="8075"/>
    <cellStyle name="Navadno 3 21 2 44 2" xfId="8076"/>
    <cellStyle name="Navadno 3 21 2 44 2 2" xfId="8077"/>
    <cellStyle name="Navadno 3 21 2 44 3" xfId="8078"/>
    <cellStyle name="Navadno 3 21 2 45" xfId="8079"/>
    <cellStyle name="Navadno 3 21 2 45 2" xfId="8080"/>
    <cellStyle name="Navadno 3 21 2 45 2 2" xfId="8081"/>
    <cellStyle name="Navadno 3 21 2 45 3" xfId="8082"/>
    <cellStyle name="Navadno 3 21 2 46" xfId="8083"/>
    <cellStyle name="Navadno 3 21 2 46 2" xfId="8084"/>
    <cellStyle name="Navadno 3 21 2 46 2 2" xfId="8085"/>
    <cellStyle name="Navadno 3 21 2 46 3" xfId="8086"/>
    <cellStyle name="Navadno 3 21 2 47" xfId="8087"/>
    <cellStyle name="Navadno 3 21 2 47 2" xfId="8088"/>
    <cellStyle name="Navadno 3 21 2 47 2 2" xfId="8089"/>
    <cellStyle name="Navadno 3 21 2 47 3" xfId="8090"/>
    <cellStyle name="Navadno 3 21 2 48" xfId="8091"/>
    <cellStyle name="Navadno 3 21 2 48 2" xfId="8092"/>
    <cellStyle name="Navadno 3 21 2 48 2 2" xfId="8093"/>
    <cellStyle name="Navadno 3 21 2 48 3" xfId="8094"/>
    <cellStyle name="Navadno 3 21 2 49" xfId="8095"/>
    <cellStyle name="Navadno 3 21 2 49 2" xfId="8096"/>
    <cellStyle name="Navadno 3 21 2 49 2 2" xfId="8097"/>
    <cellStyle name="Navadno 3 21 2 49 3" xfId="8098"/>
    <cellStyle name="Navadno 3 21 2 5" xfId="8099"/>
    <cellStyle name="Navadno 3 21 2 5 2" xfId="8100"/>
    <cellStyle name="Navadno 3 21 2 5 2 2" xfId="8101"/>
    <cellStyle name="Navadno 3 21 2 5 3" xfId="8102"/>
    <cellStyle name="Navadno 3 21 2 50" xfId="8103"/>
    <cellStyle name="Navadno 3 21 2 50 2" xfId="8104"/>
    <cellStyle name="Navadno 3 21 2 50 2 2" xfId="8105"/>
    <cellStyle name="Navadno 3 21 2 50 3" xfId="8106"/>
    <cellStyle name="Navadno 3 21 2 51" xfId="8107"/>
    <cellStyle name="Navadno 3 21 2 51 2" xfId="8108"/>
    <cellStyle name="Navadno 3 21 2 51 2 2" xfId="8109"/>
    <cellStyle name="Navadno 3 21 2 51 3" xfId="8110"/>
    <cellStyle name="Navadno 3 21 2 52" xfId="8111"/>
    <cellStyle name="Navadno 3 21 2 52 2" xfId="8112"/>
    <cellStyle name="Navadno 3 21 2 52 2 2" xfId="8113"/>
    <cellStyle name="Navadno 3 21 2 52 3" xfId="8114"/>
    <cellStyle name="Navadno 3 21 2 53" xfId="8115"/>
    <cellStyle name="Navadno 3 21 2 53 2" xfId="8116"/>
    <cellStyle name="Navadno 3 21 2 54" xfId="8117"/>
    <cellStyle name="Navadno 3 21 2 54 2" xfId="8118"/>
    <cellStyle name="Navadno 3 21 2 55" xfId="8119"/>
    <cellStyle name="Navadno 3 21 2 55 2" xfId="8120"/>
    <cellStyle name="Navadno 3 21 2 56" xfId="8121"/>
    <cellStyle name="Navadno 3 21 2 56 2" xfId="8122"/>
    <cellStyle name="Navadno 3 21 2 57" xfId="8123"/>
    <cellStyle name="Navadno 3 21 2 57 2" xfId="8124"/>
    <cellStyle name="Navadno 3 21 2 58" xfId="8125"/>
    <cellStyle name="Navadno 3 21 2 58 2" xfId="8126"/>
    <cellStyle name="Navadno 3 21 2 59" xfId="8127"/>
    <cellStyle name="Navadno 3 21 2 59 2" xfId="8128"/>
    <cellStyle name="Navadno 3 21 2 6" xfId="8129"/>
    <cellStyle name="Navadno 3 21 2 6 2" xfId="8130"/>
    <cellStyle name="Navadno 3 21 2 6 2 2" xfId="8131"/>
    <cellStyle name="Navadno 3 21 2 6 3" xfId="8132"/>
    <cellStyle name="Navadno 3 21 2 60" xfId="8133"/>
    <cellStyle name="Navadno 3 21 2 60 2" xfId="8134"/>
    <cellStyle name="Navadno 3 21 2 61" xfId="8135"/>
    <cellStyle name="Navadno 3 21 2 61 2" xfId="8136"/>
    <cellStyle name="Navadno 3 21 2 62" xfId="8137"/>
    <cellStyle name="Navadno 3 21 2 62 2" xfId="8138"/>
    <cellStyle name="Navadno 3 21 2 63" xfId="8139"/>
    <cellStyle name="Navadno 3 21 2 63 2" xfId="8140"/>
    <cellStyle name="Navadno 3 21 2 64" xfId="8141"/>
    <cellStyle name="Navadno 3 21 2 64 2" xfId="8142"/>
    <cellStyle name="Navadno 3 21 2 65" xfId="8143"/>
    <cellStyle name="Navadno 3 21 2 65 2" xfId="8144"/>
    <cellStyle name="Navadno 3 21 2 66" xfId="8145"/>
    <cellStyle name="Navadno 3 21 2 66 2" xfId="8146"/>
    <cellStyle name="Navadno 3 21 2 67" xfId="8147"/>
    <cellStyle name="Navadno 3 21 2 67 2" xfId="8148"/>
    <cellStyle name="Navadno 3 21 2 68" xfId="8149"/>
    <cellStyle name="Navadno 3 21 2 68 2" xfId="8150"/>
    <cellStyle name="Navadno 3 21 2 69" xfId="8151"/>
    <cellStyle name="Navadno 3 21 2 69 2" xfId="8152"/>
    <cellStyle name="Navadno 3 21 2 7" xfId="8153"/>
    <cellStyle name="Navadno 3 21 2 7 2" xfId="8154"/>
    <cellStyle name="Navadno 3 21 2 7 2 2" xfId="8155"/>
    <cellStyle name="Navadno 3 21 2 7 3" xfId="8156"/>
    <cellStyle name="Navadno 3 21 2 70" xfId="8157"/>
    <cellStyle name="Navadno 3 21 2 70 2" xfId="8158"/>
    <cellStyle name="Navadno 3 21 2 71" xfId="8159"/>
    <cellStyle name="Navadno 3 21 2 71 2" xfId="8160"/>
    <cellStyle name="Navadno 3 21 2 72" xfId="8161"/>
    <cellStyle name="Navadno 3 21 2 72 2" xfId="8162"/>
    <cellStyle name="Navadno 3 21 2 73" xfId="8163"/>
    <cellStyle name="Navadno 3 21 2 73 2" xfId="8164"/>
    <cellStyle name="Navadno 3 21 2 74" xfId="8165"/>
    <cellStyle name="Navadno 3 21 2 74 2" xfId="8166"/>
    <cellStyle name="Navadno 3 21 2 75" xfId="8167"/>
    <cellStyle name="Navadno 3 21 2 75 2" xfId="8168"/>
    <cellStyle name="Navadno 3 21 2 76" xfId="8169"/>
    <cellStyle name="Navadno 3 21 2 76 2" xfId="8170"/>
    <cellStyle name="Navadno 3 21 2 77" xfId="8171"/>
    <cellStyle name="Navadno 3 21 2 77 2" xfId="8172"/>
    <cellStyle name="Navadno 3 21 2 78" xfId="8173"/>
    <cellStyle name="Navadno 3 21 2 78 2" xfId="8174"/>
    <cellStyle name="Navadno 3 21 2 79" xfId="8175"/>
    <cellStyle name="Navadno 3 21 2 79 2" xfId="8176"/>
    <cellStyle name="Navadno 3 21 2 8" xfId="8177"/>
    <cellStyle name="Navadno 3 21 2 8 2" xfId="8178"/>
    <cellStyle name="Navadno 3 21 2 8 2 2" xfId="8179"/>
    <cellStyle name="Navadno 3 21 2 8 3" xfId="8180"/>
    <cellStyle name="Navadno 3 21 2 80" xfId="8181"/>
    <cellStyle name="Navadno 3 21 2 80 2" xfId="8182"/>
    <cellStyle name="Navadno 3 21 2 81" xfId="8183"/>
    <cellStyle name="Navadno 3 21 2 81 2" xfId="8184"/>
    <cellStyle name="Navadno 3 21 2 82" xfId="8185"/>
    <cellStyle name="Navadno 3 21 2 83" xfId="8186"/>
    <cellStyle name="Navadno 3 21 2 9" xfId="8187"/>
    <cellStyle name="Navadno 3 21 2 9 2" xfId="8188"/>
    <cellStyle name="Navadno 3 21 2 9 2 2" xfId="8189"/>
    <cellStyle name="Navadno 3 21 2 9 3" xfId="8190"/>
    <cellStyle name="Navadno 3 21 20" xfId="8191"/>
    <cellStyle name="Navadno 3 21 20 2" xfId="8192"/>
    <cellStyle name="Navadno 3 21 20 2 2" xfId="8193"/>
    <cellStyle name="Navadno 3 21 20 2 2 2" xfId="8194"/>
    <cellStyle name="Navadno 3 21 20 2 3" xfId="8195"/>
    <cellStyle name="Navadno 3 21 20 3" xfId="8196"/>
    <cellStyle name="Navadno 3 21 20 3 2" xfId="8197"/>
    <cellStyle name="Navadno 3 21 20 4" xfId="8198"/>
    <cellStyle name="Navadno 3 21 20 4 2" xfId="8199"/>
    <cellStyle name="Navadno 3 21 20 5" xfId="8200"/>
    <cellStyle name="Navadno 3 21 20 5 2" xfId="8201"/>
    <cellStyle name="Navadno 3 21 20 6" xfId="8202"/>
    <cellStyle name="Navadno 3 21 20 6 2" xfId="8203"/>
    <cellStyle name="Navadno 3 21 20 7" xfId="8204"/>
    <cellStyle name="Navadno 3 21 21" xfId="8205"/>
    <cellStyle name="Navadno 3 21 21 2" xfId="8206"/>
    <cellStyle name="Navadno 3 21 21 2 2" xfId="8207"/>
    <cellStyle name="Navadno 3 21 21 2 2 2" xfId="8208"/>
    <cellStyle name="Navadno 3 21 21 2 3" xfId="8209"/>
    <cellStyle name="Navadno 3 21 21 3" xfId="8210"/>
    <cellStyle name="Navadno 3 21 21 3 2" xfId="8211"/>
    <cellStyle name="Navadno 3 21 21 4" xfId="8212"/>
    <cellStyle name="Navadno 3 21 21 4 2" xfId="8213"/>
    <cellStyle name="Navadno 3 21 21 5" xfId="8214"/>
    <cellStyle name="Navadno 3 21 21 5 2" xfId="8215"/>
    <cellStyle name="Navadno 3 21 21 6" xfId="8216"/>
    <cellStyle name="Navadno 3 21 21 6 2" xfId="8217"/>
    <cellStyle name="Navadno 3 21 21 7" xfId="8218"/>
    <cellStyle name="Navadno 3 21 22" xfId="8219"/>
    <cellStyle name="Navadno 3 21 22 2" xfId="8220"/>
    <cellStyle name="Navadno 3 21 22 2 2" xfId="8221"/>
    <cellStyle name="Navadno 3 21 22 2 2 2" xfId="8222"/>
    <cellStyle name="Navadno 3 21 22 2 3" xfId="8223"/>
    <cellStyle name="Navadno 3 21 22 3" xfId="8224"/>
    <cellStyle name="Navadno 3 21 22 3 2" xfId="8225"/>
    <cellStyle name="Navadno 3 21 22 4" xfId="8226"/>
    <cellStyle name="Navadno 3 21 22 4 2" xfId="8227"/>
    <cellStyle name="Navadno 3 21 22 5" xfId="8228"/>
    <cellStyle name="Navadno 3 21 22 5 2" xfId="8229"/>
    <cellStyle name="Navadno 3 21 22 6" xfId="8230"/>
    <cellStyle name="Navadno 3 21 22 6 2" xfId="8231"/>
    <cellStyle name="Navadno 3 21 22 7" xfId="8232"/>
    <cellStyle name="Navadno 3 21 23" xfId="8233"/>
    <cellStyle name="Navadno 3 21 23 2" xfId="8234"/>
    <cellStyle name="Navadno 3 21 23 2 2" xfId="8235"/>
    <cellStyle name="Navadno 3 21 23 3" xfId="8236"/>
    <cellStyle name="Navadno 3 21 24" xfId="8237"/>
    <cellStyle name="Navadno 3 21 24 2" xfId="8238"/>
    <cellStyle name="Navadno 3 21 24 2 2" xfId="8239"/>
    <cellStyle name="Navadno 3 21 24 3" xfId="8240"/>
    <cellStyle name="Navadno 3 21 25" xfId="8241"/>
    <cellStyle name="Navadno 3 21 25 2" xfId="8242"/>
    <cellStyle name="Navadno 3 21 25 2 2" xfId="8243"/>
    <cellStyle name="Navadno 3 21 25 3" xfId="8244"/>
    <cellStyle name="Navadno 3 21 26" xfId="8245"/>
    <cellStyle name="Navadno 3 21 26 2" xfId="8246"/>
    <cellStyle name="Navadno 3 21 26 2 2" xfId="8247"/>
    <cellStyle name="Navadno 3 21 26 3" xfId="8248"/>
    <cellStyle name="Navadno 3 21 27" xfId="8249"/>
    <cellStyle name="Navadno 3 21 27 2" xfId="8250"/>
    <cellStyle name="Navadno 3 21 27 2 2" xfId="8251"/>
    <cellStyle name="Navadno 3 21 27 3" xfId="8252"/>
    <cellStyle name="Navadno 3 21 28" xfId="8253"/>
    <cellStyle name="Navadno 3 21 28 2" xfId="8254"/>
    <cellStyle name="Navadno 3 21 28 2 2" xfId="8255"/>
    <cellStyle name="Navadno 3 21 28 3" xfId="8256"/>
    <cellStyle name="Navadno 3 21 29" xfId="8257"/>
    <cellStyle name="Navadno 3 21 29 2" xfId="8258"/>
    <cellStyle name="Navadno 3 21 29 2 2" xfId="8259"/>
    <cellStyle name="Navadno 3 21 29 3" xfId="8260"/>
    <cellStyle name="Navadno 3 21 3" xfId="8261"/>
    <cellStyle name="Navadno 3 21 3 10" xfId="8262"/>
    <cellStyle name="Navadno 3 21 3 10 2" xfId="8263"/>
    <cellStyle name="Navadno 3 21 3 10 2 2" xfId="8264"/>
    <cellStyle name="Navadno 3 21 3 10 3" xfId="8265"/>
    <cellStyle name="Navadno 3 21 3 11" xfId="8266"/>
    <cellStyle name="Navadno 3 21 3 11 2" xfId="8267"/>
    <cellStyle name="Navadno 3 21 3 11 2 2" xfId="8268"/>
    <cellStyle name="Navadno 3 21 3 11 3" xfId="8269"/>
    <cellStyle name="Navadno 3 21 3 12" xfId="8270"/>
    <cellStyle name="Navadno 3 21 3 12 2" xfId="8271"/>
    <cellStyle name="Navadno 3 21 3 12 2 2" xfId="8272"/>
    <cellStyle name="Navadno 3 21 3 12 3" xfId="8273"/>
    <cellStyle name="Navadno 3 21 3 13" xfId="8274"/>
    <cellStyle name="Navadno 3 21 3 13 2" xfId="8275"/>
    <cellStyle name="Navadno 3 21 3 13 2 2" xfId="8276"/>
    <cellStyle name="Navadno 3 21 3 13 3" xfId="8277"/>
    <cellStyle name="Navadno 3 21 3 14" xfId="8278"/>
    <cellStyle name="Navadno 3 21 3 14 2" xfId="8279"/>
    <cellStyle name="Navadno 3 21 3 14 2 2" xfId="8280"/>
    <cellStyle name="Navadno 3 21 3 14 3" xfId="8281"/>
    <cellStyle name="Navadno 3 21 3 15" xfId="8282"/>
    <cellStyle name="Navadno 3 21 3 15 2" xfId="8283"/>
    <cellStyle name="Navadno 3 21 3 15 2 2" xfId="8284"/>
    <cellStyle name="Navadno 3 21 3 15 3" xfId="8285"/>
    <cellStyle name="Navadno 3 21 3 16" xfId="8286"/>
    <cellStyle name="Navadno 3 21 3 16 2" xfId="8287"/>
    <cellStyle name="Navadno 3 21 3 16 2 2" xfId="8288"/>
    <cellStyle name="Navadno 3 21 3 16 3" xfId="8289"/>
    <cellStyle name="Navadno 3 21 3 17" xfId="8290"/>
    <cellStyle name="Navadno 3 21 3 17 2" xfId="8291"/>
    <cellStyle name="Navadno 3 21 3 17 2 2" xfId="8292"/>
    <cellStyle name="Navadno 3 21 3 17 3" xfId="8293"/>
    <cellStyle name="Navadno 3 21 3 18" xfId="8294"/>
    <cellStyle name="Navadno 3 21 3 18 2" xfId="8295"/>
    <cellStyle name="Navadno 3 21 3 18 2 2" xfId="8296"/>
    <cellStyle name="Navadno 3 21 3 18 3" xfId="8297"/>
    <cellStyle name="Navadno 3 21 3 19" xfId="8298"/>
    <cellStyle name="Navadno 3 21 3 19 2" xfId="8299"/>
    <cellStyle name="Navadno 3 21 3 19 2 2" xfId="8300"/>
    <cellStyle name="Navadno 3 21 3 19 3" xfId="8301"/>
    <cellStyle name="Navadno 3 21 3 2" xfId="8302"/>
    <cellStyle name="Navadno 3 21 3 2 2" xfId="8303"/>
    <cellStyle name="Navadno 3 21 3 2 2 2" xfId="8304"/>
    <cellStyle name="Navadno 3 21 3 2 2 2 2" xfId="8305"/>
    <cellStyle name="Navadno 3 21 3 2 2 3" xfId="8306"/>
    <cellStyle name="Navadno 3 21 3 2 3" xfId="8307"/>
    <cellStyle name="Navadno 3 21 3 2 3 2" xfId="8308"/>
    <cellStyle name="Navadno 3 21 3 2 4" xfId="8309"/>
    <cellStyle name="Navadno 3 21 3 2 4 2" xfId="8310"/>
    <cellStyle name="Navadno 3 21 3 2 5" xfId="8311"/>
    <cellStyle name="Navadno 3 21 3 2 5 2" xfId="8312"/>
    <cellStyle name="Navadno 3 21 3 2 6" xfId="8313"/>
    <cellStyle name="Navadno 3 21 3 2 6 2" xfId="8314"/>
    <cellStyle name="Navadno 3 21 3 2 7" xfId="8315"/>
    <cellStyle name="Navadno 3 21 3 20" xfId="8316"/>
    <cellStyle name="Navadno 3 21 3 20 2" xfId="8317"/>
    <cellStyle name="Navadno 3 21 3 20 2 2" xfId="8318"/>
    <cellStyle name="Navadno 3 21 3 20 3" xfId="8319"/>
    <cellStyle name="Navadno 3 21 3 21" xfId="8320"/>
    <cellStyle name="Navadno 3 21 3 21 2" xfId="8321"/>
    <cellStyle name="Navadno 3 21 3 21 2 2" xfId="8322"/>
    <cellStyle name="Navadno 3 21 3 21 3" xfId="8323"/>
    <cellStyle name="Navadno 3 21 3 22" xfId="8324"/>
    <cellStyle name="Navadno 3 21 3 22 2" xfId="8325"/>
    <cellStyle name="Navadno 3 21 3 22 2 2" xfId="8326"/>
    <cellStyle name="Navadno 3 21 3 22 3" xfId="8327"/>
    <cellStyle name="Navadno 3 21 3 23" xfId="8328"/>
    <cellStyle name="Navadno 3 21 3 23 2" xfId="8329"/>
    <cellStyle name="Navadno 3 21 3 23 2 2" xfId="8330"/>
    <cellStyle name="Navadno 3 21 3 23 3" xfId="8331"/>
    <cellStyle name="Navadno 3 21 3 24" xfId="8332"/>
    <cellStyle name="Navadno 3 21 3 24 2" xfId="8333"/>
    <cellStyle name="Navadno 3 21 3 24 2 2" xfId="8334"/>
    <cellStyle name="Navadno 3 21 3 24 3" xfId="8335"/>
    <cellStyle name="Navadno 3 21 3 25" xfId="8336"/>
    <cellStyle name="Navadno 3 21 3 25 2" xfId="8337"/>
    <cellStyle name="Navadno 3 21 3 25 2 2" xfId="8338"/>
    <cellStyle name="Navadno 3 21 3 25 3" xfId="8339"/>
    <cellStyle name="Navadno 3 21 3 26" xfId="8340"/>
    <cellStyle name="Navadno 3 21 3 26 2" xfId="8341"/>
    <cellStyle name="Navadno 3 21 3 26 2 2" xfId="8342"/>
    <cellStyle name="Navadno 3 21 3 26 3" xfId="8343"/>
    <cellStyle name="Navadno 3 21 3 27" xfId="8344"/>
    <cellStyle name="Navadno 3 21 3 27 2" xfId="8345"/>
    <cellStyle name="Navadno 3 21 3 27 2 2" xfId="8346"/>
    <cellStyle name="Navadno 3 21 3 27 3" xfId="8347"/>
    <cellStyle name="Navadno 3 21 3 28" xfId="8348"/>
    <cellStyle name="Navadno 3 21 3 28 2" xfId="8349"/>
    <cellStyle name="Navadno 3 21 3 28 2 2" xfId="8350"/>
    <cellStyle name="Navadno 3 21 3 28 3" xfId="8351"/>
    <cellStyle name="Navadno 3 21 3 29" xfId="8352"/>
    <cellStyle name="Navadno 3 21 3 29 2" xfId="8353"/>
    <cellStyle name="Navadno 3 21 3 29 2 2" xfId="8354"/>
    <cellStyle name="Navadno 3 21 3 29 3" xfId="8355"/>
    <cellStyle name="Navadno 3 21 3 3" xfId="8356"/>
    <cellStyle name="Navadno 3 21 3 3 2" xfId="8357"/>
    <cellStyle name="Navadno 3 21 3 3 2 2" xfId="8358"/>
    <cellStyle name="Navadno 3 21 3 3 3" xfId="8359"/>
    <cellStyle name="Navadno 3 21 3 30" xfId="8360"/>
    <cellStyle name="Navadno 3 21 3 30 2" xfId="8361"/>
    <cellStyle name="Navadno 3 21 3 30 2 2" xfId="8362"/>
    <cellStyle name="Navadno 3 21 3 30 3" xfId="8363"/>
    <cellStyle name="Navadno 3 21 3 31" xfId="8364"/>
    <cellStyle name="Navadno 3 21 3 31 2" xfId="8365"/>
    <cellStyle name="Navadno 3 21 3 31 2 2" xfId="8366"/>
    <cellStyle name="Navadno 3 21 3 31 3" xfId="8367"/>
    <cellStyle name="Navadno 3 21 3 32" xfId="8368"/>
    <cellStyle name="Navadno 3 21 3 32 2" xfId="8369"/>
    <cellStyle name="Navadno 3 21 3 32 2 2" xfId="8370"/>
    <cellStyle name="Navadno 3 21 3 32 3" xfId="8371"/>
    <cellStyle name="Navadno 3 21 3 33" xfId="8372"/>
    <cellStyle name="Navadno 3 21 3 33 2" xfId="8373"/>
    <cellStyle name="Navadno 3 21 3 33 2 2" xfId="8374"/>
    <cellStyle name="Navadno 3 21 3 33 3" xfId="8375"/>
    <cellStyle name="Navadno 3 21 3 34" xfId="8376"/>
    <cellStyle name="Navadno 3 21 3 34 2" xfId="8377"/>
    <cellStyle name="Navadno 3 21 3 34 2 2" xfId="8378"/>
    <cellStyle name="Navadno 3 21 3 34 3" xfId="8379"/>
    <cellStyle name="Navadno 3 21 3 35" xfId="8380"/>
    <cellStyle name="Navadno 3 21 3 35 2" xfId="8381"/>
    <cellStyle name="Navadno 3 21 3 35 2 2" xfId="8382"/>
    <cellStyle name="Navadno 3 21 3 35 3" xfId="8383"/>
    <cellStyle name="Navadno 3 21 3 36" xfId="8384"/>
    <cellStyle name="Navadno 3 21 3 36 2" xfId="8385"/>
    <cellStyle name="Navadno 3 21 3 36 2 2" xfId="8386"/>
    <cellStyle name="Navadno 3 21 3 36 3" xfId="8387"/>
    <cellStyle name="Navadno 3 21 3 37" xfId="8388"/>
    <cellStyle name="Navadno 3 21 3 37 2" xfId="8389"/>
    <cellStyle name="Navadno 3 21 3 37 2 2" xfId="8390"/>
    <cellStyle name="Navadno 3 21 3 37 3" xfId="8391"/>
    <cellStyle name="Navadno 3 21 3 38" xfId="8392"/>
    <cellStyle name="Navadno 3 21 3 38 2" xfId="8393"/>
    <cellStyle name="Navadno 3 21 3 38 2 2" xfId="8394"/>
    <cellStyle name="Navadno 3 21 3 38 3" xfId="8395"/>
    <cellStyle name="Navadno 3 21 3 39" xfId="8396"/>
    <cellStyle name="Navadno 3 21 3 39 2" xfId="8397"/>
    <cellStyle name="Navadno 3 21 3 39 2 2" xfId="8398"/>
    <cellStyle name="Navadno 3 21 3 39 3" xfId="8399"/>
    <cellStyle name="Navadno 3 21 3 4" xfId="8400"/>
    <cellStyle name="Navadno 3 21 3 4 2" xfId="8401"/>
    <cellStyle name="Navadno 3 21 3 4 2 2" xfId="8402"/>
    <cellStyle name="Navadno 3 21 3 4 3" xfId="8403"/>
    <cellStyle name="Navadno 3 21 3 40" xfId="8404"/>
    <cellStyle name="Navadno 3 21 3 40 2" xfId="8405"/>
    <cellStyle name="Navadno 3 21 3 40 2 2" xfId="8406"/>
    <cellStyle name="Navadno 3 21 3 40 3" xfId="8407"/>
    <cellStyle name="Navadno 3 21 3 41" xfId="8408"/>
    <cellStyle name="Navadno 3 21 3 41 2" xfId="8409"/>
    <cellStyle name="Navadno 3 21 3 41 2 2" xfId="8410"/>
    <cellStyle name="Navadno 3 21 3 41 3" xfId="8411"/>
    <cellStyle name="Navadno 3 21 3 42" xfId="8412"/>
    <cellStyle name="Navadno 3 21 3 42 2" xfId="8413"/>
    <cellStyle name="Navadno 3 21 3 42 2 2" xfId="8414"/>
    <cellStyle name="Navadno 3 21 3 42 3" xfId="8415"/>
    <cellStyle name="Navadno 3 21 3 43" xfId="8416"/>
    <cellStyle name="Navadno 3 21 3 43 2" xfId="8417"/>
    <cellStyle name="Navadno 3 21 3 43 2 2" xfId="8418"/>
    <cellStyle name="Navadno 3 21 3 43 3" xfId="8419"/>
    <cellStyle name="Navadno 3 21 3 44" xfId="8420"/>
    <cellStyle name="Navadno 3 21 3 44 2" xfId="8421"/>
    <cellStyle name="Navadno 3 21 3 44 2 2" xfId="8422"/>
    <cellStyle name="Navadno 3 21 3 44 3" xfId="8423"/>
    <cellStyle name="Navadno 3 21 3 45" xfId="8424"/>
    <cellStyle name="Navadno 3 21 3 45 2" xfId="8425"/>
    <cellStyle name="Navadno 3 21 3 45 2 2" xfId="8426"/>
    <cellStyle name="Navadno 3 21 3 45 3" xfId="8427"/>
    <cellStyle name="Navadno 3 21 3 46" xfId="8428"/>
    <cellStyle name="Navadno 3 21 3 46 2" xfId="8429"/>
    <cellStyle name="Navadno 3 21 3 46 2 2" xfId="8430"/>
    <cellStyle name="Navadno 3 21 3 46 3" xfId="8431"/>
    <cellStyle name="Navadno 3 21 3 47" xfId="8432"/>
    <cellStyle name="Navadno 3 21 3 47 2" xfId="8433"/>
    <cellStyle name="Navadno 3 21 3 47 2 2" xfId="8434"/>
    <cellStyle name="Navadno 3 21 3 47 3" xfId="8435"/>
    <cellStyle name="Navadno 3 21 3 48" xfId="8436"/>
    <cellStyle name="Navadno 3 21 3 48 2" xfId="8437"/>
    <cellStyle name="Navadno 3 21 3 48 2 2" xfId="8438"/>
    <cellStyle name="Navadno 3 21 3 48 3" xfId="8439"/>
    <cellStyle name="Navadno 3 21 3 49" xfId="8440"/>
    <cellStyle name="Navadno 3 21 3 49 2" xfId="8441"/>
    <cellStyle name="Navadno 3 21 3 49 2 2" xfId="8442"/>
    <cellStyle name="Navadno 3 21 3 49 3" xfId="8443"/>
    <cellStyle name="Navadno 3 21 3 5" xfId="8444"/>
    <cellStyle name="Navadno 3 21 3 5 2" xfId="8445"/>
    <cellStyle name="Navadno 3 21 3 5 2 2" xfId="8446"/>
    <cellStyle name="Navadno 3 21 3 5 3" xfId="8447"/>
    <cellStyle name="Navadno 3 21 3 50" xfId="8448"/>
    <cellStyle name="Navadno 3 21 3 50 2" xfId="8449"/>
    <cellStyle name="Navadno 3 21 3 50 2 2" xfId="8450"/>
    <cellStyle name="Navadno 3 21 3 50 3" xfId="8451"/>
    <cellStyle name="Navadno 3 21 3 51" xfId="8452"/>
    <cellStyle name="Navadno 3 21 3 51 2" xfId="8453"/>
    <cellStyle name="Navadno 3 21 3 51 2 2" xfId="8454"/>
    <cellStyle name="Navadno 3 21 3 51 3" xfId="8455"/>
    <cellStyle name="Navadno 3 21 3 52" xfId="8456"/>
    <cellStyle name="Navadno 3 21 3 52 2" xfId="8457"/>
    <cellStyle name="Navadno 3 21 3 52 2 2" xfId="8458"/>
    <cellStyle name="Navadno 3 21 3 52 3" xfId="8459"/>
    <cellStyle name="Navadno 3 21 3 53" xfId="8460"/>
    <cellStyle name="Navadno 3 21 3 53 2" xfId="8461"/>
    <cellStyle name="Navadno 3 21 3 54" xfId="8462"/>
    <cellStyle name="Navadno 3 21 3 54 2" xfId="8463"/>
    <cellStyle name="Navadno 3 21 3 55" xfId="8464"/>
    <cellStyle name="Navadno 3 21 3 55 2" xfId="8465"/>
    <cellStyle name="Navadno 3 21 3 56" xfId="8466"/>
    <cellStyle name="Navadno 3 21 3 56 2" xfId="8467"/>
    <cellStyle name="Navadno 3 21 3 57" xfId="8468"/>
    <cellStyle name="Navadno 3 21 3 57 2" xfId="8469"/>
    <cellStyle name="Navadno 3 21 3 58" xfId="8470"/>
    <cellStyle name="Navadno 3 21 3 58 2" xfId="8471"/>
    <cellStyle name="Navadno 3 21 3 59" xfId="8472"/>
    <cellStyle name="Navadno 3 21 3 59 2" xfId="8473"/>
    <cellStyle name="Navadno 3 21 3 6" xfId="8474"/>
    <cellStyle name="Navadno 3 21 3 6 2" xfId="8475"/>
    <cellStyle name="Navadno 3 21 3 6 2 2" xfId="8476"/>
    <cellStyle name="Navadno 3 21 3 6 3" xfId="8477"/>
    <cellStyle name="Navadno 3 21 3 60" xfId="8478"/>
    <cellStyle name="Navadno 3 21 3 60 2" xfId="8479"/>
    <cellStyle name="Navadno 3 21 3 61" xfId="8480"/>
    <cellStyle name="Navadno 3 21 3 61 2" xfId="8481"/>
    <cellStyle name="Navadno 3 21 3 62" xfId="8482"/>
    <cellStyle name="Navadno 3 21 3 62 2" xfId="8483"/>
    <cellStyle name="Navadno 3 21 3 63" xfId="8484"/>
    <cellStyle name="Navadno 3 21 3 63 2" xfId="8485"/>
    <cellStyle name="Navadno 3 21 3 64" xfId="8486"/>
    <cellStyle name="Navadno 3 21 3 64 2" xfId="8487"/>
    <cellStyle name="Navadno 3 21 3 65" xfId="8488"/>
    <cellStyle name="Navadno 3 21 3 65 2" xfId="8489"/>
    <cellStyle name="Navadno 3 21 3 66" xfId="8490"/>
    <cellStyle name="Navadno 3 21 3 66 2" xfId="8491"/>
    <cellStyle name="Navadno 3 21 3 67" xfId="8492"/>
    <cellStyle name="Navadno 3 21 3 67 2" xfId="8493"/>
    <cellStyle name="Navadno 3 21 3 68" xfId="8494"/>
    <cellStyle name="Navadno 3 21 3 68 2" xfId="8495"/>
    <cellStyle name="Navadno 3 21 3 69" xfId="8496"/>
    <cellStyle name="Navadno 3 21 3 69 2" xfId="8497"/>
    <cellStyle name="Navadno 3 21 3 7" xfId="8498"/>
    <cellStyle name="Navadno 3 21 3 7 2" xfId="8499"/>
    <cellStyle name="Navadno 3 21 3 7 2 2" xfId="8500"/>
    <cellStyle name="Navadno 3 21 3 7 3" xfId="8501"/>
    <cellStyle name="Navadno 3 21 3 70" xfId="8502"/>
    <cellStyle name="Navadno 3 21 3 70 2" xfId="8503"/>
    <cellStyle name="Navadno 3 21 3 71" xfId="8504"/>
    <cellStyle name="Navadno 3 21 3 71 2" xfId="8505"/>
    <cellStyle name="Navadno 3 21 3 72" xfId="8506"/>
    <cellStyle name="Navadno 3 21 3 72 2" xfId="8507"/>
    <cellStyle name="Navadno 3 21 3 73" xfId="8508"/>
    <cellStyle name="Navadno 3 21 3 73 2" xfId="8509"/>
    <cellStyle name="Navadno 3 21 3 74" xfId="8510"/>
    <cellStyle name="Navadno 3 21 3 74 2" xfId="8511"/>
    <cellStyle name="Navadno 3 21 3 75" xfId="8512"/>
    <cellStyle name="Navadno 3 21 3 75 2" xfId="8513"/>
    <cellStyle name="Navadno 3 21 3 76" xfId="8514"/>
    <cellStyle name="Navadno 3 21 3 76 2" xfId="8515"/>
    <cellStyle name="Navadno 3 21 3 77" xfId="8516"/>
    <cellStyle name="Navadno 3 21 3 77 2" xfId="8517"/>
    <cellStyle name="Navadno 3 21 3 78" xfId="8518"/>
    <cellStyle name="Navadno 3 21 3 78 2" xfId="8519"/>
    <cellStyle name="Navadno 3 21 3 79" xfId="8520"/>
    <cellStyle name="Navadno 3 21 3 79 2" xfId="8521"/>
    <cellStyle name="Navadno 3 21 3 8" xfId="8522"/>
    <cellStyle name="Navadno 3 21 3 8 2" xfId="8523"/>
    <cellStyle name="Navadno 3 21 3 8 2 2" xfId="8524"/>
    <cellStyle name="Navadno 3 21 3 8 3" xfId="8525"/>
    <cellStyle name="Navadno 3 21 3 80" xfId="8526"/>
    <cellStyle name="Navadno 3 21 3 80 2" xfId="8527"/>
    <cellStyle name="Navadno 3 21 3 81" xfId="8528"/>
    <cellStyle name="Navadno 3 21 3 81 2" xfId="8529"/>
    <cellStyle name="Navadno 3 21 3 82" xfId="8530"/>
    <cellStyle name="Navadno 3 21 3 9" xfId="8531"/>
    <cellStyle name="Navadno 3 21 3 9 2" xfId="8532"/>
    <cellStyle name="Navadno 3 21 3 9 2 2" xfId="8533"/>
    <cellStyle name="Navadno 3 21 3 9 3" xfId="8534"/>
    <cellStyle name="Navadno 3 21 30" xfId="8535"/>
    <cellStyle name="Navadno 3 21 30 2" xfId="8536"/>
    <cellStyle name="Navadno 3 21 30 2 2" xfId="8537"/>
    <cellStyle name="Navadno 3 21 30 3" xfId="8538"/>
    <cellStyle name="Navadno 3 21 31" xfId="8539"/>
    <cellStyle name="Navadno 3 21 31 2" xfId="8540"/>
    <cellStyle name="Navadno 3 21 31 2 2" xfId="8541"/>
    <cellStyle name="Navadno 3 21 31 3" xfId="8542"/>
    <cellStyle name="Navadno 3 21 32" xfId="8543"/>
    <cellStyle name="Navadno 3 21 32 2" xfId="8544"/>
    <cellStyle name="Navadno 3 21 32 2 2" xfId="8545"/>
    <cellStyle name="Navadno 3 21 32 3" xfId="8546"/>
    <cellStyle name="Navadno 3 21 33" xfId="8547"/>
    <cellStyle name="Navadno 3 21 33 2" xfId="8548"/>
    <cellStyle name="Navadno 3 21 33 2 2" xfId="8549"/>
    <cellStyle name="Navadno 3 21 33 3" xfId="8550"/>
    <cellStyle name="Navadno 3 21 34" xfId="8551"/>
    <cellStyle name="Navadno 3 21 34 2" xfId="8552"/>
    <cellStyle name="Navadno 3 21 34 2 2" xfId="8553"/>
    <cellStyle name="Navadno 3 21 34 3" xfId="8554"/>
    <cellStyle name="Navadno 3 21 35" xfId="8555"/>
    <cellStyle name="Navadno 3 21 35 2" xfId="8556"/>
    <cellStyle name="Navadno 3 21 35 2 2" xfId="8557"/>
    <cellStyle name="Navadno 3 21 35 3" xfId="8558"/>
    <cellStyle name="Navadno 3 21 36" xfId="8559"/>
    <cellStyle name="Navadno 3 21 36 2" xfId="8560"/>
    <cellStyle name="Navadno 3 21 36 2 2" xfId="8561"/>
    <cellStyle name="Navadno 3 21 36 3" xfId="8562"/>
    <cellStyle name="Navadno 3 21 37" xfId="8563"/>
    <cellStyle name="Navadno 3 21 37 2" xfId="8564"/>
    <cellStyle name="Navadno 3 21 37 2 2" xfId="8565"/>
    <cellStyle name="Navadno 3 21 37 3" xfId="8566"/>
    <cellStyle name="Navadno 3 21 38" xfId="8567"/>
    <cellStyle name="Navadno 3 21 38 2" xfId="8568"/>
    <cellStyle name="Navadno 3 21 38 2 2" xfId="8569"/>
    <cellStyle name="Navadno 3 21 38 3" xfId="8570"/>
    <cellStyle name="Navadno 3 21 39" xfId="8571"/>
    <cellStyle name="Navadno 3 21 39 2" xfId="8572"/>
    <cellStyle name="Navadno 3 21 39 2 2" xfId="8573"/>
    <cellStyle name="Navadno 3 21 39 3" xfId="8574"/>
    <cellStyle name="Navadno 3 21 4" xfId="8575"/>
    <cellStyle name="Navadno 3 21 4 10" xfId="8576"/>
    <cellStyle name="Navadno 3 21 4 10 2" xfId="8577"/>
    <cellStyle name="Navadno 3 21 4 10 2 2" xfId="8578"/>
    <cellStyle name="Navadno 3 21 4 10 3" xfId="8579"/>
    <cellStyle name="Navadno 3 21 4 11" xfId="8580"/>
    <cellStyle name="Navadno 3 21 4 11 2" xfId="8581"/>
    <cellStyle name="Navadno 3 21 4 11 2 2" xfId="8582"/>
    <cellStyle name="Navadno 3 21 4 11 3" xfId="8583"/>
    <cellStyle name="Navadno 3 21 4 12" xfId="8584"/>
    <cellStyle name="Navadno 3 21 4 12 2" xfId="8585"/>
    <cellStyle name="Navadno 3 21 4 12 2 2" xfId="8586"/>
    <cellStyle name="Navadno 3 21 4 12 3" xfId="8587"/>
    <cellStyle name="Navadno 3 21 4 13" xfId="8588"/>
    <cellStyle name="Navadno 3 21 4 13 2" xfId="8589"/>
    <cellStyle name="Navadno 3 21 4 13 2 2" xfId="8590"/>
    <cellStyle name="Navadno 3 21 4 13 3" xfId="8591"/>
    <cellStyle name="Navadno 3 21 4 14" xfId="8592"/>
    <cellStyle name="Navadno 3 21 4 14 2" xfId="8593"/>
    <cellStyle name="Navadno 3 21 4 14 2 2" xfId="8594"/>
    <cellStyle name="Navadno 3 21 4 14 3" xfId="8595"/>
    <cellStyle name="Navadno 3 21 4 15" xfId="8596"/>
    <cellStyle name="Navadno 3 21 4 15 2" xfId="8597"/>
    <cellStyle name="Navadno 3 21 4 15 2 2" xfId="8598"/>
    <cellStyle name="Navadno 3 21 4 15 3" xfId="8599"/>
    <cellStyle name="Navadno 3 21 4 16" xfId="8600"/>
    <cellStyle name="Navadno 3 21 4 16 2" xfId="8601"/>
    <cellStyle name="Navadno 3 21 4 16 2 2" xfId="8602"/>
    <cellStyle name="Navadno 3 21 4 16 3" xfId="8603"/>
    <cellStyle name="Navadno 3 21 4 17" xfId="8604"/>
    <cellStyle name="Navadno 3 21 4 17 2" xfId="8605"/>
    <cellStyle name="Navadno 3 21 4 17 2 2" xfId="8606"/>
    <cellStyle name="Navadno 3 21 4 17 3" xfId="8607"/>
    <cellStyle name="Navadno 3 21 4 18" xfId="8608"/>
    <cellStyle name="Navadno 3 21 4 18 2" xfId="8609"/>
    <cellStyle name="Navadno 3 21 4 18 2 2" xfId="8610"/>
    <cellStyle name="Navadno 3 21 4 18 3" xfId="8611"/>
    <cellStyle name="Navadno 3 21 4 19" xfId="8612"/>
    <cellStyle name="Navadno 3 21 4 19 2" xfId="8613"/>
    <cellStyle name="Navadno 3 21 4 19 2 2" xfId="8614"/>
    <cellStyle name="Navadno 3 21 4 19 3" xfId="8615"/>
    <cellStyle name="Navadno 3 21 4 2" xfId="8616"/>
    <cellStyle name="Navadno 3 21 4 2 2" xfId="8617"/>
    <cellStyle name="Navadno 3 21 4 2 2 2" xfId="8618"/>
    <cellStyle name="Navadno 3 21 4 2 2 2 2" xfId="8619"/>
    <cellStyle name="Navadno 3 21 4 2 2 3" xfId="8620"/>
    <cellStyle name="Navadno 3 21 4 2 3" xfId="8621"/>
    <cellStyle name="Navadno 3 21 4 2 3 2" xfId="8622"/>
    <cellStyle name="Navadno 3 21 4 2 4" xfId="8623"/>
    <cellStyle name="Navadno 3 21 4 2 4 2" xfId="8624"/>
    <cellStyle name="Navadno 3 21 4 2 5" xfId="8625"/>
    <cellStyle name="Navadno 3 21 4 2 5 2" xfId="8626"/>
    <cellStyle name="Navadno 3 21 4 2 6" xfId="8627"/>
    <cellStyle name="Navadno 3 21 4 2 6 2" xfId="8628"/>
    <cellStyle name="Navadno 3 21 4 2 7" xfId="8629"/>
    <cellStyle name="Navadno 3 21 4 20" xfId="8630"/>
    <cellStyle name="Navadno 3 21 4 20 2" xfId="8631"/>
    <cellStyle name="Navadno 3 21 4 20 2 2" xfId="8632"/>
    <cellStyle name="Navadno 3 21 4 20 3" xfId="8633"/>
    <cellStyle name="Navadno 3 21 4 21" xfId="8634"/>
    <cellStyle name="Navadno 3 21 4 21 2" xfId="8635"/>
    <cellStyle name="Navadno 3 21 4 21 2 2" xfId="8636"/>
    <cellStyle name="Navadno 3 21 4 21 3" xfId="8637"/>
    <cellStyle name="Navadno 3 21 4 22" xfId="8638"/>
    <cellStyle name="Navadno 3 21 4 22 2" xfId="8639"/>
    <cellStyle name="Navadno 3 21 4 22 2 2" xfId="8640"/>
    <cellStyle name="Navadno 3 21 4 22 3" xfId="8641"/>
    <cellStyle name="Navadno 3 21 4 23" xfId="8642"/>
    <cellStyle name="Navadno 3 21 4 23 2" xfId="8643"/>
    <cellStyle name="Navadno 3 21 4 23 2 2" xfId="8644"/>
    <cellStyle name="Navadno 3 21 4 23 3" xfId="8645"/>
    <cellStyle name="Navadno 3 21 4 24" xfId="8646"/>
    <cellStyle name="Navadno 3 21 4 24 2" xfId="8647"/>
    <cellStyle name="Navadno 3 21 4 24 2 2" xfId="8648"/>
    <cellStyle name="Navadno 3 21 4 24 3" xfId="8649"/>
    <cellStyle name="Navadno 3 21 4 25" xfId="8650"/>
    <cellStyle name="Navadno 3 21 4 25 2" xfId="8651"/>
    <cellStyle name="Navadno 3 21 4 25 2 2" xfId="8652"/>
    <cellStyle name="Navadno 3 21 4 25 3" xfId="8653"/>
    <cellStyle name="Navadno 3 21 4 26" xfId="8654"/>
    <cellStyle name="Navadno 3 21 4 26 2" xfId="8655"/>
    <cellStyle name="Navadno 3 21 4 26 2 2" xfId="8656"/>
    <cellStyle name="Navadno 3 21 4 26 3" xfId="8657"/>
    <cellStyle name="Navadno 3 21 4 27" xfId="8658"/>
    <cellStyle name="Navadno 3 21 4 27 2" xfId="8659"/>
    <cellStyle name="Navadno 3 21 4 27 2 2" xfId="8660"/>
    <cellStyle name="Navadno 3 21 4 27 3" xfId="8661"/>
    <cellStyle name="Navadno 3 21 4 28" xfId="8662"/>
    <cellStyle name="Navadno 3 21 4 28 2" xfId="8663"/>
    <cellStyle name="Navadno 3 21 4 28 2 2" xfId="8664"/>
    <cellStyle name="Navadno 3 21 4 28 3" xfId="8665"/>
    <cellStyle name="Navadno 3 21 4 29" xfId="8666"/>
    <cellStyle name="Navadno 3 21 4 29 2" xfId="8667"/>
    <cellStyle name="Navadno 3 21 4 29 2 2" xfId="8668"/>
    <cellStyle name="Navadno 3 21 4 29 3" xfId="8669"/>
    <cellStyle name="Navadno 3 21 4 3" xfId="8670"/>
    <cellStyle name="Navadno 3 21 4 3 2" xfId="8671"/>
    <cellStyle name="Navadno 3 21 4 3 2 2" xfId="8672"/>
    <cellStyle name="Navadno 3 21 4 3 3" xfId="8673"/>
    <cellStyle name="Navadno 3 21 4 30" xfId="8674"/>
    <cellStyle name="Navadno 3 21 4 30 2" xfId="8675"/>
    <cellStyle name="Navadno 3 21 4 30 2 2" xfId="8676"/>
    <cellStyle name="Navadno 3 21 4 30 3" xfId="8677"/>
    <cellStyle name="Navadno 3 21 4 31" xfId="8678"/>
    <cellStyle name="Navadno 3 21 4 31 2" xfId="8679"/>
    <cellStyle name="Navadno 3 21 4 31 2 2" xfId="8680"/>
    <cellStyle name="Navadno 3 21 4 31 3" xfId="8681"/>
    <cellStyle name="Navadno 3 21 4 32" xfId="8682"/>
    <cellStyle name="Navadno 3 21 4 32 2" xfId="8683"/>
    <cellStyle name="Navadno 3 21 4 32 2 2" xfId="8684"/>
    <cellStyle name="Navadno 3 21 4 32 3" xfId="8685"/>
    <cellStyle name="Navadno 3 21 4 33" xfId="8686"/>
    <cellStyle name="Navadno 3 21 4 33 2" xfId="8687"/>
    <cellStyle name="Navadno 3 21 4 33 2 2" xfId="8688"/>
    <cellStyle name="Navadno 3 21 4 33 3" xfId="8689"/>
    <cellStyle name="Navadno 3 21 4 34" xfId="8690"/>
    <cellStyle name="Navadno 3 21 4 34 2" xfId="8691"/>
    <cellStyle name="Navadno 3 21 4 34 2 2" xfId="8692"/>
    <cellStyle name="Navadno 3 21 4 34 3" xfId="8693"/>
    <cellStyle name="Navadno 3 21 4 35" xfId="8694"/>
    <cellStyle name="Navadno 3 21 4 35 2" xfId="8695"/>
    <cellStyle name="Navadno 3 21 4 35 2 2" xfId="8696"/>
    <cellStyle name="Navadno 3 21 4 35 3" xfId="8697"/>
    <cellStyle name="Navadno 3 21 4 36" xfId="8698"/>
    <cellStyle name="Navadno 3 21 4 36 2" xfId="8699"/>
    <cellStyle name="Navadno 3 21 4 36 2 2" xfId="8700"/>
    <cellStyle name="Navadno 3 21 4 36 3" xfId="8701"/>
    <cellStyle name="Navadno 3 21 4 37" xfId="8702"/>
    <cellStyle name="Navadno 3 21 4 37 2" xfId="8703"/>
    <cellStyle name="Navadno 3 21 4 37 2 2" xfId="8704"/>
    <cellStyle name="Navadno 3 21 4 37 3" xfId="8705"/>
    <cellStyle name="Navadno 3 21 4 38" xfId="8706"/>
    <cellStyle name="Navadno 3 21 4 38 2" xfId="8707"/>
    <cellStyle name="Navadno 3 21 4 38 2 2" xfId="8708"/>
    <cellStyle name="Navadno 3 21 4 38 3" xfId="8709"/>
    <cellStyle name="Navadno 3 21 4 39" xfId="8710"/>
    <cellStyle name="Navadno 3 21 4 39 2" xfId="8711"/>
    <cellStyle name="Navadno 3 21 4 39 2 2" xfId="8712"/>
    <cellStyle name="Navadno 3 21 4 39 3" xfId="8713"/>
    <cellStyle name="Navadno 3 21 4 4" xfId="8714"/>
    <cellStyle name="Navadno 3 21 4 4 2" xfId="8715"/>
    <cellStyle name="Navadno 3 21 4 4 2 2" xfId="8716"/>
    <cellStyle name="Navadno 3 21 4 4 3" xfId="8717"/>
    <cellStyle name="Navadno 3 21 4 40" xfId="8718"/>
    <cellStyle name="Navadno 3 21 4 40 2" xfId="8719"/>
    <cellStyle name="Navadno 3 21 4 40 2 2" xfId="8720"/>
    <cellStyle name="Navadno 3 21 4 40 3" xfId="8721"/>
    <cellStyle name="Navadno 3 21 4 41" xfId="8722"/>
    <cellStyle name="Navadno 3 21 4 41 2" xfId="8723"/>
    <cellStyle name="Navadno 3 21 4 41 2 2" xfId="8724"/>
    <cellStyle name="Navadno 3 21 4 41 3" xfId="8725"/>
    <cellStyle name="Navadno 3 21 4 42" xfId="8726"/>
    <cellStyle name="Navadno 3 21 4 42 2" xfId="8727"/>
    <cellStyle name="Navadno 3 21 4 42 2 2" xfId="8728"/>
    <cellStyle name="Navadno 3 21 4 42 3" xfId="8729"/>
    <cellStyle name="Navadno 3 21 4 43" xfId="8730"/>
    <cellStyle name="Navadno 3 21 4 43 2" xfId="8731"/>
    <cellStyle name="Navadno 3 21 4 43 2 2" xfId="8732"/>
    <cellStyle name="Navadno 3 21 4 43 3" xfId="8733"/>
    <cellStyle name="Navadno 3 21 4 44" xfId="8734"/>
    <cellStyle name="Navadno 3 21 4 44 2" xfId="8735"/>
    <cellStyle name="Navadno 3 21 4 44 2 2" xfId="8736"/>
    <cellStyle name="Navadno 3 21 4 44 3" xfId="8737"/>
    <cellStyle name="Navadno 3 21 4 45" xfId="8738"/>
    <cellStyle name="Navadno 3 21 4 45 2" xfId="8739"/>
    <cellStyle name="Navadno 3 21 4 45 2 2" xfId="8740"/>
    <cellStyle name="Navadno 3 21 4 45 3" xfId="8741"/>
    <cellStyle name="Navadno 3 21 4 46" xfId="8742"/>
    <cellStyle name="Navadno 3 21 4 46 2" xfId="8743"/>
    <cellStyle name="Navadno 3 21 4 46 2 2" xfId="8744"/>
    <cellStyle name="Navadno 3 21 4 46 3" xfId="8745"/>
    <cellStyle name="Navadno 3 21 4 47" xfId="8746"/>
    <cellStyle name="Navadno 3 21 4 47 2" xfId="8747"/>
    <cellStyle name="Navadno 3 21 4 47 2 2" xfId="8748"/>
    <cellStyle name="Navadno 3 21 4 47 3" xfId="8749"/>
    <cellStyle name="Navadno 3 21 4 48" xfId="8750"/>
    <cellStyle name="Navadno 3 21 4 48 2" xfId="8751"/>
    <cellStyle name="Navadno 3 21 4 48 2 2" xfId="8752"/>
    <cellStyle name="Navadno 3 21 4 48 3" xfId="8753"/>
    <cellStyle name="Navadno 3 21 4 49" xfId="8754"/>
    <cellStyle name="Navadno 3 21 4 49 2" xfId="8755"/>
    <cellStyle name="Navadno 3 21 4 49 2 2" xfId="8756"/>
    <cellStyle name="Navadno 3 21 4 49 3" xfId="8757"/>
    <cellStyle name="Navadno 3 21 4 5" xfId="8758"/>
    <cellStyle name="Navadno 3 21 4 5 2" xfId="8759"/>
    <cellStyle name="Navadno 3 21 4 5 2 2" xfId="8760"/>
    <cellStyle name="Navadno 3 21 4 5 3" xfId="8761"/>
    <cellStyle name="Navadno 3 21 4 50" xfId="8762"/>
    <cellStyle name="Navadno 3 21 4 50 2" xfId="8763"/>
    <cellStyle name="Navadno 3 21 4 50 2 2" xfId="8764"/>
    <cellStyle name="Navadno 3 21 4 50 3" xfId="8765"/>
    <cellStyle name="Navadno 3 21 4 51" xfId="8766"/>
    <cellStyle name="Navadno 3 21 4 51 2" xfId="8767"/>
    <cellStyle name="Navadno 3 21 4 51 2 2" xfId="8768"/>
    <cellStyle name="Navadno 3 21 4 51 3" xfId="8769"/>
    <cellStyle name="Navadno 3 21 4 52" xfId="8770"/>
    <cellStyle name="Navadno 3 21 4 52 2" xfId="8771"/>
    <cellStyle name="Navadno 3 21 4 52 2 2" xfId="8772"/>
    <cellStyle name="Navadno 3 21 4 52 3" xfId="8773"/>
    <cellStyle name="Navadno 3 21 4 53" xfId="8774"/>
    <cellStyle name="Navadno 3 21 4 53 2" xfId="8775"/>
    <cellStyle name="Navadno 3 21 4 54" xfId="8776"/>
    <cellStyle name="Navadno 3 21 4 54 2" xfId="8777"/>
    <cellStyle name="Navadno 3 21 4 55" xfId="8778"/>
    <cellStyle name="Navadno 3 21 4 55 2" xfId="8779"/>
    <cellStyle name="Navadno 3 21 4 56" xfId="8780"/>
    <cellStyle name="Navadno 3 21 4 56 2" xfId="8781"/>
    <cellStyle name="Navadno 3 21 4 57" xfId="8782"/>
    <cellStyle name="Navadno 3 21 4 57 2" xfId="8783"/>
    <cellStyle name="Navadno 3 21 4 58" xfId="8784"/>
    <cellStyle name="Navadno 3 21 4 58 2" xfId="8785"/>
    <cellStyle name="Navadno 3 21 4 59" xfId="8786"/>
    <cellStyle name="Navadno 3 21 4 59 2" xfId="8787"/>
    <cellStyle name="Navadno 3 21 4 6" xfId="8788"/>
    <cellStyle name="Navadno 3 21 4 6 2" xfId="8789"/>
    <cellStyle name="Navadno 3 21 4 6 2 2" xfId="8790"/>
    <cellStyle name="Navadno 3 21 4 6 3" xfId="8791"/>
    <cellStyle name="Navadno 3 21 4 60" xfId="8792"/>
    <cellStyle name="Navadno 3 21 4 60 2" xfId="8793"/>
    <cellStyle name="Navadno 3 21 4 61" xfId="8794"/>
    <cellStyle name="Navadno 3 21 4 61 2" xfId="8795"/>
    <cellStyle name="Navadno 3 21 4 62" xfId="8796"/>
    <cellStyle name="Navadno 3 21 4 62 2" xfId="8797"/>
    <cellStyle name="Navadno 3 21 4 63" xfId="8798"/>
    <cellStyle name="Navadno 3 21 4 63 2" xfId="8799"/>
    <cellStyle name="Navadno 3 21 4 64" xfId="8800"/>
    <cellStyle name="Navadno 3 21 4 64 2" xfId="8801"/>
    <cellStyle name="Navadno 3 21 4 65" xfId="8802"/>
    <cellStyle name="Navadno 3 21 4 65 2" xfId="8803"/>
    <cellStyle name="Navadno 3 21 4 66" xfId="8804"/>
    <cellStyle name="Navadno 3 21 4 66 2" xfId="8805"/>
    <cellStyle name="Navadno 3 21 4 67" xfId="8806"/>
    <cellStyle name="Navadno 3 21 4 67 2" xfId="8807"/>
    <cellStyle name="Navadno 3 21 4 68" xfId="8808"/>
    <cellStyle name="Navadno 3 21 4 68 2" xfId="8809"/>
    <cellStyle name="Navadno 3 21 4 69" xfId="8810"/>
    <cellStyle name="Navadno 3 21 4 69 2" xfId="8811"/>
    <cellStyle name="Navadno 3 21 4 7" xfId="8812"/>
    <cellStyle name="Navadno 3 21 4 7 2" xfId="8813"/>
    <cellStyle name="Navadno 3 21 4 7 2 2" xfId="8814"/>
    <cellStyle name="Navadno 3 21 4 7 3" xfId="8815"/>
    <cellStyle name="Navadno 3 21 4 70" xfId="8816"/>
    <cellStyle name="Navadno 3 21 4 70 2" xfId="8817"/>
    <cellStyle name="Navadno 3 21 4 71" xfId="8818"/>
    <cellStyle name="Navadno 3 21 4 71 2" xfId="8819"/>
    <cellStyle name="Navadno 3 21 4 72" xfId="8820"/>
    <cellStyle name="Navadno 3 21 4 72 2" xfId="8821"/>
    <cellStyle name="Navadno 3 21 4 73" xfId="8822"/>
    <cellStyle name="Navadno 3 21 4 73 2" xfId="8823"/>
    <cellStyle name="Navadno 3 21 4 74" xfId="8824"/>
    <cellStyle name="Navadno 3 21 4 74 2" xfId="8825"/>
    <cellStyle name="Navadno 3 21 4 75" xfId="8826"/>
    <cellStyle name="Navadno 3 21 4 75 2" xfId="8827"/>
    <cellStyle name="Navadno 3 21 4 76" xfId="8828"/>
    <cellStyle name="Navadno 3 21 4 76 2" xfId="8829"/>
    <cellStyle name="Navadno 3 21 4 77" xfId="8830"/>
    <cellStyle name="Navadno 3 21 4 77 2" xfId="8831"/>
    <cellStyle name="Navadno 3 21 4 78" xfId="8832"/>
    <cellStyle name="Navadno 3 21 4 78 2" xfId="8833"/>
    <cellStyle name="Navadno 3 21 4 79" xfId="8834"/>
    <cellStyle name="Navadno 3 21 4 79 2" xfId="8835"/>
    <cellStyle name="Navadno 3 21 4 8" xfId="8836"/>
    <cellStyle name="Navadno 3 21 4 8 2" xfId="8837"/>
    <cellStyle name="Navadno 3 21 4 8 2 2" xfId="8838"/>
    <cellStyle name="Navadno 3 21 4 8 3" xfId="8839"/>
    <cellStyle name="Navadno 3 21 4 80" xfId="8840"/>
    <cellStyle name="Navadno 3 21 4 80 2" xfId="8841"/>
    <cellStyle name="Navadno 3 21 4 81" xfId="8842"/>
    <cellStyle name="Navadno 3 21 4 81 2" xfId="8843"/>
    <cellStyle name="Navadno 3 21 4 82" xfId="8844"/>
    <cellStyle name="Navadno 3 21 4 9" xfId="8845"/>
    <cellStyle name="Navadno 3 21 4 9 2" xfId="8846"/>
    <cellStyle name="Navadno 3 21 4 9 2 2" xfId="8847"/>
    <cellStyle name="Navadno 3 21 4 9 3" xfId="8848"/>
    <cellStyle name="Navadno 3 21 40" xfId="8849"/>
    <cellStyle name="Navadno 3 21 40 2" xfId="8850"/>
    <cellStyle name="Navadno 3 21 40 2 2" xfId="8851"/>
    <cellStyle name="Navadno 3 21 40 3" xfId="8852"/>
    <cellStyle name="Navadno 3 21 41" xfId="8853"/>
    <cellStyle name="Navadno 3 21 41 2" xfId="8854"/>
    <cellStyle name="Navadno 3 21 41 2 2" xfId="8855"/>
    <cellStyle name="Navadno 3 21 41 3" xfId="8856"/>
    <cellStyle name="Navadno 3 21 42" xfId="8857"/>
    <cellStyle name="Navadno 3 21 42 2" xfId="8858"/>
    <cellStyle name="Navadno 3 21 42 2 2" xfId="8859"/>
    <cellStyle name="Navadno 3 21 42 3" xfId="8860"/>
    <cellStyle name="Navadno 3 21 43" xfId="8861"/>
    <cellStyle name="Navadno 3 21 43 2" xfId="8862"/>
    <cellStyle name="Navadno 3 21 43 2 2" xfId="8863"/>
    <cellStyle name="Navadno 3 21 43 3" xfId="8864"/>
    <cellStyle name="Navadno 3 21 44" xfId="8865"/>
    <cellStyle name="Navadno 3 21 44 2" xfId="8866"/>
    <cellStyle name="Navadno 3 21 44 2 2" xfId="8867"/>
    <cellStyle name="Navadno 3 21 44 3" xfId="8868"/>
    <cellStyle name="Navadno 3 21 45" xfId="8869"/>
    <cellStyle name="Navadno 3 21 45 2" xfId="8870"/>
    <cellStyle name="Navadno 3 21 45 2 2" xfId="8871"/>
    <cellStyle name="Navadno 3 21 45 3" xfId="8872"/>
    <cellStyle name="Navadno 3 21 46" xfId="8873"/>
    <cellStyle name="Navadno 3 21 46 2" xfId="8874"/>
    <cellStyle name="Navadno 3 21 46 2 2" xfId="8875"/>
    <cellStyle name="Navadno 3 21 46 3" xfId="8876"/>
    <cellStyle name="Navadno 3 21 47" xfId="8877"/>
    <cellStyle name="Navadno 3 21 47 2" xfId="8878"/>
    <cellStyle name="Navadno 3 21 47 2 2" xfId="8879"/>
    <cellStyle name="Navadno 3 21 47 3" xfId="8880"/>
    <cellStyle name="Navadno 3 21 48" xfId="8881"/>
    <cellStyle name="Navadno 3 21 48 2" xfId="8882"/>
    <cellStyle name="Navadno 3 21 48 2 2" xfId="8883"/>
    <cellStyle name="Navadno 3 21 48 3" xfId="8884"/>
    <cellStyle name="Navadno 3 21 49" xfId="8885"/>
    <cellStyle name="Navadno 3 21 49 2" xfId="8886"/>
    <cellStyle name="Navadno 3 21 49 2 2" xfId="8887"/>
    <cellStyle name="Navadno 3 21 49 3" xfId="8888"/>
    <cellStyle name="Navadno 3 21 5" xfId="8889"/>
    <cellStyle name="Navadno 3 21 5 10" xfId="8890"/>
    <cellStyle name="Navadno 3 21 5 10 2" xfId="8891"/>
    <cellStyle name="Navadno 3 21 5 10 2 2" xfId="8892"/>
    <cellStyle name="Navadno 3 21 5 10 3" xfId="8893"/>
    <cellStyle name="Navadno 3 21 5 11" xfId="8894"/>
    <cellStyle name="Navadno 3 21 5 11 2" xfId="8895"/>
    <cellStyle name="Navadno 3 21 5 11 2 2" xfId="8896"/>
    <cellStyle name="Navadno 3 21 5 11 3" xfId="8897"/>
    <cellStyle name="Navadno 3 21 5 12" xfId="8898"/>
    <cellStyle name="Navadno 3 21 5 12 2" xfId="8899"/>
    <cellStyle name="Navadno 3 21 5 12 2 2" xfId="8900"/>
    <cellStyle name="Navadno 3 21 5 12 3" xfId="8901"/>
    <cellStyle name="Navadno 3 21 5 13" xfId="8902"/>
    <cellStyle name="Navadno 3 21 5 13 2" xfId="8903"/>
    <cellStyle name="Navadno 3 21 5 13 2 2" xfId="8904"/>
    <cellStyle name="Navadno 3 21 5 13 3" xfId="8905"/>
    <cellStyle name="Navadno 3 21 5 14" xfId="8906"/>
    <cellStyle name="Navadno 3 21 5 14 2" xfId="8907"/>
    <cellStyle name="Navadno 3 21 5 14 2 2" xfId="8908"/>
    <cellStyle name="Navadno 3 21 5 14 3" xfId="8909"/>
    <cellStyle name="Navadno 3 21 5 15" xfId="8910"/>
    <cellStyle name="Navadno 3 21 5 15 2" xfId="8911"/>
    <cellStyle name="Navadno 3 21 5 15 2 2" xfId="8912"/>
    <cellStyle name="Navadno 3 21 5 15 3" xfId="8913"/>
    <cellStyle name="Navadno 3 21 5 16" xfId="8914"/>
    <cellStyle name="Navadno 3 21 5 16 2" xfId="8915"/>
    <cellStyle name="Navadno 3 21 5 16 2 2" xfId="8916"/>
    <cellStyle name="Navadno 3 21 5 16 3" xfId="8917"/>
    <cellStyle name="Navadno 3 21 5 17" xfId="8918"/>
    <cellStyle name="Navadno 3 21 5 17 2" xfId="8919"/>
    <cellStyle name="Navadno 3 21 5 17 2 2" xfId="8920"/>
    <cellStyle name="Navadno 3 21 5 17 3" xfId="8921"/>
    <cellStyle name="Navadno 3 21 5 18" xfId="8922"/>
    <cellStyle name="Navadno 3 21 5 18 2" xfId="8923"/>
    <cellStyle name="Navadno 3 21 5 18 2 2" xfId="8924"/>
    <cellStyle name="Navadno 3 21 5 18 3" xfId="8925"/>
    <cellStyle name="Navadno 3 21 5 19" xfId="8926"/>
    <cellStyle name="Navadno 3 21 5 19 2" xfId="8927"/>
    <cellStyle name="Navadno 3 21 5 19 2 2" xfId="8928"/>
    <cellStyle name="Navadno 3 21 5 19 3" xfId="8929"/>
    <cellStyle name="Navadno 3 21 5 2" xfId="8930"/>
    <cellStyle name="Navadno 3 21 5 2 2" xfId="8931"/>
    <cellStyle name="Navadno 3 21 5 2 2 2" xfId="8932"/>
    <cellStyle name="Navadno 3 21 5 2 2 2 2" xfId="8933"/>
    <cellStyle name="Navadno 3 21 5 2 2 3" xfId="8934"/>
    <cellStyle name="Navadno 3 21 5 2 3" xfId="8935"/>
    <cellStyle name="Navadno 3 21 5 2 3 2" xfId="8936"/>
    <cellStyle name="Navadno 3 21 5 2 4" xfId="8937"/>
    <cellStyle name="Navadno 3 21 5 2 4 2" xfId="8938"/>
    <cellStyle name="Navadno 3 21 5 2 5" xfId="8939"/>
    <cellStyle name="Navadno 3 21 5 2 5 2" xfId="8940"/>
    <cellStyle name="Navadno 3 21 5 2 6" xfId="8941"/>
    <cellStyle name="Navadno 3 21 5 2 6 2" xfId="8942"/>
    <cellStyle name="Navadno 3 21 5 2 7" xfId="8943"/>
    <cellStyle name="Navadno 3 21 5 20" xfId="8944"/>
    <cellStyle name="Navadno 3 21 5 20 2" xfId="8945"/>
    <cellStyle name="Navadno 3 21 5 20 2 2" xfId="8946"/>
    <cellStyle name="Navadno 3 21 5 20 3" xfId="8947"/>
    <cellStyle name="Navadno 3 21 5 21" xfId="8948"/>
    <cellStyle name="Navadno 3 21 5 21 2" xfId="8949"/>
    <cellStyle name="Navadno 3 21 5 21 2 2" xfId="8950"/>
    <cellStyle name="Navadno 3 21 5 21 3" xfId="8951"/>
    <cellStyle name="Navadno 3 21 5 22" xfId="8952"/>
    <cellStyle name="Navadno 3 21 5 22 2" xfId="8953"/>
    <cellStyle name="Navadno 3 21 5 22 2 2" xfId="8954"/>
    <cellStyle name="Navadno 3 21 5 22 3" xfId="8955"/>
    <cellStyle name="Navadno 3 21 5 23" xfId="8956"/>
    <cellStyle name="Navadno 3 21 5 23 2" xfId="8957"/>
    <cellStyle name="Navadno 3 21 5 23 2 2" xfId="8958"/>
    <cellStyle name="Navadno 3 21 5 23 3" xfId="8959"/>
    <cellStyle name="Navadno 3 21 5 24" xfId="8960"/>
    <cellStyle name="Navadno 3 21 5 24 2" xfId="8961"/>
    <cellStyle name="Navadno 3 21 5 24 2 2" xfId="8962"/>
    <cellStyle name="Navadno 3 21 5 24 3" xfId="8963"/>
    <cellStyle name="Navadno 3 21 5 25" xfId="8964"/>
    <cellStyle name="Navadno 3 21 5 25 2" xfId="8965"/>
    <cellStyle name="Navadno 3 21 5 25 2 2" xfId="8966"/>
    <cellStyle name="Navadno 3 21 5 25 3" xfId="8967"/>
    <cellStyle name="Navadno 3 21 5 26" xfId="8968"/>
    <cellStyle name="Navadno 3 21 5 26 2" xfId="8969"/>
    <cellStyle name="Navadno 3 21 5 26 2 2" xfId="8970"/>
    <cellStyle name="Navadno 3 21 5 26 3" xfId="8971"/>
    <cellStyle name="Navadno 3 21 5 27" xfId="8972"/>
    <cellStyle name="Navadno 3 21 5 27 2" xfId="8973"/>
    <cellStyle name="Navadno 3 21 5 27 2 2" xfId="8974"/>
    <cellStyle name="Navadno 3 21 5 27 3" xfId="8975"/>
    <cellStyle name="Navadno 3 21 5 28" xfId="8976"/>
    <cellStyle name="Navadno 3 21 5 28 2" xfId="8977"/>
    <cellStyle name="Navadno 3 21 5 28 2 2" xfId="8978"/>
    <cellStyle name="Navadno 3 21 5 28 3" xfId="8979"/>
    <cellStyle name="Navadno 3 21 5 29" xfId="8980"/>
    <cellStyle name="Navadno 3 21 5 29 2" xfId="8981"/>
    <cellStyle name="Navadno 3 21 5 29 2 2" xfId="8982"/>
    <cellStyle name="Navadno 3 21 5 29 3" xfId="8983"/>
    <cellStyle name="Navadno 3 21 5 3" xfId="8984"/>
    <cellStyle name="Navadno 3 21 5 3 2" xfId="8985"/>
    <cellStyle name="Navadno 3 21 5 3 2 2" xfId="8986"/>
    <cellStyle name="Navadno 3 21 5 3 3" xfId="8987"/>
    <cellStyle name="Navadno 3 21 5 30" xfId="8988"/>
    <cellStyle name="Navadno 3 21 5 30 2" xfId="8989"/>
    <cellStyle name="Navadno 3 21 5 30 2 2" xfId="8990"/>
    <cellStyle name="Navadno 3 21 5 30 3" xfId="8991"/>
    <cellStyle name="Navadno 3 21 5 31" xfId="8992"/>
    <cellStyle name="Navadno 3 21 5 31 2" xfId="8993"/>
    <cellStyle name="Navadno 3 21 5 31 2 2" xfId="8994"/>
    <cellStyle name="Navadno 3 21 5 31 3" xfId="8995"/>
    <cellStyle name="Navadno 3 21 5 32" xfId="8996"/>
    <cellStyle name="Navadno 3 21 5 32 2" xfId="8997"/>
    <cellStyle name="Navadno 3 21 5 32 2 2" xfId="8998"/>
    <cellStyle name="Navadno 3 21 5 32 3" xfId="8999"/>
    <cellStyle name="Navadno 3 21 5 33" xfId="9000"/>
    <cellStyle name="Navadno 3 21 5 33 2" xfId="9001"/>
    <cellStyle name="Navadno 3 21 5 33 2 2" xfId="9002"/>
    <cellStyle name="Navadno 3 21 5 33 3" xfId="9003"/>
    <cellStyle name="Navadno 3 21 5 34" xfId="9004"/>
    <cellStyle name="Navadno 3 21 5 34 2" xfId="9005"/>
    <cellStyle name="Navadno 3 21 5 34 2 2" xfId="9006"/>
    <cellStyle name="Navadno 3 21 5 34 3" xfId="9007"/>
    <cellStyle name="Navadno 3 21 5 35" xfId="9008"/>
    <cellStyle name="Navadno 3 21 5 35 2" xfId="9009"/>
    <cellStyle name="Navadno 3 21 5 35 2 2" xfId="9010"/>
    <cellStyle name="Navadno 3 21 5 35 3" xfId="9011"/>
    <cellStyle name="Navadno 3 21 5 36" xfId="9012"/>
    <cellStyle name="Navadno 3 21 5 36 2" xfId="9013"/>
    <cellStyle name="Navadno 3 21 5 36 2 2" xfId="9014"/>
    <cellStyle name="Navadno 3 21 5 36 3" xfId="9015"/>
    <cellStyle name="Navadno 3 21 5 37" xfId="9016"/>
    <cellStyle name="Navadno 3 21 5 37 2" xfId="9017"/>
    <cellStyle name="Navadno 3 21 5 37 2 2" xfId="9018"/>
    <cellStyle name="Navadno 3 21 5 37 3" xfId="9019"/>
    <cellStyle name="Navadno 3 21 5 38" xfId="9020"/>
    <cellStyle name="Navadno 3 21 5 38 2" xfId="9021"/>
    <cellStyle name="Navadno 3 21 5 38 2 2" xfId="9022"/>
    <cellStyle name="Navadno 3 21 5 38 3" xfId="9023"/>
    <cellStyle name="Navadno 3 21 5 39" xfId="9024"/>
    <cellStyle name="Navadno 3 21 5 39 2" xfId="9025"/>
    <cellStyle name="Navadno 3 21 5 39 2 2" xfId="9026"/>
    <cellStyle name="Navadno 3 21 5 39 3" xfId="9027"/>
    <cellStyle name="Navadno 3 21 5 4" xfId="9028"/>
    <cellStyle name="Navadno 3 21 5 4 2" xfId="9029"/>
    <cellStyle name="Navadno 3 21 5 4 2 2" xfId="9030"/>
    <cellStyle name="Navadno 3 21 5 4 3" xfId="9031"/>
    <cellStyle name="Navadno 3 21 5 40" xfId="9032"/>
    <cellStyle name="Navadno 3 21 5 40 2" xfId="9033"/>
    <cellStyle name="Navadno 3 21 5 40 2 2" xfId="9034"/>
    <cellStyle name="Navadno 3 21 5 40 3" xfId="9035"/>
    <cellStyle name="Navadno 3 21 5 41" xfId="9036"/>
    <cellStyle name="Navadno 3 21 5 41 2" xfId="9037"/>
    <cellStyle name="Navadno 3 21 5 41 2 2" xfId="9038"/>
    <cellStyle name="Navadno 3 21 5 41 3" xfId="9039"/>
    <cellStyle name="Navadno 3 21 5 42" xfId="9040"/>
    <cellStyle name="Navadno 3 21 5 42 2" xfId="9041"/>
    <cellStyle name="Navadno 3 21 5 42 2 2" xfId="9042"/>
    <cellStyle name="Navadno 3 21 5 42 3" xfId="9043"/>
    <cellStyle name="Navadno 3 21 5 43" xfId="9044"/>
    <cellStyle name="Navadno 3 21 5 43 2" xfId="9045"/>
    <cellStyle name="Navadno 3 21 5 43 2 2" xfId="9046"/>
    <cellStyle name="Navadno 3 21 5 43 3" xfId="9047"/>
    <cellStyle name="Navadno 3 21 5 44" xfId="9048"/>
    <cellStyle name="Navadno 3 21 5 44 2" xfId="9049"/>
    <cellStyle name="Navadno 3 21 5 44 2 2" xfId="9050"/>
    <cellStyle name="Navadno 3 21 5 44 3" xfId="9051"/>
    <cellStyle name="Navadno 3 21 5 45" xfId="9052"/>
    <cellStyle name="Navadno 3 21 5 45 2" xfId="9053"/>
    <cellStyle name="Navadno 3 21 5 45 2 2" xfId="9054"/>
    <cellStyle name="Navadno 3 21 5 45 3" xfId="9055"/>
    <cellStyle name="Navadno 3 21 5 46" xfId="9056"/>
    <cellStyle name="Navadno 3 21 5 46 2" xfId="9057"/>
    <cellStyle name="Navadno 3 21 5 46 2 2" xfId="9058"/>
    <cellStyle name="Navadno 3 21 5 46 3" xfId="9059"/>
    <cellStyle name="Navadno 3 21 5 47" xfId="9060"/>
    <cellStyle name="Navadno 3 21 5 47 2" xfId="9061"/>
    <cellStyle name="Navadno 3 21 5 47 2 2" xfId="9062"/>
    <cellStyle name="Navadno 3 21 5 47 3" xfId="9063"/>
    <cellStyle name="Navadno 3 21 5 48" xfId="9064"/>
    <cellStyle name="Navadno 3 21 5 48 2" xfId="9065"/>
    <cellStyle name="Navadno 3 21 5 48 2 2" xfId="9066"/>
    <cellStyle name="Navadno 3 21 5 48 3" xfId="9067"/>
    <cellStyle name="Navadno 3 21 5 49" xfId="9068"/>
    <cellStyle name="Navadno 3 21 5 49 2" xfId="9069"/>
    <cellStyle name="Navadno 3 21 5 49 2 2" xfId="9070"/>
    <cellStyle name="Navadno 3 21 5 49 3" xfId="9071"/>
    <cellStyle name="Navadno 3 21 5 5" xfId="9072"/>
    <cellStyle name="Navadno 3 21 5 5 2" xfId="9073"/>
    <cellStyle name="Navadno 3 21 5 5 2 2" xfId="9074"/>
    <cellStyle name="Navadno 3 21 5 5 3" xfId="9075"/>
    <cellStyle name="Navadno 3 21 5 50" xfId="9076"/>
    <cellStyle name="Navadno 3 21 5 50 2" xfId="9077"/>
    <cellStyle name="Navadno 3 21 5 50 2 2" xfId="9078"/>
    <cellStyle name="Navadno 3 21 5 50 3" xfId="9079"/>
    <cellStyle name="Navadno 3 21 5 51" xfId="9080"/>
    <cellStyle name="Navadno 3 21 5 51 2" xfId="9081"/>
    <cellStyle name="Navadno 3 21 5 51 2 2" xfId="9082"/>
    <cellStyle name="Navadno 3 21 5 51 3" xfId="9083"/>
    <cellStyle name="Navadno 3 21 5 52" xfId="9084"/>
    <cellStyle name="Navadno 3 21 5 52 2" xfId="9085"/>
    <cellStyle name="Navadno 3 21 5 52 2 2" xfId="9086"/>
    <cellStyle name="Navadno 3 21 5 52 3" xfId="9087"/>
    <cellStyle name="Navadno 3 21 5 53" xfId="9088"/>
    <cellStyle name="Navadno 3 21 5 53 2" xfId="9089"/>
    <cellStyle name="Navadno 3 21 5 54" xfId="9090"/>
    <cellStyle name="Navadno 3 21 5 54 2" xfId="9091"/>
    <cellStyle name="Navadno 3 21 5 55" xfId="9092"/>
    <cellStyle name="Navadno 3 21 5 55 2" xfId="9093"/>
    <cellStyle name="Navadno 3 21 5 56" xfId="9094"/>
    <cellStyle name="Navadno 3 21 5 56 2" xfId="9095"/>
    <cellStyle name="Navadno 3 21 5 57" xfId="9096"/>
    <cellStyle name="Navadno 3 21 5 57 2" xfId="9097"/>
    <cellStyle name="Navadno 3 21 5 58" xfId="9098"/>
    <cellStyle name="Navadno 3 21 5 58 2" xfId="9099"/>
    <cellStyle name="Navadno 3 21 5 59" xfId="9100"/>
    <cellStyle name="Navadno 3 21 5 59 2" xfId="9101"/>
    <cellStyle name="Navadno 3 21 5 6" xfId="9102"/>
    <cellStyle name="Navadno 3 21 5 6 2" xfId="9103"/>
    <cellStyle name="Navadno 3 21 5 6 2 2" xfId="9104"/>
    <cellStyle name="Navadno 3 21 5 6 3" xfId="9105"/>
    <cellStyle name="Navadno 3 21 5 60" xfId="9106"/>
    <cellStyle name="Navadno 3 21 5 60 2" xfId="9107"/>
    <cellStyle name="Navadno 3 21 5 61" xfId="9108"/>
    <cellStyle name="Navadno 3 21 5 61 2" xfId="9109"/>
    <cellStyle name="Navadno 3 21 5 62" xfId="9110"/>
    <cellStyle name="Navadno 3 21 5 62 2" xfId="9111"/>
    <cellStyle name="Navadno 3 21 5 63" xfId="9112"/>
    <cellStyle name="Navadno 3 21 5 63 2" xfId="9113"/>
    <cellStyle name="Navadno 3 21 5 64" xfId="9114"/>
    <cellStyle name="Navadno 3 21 5 64 2" xfId="9115"/>
    <cellStyle name="Navadno 3 21 5 65" xfId="9116"/>
    <cellStyle name="Navadno 3 21 5 65 2" xfId="9117"/>
    <cellStyle name="Navadno 3 21 5 66" xfId="9118"/>
    <cellStyle name="Navadno 3 21 5 66 2" xfId="9119"/>
    <cellStyle name="Navadno 3 21 5 67" xfId="9120"/>
    <cellStyle name="Navadno 3 21 5 67 2" xfId="9121"/>
    <cellStyle name="Navadno 3 21 5 68" xfId="9122"/>
    <cellStyle name="Navadno 3 21 5 68 2" xfId="9123"/>
    <cellStyle name="Navadno 3 21 5 69" xfId="9124"/>
    <cellStyle name="Navadno 3 21 5 69 2" xfId="9125"/>
    <cellStyle name="Navadno 3 21 5 7" xfId="9126"/>
    <cellStyle name="Navadno 3 21 5 7 2" xfId="9127"/>
    <cellStyle name="Navadno 3 21 5 7 2 2" xfId="9128"/>
    <cellStyle name="Navadno 3 21 5 7 3" xfId="9129"/>
    <cellStyle name="Navadno 3 21 5 70" xfId="9130"/>
    <cellStyle name="Navadno 3 21 5 70 2" xfId="9131"/>
    <cellStyle name="Navadno 3 21 5 71" xfId="9132"/>
    <cellStyle name="Navadno 3 21 5 71 2" xfId="9133"/>
    <cellStyle name="Navadno 3 21 5 72" xfId="9134"/>
    <cellStyle name="Navadno 3 21 5 72 2" xfId="9135"/>
    <cellStyle name="Navadno 3 21 5 73" xfId="9136"/>
    <cellStyle name="Navadno 3 21 5 73 2" xfId="9137"/>
    <cellStyle name="Navadno 3 21 5 74" xfId="9138"/>
    <cellStyle name="Navadno 3 21 5 74 2" xfId="9139"/>
    <cellStyle name="Navadno 3 21 5 75" xfId="9140"/>
    <cellStyle name="Navadno 3 21 5 75 2" xfId="9141"/>
    <cellStyle name="Navadno 3 21 5 76" xfId="9142"/>
    <cellStyle name="Navadno 3 21 5 76 2" xfId="9143"/>
    <cellStyle name="Navadno 3 21 5 77" xfId="9144"/>
    <cellStyle name="Navadno 3 21 5 77 2" xfId="9145"/>
    <cellStyle name="Navadno 3 21 5 78" xfId="9146"/>
    <cellStyle name="Navadno 3 21 5 78 2" xfId="9147"/>
    <cellStyle name="Navadno 3 21 5 79" xfId="9148"/>
    <cellStyle name="Navadno 3 21 5 79 2" xfId="9149"/>
    <cellStyle name="Navadno 3 21 5 8" xfId="9150"/>
    <cellStyle name="Navadno 3 21 5 8 2" xfId="9151"/>
    <cellStyle name="Navadno 3 21 5 8 2 2" xfId="9152"/>
    <cellStyle name="Navadno 3 21 5 8 3" xfId="9153"/>
    <cellStyle name="Navadno 3 21 5 80" xfId="9154"/>
    <cellStyle name="Navadno 3 21 5 80 2" xfId="9155"/>
    <cellStyle name="Navadno 3 21 5 81" xfId="9156"/>
    <cellStyle name="Navadno 3 21 5 81 2" xfId="9157"/>
    <cellStyle name="Navadno 3 21 5 82" xfId="9158"/>
    <cellStyle name="Navadno 3 21 5 9" xfId="9159"/>
    <cellStyle name="Navadno 3 21 5 9 2" xfId="9160"/>
    <cellStyle name="Navadno 3 21 5 9 2 2" xfId="9161"/>
    <cellStyle name="Navadno 3 21 5 9 3" xfId="9162"/>
    <cellStyle name="Navadno 3 21 50" xfId="9163"/>
    <cellStyle name="Navadno 3 21 50 2" xfId="9164"/>
    <cellStyle name="Navadno 3 21 50 2 2" xfId="9165"/>
    <cellStyle name="Navadno 3 21 50 3" xfId="9166"/>
    <cellStyle name="Navadno 3 21 51" xfId="9167"/>
    <cellStyle name="Navadno 3 21 51 2" xfId="9168"/>
    <cellStyle name="Navadno 3 21 51 2 2" xfId="9169"/>
    <cellStyle name="Navadno 3 21 51 3" xfId="9170"/>
    <cellStyle name="Navadno 3 21 52" xfId="9171"/>
    <cellStyle name="Navadno 3 21 52 2" xfId="9172"/>
    <cellStyle name="Navadno 3 21 52 2 2" xfId="9173"/>
    <cellStyle name="Navadno 3 21 52 3" xfId="9174"/>
    <cellStyle name="Navadno 3 21 53" xfId="9175"/>
    <cellStyle name="Navadno 3 21 53 2" xfId="9176"/>
    <cellStyle name="Navadno 3 21 53 2 2" xfId="9177"/>
    <cellStyle name="Navadno 3 21 53 3" xfId="9178"/>
    <cellStyle name="Navadno 3 21 54" xfId="9179"/>
    <cellStyle name="Navadno 3 21 54 2" xfId="9180"/>
    <cellStyle name="Navadno 3 21 54 2 2" xfId="9181"/>
    <cellStyle name="Navadno 3 21 54 3" xfId="9182"/>
    <cellStyle name="Navadno 3 21 55" xfId="9183"/>
    <cellStyle name="Navadno 3 21 55 2" xfId="9184"/>
    <cellStyle name="Navadno 3 21 55 2 2" xfId="9185"/>
    <cellStyle name="Navadno 3 21 55 3" xfId="9186"/>
    <cellStyle name="Navadno 3 21 56" xfId="9187"/>
    <cellStyle name="Navadno 3 21 56 2" xfId="9188"/>
    <cellStyle name="Navadno 3 21 56 2 2" xfId="9189"/>
    <cellStyle name="Navadno 3 21 56 3" xfId="9190"/>
    <cellStyle name="Navadno 3 21 57" xfId="9191"/>
    <cellStyle name="Navadno 3 21 57 2" xfId="9192"/>
    <cellStyle name="Navadno 3 21 57 2 2" xfId="9193"/>
    <cellStyle name="Navadno 3 21 57 3" xfId="9194"/>
    <cellStyle name="Navadno 3 21 58" xfId="9195"/>
    <cellStyle name="Navadno 3 21 58 2" xfId="9196"/>
    <cellStyle name="Navadno 3 21 58 2 2" xfId="9197"/>
    <cellStyle name="Navadno 3 21 58 3" xfId="9198"/>
    <cellStyle name="Navadno 3 21 59" xfId="9199"/>
    <cellStyle name="Navadno 3 21 59 2" xfId="9200"/>
    <cellStyle name="Navadno 3 21 59 2 2" xfId="9201"/>
    <cellStyle name="Navadno 3 21 59 3" xfId="9202"/>
    <cellStyle name="Navadno 3 21 6" xfId="9203"/>
    <cellStyle name="Navadno 3 21 6 10" xfId="9204"/>
    <cellStyle name="Navadno 3 21 6 10 2" xfId="9205"/>
    <cellStyle name="Navadno 3 21 6 10 2 2" xfId="9206"/>
    <cellStyle name="Navadno 3 21 6 10 3" xfId="9207"/>
    <cellStyle name="Navadno 3 21 6 11" xfId="9208"/>
    <cellStyle name="Navadno 3 21 6 11 2" xfId="9209"/>
    <cellStyle name="Navadno 3 21 6 11 2 2" xfId="9210"/>
    <cellStyle name="Navadno 3 21 6 11 3" xfId="9211"/>
    <cellStyle name="Navadno 3 21 6 12" xfId="9212"/>
    <cellStyle name="Navadno 3 21 6 12 2" xfId="9213"/>
    <cellStyle name="Navadno 3 21 6 12 2 2" xfId="9214"/>
    <cellStyle name="Navadno 3 21 6 12 3" xfId="9215"/>
    <cellStyle name="Navadno 3 21 6 13" xfId="9216"/>
    <cellStyle name="Navadno 3 21 6 13 2" xfId="9217"/>
    <cellStyle name="Navadno 3 21 6 13 2 2" xfId="9218"/>
    <cellStyle name="Navadno 3 21 6 13 3" xfId="9219"/>
    <cellStyle name="Navadno 3 21 6 14" xfId="9220"/>
    <cellStyle name="Navadno 3 21 6 14 2" xfId="9221"/>
    <cellStyle name="Navadno 3 21 6 14 2 2" xfId="9222"/>
    <cellStyle name="Navadno 3 21 6 14 3" xfId="9223"/>
    <cellStyle name="Navadno 3 21 6 15" xfId="9224"/>
    <cellStyle name="Navadno 3 21 6 15 2" xfId="9225"/>
    <cellStyle name="Navadno 3 21 6 15 2 2" xfId="9226"/>
    <cellStyle name="Navadno 3 21 6 15 3" xfId="9227"/>
    <cellStyle name="Navadno 3 21 6 16" xfId="9228"/>
    <cellStyle name="Navadno 3 21 6 16 2" xfId="9229"/>
    <cellStyle name="Navadno 3 21 6 16 2 2" xfId="9230"/>
    <cellStyle name="Navadno 3 21 6 16 3" xfId="9231"/>
    <cellStyle name="Navadno 3 21 6 17" xfId="9232"/>
    <cellStyle name="Navadno 3 21 6 17 2" xfId="9233"/>
    <cellStyle name="Navadno 3 21 6 17 2 2" xfId="9234"/>
    <cellStyle name="Navadno 3 21 6 17 3" xfId="9235"/>
    <cellStyle name="Navadno 3 21 6 18" xfId="9236"/>
    <cellStyle name="Navadno 3 21 6 18 2" xfId="9237"/>
    <cellStyle name="Navadno 3 21 6 18 2 2" xfId="9238"/>
    <cellStyle name="Navadno 3 21 6 18 3" xfId="9239"/>
    <cellStyle name="Navadno 3 21 6 19" xfId="9240"/>
    <cellStyle name="Navadno 3 21 6 19 2" xfId="9241"/>
    <cellStyle name="Navadno 3 21 6 19 2 2" xfId="9242"/>
    <cellStyle name="Navadno 3 21 6 19 3" xfId="9243"/>
    <cellStyle name="Navadno 3 21 6 2" xfId="9244"/>
    <cellStyle name="Navadno 3 21 6 2 2" xfId="9245"/>
    <cellStyle name="Navadno 3 21 6 2 2 2" xfId="9246"/>
    <cellStyle name="Navadno 3 21 6 2 2 2 2" xfId="9247"/>
    <cellStyle name="Navadno 3 21 6 2 2 3" xfId="9248"/>
    <cellStyle name="Navadno 3 21 6 2 3" xfId="9249"/>
    <cellStyle name="Navadno 3 21 6 2 3 2" xfId="9250"/>
    <cellStyle name="Navadno 3 21 6 2 4" xfId="9251"/>
    <cellStyle name="Navadno 3 21 6 2 4 2" xfId="9252"/>
    <cellStyle name="Navadno 3 21 6 2 5" xfId="9253"/>
    <cellStyle name="Navadno 3 21 6 2 5 2" xfId="9254"/>
    <cellStyle name="Navadno 3 21 6 2 6" xfId="9255"/>
    <cellStyle name="Navadno 3 21 6 2 6 2" xfId="9256"/>
    <cellStyle name="Navadno 3 21 6 2 7" xfId="9257"/>
    <cellStyle name="Navadno 3 21 6 20" xfId="9258"/>
    <cellStyle name="Navadno 3 21 6 20 2" xfId="9259"/>
    <cellStyle name="Navadno 3 21 6 20 2 2" xfId="9260"/>
    <cellStyle name="Navadno 3 21 6 20 3" xfId="9261"/>
    <cellStyle name="Navadno 3 21 6 21" xfId="9262"/>
    <cellStyle name="Navadno 3 21 6 21 2" xfId="9263"/>
    <cellStyle name="Navadno 3 21 6 21 2 2" xfId="9264"/>
    <cellStyle name="Navadno 3 21 6 21 3" xfId="9265"/>
    <cellStyle name="Navadno 3 21 6 22" xfId="9266"/>
    <cellStyle name="Navadno 3 21 6 22 2" xfId="9267"/>
    <cellStyle name="Navadno 3 21 6 22 2 2" xfId="9268"/>
    <cellStyle name="Navadno 3 21 6 22 3" xfId="9269"/>
    <cellStyle name="Navadno 3 21 6 23" xfId="9270"/>
    <cellStyle name="Navadno 3 21 6 23 2" xfId="9271"/>
    <cellStyle name="Navadno 3 21 6 23 2 2" xfId="9272"/>
    <cellStyle name="Navadno 3 21 6 23 3" xfId="9273"/>
    <cellStyle name="Navadno 3 21 6 24" xfId="9274"/>
    <cellStyle name="Navadno 3 21 6 24 2" xfId="9275"/>
    <cellStyle name="Navadno 3 21 6 24 2 2" xfId="9276"/>
    <cellStyle name="Navadno 3 21 6 24 3" xfId="9277"/>
    <cellStyle name="Navadno 3 21 6 25" xfId="9278"/>
    <cellStyle name="Navadno 3 21 6 25 2" xfId="9279"/>
    <cellStyle name="Navadno 3 21 6 25 2 2" xfId="9280"/>
    <cellStyle name="Navadno 3 21 6 25 3" xfId="9281"/>
    <cellStyle name="Navadno 3 21 6 26" xfId="9282"/>
    <cellStyle name="Navadno 3 21 6 26 2" xfId="9283"/>
    <cellStyle name="Navadno 3 21 6 26 2 2" xfId="9284"/>
    <cellStyle name="Navadno 3 21 6 26 3" xfId="9285"/>
    <cellStyle name="Navadno 3 21 6 27" xfId="9286"/>
    <cellStyle name="Navadno 3 21 6 27 2" xfId="9287"/>
    <cellStyle name="Navadno 3 21 6 27 2 2" xfId="9288"/>
    <cellStyle name="Navadno 3 21 6 27 3" xfId="9289"/>
    <cellStyle name="Navadno 3 21 6 28" xfId="9290"/>
    <cellStyle name="Navadno 3 21 6 28 2" xfId="9291"/>
    <cellStyle name="Navadno 3 21 6 28 2 2" xfId="9292"/>
    <cellStyle name="Navadno 3 21 6 28 3" xfId="9293"/>
    <cellStyle name="Navadno 3 21 6 29" xfId="9294"/>
    <cellStyle name="Navadno 3 21 6 29 2" xfId="9295"/>
    <cellStyle name="Navadno 3 21 6 29 2 2" xfId="9296"/>
    <cellStyle name="Navadno 3 21 6 29 3" xfId="9297"/>
    <cellStyle name="Navadno 3 21 6 3" xfId="9298"/>
    <cellStyle name="Navadno 3 21 6 3 2" xfId="9299"/>
    <cellStyle name="Navadno 3 21 6 3 2 2" xfId="9300"/>
    <cellStyle name="Navadno 3 21 6 3 3" xfId="9301"/>
    <cellStyle name="Navadno 3 21 6 30" xfId="9302"/>
    <cellStyle name="Navadno 3 21 6 30 2" xfId="9303"/>
    <cellStyle name="Navadno 3 21 6 30 2 2" xfId="9304"/>
    <cellStyle name="Navadno 3 21 6 30 3" xfId="9305"/>
    <cellStyle name="Navadno 3 21 6 31" xfId="9306"/>
    <cellStyle name="Navadno 3 21 6 31 2" xfId="9307"/>
    <cellStyle name="Navadno 3 21 6 31 2 2" xfId="9308"/>
    <cellStyle name="Navadno 3 21 6 31 3" xfId="9309"/>
    <cellStyle name="Navadno 3 21 6 32" xfId="9310"/>
    <cellStyle name="Navadno 3 21 6 32 2" xfId="9311"/>
    <cellStyle name="Navadno 3 21 6 32 2 2" xfId="9312"/>
    <cellStyle name="Navadno 3 21 6 32 3" xfId="9313"/>
    <cellStyle name="Navadno 3 21 6 33" xfId="9314"/>
    <cellStyle name="Navadno 3 21 6 33 2" xfId="9315"/>
    <cellStyle name="Navadno 3 21 6 33 2 2" xfId="9316"/>
    <cellStyle name="Navadno 3 21 6 33 3" xfId="9317"/>
    <cellStyle name="Navadno 3 21 6 34" xfId="9318"/>
    <cellStyle name="Navadno 3 21 6 34 2" xfId="9319"/>
    <cellStyle name="Navadno 3 21 6 34 2 2" xfId="9320"/>
    <cellStyle name="Navadno 3 21 6 34 3" xfId="9321"/>
    <cellStyle name="Navadno 3 21 6 35" xfId="9322"/>
    <cellStyle name="Navadno 3 21 6 35 2" xfId="9323"/>
    <cellStyle name="Navadno 3 21 6 35 2 2" xfId="9324"/>
    <cellStyle name="Navadno 3 21 6 35 3" xfId="9325"/>
    <cellStyle name="Navadno 3 21 6 36" xfId="9326"/>
    <cellStyle name="Navadno 3 21 6 36 2" xfId="9327"/>
    <cellStyle name="Navadno 3 21 6 36 2 2" xfId="9328"/>
    <cellStyle name="Navadno 3 21 6 36 3" xfId="9329"/>
    <cellStyle name="Navadno 3 21 6 37" xfId="9330"/>
    <cellStyle name="Navadno 3 21 6 37 2" xfId="9331"/>
    <cellStyle name="Navadno 3 21 6 37 2 2" xfId="9332"/>
    <cellStyle name="Navadno 3 21 6 37 3" xfId="9333"/>
    <cellStyle name="Navadno 3 21 6 38" xfId="9334"/>
    <cellStyle name="Navadno 3 21 6 38 2" xfId="9335"/>
    <cellStyle name="Navadno 3 21 6 38 2 2" xfId="9336"/>
    <cellStyle name="Navadno 3 21 6 38 3" xfId="9337"/>
    <cellStyle name="Navadno 3 21 6 39" xfId="9338"/>
    <cellStyle name="Navadno 3 21 6 39 2" xfId="9339"/>
    <cellStyle name="Navadno 3 21 6 39 2 2" xfId="9340"/>
    <cellStyle name="Navadno 3 21 6 39 3" xfId="9341"/>
    <cellStyle name="Navadno 3 21 6 4" xfId="9342"/>
    <cellStyle name="Navadno 3 21 6 4 2" xfId="9343"/>
    <cellStyle name="Navadno 3 21 6 4 2 2" xfId="9344"/>
    <cellStyle name="Navadno 3 21 6 4 3" xfId="9345"/>
    <cellStyle name="Navadno 3 21 6 40" xfId="9346"/>
    <cellStyle name="Navadno 3 21 6 40 2" xfId="9347"/>
    <cellStyle name="Navadno 3 21 6 40 2 2" xfId="9348"/>
    <cellStyle name="Navadno 3 21 6 40 3" xfId="9349"/>
    <cellStyle name="Navadno 3 21 6 41" xfId="9350"/>
    <cellStyle name="Navadno 3 21 6 41 2" xfId="9351"/>
    <cellStyle name="Navadno 3 21 6 41 2 2" xfId="9352"/>
    <cellStyle name="Navadno 3 21 6 41 3" xfId="9353"/>
    <cellStyle name="Navadno 3 21 6 42" xfId="9354"/>
    <cellStyle name="Navadno 3 21 6 42 2" xfId="9355"/>
    <cellStyle name="Navadno 3 21 6 42 2 2" xfId="9356"/>
    <cellStyle name="Navadno 3 21 6 42 3" xfId="9357"/>
    <cellStyle name="Navadno 3 21 6 43" xfId="9358"/>
    <cellStyle name="Navadno 3 21 6 43 2" xfId="9359"/>
    <cellStyle name="Navadno 3 21 6 43 2 2" xfId="9360"/>
    <cellStyle name="Navadno 3 21 6 43 3" xfId="9361"/>
    <cellStyle name="Navadno 3 21 6 44" xfId="9362"/>
    <cellStyle name="Navadno 3 21 6 44 2" xfId="9363"/>
    <cellStyle name="Navadno 3 21 6 44 2 2" xfId="9364"/>
    <cellStyle name="Navadno 3 21 6 44 3" xfId="9365"/>
    <cellStyle name="Navadno 3 21 6 45" xfId="9366"/>
    <cellStyle name="Navadno 3 21 6 45 2" xfId="9367"/>
    <cellStyle name="Navadno 3 21 6 45 2 2" xfId="9368"/>
    <cellStyle name="Navadno 3 21 6 45 3" xfId="9369"/>
    <cellStyle name="Navadno 3 21 6 46" xfId="9370"/>
    <cellStyle name="Navadno 3 21 6 46 2" xfId="9371"/>
    <cellStyle name="Navadno 3 21 6 46 2 2" xfId="9372"/>
    <cellStyle name="Navadno 3 21 6 46 3" xfId="9373"/>
    <cellStyle name="Navadno 3 21 6 47" xfId="9374"/>
    <cellStyle name="Navadno 3 21 6 47 2" xfId="9375"/>
    <cellStyle name="Navadno 3 21 6 47 2 2" xfId="9376"/>
    <cellStyle name="Navadno 3 21 6 47 3" xfId="9377"/>
    <cellStyle name="Navadno 3 21 6 48" xfId="9378"/>
    <cellStyle name="Navadno 3 21 6 48 2" xfId="9379"/>
    <cellStyle name="Navadno 3 21 6 48 2 2" xfId="9380"/>
    <cellStyle name="Navadno 3 21 6 48 3" xfId="9381"/>
    <cellStyle name="Navadno 3 21 6 49" xfId="9382"/>
    <cellStyle name="Navadno 3 21 6 49 2" xfId="9383"/>
    <cellStyle name="Navadno 3 21 6 49 2 2" xfId="9384"/>
    <cellStyle name="Navadno 3 21 6 49 3" xfId="9385"/>
    <cellStyle name="Navadno 3 21 6 5" xfId="9386"/>
    <cellStyle name="Navadno 3 21 6 5 2" xfId="9387"/>
    <cellStyle name="Navadno 3 21 6 5 2 2" xfId="9388"/>
    <cellStyle name="Navadno 3 21 6 5 3" xfId="9389"/>
    <cellStyle name="Navadno 3 21 6 50" xfId="9390"/>
    <cellStyle name="Navadno 3 21 6 50 2" xfId="9391"/>
    <cellStyle name="Navadno 3 21 6 50 2 2" xfId="9392"/>
    <cellStyle name="Navadno 3 21 6 50 3" xfId="9393"/>
    <cellStyle name="Navadno 3 21 6 51" xfId="9394"/>
    <cellStyle name="Navadno 3 21 6 51 2" xfId="9395"/>
    <cellStyle name="Navadno 3 21 6 51 2 2" xfId="9396"/>
    <cellStyle name="Navadno 3 21 6 51 3" xfId="9397"/>
    <cellStyle name="Navadno 3 21 6 52" xfId="9398"/>
    <cellStyle name="Navadno 3 21 6 52 2" xfId="9399"/>
    <cellStyle name="Navadno 3 21 6 52 2 2" xfId="9400"/>
    <cellStyle name="Navadno 3 21 6 52 3" xfId="9401"/>
    <cellStyle name="Navadno 3 21 6 53" xfId="9402"/>
    <cellStyle name="Navadno 3 21 6 53 2" xfId="9403"/>
    <cellStyle name="Navadno 3 21 6 54" xfId="9404"/>
    <cellStyle name="Navadno 3 21 6 54 2" xfId="9405"/>
    <cellStyle name="Navadno 3 21 6 55" xfId="9406"/>
    <cellStyle name="Navadno 3 21 6 55 2" xfId="9407"/>
    <cellStyle name="Navadno 3 21 6 56" xfId="9408"/>
    <cellStyle name="Navadno 3 21 6 56 2" xfId="9409"/>
    <cellStyle name="Navadno 3 21 6 57" xfId="9410"/>
    <cellStyle name="Navadno 3 21 6 57 2" xfId="9411"/>
    <cellStyle name="Navadno 3 21 6 58" xfId="9412"/>
    <cellStyle name="Navadno 3 21 6 58 2" xfId="9413"/>
    <cellStyle name="Navadno 3 21 6 59" xfId="9414"/>
    <cellStyle name="Navadno 3 21 6 59 2" xfId="9415"/>
    <cellStyle name="Navadno 3 21 6 6" xfId="9416"/>
    <cellStyle name="Navadno 3 21 6 6 2" xfId="9417"/>
    <cellStyle name="Navadno 3 21 6 6 2 2" xfId="9418"/>
    <cellStyle name="Navadno 3 21 6 6 3" xfId="9419"/>
    <cellStyle name="Navadno 3 21 6 60" xfId="9420"/>
    <cellStyle name="Navadno 3 21 6 60 2" xfId="9421"/>
    <cellStyle name="Navadno 3 21 6 61" xfId="9422"/>
    <cellStyle name="Navadno 3 21 6 61 2" xfId="9423"/>
    <cellStyle name="Navadno 3 21 6 62" xfId="9424"/>
    <cellStyle name="Navadno 3 21 6 62 2" xfId="9425"/>
    <cellStyle name="Navadno 3 21 6 63" xfId="9426"/>
    <cellStyle name="Navadno 3 21 6 63 2" xfId="9427"/>
    <cellStyle name="Navadno 3 21 6 64" xfId="9428"/>
    <cellStyle name="Navadno 3 21 6 64 2" xfId="9429"/>
    <cellStyle name="Navadno 3 21 6 65" xfId="9430"/>
    <cellStyle name="Navadno 3 21 6 65 2" xfId="9431"/>
    <cellStyle name="Navadno 3 21 6 66" xfId="9432"/>
    <cellStyle name="Navadno 3 21 6 66 2" xfId="9433"/>
    <cellStyle name="Navadno 3 21 6 67" xfId="9434"/>
    <cellStyle name="Navadno 3 21 6 67 2" xfId="9435"/>
    <cellStyle name="Navadno 3 21 6 68" xfId="9436"/>
    <cellStyle name="Navadno 3 21 6 68 2" xfId="9437"/>
    <cellStyle name="Navadno 3 21 6 69" xfId="9438"/>
    <cellStyle name="Navadno 3 21 6 69 2" xfId="9439"/>
    <cellStyle name="Navadno 3 21 6 7" xfId="9440"/>
    <cellStyle name="Navadno 3 21 6 7 2" xfId="9441"/>
    <cellStyle name="Navadno 3 21 6 7 2 2" xfId="9442"/>
    <cellStyle name="Navadno 3 21 6 7 3" xfId="9443"/>
    <cellStyle name="Navadno 3 21 6 70" xfId="9444"/>
    <cellStyle name="Navadno 3 21 6 70 2" xfId="9445"/>
    <cellStyle name="Navadno 3 21 6 71" xfId="9446"/>
    <cellStyle name="Navadno 3 21 6 71 2" xfId="9447"/>
    <cellStyle name="Navadno 3 21 6 72" xfId="9448"/>
    <cellStyle name="Navadno 3 21 6 72 2" xfId="9449"/>
    <cellStyle name="Navadno 3 21 6 73" xfId="9450"/>
    <cellStyle name="Navadno 3 21 6 73 2" xfId="9451"/>
    <cellStyle name="Navadno 3 21 6 74" xfId="9452"/>
    <cellStyle name="Navadno 3 21 6 74 2" xfId="9453"/>
    <cellStyle name="Navadno 3 21 6 75" xfId="9454"/>
    <cellStyle name="Navadno 3 21 6 75 2" xfId="9455"/>
    <cellStyle name="Navadno 3 21 6 76" xfId="9456"/>
    <cellStyle name="Navadno 3 21 6 76 2" xfId="9457"/>
    <cellStyle name="Navadno 3 21 6 77" xfId="9458"/>
    <cellStyle name="Navadno 3 21 6 77 2" xfId="9459"/>
    <cellStyle name="Navadno 3 21 6 78" xfId="9460"/>
    <cellStyle name="Navadno 3 21 6 78 2" xfId="9461"/>
    <cellStyle name="Navadno 3 21 6 79" xfId="9462"/>
    <cellStyle name="Navadno 3 21 6 79 2" xfId="9463"/>
    <cellStyle name="Navadno 3 21 6 8" xfId="9464"/>
    <cellStyle name="Navadno 3 21 6 8 2" xfId="9465"/>
    <cellStyle name="Navadno 3 21 6 8 2 2" xfId="9466"/>
    <cellStyle name="Navadno 3 21 6 8 3" xfId="9467"/>
    <cellStyle name="Navadno 3 21 6 80" xfId="9468"/>
    <cellStyle name="Navadno 3 21 6 80 2" xfId="9469"/>
    <cellStyle name="Navadno 3 21 6 81" xfId="9470"/>
    <cellStyle name="Navadno 3 21 6 81 2" xfId="9471"/>
    <cellStyle name="Navadno 3 21 6 82" xfId="9472"/>
    <cellStyle name="Navadno 3 21 6 9" xfId="9473"/>
    <cellStyle name="Navadno 3 21 6 9 2" xfId="9474"/>
    <cellStyle name="Navadno 3 21 6 9 2 2" xfId="9475"/>
    <cellStyle name="Navadno 3 21 6 9 3" xfId="9476"/>
    <cellStyle name="Navadno 3 21 60" xfId="9477"/>
    <cellStyle name="Navadno 3 21 60 2" xfId="9478"/>
    <cellStyle name="Navadno 3 21 60 2 2" xfId="9479"/>
    <cellStyle name="Navadno 3 21 60 3" xfId="9480"/>
    <cellStyle name="Navadno 3 21 61" xfId="9481"/>
    <cellStyle name="Navadno 3 21 61 2" xfId="9482"/>
    <cellStyle name="Navadno 3 21 61 2 2" xfId="9483"/>
    <cellStyle name="Navadno 3 21 61 3" xfId="9484"/>
    <cellStyle name="Navadno 3 21 62" xfId="9485"/>
    <cellStyle name="Navadno 3 21 62 2" xfId="9486"/>
    <cellStyle name="Navadno 3 21 62 2 2" xfId="9487"/>
    <cellStyle name="Navadno 3 21 62 3" xfId="9488"/>
    <cellStyle name="Navadno 3 21 63" xfId="9489"/>
    <cellStyle name="Navadno 3 21 63 2" xfId="9490"/>
    <cellStyle name="Navadno 3 21 63 2 2" xfId="9491"/>
    <cellStyle name="Navadno 3 21 63 3" xfId="9492"/>
    <cellStyle name="Navadno 3 21 64" xfId="9493"/>
    <cellStyle name="Navadno 3 21 64 2" xfId="9494"/>
    <cellStyle name="Navadno 3 21 64 2 2" xfId="9495"/>
    <cellStyle name="Navadno 3 21 64 3" xfId="9496"/>
    <cellStyle name="Navadno 3 21 65" xfId="9497"/>
    <cellStyle name="Navadno 3 21 65 2" xfId="9498"/>
    <cellStyle name="Navadno 3 21 65 2 2" xfId="9499"/>
    <cellStyle name="Navadno 3 21 65 3" xfId="9500"/>
    <cellStyle name="Navadno 3 21 66" xfId="9501"/>
    <cellStyle name="Navadno 3 21 66 2" xfId="9502"/>
    <cellStyle name="Navadno 3 21 66 2 2" xfId="9503"/>
    <cellStyle name="Navadno 3 21 66 3" xfId="9504"/>
    <cellStyle name="Navadno 3 21 67" xfId="9505"/>
    <cellStyle name="Navadno 3 21 67 2" xfId="9506"/>
    <cellStyle name="Navadno 3 21 67 2 2" xfId="9507"/>
    <cellStyle name="Navadno 3 21 67 3" xfId="9508"/>
    <cellStyle name="Navadno 3 21 68" xfId="9509"/>
    <cellStyle name="Navadno 3 21 68 2" xfId="9510"/>
    <cellStyle name="Navadno 3 21 68 2 2" xfId="9511"/>
    <cellStyle name="Navadno 3 21 68 3" xfId="9512"/>
    <cellStyle name="Navadno 3 21 69" xfId="9513"/>
    <cellStyle name="Navadno 3 21 69 2" xfId="9514"/>
    <cellStyle name="Navadno 3 21 69 2 2" xfId="9515"/>
    <cellStyle name="Navadno 3 21 69 3" xfId="9516"/>
    <cellStyle name="Navadno 3 21 7" xfId="9517"/>
    <cellStyle name="Navadno 3 21 7 10" xfId="9518"/>
    <cellStyle name="Navadno 3 21 7 10 2" xfId="9519"/>
    <cellStyle name="Navadno 3 21 7 10 2 2" xfId="9520"/>
    <cellStyle name="Navadno 3 21 7 10 3" xfId="9521"/>
    <cellStyle name="Navadno 3 21 7 11" xfId="9522"/>
    <cellStyle name="Navadno 3 21 7 11 2" xfId="9523"/>
    <cellStyle name="Navadno 3 21 7 11 2 2" xfId="9524"/>
    <cellStyle name="Navadno 3 21 7 11 3" xfId="9525"/>
    <cellStyle name="Navadno 3 21 7 12" xfId="9526"/>
    <cellStyle name="Navadno 3 21 7 12 2" xfId="9527"/>
    <cellStyle name="Navadno 3 21 7 12 2 2" xfId="9528"/>
    <cellStyle name="Navadno 3 21 7 12 3" xfId="9529"/>
    <cellStyle name="Navadno 3 21 7 13" xfId="9530"/>
    <cellStyle name="Navadno 3 21 7 13 2" xfId="9531"/>
    <cellStyle name="Navadno 3 21 7 13 2 2" xfId="9532"/>
    <cellStyle name="Navadno 3 21 7 13 3" xfId="9533"/>
    <cellStyle name="Navadno 3 21 7 14" xfId="9534"/>
    <cellStyle name="Navadno 3 21 7 14 2" xfId="9535"/>
    <cellStyle name="Navadno 3 21 7 14 2 2" xfId="9536"/>
    <cellStyle name="Navadno 3 21 7 14 3" xfId="9537"/>
    <cellStyle name="Navadno 3 21 7 15" xfId="9538"/>
    <cellStyle name="Navadno 3 21 7 15 2" xfId="9539"/>
    <cellStyle name="Navadno 3 21 7 15 2 2" xfId="9540"/>
    <cellStyle name="Navadno 3 21 7 15 3" xfId="9541"/>
    <cellStyle name="Navadno 3 21 7 16" xfId="9542"/>
    <cellStyle name="Navadno 3 21 7 16 2" xfId="9543"/>
    <cellStyle name="Navadno 3 21 7 16 2 2" xfId="9544"/>
    <cellStyle name="Navadno 3 21 7 16 3" xfId="9545"/>
    <cellStyle name="Navadno 3 21 7 17" xfId="9546"/>
    <cellStyle name="Navadno 3 21 7 17 2" xfId="9547"/>
    <cellStyle name="Navadno 3 21 7 17 2 2" xfId="9548"/>
    <cellStyle name="Navadno 3 21 7 17 3" xfId="9549"/>
    <cellStyle name="Navadno 3 21 7 18" xfId="9550"/>
    <cellStyle name="Navadno 3 21 7 18 2" xfId="9551"/>
    <cellStyle name="Navadno 3 21 7 18 2 2" xfId="9552"/>
    <cellStyle name="Navadno 3 21 7 18 3" xfId="9553"/>
    <cellStyle name="Navadno 3 21 7 19" xfId="9554"/>
    <cellStyle name="Navadno 3 21 7 19 2" xfId="9555"/>
    <cellStyle name="Navadno 3 21 7 19 2 2" xfId="9556"/>
    <cellStyle name="Navadno 3 21 7 19 3" xfId="9557"/>
    <cellStyle name="Navadno 3 21 7 2" xfId="9558"/>
    <cellStyle name="Navadno 3 21 7 2 2" xfId="9559"/>
    <cellStyle name="Navadno 3 21 7 2 2 2" xfId="9560"/>
    <cellStyle name="Navadno 3 21 7 2 2 2 2" xfId="9561"/>
    <cellStyle name="Navadno 3 21 7 2 2 3" xfId="9562"/>
    <cellStyle name="Navadno 3 21 7 2 3" xfId="9563"/>
    <cellStyle name="Navadno 3 21 7 2 3 2" xfId="9564"/>
    <cellStyle name="Navadno 3 21 7 2 4" xfId="9565"/>
    <cellStyle name="Navadno 3 21 7 2 4 2" xfId="9566"/>
    <cellStyle name="Navadno 3 21 7 2 5" xfId="9567"/>
    <cellStyle name="Navadno 3 21 7 2 5 2" xfId="9568"/>
    <cellStyle name="Navadno 3 21 7 2 6" xfId="9569"/>
    <cellStyle name="Navadno 3 21 7 2 6 2" xfId="9570"/>
    <cellStyle name="Navadno 3 21 7 2 7" xfId="9571"/>
    <cellStyle name="Navadno 3 21 7 20" xfId="9572"/>
    <cellStyle name="Navadno 3 21 7 20 2" xfId="9573"/>
    <cellStyle name="Navadno 3 21 7 20 2 2" xfId="9574"/>
    <cellStyle name="Navadno 3 21 7 20 3" xfId="9575"/>
    <cellStyle name="Navadno 3 21 7 21" xfId="9576"/>
    <cellStyle name="Navadno 3 21 7 21 2" xfId="9577"/>
    <cellStyle name="Navadno 3 21 7 21 2 2" xfId="9578"/>
    <cellStyle name="Navadno 3 21 7 21 3" xfId="9579"/>
    <cellStyle name="Navadno 3 21 7 22" xfId="9580"/>
    <cellStyle name="Navadno 3 21 7 22 2" xfId="9581"/>
    <cellStyle name="Navadno 3 21 7 22 2 2" xfId="9582"/>
    <cellStyle name="Navadno 3 21 7 22 3" xfId="9583"/>
    <cellStyle name="Navadno 3 21 7 23" xfId="9584"/>
    <cellStyle name="Navadno 3 21 7 23 2" xfId="9585"/>
    <cellStyle name="Navadno 3 21 7 23 2 2" xfId="9586"/>
    <cellStyle name="Navadno 3 21 7 23 3" xfId="9587"/>
    <cellStyle name="Navadno 3 21 7 24" xfId="9588"/>
    <cellStyle name="Navadno 3 21 7 24 2" xfId="9589"/>
    <cellStyle name="Navadno 3 21 7 24 2 2" xfId="9590"/>
    <cellStyle name="Navadno 3 21 7 24 3" xfId="9591"/>
    <cellStyle name="Navadno 3 21 7 25" xfId="9592"/>
    <cellStyle name="Navadno 3 21 7 25 2" xfId="9593"/>
    <cellStyle name="Navadno 3 21 7 25 2 2" xfId="9594"/>
    <cellStyle name="Navadno 3 21 7 25 3" xfId="9595"/>
    <cellStyle name="Navadno 3 21 7 26" xfId="9596"/>
    <cellStyle name="Navadno 3 21 7 26 2" xfId="9597"/>
    <cellStyle name="Navadno 3 21 7 26 2 2" xfId="9598"/>
    <cellStyle name="Navadno 3 21 7 26 3" xfId="9599"/>
    <cellStyle name="Navadno 3 21 7 27" xfId="9600"/>
    <cellStyle name="Navadno 3 21 7 27 2" xfId="9601"/>
    <cellStyle name="Navadno 3 21 7 27 2 2" xfId="9602"/>
    <cellStyle name="Navadno 3 21 7 27 3" xfId="9603"/>
    <cellStyle name="Navadno 3 21 7 28" xfId="9604"/>
    <cellStyle name="Navadno 3 21 7 28 2" xfId="9605"/>
    <cellStyle name="Navadno 3 21 7 28 2 2" xfId="9606"/>
    <cellStyle name="Navadno 3 21 7 28 3" xfId="9607"/>
    <cellStyle name="Navadno 3 21 7 29" xfId="9608"/>
    <cellStyle name="Navadno 3 21 7 29 2" xfId="9609"/>
    <cellStyle name="Navadno 3 21 7 29 2 2" xfId="9610"/>
    <cellStyle name="Navadno 3 21 7 29 3" xfId="9611"/>
    <cellStyle name="Navadno 3 21 7 3" xfId="9612"/>
    <cellStyle name="Navadno 3 21 7 3 2" xfId="9613"/>
    <cellStyle name="Navadno 3 21 7 3 2 2" xfId="9614"/>
    <cellStyle name="Navadno 3 21 7 3 3" xfId="9615"/>
    <cellStyle name="Navadno 3 21 7 30" xfId="9616"/>
    <cellStyle name="Navadno 3 21 7 30 2" xfId="9617"/>
    <cellStyle name="Navadno 3 21 7 30 2 2" xfId="9618"/>
    <cellStyle name="Navadno 3 21 7 30 3" xfId="9619"/>
    <cellStyle name="Navadno 3 21 7 31" xfId="9620"/>
    <cellStyle name="Navadno 3 21 7 31 2" xfId="9621"/>
    <cellStyle name="Navadno 3 21 7 31 2 2" xfId="9622"/>
    <cellStyle name="Navadno 3 21 7 31 3" xfId="9623"/>
    <cellStyle name="Navadno 3 21 7 32" xfId="9624"/>
    <cellStyle name="Navadno 3 21 7 32 2" xfId="9625"/>
    <cellStyle name="Navadno 3 21 7 32 2 2" xfId="9626"/>
    <cellStyle name="Navadno 3 21 7 32 3" xfId="9627"/>
    <cellStyle name="Navadno 3 21 7 33" xfId="9628"/>
    <cellStyle name="Navadno 3 21 7 33 2" xfId="9629"/>
    <cellStyle name="Navadno 3 21 7 33 2 2" xfId="9630"/>
    <cellStyle name="Navadno 3 21 7 33 3" xfId="9631"/>
    <cellStyle name="Navadno 3 21 7 34" xfId="9632"/>
    <cellStyle name="Navadno 3 21 7 34 2" xfId="9633"/>
    <cellStyle name="Navadno 3 21 7 34 2 2" xfId="9634"/>
    <cellStyle name="Navadno 3 21 7 34 3" xfId="9635"/>
    <cellStyle name="Navadno 3 21 7 35" xfId="9636"/>
    <cellStyle name="Navadno 3 21 7 35 2" xfId="9637"/>
    <cellStyle name="Navadno 3 21 7 35 2 2" xfId="9638"/>
    <cellStyle name="Navadno 3 21 7 35 3" xfId="9639"/>
    <cellStyle name="Navadno 3 21 7 36" xfId="9640"/>
    <cellStyle name="Navadno 3 21 7 36 2" xfId="9641"/>
    <cellStyle name="Navadno 3 21 7 36 2 2" xfId="9642"/>
    <cellStyle name="Navadno 3 21 7 36 3" xfId="9643"/>
    <cellStyle name="Navadno 3 21 7 37" xfId="9644"/>
    <cellStyle name="Navadno 3 21 7 37 2" xfId="9645"/>
    <cellStyle name="Navadno 3 21 7 37 2 2" xfId="9646"/>
    <cellStyle name="Navadno 3 21 7 37 3" xfId="9647"/>
    <cellStyle name="Navadno 3 21 7 38" xfId="9648"/>
    <cellStyle name="Navadno 3 21 7 38 2" xfId="9649"/>
    <cellStyle name="Navadno 3 21 7 38 2 2" xfId="9650"/>
    <cellStyle name="Navadno 3 21 7 38 3" xfId="9651"/>
    <cellStyle name="Navadno 3 21 7 39" xfId="9652"/>
    <cellStyle name="Navadno 3 21 7 39 2" xfId="9653"/>
    <cellStyle name="Navadno 3 21 7 39 2 2" xfId="9654"/>
    <cellStyle name="Navadno 3 21 7 39 3" xfId="9655"/>
    <cellStyle name="Navadno 3 21 7 4" xfId="9656"/>
    <cellStyle name="Navadno 3 21 7 4 2" xfId="9657"/>
    <cellStyle name="Navadno 3 21 7 4 2 2" xfId="9658"/>
    <cellStyle name="Navadno 3 21 7 4 3" xfId="9659"/>
    <cellStyle name="Navadno 3 21 7 40" xfId="9660"/>
    <cellStyle name="Navadno 3 21 7 40 2" xfId="9661"/>
    <cellStyle name="Navadno 3 21 7 40 2 2" xfId="9662"/>
    <cellStyle name="Navadno 3 21 7 40 3" xfId="9663"/>
    <cellStyle name="Navadno 3 21 7 41" xfId="9664"/>
    <cellStyle name="Navadno 3 21 7 41 2" xfId="9665"/>
    <cellStyle name="Navadno 3 21 7 41 2 2" xfId="9666"/>
    <cellStyle name="Navadno 3 21 7 41 3" xfId="9667"/>
    <cellStyle name="Navadno 3 21 7 42" xfId="9668"/>
    <cellStyle name="Navadno 3 21 7 42 2" xfId="9669"/>
    <cellStyle name="Navadno 3 21 7 42 2 2" xfId="9670"/>
    <cellStyle name="Navadno 3 21 7 42 3" xfId="9671"/>
    <cellStyle name="Navadno 3 21 7 43" xfId="9672"/>
    <cellStyle name="Navadno 3 21 7 43 2" xfId="9673"/>
    <cellStyle name="Navadno 3 21 7 43 2 2" xfId="9674"/>
    <cellStyle name="Navadno 3 21 7 43 3" xfId="9675"/>
    <cellStyle name="Navadno 3 21 7 44" xfId="9676"/>
    <cellStyle name="Navadno 3 21 7 44 2" xfId="9677"/>
    <cellStyle name="Navadno 3 21 7 44 2 2" xfId="9678"/>
    <cellStyle name="Navadno 3 21 7 44 3" xfId="9679"/>
    <cellStyle name="Navadno 3 21 7 45" xfId="9680"/>
    <cellStyle name="Navadno 3 21 7 45 2" xfId="9681"/>
    <cellStyle name="Navadno 3 21 7 45 2 2" xfId="9682"/>
    <cellStyle name="Navadno 3 21 7 45 3" xfId="9683"/>
    <cellStyle name="Navadno 3 21 7 46" xfId="9684"/>
    <cellStyle name="Navadno 3 21 7 46 2" xfId="9685"/>
    <cellStyle name="Navadno 3 21 7 46 2 2" xfId="9686"/>
    <cellStyle name="Navadno 3 21 7 46 3" xfId="9687"/>
    <cellStyle name="Navadno 3 21 7 47" xfId="9688"/>
    <cellStyle name="Navadno 3 21 7 47 2" xfId="9689"/>
    <cellStyle name="Navadno 3 21 7 47 2 2" xfId="9690"/>
    <cellStyle name="Navadno 3 21 7 47 3" xfId="9691"/>
    <cellStyle name="Navadno 3 21 7 48" xfId="9692"/>
    <cellStyle name="Navadno 3 21 7 48 2" xfId="9693"/>
    <cellStyle name="Navadno 3 21 7 48 2 2" xfId="9694"/>
    <cellStyle name="Navadno 3 21 7 48 3" xfId="9695"/>
    <cellStyle name="Navadno 3 21 7 49" xfId="9696"/>
    <cellStyle name="Navadno 3 21 7 49 2" xfId="9697"/>
    <cellStyle name="Navadno 3 21 7 49 2 2" xfId="9698"/>
    <cellStyle name="Navadno 3 21 7 49 3" xfId="9699"/>
    <cellStyle name="Navadno 3 21 7 5" xfId="9700"/>
    <cellStyle name="Navadno 3 21 7 5 2" xfId="9701"/>
    <cellStyle name="Navadno 3 21 7 5 2 2" xfId="9702"/>
    <cellStyle name="Navadno 3 21 7 5 3" xfId="9703"/>
    <cellStyle name="Navadno 3 21 7 50" xfId="9704"/>
    <cellStyle name="Navadno 3 21 7 50 2" xfId="9705"/>
    <cellStyle name="Navadno 3 21 7 50 2 2" xfId="9706"/>
    <cellStyle name="Navadno 3 21 7 50 3" xfId="9707"/>
    <cellStyle name="Navadno 3 21 7 51" xfId="9708"/>
    <cellStyle name="Navadno 3 21 7 51 2" xfId="9709"/>
    <cellStyle name="Navadno 3 21 7 51 2 2" xfId="9710"/>
    <cellStyle name="Navadno 3 21 7 51 3" xfId="9711"/>
    <cellStyle name="Navadno 3 21 7 52" xfId="9712"/>
    <cellStyle name="Navadno 3 21 7 52 2" xfId="9713"/>
    <cellStyle name="Navadno 3 21 7 52 2 2" xfId="9714"/>
    <cellStyle name="Navadno 3 21 7 52 3" xfId="9715"/>
    <cellStyle name="Navadno 3 21 7 53" xfId="9716"/>
    <cellStyle name="Navadno 3 21 7 53 2" xfId="9717"/>
    <cellStyle name="Navadno 3 21 7 54" xfId="9718"/>
    <cellStyle name="Navadno 3 21 7 54 2" xfId="9719"/>
    <cellStyle name="Navadno 3 21 7 55" xfId="9720"/>
    <cellStyle name="Navadno 3 21 7 55 2" xfId="9721"/>
    <cellStyle name="Navadno 3 21 7 56" xfId="9722"/>
    <cellStyle name="Navadno 3 21 7 56 2" xfId="9723"/>
    <cellStyle name="Navadno 3 21 7 57" xfId="9724"/>
    <cellStyle name="Navadno 3 21 7 57 2" xfId="9725"/>
    <cellStyle name="Navadno 3 21 7 58" xfId="9726"/>
    <cellStyle name="Navadno 3 21 7 58 2" xfId="9727"/>
    <cellStyle name="Navadno 3 21 7 59" xfId="9728"/>
    <cellStyle name="Navadno 3 21 7 59 2" xfId="9729"/>
    <cellStyle name="Navadno 3 21 7 6" xfId="9730"/>
    <cellStyle name="Navadno 3 21 7 6 2" xfId="9731"/>
    <cellStyle name="Navadno 3 21 7 6 2 2" xfId="9732"/>
    <cellStyle name="Navadno 3 21 7 6 3" xfId="9733"/>
    <cellStyle name="Navadno 3 21 7 60" xfId="9734"/>
    <cellStyle name="Navadno 3 21 7 60 2" xfId="9735"/>
    <cellStyle name="Navadno 3 21 7 61" xfId="9736"/>
    <cellStyle name="Navadno 3 21 7 61 2" xfId="9737"/>
    <cellStyle name="Navadno 3 21 7 62" xfId="9738"/>
    <cellStyle name="Navadno 3 21 7 62 2" xfId="9739"/>
    <cellStyle name="Navadno 3 21 7 63" xfId="9740"/>
    <cellStyle name="Navadno 3 21 7 63 2" xfId="9741"/>
    <cellStyle name="Navadno 3 21 7 64" xfId="9742"/>
    <cellStyle name="Navadno 3 21 7 64 2" xfId="9743"/>
    <cellStyle name="Navadno 3 21 7 65" xfId="9744"/>
    <cellStyle name="Navadno 3 21 7 65 2" xfId="9745"/>
    <cellStyle name="Navadno 3 21 7 66" xfId="9746"/>
    <cellStyle name="Navadno 3 21 7 66 2" xfId="9747"/>
    <cellStyle name="Navadno 3 21 7 67" xfId="9748"/>
    <cellStyle name="Navadno 3 21 7 67 2" xfId="9749"/>
    <cellStyle name="Navadno 3 21 7 68" xfId="9750"/>
    <cellStyle name="Navadno 3 21 7 68 2" xfId="9751"/>
    <cellStyle name="Navadno 3 21 7 69" xfId="9752"/>
    <cellStyle name="Navadno 3 21 7 69 2" xfId="9753"/>
    <cellStyle name="Navadno 3 21 7 7" xfId="9754"/>
    <cellStyle name="Navadno 3 21 7 7 2" xfId="9755"/>
    <cellStyle name="Navadno 3 21 7 7 2 2" xfId="9756"/>
    <cellStyle name="Navadno 3 21 7 7 3" xfId="9757"/>
    <cellStyle name="Navadno 3 21 7 70" xfId="9758"/>
    <cellStyle name="Navadno 3 21 7 70 2" xfId="9759"/>
    <cellStyle name="Navadno 3 21 7 71" xfId="9760"/>
    <cellStyle name="Navadno 3 21 7 71 2" xfId="9761"/>
    <cellStyle name="Navadno 3 21 7 72" xfId="9762"/>
    <cellStyle name="Navadno 3 21 7 72 2" xfId="9763"/>
    <cellStyle name="Navadno 3 21 7 73" xfId="9764"/>
    <cellStyle name="Navadno 3 21 7 73 2" xfId="9765"/>
    <cellStyle name="Navadno 3 21 7 74" xfId="9766"/>
    <cellStyle name="Navadno 3 21 7 74 2" xfId="9767"/>
    <cellStyle name="Navadno 3 21 7 75" xfId="9768"/>
    <cellStyle name="Navadno 3 21 7 75 2" xfId="9769"/>
    <cellStyle name="Navadno 3 21 7 76" xfId="9770"/>
    <cellStyle name="Navadno 3 21 7 76 2" xfId="9771"/>
    <cellStyle name="Navadno 3 21 7 77" xfId="9772"/>
    <cellStyle name="Navadno 3 21 7 77 2" xfId="9773"/>
    <cellStyle name="Navadno 3 21 7 78" xfId="9774"/>
    <cellStyle name="Navadno 3 21 7 78 2" xfId="9775"/>
    <cellStyle name="Navadno 3 21 7 79" xfId="9776"/>
    <cellStyle name="Navadno 3 21 7 79 2" xfId="9777"/>
    <cellStyle name="Navadno 3 21 7 8" xfId="9778"/>
    <cellStyle name="Navadno 3 21 7 8 2" xfId="9779"/>
    <cellStyle name="Navadno 3 21 7 8 2 2" xfId="9780"/>
    <cellStyle name="Navadno 3 21 7 8 3" xfId="9781"/>
    <cellStyle name="Navadno 3 21 7 80" xfId="9782"/>
    <cellStyle name="Navadno 3 21 7 80 2" xfId="9783"/>
    <cellStyle name="Navadno 3 21 7 81" xfId="9784"/>
    <cellStyle name="Navadno 3 21 7 81 2" xfId="9785"/>
    <cellStyle name="Navadno 3 21 7 82" xfId="9786"/>
    <cellStyle name="Navadno 3 21 7 9" xfId="9787"/>
    <cellStyle name="Navadno 3 21 7 9 2" xfId="9788"/>
    <cellStyle name="Navadno 3 21 7 9 2 2" xfId="9789"/>
    <cellStyle name="Navadno 3 21 7 9 3" xfId="9790"/>
    <cellStyle name="Navadno 3 21 70" xfId="9791"/>
    <cellStyle name="Navadno 3 21 70 2" xfId="9792"/>
    <cellStyle name="Navadno 3 21 70 2 2" xfId="9793"/>
    <cellStyle name="Navadno 3 21 70 3" xfId="9794"/>
    <cellStyle name="Navadno 3 21 71" xfId="9795"/>
    <cellStyle name="Navadno 3 21 71 2" xfId="9796"/>
    <cellStyle name="Navadno 3 21 71 2 2" xfId="9797"/>
    <cellStyle name="Navadno 3 21 71 3" xfId="9798"/>
    <cellStyle name="Navadno 3 21 72" xfId="9799"/>
    <cellStyle name="Navadno 3 21 72 2" xfId="9800"/>
    <cellStyle name="Navadno 3 21 72 2 2" xfId="9801"/>
    <cellStyle name="Navadno 3 21 72 3" xfId="9802"/>
    <cellStyle name="Navadno 3 21 73" xfId="9803"/>
    <cellStyle name="Navadno 3 21 73 2" xfId="9804"/>
    <cellStyle name="Navadno 3 21 73 2 2" xfId="9805"/>
    <cellStyle name="Navadno 3 21 73 3" xfId="9806"/>
    <cellStyle name="Navadno 3 21 74" xfId="9807"/>
    <cellStyle name="Navadno 3 21 74 2" xfId="9808"/>
    <cellStyle name="Navadno 3 21 74 2 2" xfId="9809"/>
    <cellStyle name="Navadno 3 21 74 3" xfId="9810"/>
    <cellStyle name="Navadno 3 21 75" xfId="9811"/>
    <cellStyle name="Navadno 3 21 75 2" xfId="9812"/>
    <cellStyle name="Navadno 3 21 75 2 2" xfId="9813"/>
    <cellStyle name="Navadno 3 21 75 3" xfId="9814"/>
    <cellStyle name="Navadno 3 21 76" xfId="9815"/>
    <cellStyle name="Navadno 3 21 76 2" xfId="9816"/>
    <cellStyle name="Navadno 3 21 76 2 2" xfId="9817"/>
    <cellStyle name="Navadno 3 21 76 3" xfId="9818"/>
    <cellStyle name="Navadno 3 21 77" xfId="9819"/>
    <cellStyle name="Navadno 3 21 77 2" xfId="9820"/>
    <cellStyle name="Navadno 3 21 77 2 2" xfId="9821"/>
    <cellStyle name="Navadno 3 21 77 3" xfId="9822"/>
    <cellStyle name="Navadno 3 21 78" xfId="9823"/>
    <cellStyle name="Navadno 3 21 78 2" xfId="9824"/>
    <cellStyle name="Navadno 3 21 78 2 2" xfId="9825"/>
    <cellStyle name="Navadno 3 21 78 3" xfId="9826"/>
    <cellStyle name="Navadno 3 21 79" xfId="9827"/>
    <cellStyle name="Navadno 3 21 79 2" xfId="9828"/>
    <cellStyle name="Navadno 3 21 79 2 2" xfId="9829"/>
    <cellStyle name="Navadno 3 21 79 3" xfId="9830"/>
    <cellStyle name="Navadno 3 21 8" xfId="9831"/>
    <cellStyle name="Navadno 3 21 8 10" xfId="9832"/>
    <cellStyle name="Navadno 3 21 8 10 2" xfId="9833"/>
    <cellStyle name="Navadno 3 21 8 10 2 2" xfId="9834"/>
    <cellStyle name="Navadno 3 21 8 10 3" xfId="9835"/>
    <cellStyle name="Navadno 3 21 8 11" xfId="9836"/>
    <cellStyle name="Navadno 3 21 8 11 2" xfId="9837"/>
    <cellStyle name="Navadno 3 21 8 11 2 2" xfId="9838"/>
    <cellStyle name="Navadno 3 21 8 11 3" xfId="9839"/>
    <cellStyle name="Navadno 3 21 8 12" xfId="9840"/>
    <cellStyle name="Navadno 3 21 8 12 2" xfId="9841"/>
    <cellStyle name="Navadno 3 21 8 12 2 2" xfId="9842"/>
    <cellStyle name="Navadno 3 21 8 12 3" xfId="9843"/>
    <cellStyle name="Navadno 3 21 8 13" xfId="9844"/>
    <cellStyle name="Navadno 3 21 8 13 2" xfId="9845"/>
    <cellStyle name="Navadno 3 21 8 13 2 2" xfId="9846"/>
    <cellStyle name="Navadno 3 21 8 13 3" xfId="9847"/>
    <cellStyle name="Navadno 3 21 8 14" xfId="9848"/>
    <cellStyle name="Navadno 3 21 8 14 2" xfId="9849"/>
    <cellStyle name="Navadno 3 21 8 14 2 2" xfId="9850"/>
    <cellStyle name="Navadno 3 21 8 14 3" xfId="9851"/>
    <cellStyle name="Navadno 3 21 8 15" xfId="9852"/>
    <cellStyle name="Navadno 3 21 8 15 2" xfId="9853"/>
    <cellStyle name="Navadno 3 21 8 15 2 2" xfId="9854"/>
    <cellStyle name="Navadno 3 21 8 15 3" xfId="9855"/>
    <cellStyle name="Navadno 3 21 8 16" xfId="9856"/>
    <cellStyle name="Navadno 3 21 8 16 2" xfId="9857"/>
    <cellStyle name="Navadno 3 21 8 16 2 2" xfId="9858"/>
    <cellStyle name="Navadno 3 21 8 16 3" xfId="9859"/>
    <cellStyle name="Navadno 3 21 8 17" xfId="9860"/>
    <cellStyle name="Navadno 3 21 8 17 2" xfId="9861"/>
    <cellStyle name="Navadno 3 21 8 17 2 2" xfId="9862"/>
    <cellStyle name="Navadno 3 21 8 17 3" xfId="9863"/>
    <cellStyle name="Navadno 3 21 8 18" xfId="9864"/>
    <cellStyle name="Navadno 3 21 8 18 2" xfId="9865"/>
    <cellStyle name="Navadno 3 21 8 18 2 2" xfId="9866"/>
    <cellStyle name="Navadno 3 21 8 18 3" xfId="9867"/>
    <cellStyle name="Navadno 3 21 8 19" xfId="9868"/>
    <cellStyle name="Navadno 3 21 8 19 2" xfId="9869"/>
    <cellStyle name="Navadno 3 21 8 19 2 2" xfId="9870"/>
    <cellStyle name="Navadno 3 21 8 19 3" xfId="9871"/>
    <cellStyle name="Navadno 3 21 8 2" xfId="9872"/>
    <cellStyle name="Navadno 3 21 8 2 2" xfId="9873"/>
    <cellStyle name="Navadno 3 21 8 2 2 2" xfId="9874"/>
    <cellStyle name="Navadno 3 21 8 2 2 2 2" xfId="9875"/>
    <cellStyle name="Navadno 3 21 8 2 2 3" xfId="9876"/>
    <cellStyle name="Navadno 3 21 8 2 3" xfId="9877"/>
    <cellStyle name="Navadno 3 21 8 2 3 2" xfId="9878"/>
    <cellStyle name="Navadno 3 21 8 2 4" xfId="9879"/>
    <cellStyle name="Navadno 3 21 8 2 4 2" xfId="9880"/>
    <cellStyle name="Navadno 3 21 8 2 5" xfId="9881"/>
    <cellStyle name="Navadno 3 21 8 2 5 2" xfId="9882"/>
    <cellStyle name="Navadno 3 21 8 2 6" xfId="9883"/>
    <cellStyle name="Navadno 3 21 8 2 6 2" xfId="9884"/>
    <cellStyle name="Navadno 3 21 8 2 7" xfId="9885"/>
    <cellStyle name="Navadno 3 21 8 20" xfId="9886"/>
    <cellStyle name="Navadno 3 21 8 20 2" xfId="9887"/>
    <cellStyle name="Navadno 3 21 8 20 2 2" xfId="9888"/>
    <cellStyle name="Navadno 3 21 8 20 3" xfId="9889"/>
    <cellStyle name="Navadno 3 21 8 21" xfId="9890"/>
    <cellStyle name="Navadno 3 21 8 21 2" xfId="9891"/>
    <cellStyle name="Navadno 3 21 8 21 2 2" xfId="9892"/>
    <cellStyle name="Navadno 3 21 8 21 3" xfId="9893"/>
    <cellStyle name="Navadno 3 21 8 22" xfId="9894"/>
    <cellStyle name="Navadno 3 21 8 22 2" xfId="9895"/>
    <cellStyle name="Navadno 3 21 8 22 2 2" xfId="9896"/>
    <cellStyle name="Navadno 3 21 8 22 3" xfId="9897"/>
    <cellStyle name="Navadno 3 21 8 23" xfId="9898"/>
    <cellStyle name="Navadno 3 21 8 23 2" xfId="9899"/>
    <cellStyle name="Navadno 3 21 8 23 2 2" xfId="9900"/>
    <cellStyle name="Navadno 3 21 8 23 3" xfId="9901"/>
    <cellStyle name="Navadno 3 21 8 24" xfId="9902"/>
    <cellStyle name="Navadno 3 21 8 24 2" xfId="9903"/>
    <cellStyle name="Navadno 3 21 8 24 2 2" xfId="9904"/>
    <cellStyle name="Navadno 3 21 8 24 3" xfId="9905"/>
    <cellStyle name="Navadno 3 21 8 25" xfId="9906"/>
    <cellStyle name="Navadno 3 21 8 25 2" xfId="9907"/>
    <cellStyle name="Navadno 3 21 8 25 2 2" xfId="9908"/>
    <cellStyle name="Navadno 3 21 8 25 3" xfId="9909"/>
    <cellStyle name="Navadno 3 21 8 26" xfId="9910"/>
    <cellStyle name="Navadno 3 21 8 26 2" xfId="9911"/>
    <cellStyle name="Navadno 3 21 8 26 2 2" xfId="9912"/>
    <cellStyle name="Navadno 3 21 8 26 3" xfId="9913"/>
    <cellStyle name="Navadno 3 21 8 27" xfId="9914"/>
    <cellStyle name="Navadno 3 21 8 27 2" xfId="9915"/>
    <cellStyle name="Navadno 3 21 8 27 2 2" xfId="9916"/>
    <cellStyle name="Navadno 3 21 8 27 3" xfId="9917"/>
    <cellStyle name="Navadno 3 21 8 28" xfId="9918"/>
    <cellStyle name="Navadno 3 21 8 28 2" xfId="9919"/>
    <cellStyle name="Navadno 3 21 8 28 2 2" xfId="9920"/>
    <cellStyle name="Navadno 3 21 8 28 3" xfId="9921"/>
    <cellStyle name="Navadno 3 21 8 29" xfId="9922"/>
    <cellStyle name="Navadno 3 21 8 29 2" xfId="9923"/>
    <cellStyle name="Navadno 3 21 8 29 2 2" xfId="9924"/>
    <cellStyle name="Navadno 3 21 8 29 3" xfId="9925"/>
    <cellStyle name="Navadno 3 21 8 3" xfId="9926"/>
    <cellStyle name="Navadno 3 21 8 3 2" xfId="9927"/>
    <cellStyle name="Navadno 3 21 8 3 2 2" xfId="9928"/>
    <cellStyle name="Navadno 3 21 8 3 3" xfId="9929"/>
    <cellStyle name="Navadno 3 21 8 30" xfId="9930"/>
    <cellStyle name="Navadno 3 21 8 30 2" xfId="9931"/>
    <cellStyle name="Navadno 3 21 8 30 2 2" xfId="9932"/>
    <cellStyle name="Navadno 3 21 8 30 3" xfId="9933"/>
    <cellStyle name="Navadno 3 21 8 31" xfId="9934"/>
    <cellStyle name="Navadno 3 21 8 31 2" xfId="9935"/>
    <cellStyle name="Navadno 3 21 8 31 2 2" xfId="9936"/>
    <cellStyle name="Navadno 3 21 8 31 3" xfId="9937"/>
    <cellStyle name="Navadno 3 21 8 32" xfId="9938"/>
    <cellStyle name="Navadno 3 21 8 32 2" xfId="9939"/>
    <cellStyle name="Navadno 3 21 8 32 2 2" xfId="9940"/>
    <cellStyle name="Navadno 3 21 8 32 3" xfId="9941"/>
    <cellStyle name="Navadno 3 21 8 33" xfId="9942"/>
    <cellStyle name="Navadno 3 21 8 33 2" xfId="9943"/>
    <cellStyle name="Navadno 3 21 8 33 2 2" xfId="9944"/>
    <cellStyle name="Navadno 3 21 8 33 3" xfId="9945"/>
    <cellStyle name="Navadno 3 21 8 34" xfId="9946"/>
    <cellStyle name="Navadno 3 21 8 34 2" xfId="9947"/>
    <cellStyle name="Navadno 3 21 8 34 2 2" xfId="9948"/>
    <cellStyle name="Navadno 3 21 8 34 3" xfId="9949"/>
    <cellStyle name="Navadno 3 21 8 35" xfId="9950"/>
    <cellStyle name="Navadno 3 21 8 35 2" xfId="9951"/>
    <cellStyle name="Navadno 3 21 8 35 2 2" xfId="9952"/>
    <cellStyle name="Navadno 3 21 8 35 3" xfId="9953"/>
    <cellStyle name="Navadno 3 21 8 36" xfId="9954"/>
    <cellStyle name="Navadno 3 21 8 36 2" xfId="9955"/>
    <cellStyle name="Navadno 3 21 8 36 2 2" xfId="9956"/>
    <cellStyle name="Navadno 3 21 8 36 3" xfId="9957"/>
    <cellStyle name="Navadno 3 21 8 37" xfId="9958"/>
    <cellStyle name="Navadno 3 21 8 37 2" xfId="9959"/>
    <cellStyle name="Navadno 3 21 8 37 2 2" xfId="9960"/>
    <cellStyle name="Navadno 3 21 8 37 3" xfId="9961"/>
    <cellStyle name="Navadno 3 21 8 38" xfId="9962"/>
    <cellStyle name="Navadno 3 21 8 38 2" xfId="9963"/>
    <cellStyle name="Navadno 3 21 8 38 2 2" xfId="9964"/>
    <cellStyle name="Navadno 3 21 8 38 3" xfId="9965"/>
    <cellStyle name="Navadno 3 21 8 39" xfId="9966"/>
    <cellStyle name="Navadno 3 21 8 39 2" xfId="9967"/>
    <cellStyle name="Navadno 3 21 8 39 2 2" xfId="9968"/>
    <cellStyle name="Navadno 3 21 8 39 3" xfId="9969"/>
    <cellStyle name="Navadno 3 21 8 4" xfId="9970"/>
    <cellStyle name="Navadno 3 21 8 4 2" xfId="9971"/>
    <cellStyle name="Navadno 3 21 8 4 2 2" xfId="9972"/>
    <cellStyle name="Navadno 3 21 8 4 3" xfId="9973"/>
    <cellStyle name="Navadno 3 21 8 40" xfId="9974"/>
    <cellStyle name="Navadno 3 21 8 40 2" xfId="9975"/>
    <cellStyle name="Navadno 3 21 8 40 2 2" xfId="9976"/>
    <cellStyle name="Navadno 3 21 8 40 3" xfId="9977"/>
    <cellStyle name="Navadno 3 21 8 41" xfId="9978"/>
    <cellStyle name="Navadno 3 21 8 41 2" xfId="9979"/>
    <cellStyle name="Navadno 3 21 8 41 2 2" xfId="9980"/>
    <cellStyle name="Navadno 3 21 8 41 3" xfId="9981"/>
    <cellStyle name="Navadno 3 21 8 42" xfId="9982"/>
    <cellStyle name="Navadno 3 21 8 42 2" xfId="9983"/>
    <cellStyle name="Navadno 3 21 8 42 2 2" xfId="9984"/>
    <cellStyle name="Navadno 3 21 8 42 3" xfId="9985"/>
    <cellStyle name="Navadno 3 21 8 43" xfId="9986"/>
    <cellStyle name="Navadno 3 21 8 43 2" xfId="9987"/>
    <cellStyle name="Navadno 3 21 8 43 2 2" xfId="9988"/>
    <cellStyle name="Navadno 3 21 8 43 3" xfId="9989"/>
    <cellStyle name="Navadno 3 21 8 44" xfId="9990"/>
    <cellStyle name="Navadno 3 21 8 44 2" xfId="9991"/>
    <cellStyle name="Navadno 3 21 8 44 2 2" xfId="9992"/>
    <cellStyle name="Navadno 3 21 8 44 3" xfId="9993"/>
    <cellStyle name="Navadno 3 21 8 45" xfId="9994"/>
    <cellStyle name="Navadno 3 21 8 45 2" xfId="9995"/>
    <cellStyle name="Navadno 3 21 8 45 2 2" xfId="9996"/>
    <cellStyle name="Navadno 3 21 8 45 3" xfId="9997"/>
    <cellStyle name="Navadno 3 21 8 46" xfId="9998"/>
    <cellStyle name="Navadno 3 21 8 46 2" xfId="9999"/>
    <cellStyle name="Navadno 3 21 8 46 2 2" xfId="10000"/>
    <cellStyle name="Navadno 3 21 8 46 3" xfId="10001"/>
    <cellStyle name="Navadno 3 21 8 47" xfId="10002"/>
    <cellStyle name="Navadno 3 21 8 47 2" xfId="10003"/>
    <cellStyle name="Navadno 3 21 8 47 2 2" xfId="10004"/>
    <cellStyle name="Navadno 3 21 8 47 3" xfId="10005"/>
    <cellStyle name="Navadno 3 21 8 48" xfId="10006"/>
    <cellStyle name="Navadno 3 21 8 48 2" xfId="10007"/>
    <cellStyle name="Navadno 3 21 8 48 2 2" xfId="10008"/>
    <cellStyle name="Navadno 3 21 8 48 3" xfId="10009"/>
    <cellStyle name="Navadno 3 21 8 49" xfId="10010"/>
    <cellStyle name="Navadno 3 21 8 49 2" xfId="10011"/>
    <cellStyle name="Navadno 3 21 8 49 2 2" xfId="10012"/>
    <cellStyle name="Navadno 3 21 8 49 3" xfId="10013"/>
    <cellStyle name="Navadno 3 21 8 5" xfId="10014"/>
    <cellStyle name="Navadno 3 21 8 5 2" xfId="10015"/>
    <cellStyle name="Navadno 3 21 8 5 2 2" xfId="10016"/>
    <cellStyle name="Navadno 3 21 8 5 3" xfId="10017"/>
    <cellStyle name="Navadno 3 21 8 50" xfId="10018"/>
    <cellStyle name="Navadno 3 21 8 50 2" xfId="10019"/>
    <cellStyle name="Navadno 3 21 8 50 2 2" xfId="10020"/>
    <cellStyle name="Navadno 3 21 8 50 3" xfId="10021"/>
    <cellStyle name="Navadno 3 21 8 51" xfId="10022"/>
    <cellStyle name="Navadno 3 21 8 51 2" xfId="10023"/>
    <cellStyle name="Navadno 3 21 8 51 2 2" xfId="10024"/>
    <cellStyle name="Navadno 3 21 8 51 3" xfId="10025"/>
    <cellStyle name="Navadno 3 21 8 52" xfId="10026"/>
    <cellStyle name="Navadno 3 21 8 52 2" xfId="10027"/>
    <cellStyle name="Navadno 3 21 8 52 2 2" xfId="10028"/>
    <cellStyle name="Navadno 3 21 8 52 3" xfId="10029"/>
    <cellStyle name="Navadno 3 21 8 53" xfId="10030"/>
    <cellStyle name="Navadno 3 21 8 53 2" xfId="10031"/>
    <cellStyle name="Navadno 3 21 8 54" xfId="10032"/>
    <cellStyle name="Navadno 3 21 8 54 2" xfId="10033"/>
    <cellStyle name="Navadno 3 21 8 55" xfId="10034"/>
    <cellStyle name="Navadno 3 21 8 55 2" xfId="10035"/>
    <cellStyle name="Navadno 3 21 8 56" xfId="10036"/>
    <cellStyle name="Navadno 3 21 8 56 2" xfId="10037"/>
    <cellStyle name="Navadno 3 21 8 57" xfId="10038"/>
    <cellStyle name="Navadno 3 21 8 57 2" xfId="10039"/>
    <cellStyle name="Navadno 3 21 8 58" xfId="10040"/>
    <cellStyle name="Navadno 3 21 8 58 2" xfId="10041"/>
    <cellStyle name="Navadno 3 21 8 59" xfId="10042"/>
    <cellStyle name="Navadno 3 21 8 59 2" xfId="10043"/>
    <cellStyle name="Navadno 3 21 8 6" xfId="10044"/>
    <cellStyle name="Navadno 3 21 8 6 2" xfId="10045"/>
    <cellStyle name="Navadno 3 21 8 6 2 2" xfId="10046"/>
    <cellStyle name="Navadno 3 21 8 6 3" xfId="10047"/>
    <cellStyle name="Navadno 3 21 8 60" xfId="10048"/>
    <cellStyle name="Navadno 3 21 8 60 2" xfId="10049"/>
    <cellStyle name="Navadno 3 21 8 61" xfId="10050"/>
    <cellStyle name="Navadno 3 21 8 61 2" xfId="10051"/>
    <cellStyle name="Navadno 3 21 8 62" xfId="10052"/>
    <cellStyle name="Navadno 3 21 8 62 2" xfId="10053"/>
    <cellStyle name="Navadno 3 21 8 63" xfId="10054"/>
    <cellStyle name="Navadno 3 21 8 63 2" xfId="10055"/>
    <cellStyle name="Navadno 3 21 8 64" xfId="10056"/>
    <cellStyle name="Navadno 3 21 8 64 2" xfId="10057"/>
    <cellStyle name="Navadno 3 21 8 65" xfId="10058"/>
    <cellStyle name="Navadno 3 21 8 65 2" xfId="10059"/>
    <cellStyle name="Navadno 3 21 8 66" xfId="10060"/>
    <cellStyle name="Navadno 3 21 8 66 2" xfId="10061"/>
    <cellStyle name="Navadno 3 21 8 67" xfId="10062"/>
    <cellStyle name="Navadno 3 21 8 67 2" xfId="10063"/>
    <cellStyle name="Navadno 3 21 8 68" xfId="10064"/>
    <cellStyle name="Navadno 3 21 8 68 2" xfId="10065"/>
    <cellStyle name="Navadno 3 21 8 69" xfId="10066"/>
    <cellStyle name="Navadno 3 21 8 69 2" xfId="10067"/>
    <cellStyle name="Navadno 3 21 8 7" xfId="10068"/>
    <cellStyle name="Navadno 3 21 8 7 2" xfId="10069"/>
    <cellStyle name="Navadno 3 21 8 7 2 2" xfId="10070"/>
    <cellStyle name="Navadno 3 21 8 7 3" xfId="10071"/>
    <cellStyle name="Navadno 3 21 8 70" xfId="10072"/>
    <cellStyle name="Navadno 3 21 8 70 2" xfId="10073"/>
    <cellStyle name="Navadno 3 21 8 71" xfId="10074"/>
    <cellStyle name="Navadno 3 21 8 71 2" xfId="10075"/>
    <cellStyle name="Navadno 3 21 8 72" xfId="10076"/>
    <cellStyle name="Navadno 3 21 8 72 2" xfId="10077"/>
    <cellStyle name="Navadno 3 21 8 73" xfId="10078"/>
    <cellStyle name="Navadno 3 21 8 73 2" xfId="10079"/>
    <cellStyle name="Navadno 3 21 8 74" xfId="10080"/>
    <cellStyle name="Navadno 3 21 8 74 2" xfId="10081"/>
    <cellStyle name="Navadno 3 21 8 75" xfId="10082"/>
    <cellStyle name="Navadno 3 21 8 75 2" xfId="10083"/>
    <cellStyle name="Navadno 3 21 8 76" xfId="10084"/>
    <cellStyle name="Navadno 3 21 8 76 2" xfId="10085"/>
    <cellStyle name="Navadno 3 21 8 77" xfId="10086"/>
    <cellStyle name="Navadno 3 21 8 77 2" xfId="10087"/>
    <cellStyle name="Navadno 3 21 8 78" xfId="10088"/>
    <cellStyle name="Navadno 3 21 8 78 2" xfId="10089"/>
    <cellStyle name="Navadno 3 21 8 79" xfId="10090"/>
    <cellStyle name="Navadno 3 21 8 79 2" xfId="10091"/>
    <cellStyle name="Navadno 3 21 8 8" xfId="10092"/>
    <cellStyle name="Navadno 3 21 8 8 2" xfId="10093"/>
    <cellStyle name="Navadno 3 21 8 8 2 2" xfId="10094"/>
    <cellStyle name="Navadno 3 21 8 8 3" xfId="10095"/>
    <cellStyle name="Navadno 3 21 8 80" xfId="10096"/>
    <cellStyle name="Navadno 3 21 8 80 2" xfId="10097"/>
    <cellStyle name="Navadno 3 21 8 81" xfId="10098"/>
    <cellStyle name="Navadno 3 21 8 81 2" xfId="10099"/>
    <cellStyle name="Navadno 3 21 8 82" xfId="10100"/>
    <cellStyle name="Navadno 3 21 8 9" xfId="10101"/>
    <cellStyle name="Navadno 3 21 8 9 2" xfId="10102"/>
    <cellStyle name="Navadno 3 21 8 9 2 2" xfId="10103"/>
    <cellStyle name="Navadno 3 21 8 9 3" xfId="10104"/>
    <cellStyle name="Navadno 3 21 80" xfId="10105"/>
    <cellStyle name="Navadno 3 21 80 2" xfId="10106"/>
    <cellStyle name="Navadno 3 21 80 2 2" xfId="10107"/>
    <cellStyle name="Navadno 3 21 80 3" xfId="10108"/>
    <cellStyle name="Navadno 3 21 81" xfId="10109"/>
    <cellStyle name="Navadno 3 21 81 2" xfId="10110"/>
    <cellStyle name="Navadno 3 21 81 2 2" xfId="10111"/>
    <cellStyle name="Navadno 3 21 81 3" xfId="10112"/>
    <cellStyle name="Navadno 3 21 82" xfId="10113"/>
    <cellStyle name="Navadno 3 21 82 2" xfId="10114"/>
    <cellStyle name="Navadno 3 21 82 2 2" xfId="10115"/>
    <cellStyle name="Navadno 3 21 82 3" xfId="10116"/>
    <cellStyle name="Navadno 3 21 83" xfId="10117"/>
    <cellStyle name="Navadno 3 21 83 2" xfId="10118"/>
    <cellStyle name="Navadno 3 21 83 2 2" xfId="10119"/>
    <cellStyle name="Navadno 3 21 83 3" xfId="10120"/>
    <cellStyle name="Navadno 3 21 84" xfId="10121"/>
    <cellStyle name="Navadno 3 21 84 2" xfId="10122"/>
    <cellStyle name="Navadno 3 21 84 2 2" xfId="10123"/>
    <cellStyle name="Navadno 3 21 84 3" xfId="10124"/>
    <cellStyle name="Navadno 3 21 85" xfId="10125"/>
    <cellStyle name="Navadno 3 21 85 2" xfId="10126"/>
    <cellStyle name="Navadno 3 21 85 2 2" xfId="10127"/>
    <cellStyle name="Navadno 3 21 85 3" xfId="10128"/>
    <cellStyle name="Navadno 3 21 86" xfId="10129"/>
    <cellStyle name="Navadno 3 21 86 2" xfId="10130"/>
    <cellStyle name="Navadno 3 21 86 2 2" xfId="10131"/>
    <cellStyle name="Navadno 3 21 86 3" xfId="10132"/>
    <cellStyle name="Navadno 3 21 87" xfId="10133"/>
    <cellStyle name="Navadno 3 21 87 2" xfId="10134"/>
    <cellStyle name="Navadno 3 21 87 2 2" xfId="10135"/>
    <cellStyle name="Navadno 3 21 87 3" xfId="10136"/>
    <cellStyle name="Navadno 3 21 88" xfId="10137"/>
    <cellStyle name="Navadno 3 21 88 2" xfId="10138"/>
    <cellStyle name="Navadno 3 21 88 2 2" xfId="10139"/>
    <cellStyle name="Navadno 3 21 88 3" xfId="10140"/>
    <cellStyle name="Navadno 3 21 89" xfId="10141"/>
    <cellStyle name="Navadno 3 21 89 2" xfId="10142"/>
    <cellStyle name="Navadno 3 21 89 2 2" xfId="10143"/>
    <cellStyle name="Navadno 3 21 89 3" xfId="10144"/>
    <cellStyle name="Navadno 3 21 9" xfId="10145"/>
    <cellStyle name="Navadno 3 21 9 10" xfId="10146"/>
    <cellStyle name="Navadno 3 21 9 10 2" xfId="10147"/>
    <cellStyle name="Navadno 3 21 9 10 2 2" xfId="10148"/>
    <cellStyle name="Navadno 3 21 9 10 3" xfId="10149"/>
    <cellStyle name="Navadno 3 21 9 11" xfId="10150"/>
    <cellStyle name="Navadno 3 21 9 11 2" xfId="10151"/>
    <cellStyle name="Navadno 3 21 9 11 2 2" xfId="10152"/>
    <cellStyle name="Navadno 3 21 9 11 3" xfId="10153"/>
    <cellStyle name="Navadno 3 21 9 12" xfId="10154"/>
    <cellStyle name="Navadno 3 21 9 12 2" xfId="10155"/>
    <cellStyle name="Navadno 3 21 9 12 2 2" xfId="10156"/>
    <cellStyle name="Navadno 3 21 9 12 3" xfId="10157"/>
    <cellStyle name="Navadno 3 21 9 13" xfId="10158"/>
    <cellStyle name="Navadno 3 21 9 13 2" xfId="10159"/>
    <cellStyle name="Navadno 3 21 9 13 2 2" xfId="10160"/>
    <cellStyle name="Navadno 3 21 9 13 3" xfId="10161"/>
    <cellStyle name="Navadno 3 21 9 14" xfId="10162"/>
    <cellStyle name="Navadno 3 21 9 14 2" xfId="10163"/>
    <cellStyle name="Navadno 3 21 9 14 2 2" xfId="10164"/>
    <cellStyle name="Navadno 3 21 9 14 3" xfId="10165"/>
    <cellStyle name="Navadno 3 21 9 15" xfId="10166"/>
    <cellStyle name="Navadno 3 21 9 15 2" xfId="10167"/>
    <cellStyle name="Navadno 3 21 9 15 2 2" xfId="10168"/>
    <cellStyle name="Navadno 3 21 9 15 3" xfId="10169"/>
    <cellStyle name="Navadno 3 21 9 16" xfId="10170"/>
    <cellStyle name="Navadno 3 21 9 16 2" xfId="10171"/>
    <cellStyle name="Navadno 3 21 9 16 2 2" xfId="10172"/>
    <cellStyle name="Navadno 3 21 9 16 3" xfId="10173"/>
    <cellStyle name="Navadno 3 21 9 17" xfId="10174"/>
    <cellStyle name="Navadno 3 21 9 17 2" xfId="10175"/>
    <cellStyle name="Navadno 3 21 9 17 2 2" xfId="10176"/>
    <cellStyle name="Navadno 3 21 9 17 3" xfId="10177"/>
    <cellStyle name="Navadno 3 21 9 18" xfId="10178"/>
    <cellStyle name="Navadno 3 21 9 18 2" xfId="10179"/>
    <cellStyle name="Navadno 3 21 9 18 2 2" xfId="10180"/>
    <cellStyle name="Navadno 3 21 9 18 3" xfId="10181"/>
    <cellStyle name="Navadno 3 21 9 19" xfId="10182"/>
    <cellStyle name="Navadno 3 21 9 19 2" xfId="10183"/>
    <cellStyle name="Navadno 3 21 9 19 2 2" xfId="10184"/>
    <cellStyle name="Navadno 3 21 9 19 3" xfId="10185"/>
    <cellStyle name="Navadno 3 21 9 2" xfId="10186"/>
    <cellStyle name="Navadno 3 21 9 2 2" xfId="10187"/>
    <cellStyle name="Navadno 3 21 9 2 2 2" xfId="10188"/>
    <cellStyle name="Navadno 3 21 9 2 2 2 2" xfId="10189"/>
    <cellStyle name="Navadno 3 21 9 2 2 3" xfId="10190"/>
    <cellStyle name="Navadno 3 21 9 2 3" xfId="10191"/>
    <cellStyle name="Navadno 3 21 9 2 3 2" xfId="10192"/>
    <cellStyle name="Navadno 3 21 9 2 4" xfId="10193"/>
    <cellStyle name="Navadno 3 21 9 2 4 2" xfId="10194"/>
    <cellStyle name="Navadno 3 21 9 2 5" xfId="10195"/>
    <cellStyle name="Navadno 3 21 9 2 5 2" xfId="10196"/>
    <cellStyle name="Navadno 3 21 9 2 6" xfId="10197"/>
    <cellStyle name="Navadno 3 21 9 2 6 2" xfId="10198"/>
    <cellStyle name="Navadno 3 21 9 2 7" xfId="10199"/>
    <cellStyle name="Navadno 3 21 9 20" xfId="10200"/>
    <cellStyle name="Navadno 3 21 9 20 2" xfId="10201"/>
    <cellStyle name="Navadno 3 21 9 20 2 2" xfId="10202"/>
    <cellStyle name="Navadno 3 21 9 20 3" xfId="10203"/>
    <cellStyle name="Navadno 3 21 9 21" xfId="10204"/>
    <cellStyle name="Navadno 3 21 9 21 2" xfId="10205"/>
    <cellStyle name="Navadno 3 21 9 21 2 2" xfId="10206"/>
    <cellStyle name="Navadno 3 21 9 21 3" xfId="10207"/>
    <cellStyle name="Navadno 3 21 9 22" xfId="10208"/>
    <cellStyle name="Navadno 3 21 9 22 2" xfId="10209"/>
    <cellStyle name="Navadno 3 21 9 22 2 2" xfId="10210"/>
    <cellStyle name="Navadno 3 21 9 22 3" xfId="10211"/>
    <cellStyle name="Navadno 3 21 9 23" xfId="10212"/>
    <cellStyle name="Navadno 3 21 9 23 2" xfId="10213"/>
    <cellStyle name="Navadno 3 21 9 23 2 2" xfId="10214"/>
    <cellStyle name="Navadno 3 21 9 23 3" xfId="10215"/>
    <cellStyle name="Navadno 3 21 9 24" xfId="10216"/>
    <cellStyle name="Navadno 3 21 9 24 2" xfId="10217"/>
    <cellStyle name="Navadno 3 21 9 24 2 2" xfId="10218"/>
    <cellStyle name="Navadno 3 21 9 24 3" xfId="10219"/>
    <cellStyle name="Navadno 3 21 9 25" xfId="10220"/>
    <cellStyle name="Navadno 3 21 9 25 2" xfId="10221"/>
    <cellStyle name="Navadno 3 21 9 25 2 2" xfId="10222"/>
    <cellStyle name="Navadno 3 21 9 25 3" xfId="10223"/>
    <cellStyle name="Navadno 3 21 9 26" xfId="10224"/>
    <cellStyle name="Navadno 3 21 9 26 2" xfId="10225"/>
    <cellStyle name="Navadno 3 21 9 26 2 2" xfId="10226"/>
    <cellStyle name="Navadno 3 21 9 26 3" xfId="10227"/>
    <cellStyle name="Navadno 3 21 9 27" xfId="10228"/>
    <cellStyle name="Navadno 3 21 9 27 2" xfId="10229"/>
    <cellStyle name="Navadno 3 21 9 27 2 2" xfId="10230"/>
    <cellStyle name="Navadno 3 21 9 27 3" xfId="10231"/>
    <cellStyle name="Navadno 3 21 9 28" xfId="10232"/>
    <cellStyle name="Navadno 3 21 9 28 2" xfId="10233"/>
    <cellStyle name="Navadno 3 21 9 28 2 2" xfId="10234"/>
    <cellStyle name="Navadno 3 21 9 28 3" xfId="10235"/>
    <cellStyle name="Navadno 3 21 9 29" xfId="10236"/>
    <cellStyle name="Navadno 3 21 9 29 2" xfId="10237"/>
    <cellStyle name="Navadno 3 21 9 29 2 2" xfId="10238"/>
    <cellStyle name="Navadno 3 21 9 29 3" xfId="10239"/>
    <cellStyle name="Navadno 3 21 9 3" xfId="10240"/>
    <cellStyle name="Navadno 3 21 9 3 2" xfId="10241"/>
    <cellStyle name="Navadno 3 21 9 3 2 2" xfId="10242"/>
    <cellStyle name="Navadno 3 21 9 3 3" xfId="10243"/>
    <cellStyle name="Navadno 3 21 9 30" xfId="10244"/>
    <cellStyle name="Navadno 3 21 9 30 2" xfId="10245"/>
    <cellStyle name="Navadno 3 21 9 30 2 2" xfId="10246"/>
    <cellStyle name="Navadno 3 21 9 30 3" xfId="10247"/>
    <cellStyle name="Navadno 3 21 9 31" xfId="10248"/>
    <cellStyle name="Navadno 3 21 9 31 2" xfId="10249"/>
    <cellStyle name="Navadno 3 21 9 31 2 2" xfId="10250"/>
    <cellStyle name="Navadno 3 21 9 31 3" xfId="10251"/>
    <cellStyle name="Navadno 3 21 9 32" xfId="10252"/>
    <cellStyle name="Navadno 3 21 9 32 2" xfId="10253"/>
    <cellStyle name="Navadno 3 21 9 32 2 2" xfId="10254"/>
    <cellStyle name="Navadno 3 21 9 32 3" xfId="10255"/>
    <cellStyle name="Navadno 3 21 9 33" xfId="10256"/>
    <cellStyle name="Navadno 3 21 9 33 2" xfId="10257"/>
    <cellStyle name="Navadno 3 21 9 33 2 2" xfId="10258"/>
    <cellStyle name="Navadno 3 21 9 33 3" xfId="10259"/>
    <cellStyle name="Navadno 3 21 9 34" xfId="10260"/>
    <cellStyle name="Navadno 3 21 9 34 2" xfId="10261"/>
    <cellStyle name="Navadno 3 21 9 34 2 2" xfId="10262"/>
    <cellStyle name="Navadno 3 21 9 34 3" xfId="10263"/>
    <cellStyle name="Navadno 3 21 9 35" xfId="10264"/>
    <cellStyle name="Navadno 3 21 9 35 2" xfId="10265"/>
    <cellStyle name="Navadno 3 21 9 35 2 2" xfId="10266"/>
    <cellStyle name="Navadno 3 21 9 35 3" xfId="10267"/>
    <cellStyle name="Navadno 3 21 9 36" xfId="10268"/>
    <cellStyle name="Navadno 3 21 9 36 2" xfId="10269"/>
    <cellStyle name="Navadno 3 21 9 36 2 2" xfId="10270"/>
    <cellStyle name="Navadno 3 21 9 36 3" xfId="10271"/>
    <cellStyle name="Navadno 3 21 9 37" xfId="10272"/>
    <cellStyle name="Navadno 3 21 9 37 2" xfId="10273"/>
    <cellStyle name="Navadno 3 21 9 37 2 2" xfId="10274"/>
    <cellStyle name="Navadno 3 21 9 37 3" xfId="10275"/>
    <cellStyle name="Navadno 3 21 9 38" xfId="10276"/>
    <cellStyle name="Navadno 3 21 9 38 2" xfId="10277"/>
    <cellStyle name="Navadno 3 21 9 38 2 2" xfId="10278"/>
    <cellStyle name="Navadno 3 21 9 38 3" xfId="10279"/>
    <cellStyle name="Navadno 3 21 9 39" xfId="10280"/>
    <cellStyle name="Navadno 3 21 9 39 2" xfId="10281"/>
    <cellStyle name="Navadno 3 21 9 39 2 2" xfId="10282"/>
    <cellStyle name="Navadno 3 21 9 39 3" xfId="10283"/>
    <cellStyle name="Navadno 3 21 9 4" xfId="10284"/>
    <cellStyle name="Navadno 3 21 9 4 2" xfId="10285"/>
    <cellStyle name="Navadno 3 21 9 4 2 2" xfId="10286"/>
    <cellStyle name="Navadno 3 21 9 4 3" xfId="10287"/>
    <cellStyle name="Navadno 3 21 9 40" xfId="10288"/>
    <cellStyle name="Navadno 3 21 9 40 2" xfId="10289"/>
    <cellStyle name="Navadno 3 21 9 40 2 2" xfId="10290"/>
    <cellStyle name="Navadno 3 21 9 40 3" xfId="10291"/>
    <cellStyle name="Navadno 3 21 9 41" xfId="10292"/>
    <cellStyle name="Navadno 3 21 9 41 2" xfId="10293"/>
    <cellStyle name="Navadno 3 21 9 41 2 2" xfId="10294"/>
    <cellStyle name="Navadno 3 21 9 41 3" xfId="10295"/>
    <cellStyle name="Navadno 3 21 9 42" xfId="10296"/>
    <cellStyle name="Navadno 3 21 9 42 2" xfId="10297"/>
    <cellStyle name="Navadno 3 21 9 42 2 2" xfId="10298"/>
    <cellStyle name="Navadno 3 21 9 42 3" xfId="10299"/>
    <cellStyle name="Navadno 3 21 9 43" xfId="10300"/>
    <cellStyle name="Navadno 3 21 9 43 2" xfId="10301"/>
    <cellStyle name="Navadno 3 21 9 43 2 2" xfId="10302"/>
    <cellStyle name="Navadno 3 21 9 43 3" xfId="10303"/>
    <cellStyle name="Navadno 3 21 9 44" xfId="10304"/>
    <cellStyle name="Navadno 3 21 9 44 2" xfId="10305"/>
    <cellStyle name="Navadno 3 21 9 44 2 2" xfId="10306"/>
    <cellStyle name="Navadno 3 21 9 44 3" xfId="10307"/>
    <cellStyle name="Navadno 3 21 9 45" xfId="10308"/>
    <cellStyle name="Navadno 3 21 9 45 2" xfId="10309"/>
    <cellStyle name="Navadno 3 21 9 45 2 2" xfId="10310"/>
    <cellStyle name="Navadno 3 21 9 45 3" xfId="10311"/>
    <cellStyle name="Navadno 3 21 9 46" xfId="10312"/>
    <cellStyle name="Navadno 3 21 9 46 2" xfId="10313"/>
    <cellStyle name="Navadno 3 21 9 46 2 2" xfId="10314"/>
    <cellStyle name="Navadno 3 21 9 46 3" xfId="10315"/>
    <cellStyle name="Navadno 3 21 9 47" xfId="10316"/>
    <cellStyle name="Navadno 3 21 9 47 2" xfId="10317"/>
    <cellStyle name="Navadno 3 21 9 47 2 2" xfId="10318"/>
    <cellStyle name="Navadno 3 21 9 47 3" xfId="10319"/>
    <cellStyle name="Navadno 3 21 9 48" xfId="10320"/>
    <cellStyle name="Navadno 3 21 9 48 2" xfId="10321"/>
    <cellStyle name="Navadno 3 21 9 48 2 2" xfId="10322"/>
    <cellStyle name="Navadno 3 21 9 48 3" xfId="10323"/>
    <cellStyle name="Navadno 3 21 9 49" xfId="10324"/>
    <cellStyle name="Navadno 3 21 9 49 2" xfId="10325"/>
    <cellStyle name="Navadno 3 21 9 49 2 2" xfId="10326"/>
    <cellStyle name="Navadno 3 21 9 49 3" xfId="10327"/>
    <cellStyle name="Navadno 3 21 9 5" xfId="10328"/>
    <cellStyle name="Navadno 3 21 9 5 2" xfId="10329"/>
    <cellStyle name="Navadno 3 21 9 5 2 2" xfId="10330"/>
    <cellStyle name="Navadno 3 21 9 5 3" xfId="10331"/>
    <cellStyle name="Navadno 3 21 9 50" xfId="10332"/>
    <cellStyle name="Navadno 3 21 9 50 2" xfId="10333"/>
    <cellStyle name="Navadno 3 21 9 50 2 2" xfId="10334"/>
    <cellStyle name="Navadno 3 21 9 50 3" xfId="10335"/>
    <cellStyle name="Navadno 3 21 9 51" xfId="10336"/>
    <cellStyle name="Navadno 3 21 9 51 2" xfId="10337"/>
    <cellStyle name="Navadno 3 21 9 51 2 2" xfId="10338"/>
    <cellStyle name="Navadno 3 21 9 51 3" xfId="10339"/>
    <cellStyle name="Navadno 3 21 9 52" xfId="10340"/>
    <cellStyle name="Navadno 3 21 9 52 2" xfId="10341"/>
    <cellStyle name="Navadno 3 21 9 52 2 2" xfId="10342"/>
    <cellStyle name="Navadno 3 21 9 52 3" xfId="10343"/>
    <cellStyle name="Navadno 3 21 9 53" xfId="10344"/>
    <cellStyle name="Navadno 3 21 9 53 2" xfId="10345"/>
    <cellStyle name="Navadno 3 21 9 54" xfId="10346"/>
    <cellStyle name="Navadno 3 21 9 54 2" xfId="10347"/>
    <cellStyle name="Navadno 3 21 9 55" xfId="10348"/>
    <cellStyle name="Navadno 3 21 9 55 2" xfId="10349"/>
    <cellStyle name="Navadno 3 21 9 56" xfId="10350"/>
    <cellStyle name="Navadno 3 21 9 56 2" xfId="10351"/>
    <cellStyle name="Navadno 3 21 9 57" xfId="10352"/>
    <cellStyle name="Navadno 3 21 9 57 2" xfId="10353"/>
    <cellStyle name="Navadno 3 21 9 58" xfId="10354"/>
    <cellStyle name="Navadno 3 21 9 58 2" xfId="10355"/>
    <cellStyle name="Navadno 3 21 9 59" xfId="10356"/>
    <cellStyle name="Navadno 3 21 9 59 2" xfId="10357"/>
    <cellStyle name="Navadno 3 21 9 6" xfId="10358"/>
    <cellStyle name="Navadno 3 21 9 6 2" xfId="10359"/>
    <cellStyle name="Navadno 3 21 9 6 2 2" xfId="10360"/>
    <cellStyle name="Navadno 3 21 9 6 3" xfId="10361"/>
    <cellStyle name="Navadno 3 21 9 60" xfId="10362"/>
    <cellStyle name="Navadno 3 21 9 60 2" xfId="10363"/>
    <cellStyle name="Navadno 3 21 9 61" xfId="10364"/>
    <cellStyle name="Navadno 3 21 9 61 2" xfId="10365"/>
    <cellStyle name="Navadno 3 21 9 62" xfId="10366"/>
    <cellStyle name="Navadno 3 21 9 62 2" xfId="10367"/>
    <cellStyle name="Navadno 3 21 9 63" xfId="10368"/>
    <cellStyle name="Navadno 3 21 9 63 2" xfId="10369"/>
    <cellStyle name="Navadno 3 21 9 64" xfId="10370"/>
    <cellStyle name="Navadno 3 21 9 64 2" xfId="10371"/>
    <cellStyle name="Navadno 3 21 9 65" xfId="10372"/>
    <cellStyle name="Navadno 3 21 9 65 2" xfId="10373"/>
    <cellStyle name="Navadno 3 21 9 66" xfId="10374"/>
    <cellStyle name="Navadno 3 21 9 66 2" xfId="10375"/>
    <cellStyle name="Navadno 3 21 9 67" xfId="10376"/>
    <cellStyle name="Navadno 3 21 9 67 2" xfId="10377"/>
    <cellStyle name="Navadno 3 21 9 68" xfId="10378"/>
    <cellStyle name="Navadno 3 21 9 68 2" xfId="10379"/>
    <cellStyle name="Navadno 3 21 9 69" xfId="10380"/>
    <cellStyle name="Navadno 3 21 9 69 2" xfId="10381"/>
    <cellStyle name="Navadno 3 21 9 7" xfId="10382"/>
    <cellStyle name="Navadno 3 21 9 7 2" xfId="10383"/>
    <cellStyle name="Navadno 3 21 9 7 2 2" xfId="10384"/>
    <cellStyle name="Navadno 3 21 9 7 3" xfId="10385"/>
    <cellStyle name="Navadno 3 21 9 70" xfId="10386"/>
    <cellStyle name="Navadno 3 21 9 70 2" xfId="10387"/>
    <cellStyle name="Navadno 3 21 9 71" xfId="10388"/>
    <cellStyle name="Navadno 3 21 9 71 2" xfId="10389"/>
    <cellStyle name="Navadno 3 21 9 72" xfId="10390"/>
    <cellStyle name="Navadno 3 21 9 72 2" xfId="10391"/>
    <cellStyle name="Navadno 3 21 9 73" xfId="10392"/>
    <cellStyle name="Navadno 3 21 9 73 2" xfId="10393"/>
    <cellStyle name="Navadno 3 21 9 74" xfId="10394"/>
    <cellStyle name="Navadno 3 21 9 74 2" xfId="10395"/>
    <cellStyle name="Navadno 3 21 9 75" xfId="10396"/>
    <cellStyle name="Navadno 3 21 9 75 2" xfId="10397"/>
    <cellStyle name="Navadno 3 21 9 76" xfId="10398"/>
    <cellStyle name="Navadno 3 21 9 76 2" xfId="10399"/>
    <cellStyle name="Navadno 3 21 9 77" xfId="10400"/>
    <cellStyle name="Navadno 3 21 9 77 2" xfId="10401"/>
    <cellStyle name="Navadno 3 21 9 78" xfId="10402"/>
    <cellStyle name="Navadno 3 21 9 78 2" xfId="10403"/>
    <cellStyle name="Navadno 3 21 9 79" xfId="10404"/>
    <cellStyle name="Navadno 3 21 9 79 2" xfId="10405"/>
    <cellStyle name="Navadno 3 21 9 8" xfId="10406"/>
    <cellStyle name="Navadno 3 21 9 8 2" xfId="10407"/>
    <cellStyle name="Navadno 3 21 9 8 2 2" xfId="10408"/>
    <cellStyle name="Navadno 3 21 9 8 3" xfId="10409"/>
    <cellStyle name="Navadno 3 21 9 80" xfId="10410"/>
    <cellStyle name="Navadno 3 21 9 80 2" xfId="10411"/>
    <cellStyle name="Navadno 3 21 9 81" xfId="10412"/>
    <cellStyle name="Navadno 3 21 9 81 2" xfId="10413"/>
    <cellStyle name="Navadno 3 21 9 82" xfId="10414"/>
    <cellStyle name="Navadno 3 21 9 9" xfId="10415"/>
    <cellStyle name="Navadno 3 21 9 9 2" xfId="10416"/>
    <cellStyle name="Navadno 3 21 9 9 2 2" xfId="10417"/>
    <cellStyle name="Navadno 3 21 9 9 3" xfId="10418"/>
    <cellStyle name="Navadno 3 21 90" xfId="10419"/>
    <cellStyle name="Navadno 3 21 90 2" xfId="10420"/>
    <cellStyle name="Navadno 3 21 90 2 2" xfId="10421"/>
    <cellStyle name="Navadno 3 21 90 3" xfId="10422"/>
    <cellStyle name="Navadno 3 21 91" xfId="10423"/>
    <cellStyle name="Navadno 3 21 91 2" xfId="10424"/>
    <cellStyle name="Navadno 3 21 91 2 2" xfId="10425"/>
    <cellStyle name="Navadno 3 21 91 3" xfId="10426"/>
    <cellStyle name="Navadno 3 21 92" xfId="10427"/>
    <cellStyle name="Navadno 3 21 92 2" xfId="10428"/>
    <cellStyle name="Navadno 3 21 92 2 2" xfId="10429"/>
    <cellStyle name="Navadno 3 21 92 3" xfId="10430"/>
    <cellStyle name="Navadno 3 21 93" xfId="10431"/>
    <cellStyle name="Navadno 3 21 93 2" xfId="10432"/>
    <cellStyle name="Navadno 3 21 93 2 2" xfId="10433"/>
    <cellStyle name="Navadno 3 21 93 3" xfId="10434"/>
    <cellStyle name="Navadno 3 21 94" xfId="10435"/>
    <cellStyle name="Navadno 3 21 94 2" xfId="10436"/>
    <cellStyle name="Navadno 3 21 94 2 2" xfId="10437"/>
    <cellStyle name="Navadno 3 21 94 3" xfId="10438"/>
    <cellStyle name="Navadno 3 21 95" xfId="10439"/>
    <cellStyle name="Navadno 3 21 95 2" xfId="10440"/>
    <cellStyle name="Navadno 3 21 95 2 2" xfId="10441"/>
    <cellStyle name="Navadno 3 21 95 3" xfId="10442"/>
    <cellStyle name="Navadno 3 21 96" xfId="10443"/>
    <cellStyle name="Navadno 3 21 96 2" xfId="10444"/>
    <cellStyle name="Navadno 3 21 96 2 2" xfId="10445"/>
    <cellStyle name="Navadno 3 21 96 3" xfId="10446"/>
    <cellStyle name="Navadno 3 21 97" xfId="10447"/>
    <cellStyle name="Navadno 3 21 97 2" xfId="10448"/>
    <cellStyle name="Navadno 3 21 97 2 2" xfId="10449"/>
    <cellStyle name="Navadno 3 21 97 3" xfId="10450"/>
    <cellStyle name="Navadno 3 21 98" xfId="10451"/>
    <cellStyle name="Navadno 3 21 98 2" xfId="10452"/>
    <cellStyle name="Navadno 3 21 98 2 2" xfId="10453"/>
    <cellStyle name="Navadno 3 21 98 3" xfId="10454"/>
    <cellStyle name="Navadno 3 21 99" xfId="10455"/>
    <cellStyle name="Navadno 3 21 99 2" xfId="10456"/>
    <cellStyle name="Navadno 3 21 99 2 2" xfId="10457"/>
    <cellStyle name="Navadno 3 21 99 3" xfId="10458"/>
    <cellStyle name="Navadno 3 22" xfId="10459"/>
    <cellStyle name="Navadno 3 22 2" xfId="10460"/>
    <cellStyle name="Navadno 3 23" xfId="10461"/>
    <cellStyle name="Navadno 3 23 2" xfId="10462"/>
    <cellStyle name="Navadno 3 24" xfId="10463"/>
    <cellStyle name="Navadno 3 3" xfId="10464"/>
    <cellStyle name="Navadno 3 3 10" xfId="10465"/>
    <cellStyle name="Navadno 3 3 10 2" xfId="10466"/>
    <cellStyle name="Navadno 3 3 10 2 2" xfId="10467"/>
    <cellStyle name="Navadno 3 3 10 3" xfId="10468"/>
    <cellStyle name="Navadno 3 3 10 3 2" xfId="10469"/>
    <cellStyle name="Navadno 3 3 10 4" xfId="10470"/>
    <cellStyle name="Navadno 3 3 11" xfId="10471"/>
    <cellStyle name="Navadno 3 3 11 2" xfId="10472"/>
    <cellStyle name="Navadno 3 3 11 2 2" xfId="10473"/>
    <cellStyle name="Navadno 3 3 11 3" xfId="10474"/>
    <cellStyle name="Navadno 3 3 11 3 2" xfId="10475"/>
    <cellStyle name="Navadno 3 3 11 4" xfId="10476"/>
    <cellStyle name="Navadno 3 3 12" xfId="10477"/>
    <cellStyle name="Navadno 3 3 12 2" xfId="10478"/>
    <cellStyle name="Navadno 3 3 12 2 2" xfId="10479"/>
    <cellStyle name="Navadno 3 3 12 3" xfId="10480"/>
    <cellStyle name="Navadno 3 3 12 3 2" xfId="10481"/>
    <cellStyle name="Navadno 3 3 12 4" xfId="10482"/>
    <cellStyle name="Navadno 3 3 13" xfId="10483"/>
    <cellStyle name="Navadno 3 3 13 2" xfId="10484"/>
    <cellStyle name="Navadno 3 3 13 2 2" xfId="10485"/>
    <cellStyle name="Navadno 3 3 13 3" xfId="10486"/>
    <cellStyle name="Navadno 3 3 13 3 2" xfId="10487"/>
    <cellStyle name="Navadno 3 3 13 4" xfId="10488"/>
    <cellStyle name="Navadno 3 3 14" xfId="10489"/>
    <cellStyle name="Navadno 3 3 14 2" xfId="10490"/>
    <cellStyle name="Navadno 3 3 14 2 2" xfId="10491"/>
    <cellStyle name="Navadno 3 3 14 3" xfId="10492"/>
    <cellStyle name="Navadno 3 3 14 3 2" xfId="10493"/>
    <cellStyle name="Navadno 3 3 14 4" xfId="10494"/>
    <cellStyle name="Navadno 3 3 15" xfId="10495"/>
    <cellStyle name="Navadno 3 3 15 2" xfId="10496"/>
    <cellStyle name="Navadno 3 3 15 2 2" xfId="10497"/>
    <cellStyle name="Navadno 3 3 15 3" xfId="10498"/>
    <cellStyle name="Navadno 3 3 15 3 2" xfId="10499"/>
    <cellStyle name="Navadno 3 3 15 4" xfId="10500"/>
    <cellStyle name="Navadno 3 3 16" xfId="10501"/>
    <cellStyle name="Navadno 3 3 16 2" xfId="10502"/>
    <cellStyle name="Navadno 3 3 16 2 2" xfId="10503"/>
    <cellStyle name="Navadno 3 3 16 3" xfId="10504"/>
    <cellStyle name="Navadno 3 3 16 3 2" xfId="10505"/>
    <cellStyle name="Navadno 3 3 16 4" xfId="10506"/>
    <cellStyle name="Navadno 3 3 17" xfId="10507"/>
    <cellStyle name="Navadno 3 3 17 2" xfId="10508"/>
    <cellStyle name="Navadno 3 3 17 2 2" xfId="10509"/>
    <cellStyle name="Navadno 3 3 17 3" xfId="10510"/>
    <cellStyle name="Navadno 3 3 17 3 2" xfId="10511"/>
    <cellStyle name="Navadno 3 3 17 4" xfId="10512"/>
    <cellStyle name="Navadno 3 3 18" xfId="10513"/>
    <cellStyle name="Navadno 3 3 18 2" xfId="10514"/>
    <cellStyle name="Navadno 3 3 19" xfId="10515"/>
    <cellStyle name="Navadno 3 3 19 2" xfId="10516"/>
    <cellStyle name="Navadno 3 3 2" xfId="10517"/>
    <cellStyle name="Navadno 3 3 2 2" xfId="10518"/>
    <cellStyle name="Navadno 3 3 2 2 2" xfId="10519"/>
    <cellStyle name="Navadno 3 3 2 3" xfId="10520"/>
    <cellStyle name="Navadno 3 3 2 3 2" xfId="10521"/>
    <cellStyle name="Navadno 3 3 2 4" xfId="10522"/>
    <cellStyle name="Navadno 3 3 20" xfId="10523"/>
    <cellStyle name="Navadno 3 3 3" xfId="10524"/>
    <cellStyle name="Navadno 3 3 3 2" xfId="10525"/>
    <cellStyle name="Navadno 3 3 3 2 2" xfId="10526"/>
    <cellStyle name="Navadno 3 3 3 3" xfId="10527"/>
    <cellStyle name="Navadno 3 3 3 3 2" xfId="10528"/>
    <cellStyle name="Navadno 3 3 3 4" xfId="10529"/>
    <cellStyle name="Navadno 3 3 4" xfId="10530"/>
    <cellStyle name="Navadno 3 3 4 2" xfId="10531"/>
    <cellStyle name="Navadno 3 3 4 2 2" xfId="10532"/>
    <cellStyle name="Navadno 3 3 4 3" xfId="10533"/>
    <cellStyle name="Navadno 3 3 4 3 2" xfId="10534"/>
    <cellStyle name="Navadno 3 3 4 4" xfId="10535"/>
    <cellStyle name="Navadno 3 3 5" xfId="10536"/>
    <cellStyle name="Navadno 3 3 5 2" xfId="10537"/>
    <cellStyle name="Navadno 3 3 5 2 2" xfId="10538"/>
    <cellStyle name="Navadno 3 3 5 3" xfId="10539"/>
    <cellStyle name="Navadno 3 3 5 3 2" xfId="10540"/>
    <cellStyle name="Navadno 3 3 5 4" xfId="10541"/>
    <cellStyle name="Navadno 3 3 6" xfId="10542"/>
    <cellStyle name="Navadno 3 3 6 2" xfId="10543"/>
    <cellStyle name="Navadno 3 3 6 2 2" xfId="10544"/>
    <cellStyle name="Navadno 3 3 6 3" xfId="10545"/>
    <cellStyle name="Navadno 3 3 6 3 2" xfId="10546"/>
    <cellStyle name="Navadno 3 3 6 4" xfId="10547"/>
    <cellStyle name="Navadno 3 3 7" xfId="10548"/>
    <cellStyle name="Navadno 3 3 7 2" xfId="10549"/>
    <cellStyle name="Navadno 3 3 7 2 2" xfId="10550"/>
    <cellStyle name="Navadno 3 3 7 3" xfId="10551"/>
    <cellStyle name="Navadno 3 3 7 3 2" xfId="10552"/>
    <cellStyle name="Navadno 3 3 7 4" xfId="10553"/>
    <cellStyle name="Navadno 3 3 8" xfId="10554"/>
    <cellStyle name="Navadno 3 3 8 2" xfId="10555"/>
    <cellStyle name="Navadno 3 3 8 2 2" xfId="10556"/>
    <cellStyle name="Navadno 3 3 8 3" xfId="10557"/>
    <cellStyle name="Navadno 3 3 8 3 2" xfId="10558"/>
    <cellStyle name="Navadno 3 3 8 4" xfId="10559"/>
    <cellStyle name="Navadno 3 3 9" xfId="10560"/>
    <cellStyle name="Navadno 3 3 9 2" xfId="10561"/>
    <cellStyle name="Navadno 3 3 9 2 2" xfId="10562"/>
    <cellStyle name="Navadno 3 3 9 3" xfId="10563"/>
    <cellStyle name="Navadno 3 3 9 3 2" xfId="10564"/>
    <cellStyle name="Navadno 3 3 9 4" xfId="10565"/>
    <cellStyle name="Navadno 3 4" xfId="10566"/>
    <cellStyle name="Navadno 3 4 2" xfId="10567"/>
    <cellStyle name="Navadno 3 4 2 2" xfId="10568"/>
    <cellStyle name="Navadno 3 4 3" xfId="10569"/>
    <cellStyle name="Navadno 3 4 3 2" xfId="10570"/>
    <cellStyle name="Navadno 3 4 4" xfId="10571"/>
    <cellStyle name="Navadno 3 5" xfId="10572"/>
    <cellStyle name="Navadno 3 5 2" xfId="10573"/>
    <cellStyle name="Navadno 3 5 2 2" xfId="10574"/>
    <cellStyle name="Navadno 3 5 3" xfId="10575"/>
    <cellStyle name="Navadno 3 5 3 2" xfId="10576"/>
    <cellStyle name="Navadno 3 5 4" xfId="10577"/>
    <cellStyle name="Navadno 3 6" xfId="10578"/>
    <cellStyle name="Navadno 3 6 2" xfId="10579"/>
    <cellStyle name="Navadno 3 6 2 2" xfId="10580"/>
    <cellStyle name="Navadno 3 6 3" xfId="10581"/>
    <cellStyle name="Navadno 3 6 3 2" xfId="10582"/>
    <cellStyle name="Navadno 3 6 4" xfId="10583"/>
    <cellStyle name="Navadno 3 7" xfId="10584"/>
    <cellStyle name="Navadno 3 7 2" xfId="10585"/>
    <cellStyle name="Navadno 3 7 2 2" xfId="10586"/>
    <cellStyle name="Navadno 3 7 3" xfId="10587"/>
    <cellStyle name="Navadno 3 7 3 2" xfId="10588"/>
    <cellStyle name="Navadno 3 7 4" xfId="10589"/>
    <cellStyle name="Navadno 3 8" xfId="10590"/>
    <cellStyle name="Navadno 3 8 2" xfId="10591"/>
    <cellStyle name="Navadno 3 8 2 2" xfId="10592"/>
    <cellStyle name="Navadno 3 8 3" xfId="10593"/>
    <cellStyle name="Navadno 3 8 3 2" xfId="10594"/>
    <cellStyle name="Navadno 3 8 4" xfId="10595"/>
    <cellStyle name="Navadno 3 9" xfId="10596"/>
    <cellStyle name="Navadno 3 9 2" xfId="10597"/>
    <cellStyle name="Navadno 3 9 2 2" xfId="10598"/>
    <cellStyle name="Navadno 3 9 3" xfId="10599"/>
    <cellStyle name="Navadno 3 9 3 2" xfId="10600"/>
    <cellStyle name="Navadno 3 9 4" xfId="10601"/>
    <cellStyle name="Navadno 4" xfId="32"/>
    <cellStyle name="Navadno 4 2" xfId="10602"/>
    <cellStyle name="Navadno 4 3" xfId="10603"/>
    <cellStyle name="Navadno 5" xfId="33"/>
    <cellStyle name="Navadno 5 2" xfId="34"/>
    <cellStyle name="Navadno 6" xfId="35"/>
    <cellStyle name="Navadno 6 2" xfId="36"/>
    <cellStyle name="Navadno 7" xfId="37"/>
    <cellStyle name="Navadno 7 2" xfId="38"/>
    <cellStyle name="Navadno 8" xfId="39"/>
    <cellStyle name="Navadno 8 2" xfId="40"/>
    <cellStyle name="Navadno_K115620_popis s predracunom_PZI" xfId="41"/>
    <cellStyle name="Navadno_popis del" xfId="15318"/>
    <cellStyle name="Navadno_popis del 2" xfId="15319"/>
    <cellStyle name="Navadno_POPIS_fek A(1)" xfId="42"/>
    <cellStyle name="Navadno_popis-splošno-zun.ured" xfId="43"/>
    <cellStyle name="Navadno_VODA-SENCUR" xfId="44"/>
    <cellStyle name="Neutral" xfId="45"/>
    <cellStyle name="Normal 2" xfId="46"/>
    <cellStyle name="Normal 2 2" xfId="47"/>
    <cellStyle name="Normal 2_T113830_POPIS_ŠOLA_PZI - MS" xfId="48"/>
    <cellStyle name="Normal 3" xfId="10604"/>
    <cellStyle name="Normal 3 2" xfId="10605"/>
    <cellStyle name="Normal 4" xfId="49"/>
    <cellStyle name="Normal 5" xfId="10606"/>
    <cellStyle name="Normal 5 2" xfId="10607"/>
    <cellStyle name="Normal 6" xfId="10608"/>
    <cellStyle name="Normal_Sheet1" xfId="50"/>
    <cellStyle name="Note" xfId="51"/>
    <cellStyle name="Odstotek 2" xfId="10609"/>
    <cellStyle name="Odstotek 2 2" xfId="10610"/>
    <cellStyle name="Odstotek 2 2 2" xfId="10611"/>
    <cellStyle name="Odstotek 2 3" xfId="10612"/>
    <cellStyle name="Slog 1" xfId="52"/>
    <cellStyle name="Total" xfId="53"/>
    <cellStyle name="Valuta 2" xfId="54"/>
    <cellStyle name="Vejica" xfId="55" builtinId="3"/>
    <cellStyle name="Vejica 10" xfId="56"/>
    <cellStyle name="Vejica 2" xfId="57"/>
    <cellStyle name="Vejica 2 2" xfId="58"/>
    <cellStyle name="Vejica 2 2 2" xfId="59"/>
    <cellStyle name="Vejica 2 2 2 2" xfId="60"/>
    <cellStyle name="Vejica 2 2 2 2 2" xfId="61"/>
    <cellStyle name="Vejica 2 2 3" xfId="62"/>
    <cellStyle name="Vejica 2 2 3 2" xfId="63"/>
    <cellStyle name="Vejica 2 2 3 2 2" xfId="64"/>
    <cellStyle name="Vejica 2 3" xfId="65"/>
    <cellStyle name="Vejica 2 3 2" xfId="66"/>
    <cellStyle name="Vejica 2 3 2 2" xfId="67"/>
    <cellStyle name="Vejica 2 4" xfId="68"/>
    <cellStyle name="Vejica 2 4 10" xfId="10613"/>
    <cellStyle name="Vejica 2 4 10 10" xfId="10614"/>
    <cellStyle name="Vejica 2 4 10 10 2" xfId="10615"/>
    <cellStyle name="Vejica 2 4 10 10 2 2" xfId="10616"/>
    <cellStyle name="Vejica 2 4 10 10 3" xfId="10617"/>
    <cellStyle name="Vejica 2 4 10 11" xfId="10618"/>
    <cellStyle name="Vejica 2 4 10 11 2" xfId="10619"/>
    <cellStyle name="Vejica 2 4 10 11 2 2" xfId="10620"/>
    <cellStyle name="Vejica 2 4 10 11 3" xfId="10621"/>
    <cellStyle name="Vejica 2 4 10 12" xfId="10622"/>
    <cellStyle name="Vejica 2 4 10 12 2" xfId="10623"/>
    <cellStyle name="Vejica 2 4 10 12 2 2" xfId="10624"/>
    <cellStyle name="Vejica 2 4 10 12 3" xfId="10625"/>
    <cellStyle name="Vejica 2 4 10 13" xfId="10626"/>
    <cellStyle name="Vejica 2 4 10 13 2" xfId="10627"/>
    <cellStyle name="Vejica 2 4 10 13 2 2" xfId="10628"/>
    <cellStyle name="Vejica 2 4 10 13 3" xfId="10629"/>
    <cellStyle name="Vejica 2 4 10 14" xfId="10630"/>
    <cellStyle name="Vejica 2 4 10 14 2" xfId="10631"/>
    <cellStyle name="Vejica 2 4 10 14 2 2" xfId="10632"/>
    <cellStyle name="Vejica 2 4 10 14 3" xfId="10633"/>
    <cellStyle name="Vejica 2 4 10 15" xfId="10634"/>
    <cellStyle name="Vejica 2 4 10 15 2" xfId="10635"/>
    <cellStyle name="Vejica 2 4 10 15 2 2" xfId="10636"/>
    <cellStyle name="Vejica 2 4 10 15 3" xfId="10637"/>
    <cellStyle name="Vejica 2 4 10 16" xfId="10638"/>
    <cellStyle name="Vejica 2 4 10 16 2" xfId="10639"/>
    <cellStyle name="Vejica 2 4 10 16 2 2" xfId="10640"/>
    <cellStyle name="Vejica 2 4 10 16 3" xfId="10641"/>
    <cellStyle name="Vejica 2 4 10 17" xfId="10642"/>
    <cellStyle name="Vejica 2 4 10 17 2" xfId="10643"/>
    <cellStyle name="Vejica 2 4 10 17 2 2" xfId="10644"/>
    <cellStyle name="Vejica 2 4 10 17 3" xfId="10645"/>
    <cellStyle name="Vejica 2 4 10 18" xfId="10646"/>
    <cellStyle name="Vejica 2 4 10 18 2" xfId="10647"/>
    <cellStyle name="Vejica 2 4 10 18 2 2" xfId="10648"/>
    <cellStyle name="Vejica 2 4 10 18 3" xfId="10649"/>
    <cellStyle name="Vejica 2 4 10 19" xfId="10650"/>
    <cellStyle name="Vejica 2 4 10 19 2" xfId="10651"/>
    <cellStyle name="Vejica 2 4 10 19 2 2" xfId="10652"/>
    <cellStyle name="Vejica 2 4 10 19 3" xfId="10653"/>
    <cellStyle name="Vejica 2 4 10 2" xfId="10654"/>
    <cellStyle name="Vejica 2 4 10 2 2" xfId="10655"/>
    <cellStyle name="Vejica 2 4 10 2 2 2" xfId="10656"/>
    <cellStyle name="Vejica 2 4 10 2 2 2 2" xfId="10657"/>
    <cellStyle name="Vejica 2 4 10 2 2 3" xfId="10658"/>
    <cellStyle name="Vejica 2 4 10 2 3" xfId="10659"/>
    <cellStyle name="Vejica 2 4 10 2 3 2" xfId="10660"/>
    <cellStyle name="Vejica 2 4 10 2 4" xfId="10661"/>
    <cellStyle name="Vejica 2 4 10 2 4 2" xfId="10662"/>
    <cellStyle name="Vejica 2 4 10 2 5" xfId="10663"/>
    <cellStyle name="Vejica 2 4 10 2 5 2" xfId="10664"/>
    <cellStyle name="Vejica 2 4 10 2 6" xfId="10665"/>
    <cellStyle name="Vejica 2 4 10 2 6 2" xfId="10666"/>
    <cellStyle name="Vejica 2 4 10 2 7" xfId="10667"/>
    <cellStyle name="Vejica 2 4 10 20" xfId="10668"/>
    <cellStyle name="Vejica 2 4 10 20 2" xfId="10669"/>
    <cellStyle name="Vejica 2 4 10 20 2 2" xfId="10670"/>
    <cellStyle name="Vejica 2 4 10 20 3" xfId="10671"/>
    <cellStyle name="Vejica 2 4 10 21" xfId="10672"/>
    <cellStyle name="Vejica 2 4 10 21 2" xfId="10673"/>
    <cellStyle name="Vejica 2 4 10 21 2 2" xfId="10674"/>
    <cellStyle name="Vejica 2 4 10 21 3" xfId="10675"/>
    <cellStyle name="Vejica 2 4 10 22" xfId="10676"/>
    <cellStyle name="Vejica 2 4 10 22 2" xfId="10677"/>
    <cellStyle name="Vejica 2 4 10 22 2 2" xfId="10678"/>
    <cellStyle name="Vejica 2 4 10 22 3" xfId="10679"/>
    <cellStyle name="Vejica 2 4 10 23" xfId="10680"/>
    <cellStyle name="Vejica 2 4 10 23 2" xfId="10681"/>
    <cellStyle name="Vejica 2 4 10 23 2 2" xfId="10682"/>
    <cellStyle name="Vejica 2 4 10 23 3" xfId="10683"/>
    <cellStyle name="Vejica 2 4 10 24" xfId="10684"/>
    <cellStyle name="Vejica 2 4 10 24 2" xfId="10685"/>
    <cellStyle name="Vejica 2 4 10 24 2 2" xfId="10686"/>
    <cellStyle name="Vejica 2 4 10 24 3" xfId="10687"/>
    <cellStyle name="Vejica 2 4 10 25" xfId="10688"/>
    <cellStyle name="Vejica 2 4 10 25 2" xfId="10689"/>
    <cellStyle name="Vejica 2 4 10 25 2 2" xfId="10690"/>
    <cellStyle name="Vejica 2 4 10 25 3" xfId="10691"/>
    <cellStyle name="Vejica 2 4 10 26" xfId="10692"/>
    <cellStyle name="Vejica 2 4 10 26 2" xfId="10693"/>
    <cellStyle name="Vejica 2 4 10 26 2 2" xfId="10694"/>
    <cellStyle name="Vejica 2 4 10 26 3" xfId="10695"/>
    <cellStyle name="Vejica 2 4 10 27" xfId="10696"/>
    <cellStyle name="Vejica 2 4 10 27 2" xfId="10697"/>
    <cellStyle name="Vejica 2 4 10 27 2 2" xfId="10698"/>
    <cellStyle name="Vejica 2 4 10 27 3" xfId="10699"/>
    <cellStyle name="Vejica 2 4 10 28" xfId="10700"/>
    <cellStyle name="Vejica 2 4 10 28 2" xfId="10701"/>
    <cellStyle name="Vejica 2 4 10 28 2 2" xfId="10702"/>
    <cellStyle name="Vejica 2 4 10 28 3" xfId="10703"/>
    <cellStyle name="Vejica 2 4 10 29" xfId="10704"/>
    <cellStyle name="Vejica 2 4 10 29 2" xfId="10705"/>
    <cellStyle name="Vejica 2 4 10 29 2 2" xfId="10706"/>
    <cellStyle name="Vejica 2 4 10 29 3" xfId="10707"/>
    <cellStyle name="Vejica 2 4 10 3" xfId="10708"/>
    <cellStyle name="Vejica 2 4 10 3 2" xfId="10709"/>
    <cellStyle name="Vejica 2 4 10 3 2 2" xfId="10710"/>
    <cellStyle name="Vejica 2 4 10 3 3" xfId="10711"/>
    <cellStyle name="Vejica 2 4 10 30" xfId="10712"/>
    <cellStyle name="Vejica 2 4 10 30 2" xfId="10713"/>
    <cellStyle name="Vejica 2 4 10 30 2 2" xfId="10714"/>
    <cellStyle name="Vejica 2 4 10 30 3" xfId="10715"/>
    <cellStyle name="Vejica 2 4 10 31" xfId="10716"/>
    <cellStyle name="Vejica 2 4 10 31 2" xfId="10717"/>
    <cellStyle name="Vejica 2 4 10 31 2 2" xfId="10718"/>
    <cellStyle name="Vejica 2 4 10 31 3" xfId="10719"/>
    <cellStyle name="Vejica 2 4 10 32" xfId="10720"/>
    <cellStyle name="Vejica 2 4 10 32 2" xfId="10721"/>
    <cellStyle name="Vejica 2 4 10 32 2 2" xfId="10722"/>
    <cellStyle name="Vejica 2 4 10 32 3" xfId="10723"/>
    <cellStyle name="Vejica 2 4 10 33" xfId="10724"/>
    <cellStyle name="Vejica 2 4 10 33 2" xfId="10725"/>
    <cellStyle name="Vejica 2 4 10 33 2 2" xfId="10726"/>
    <cellStyle name="Vejica 2 4 10 33 3" xfId="10727"/>
    <cellStyle name="Vejica 2 4 10 34" xfId="10728"/>
    <cellStyle name="Vejica 2 4 10 34 2" xfId="10729"/>
    <cellStyle name="Vejica 2 4 10 34 2 2" xfId="10730"/>
    <cellStyle name="Vejica 2 4 10 34 3" xfId="10731"/>
    <cellStyle name="Vejica 2 4 10 35" xfId="10732"/>
    <cellStyle name="Vejica 2 4 10 35 2" xfId="10733"/>
    <cellStyle name="Vejica 2 4 10 35 2 2" xfId="10734"/>
    <cellStyle name="Vejica 2 4 10 35 3" xfId="10735"/>
    <cellStyle name="Vejica 2 4 10 36" xfId="10736"/>
    <cellStyle name="Vejica 2 4 10 36 2" xfId="10737"/>
    <cellStyle name="Vejica 2 4 10 36 2 2" xfId="10738"/>
    <cellStyle name="Vejica 2 4 10 36 3" xfId="10739"/>
    <cellStyle name="Vejica 2 4 10 37" xfId="10740"/>
    <cellStyle name="Vejica 2 4 10 37 2" xfId="10741"/>
    <cellStyle name="Vejica 2 4 10 37 2 2" xfId="10742"/>
    <cellStyle name="Vejica 2 4 10 37 3" xfId="10743"/>
    <cellStyle name="Vejica 2 4 10 38" xfId="10744"/>
    <cellStyle name="Vejica 2 4 10 38 2" xfId="10745"/>
    <cellStyle name="Vejica 2 4 10 38 2 2" xfId="10746"/>
    <cellStyle name="Vejica 2 4 10 38 3" xfId="10747"/>
    <cellStyle name="Vejica 2 4 10 39" xfId="10748"/>
    <cellStyle name="Vejica 2 4 10 39 2" xfId="10749"/>
    <cellStyle name="Vejica 2 4 10 39 2 2" xfId="10750"/>
    <cellStyle name="Vejica 2 4 10 39 3" xfId="10751"/>
    <cellStyle name="Vejica 2 4 10 4" xfId="10752"/>
    <cellStyle name="Vejica 2 4 10 4 2" xfId="10753"/>
    <cellStyle name="Vejica 2 4 10 4 2 2" xfId="10754"/>
    <cellStyle name="Vejica 2 4 10 4 3" xfId="10755"/>
    <cellStyle name="Vejica 2 4 10 40" xfId="10756"/>
    <cellStyle name="Vejica 2 4 10 40 2" xfId="10757"/>
    <cellStyle name="Vejica 2 4 10 40 2 2" xfId="10758"/>
    <cellStyle name="Vejica 2 4 10 40 3" xfId="10759"/>
    <cellStyle name="Vejica 2 4 10 41" xfId="10760"/>
    <cellStyle name="Vejica 2 4 10 41 2" xfId="10761"/>
    <cellStyle name="Vejica 2 4 10 41 2 2" xfId="10762"/>
    <cellStyle name="Vejica 2 4 10 41 3" xfId="10763"/>
    <cellStyle name="Vejica 2 4 10 42" xfId="10764"/>
    <cellStyle name="Vejica 2 4 10 42 2" xfId="10765"/>
    <cellStyle name="Vejica 2 4 10 42 2 2" xfId="10766"/>
    <cellStyle name="Vejica 2 4 10 42 3" xfId="10767"/>
    <cellStyle name="Vejica 2 4 10 43" xfId="10768"/>
    <cellStyle name="Vejica 2 4 10 43 2" xfId="10769"/>
    <cellStyle name="Vejica 2 4 10 43 2 2" xfId="10770"/>
    <cellStyle name="Vejica 2 4 10 43 3" xfId="10771"/>
    <cellStyle name="Vejica 2 4 10 44" xfId="10772"/>
    <cellStyle name="Vejica 2 4 10 44 2" xfId="10773"/>
    <cellStyle name="Vejica 2 4 10 44 2 2" xfId="10774"/>
    <cellStyle name="Vejica 2 4 10 44 3" xfId="10775"/>
    <cellStyle name="Vejica 2 4 10 45" xfId="10776"/>
    <cellStyle name="Vejica 2 4 10 45 2" xfId="10777"/>
    <cellStyle name="Vejica 2 4 10 45 2 2" xfId="10778"/>
    <cellStyle name="Vejica 2 4 10 45 3" xfId="10779"/>
    <cellStyle name="Vejica 2 4 10 46" xfId="10780"/>
    <cellStyle name="Vejica 2 4 10 46 2" xfId="10781"/>
    <cellStyle name="Vejica 2 4 10 46 2 2" xfId="10782"/>
    <cellStyle name="Vejica 2 4 10 46 3" xfId="10783"/>
    <cellStyle name="Vejica 2 4 10 47" xfId="10784"/>
    <cellStyle name="Vejica 2 4 10 47 2" xfId="10785"/>
    <cellStyle name="Vejica 2 4 10 47 2 2" xfId="10786"/>
    <cellStyle name="Vejica 2 4 10 47 3" xfId="10787"/>
    <cellStyle name="Vejica 2 4 10 48" xfId="10788"/>
    <cellStyle name="Vejica 2 4 10 48 2" xfId="10789"/>
    <cellStyle name="Vejica 2 4 10 48 2 2" xfId="10790"/>
    <cellStyle name="Vejica 2 4 10 48 3" xfId="10791"/>
    <cellStyle name="Vejica 2 4 10 49" xfId="10792"/>
    <cellStyle name="Vejica 2 4 10 49 2" xfId="10793"/>
    <cellStyle name="Vejica 2 4 10 49 2 2" xfId="10794"/>
    <cellStyle name="Vejica 2 4 10 49 3" xfId="10795"/>
    <cellStyle name="Vejica 2 4 10 5" xfId="10796"/>
    <cellStyle name="Vejica 2 4 10 5 2" xfId="10797"/>
    <cellStyle name="Vejica 2 4 10 5 2 2" xfId="10798"/>
    <cellStyle name="Vejica 2 4 10 5 3" xfId="10799"/>
    <cellStyle name="Vejica 2 4 10 50" xfId="10800"/>
    <cellStyle name="Vejica 2 4 10 50 2" xfId="10801"/>
    <cellStyle name="Vejica 2 4 10 50 2 2" xfId="10802"/>
    <cellStyle name="Vejica 2 4 10 50 3" xfId="10803"/>
    <cellStyle name="Vejica 2 4 10 51" xfId="10804"/>
    <cellStyle name="Vejica 2 4 10 51 2" xfId="10805"/>
    <cellStyle name="Vejica 2 4 10 51 2 2" xfId="10806"/>
    <cellStyle name="Vejica 2 4 10 51 3" xfId="10807"/>
    <cellStyle name="Vejica 2 4 10 52" xfId="10808"/>
    <cellStyle name="Vejica 2 4 10 52 2" xfId="10809"/>
    <cellStyle name="Vejica 2 4 10 52 2 2" xfId="10810"/>
    <cellStyle name="Vejica 2 4 10 52 3" xfId="10811"/>
    <cellStyle name="Vejica 2 4 10 53" xfId="10812"/>
    <cellStyle name="Vejica 2 4 10 53 2" xfId="10813"/>
    <cellStyle name="Vejica 2 4 10 54" xfId="10814"/>
    <cellStyle name="Vejica 2 4 10 54 2" xfId="10815"/>
    <cellStyle name="Vejica 2 4 10 55" xfId="10816"/>
    <cellStyle name="Vejica 2 4 10 55 2" xfId="10817"/>
    <cellStyle name="Vejica 2 4 10 56" xfId="10818"/>
    <cellStyle name="Vejica 2 4 10 56 2" xfId="10819"/>
    <cellStyle name="Vejica 2 4 10 57" xfId="10820"/>
    <cellStyle name="Vejica 2 4 10 57 2" xfId="10821"/>
    <cellStyle name="Vejica 2 4 10 58" xfId="10822"/>
    <cellStyle name="Vejica 2 4 10 58 2" xfId="10823"/>
    <cellStyle name="Vejica 2 4 10 59" xfId="10824"/>
    <cellStyle name="Vejica 2 4 10 59 2" xfId="10825"/>
    <cellStyle name="Vejica 2 4 10 6" xfId="10826"/>
    <cellStyle name="Vejica 2 4 10 6 2" xfId="10827"/>
    <cellStyle name="Vejica 2 4 10 6 2 2" xfId="10828"/>
    <cellStyle name="Vejica 2 4 10 6 3" xfId="10829"/>
    <cellStyle name="Vejica 2 4 10 60" xfId="10830"/>
    <cellStyle name="Vejica 2 4 10 60 2" xfId="10831"/>
    <cellStyle name="Vejica 2 4 10 61" xfId="10832"/>
    <cellStyle name="Vejica 2 4 10 61 2" xfId="10833"/>
    <cellStyle name="Vejica 2 4 10 62" xfId="10834"/>
    <cellStyle name="Vejica 2 4 10 62 2" xfId="10835"/>
    <cellStyle name="Vejica 2 4 10 63" xfId="10836"/>
    <cellStyle name="Vejica 2 4 10 63 2" xfId="10837"/>
    <cellStyle name="Vejica 2 4 10 64" xfId="10838"/>
    <cellStyle name="Vejica 2 4 10 64 2" xfId="10839"/>
    <cellStyle name="Vejica 2 4 10 65" xfId="10840"/>
    <cellStyle name="Vejica 2 4 10 65 2" xfId="10841"/>
    <cellStyle name="Vejica 2 4 10 66" xfId="10842"/>
    <cellStyle name="Vejica 2 4 10 66 2" xfId="10843"/>
    <cellStyle name="Vejica 2 4 10 67" xfId="10844"/>
    <cellStyle name="Vejica 2 4 10 67 2" xfId="10845"/>
    <cellStyle name="Vejica 2 4 10 68" xfId="10846"/>
    <cellStyle name="Vejica 2 4 10 68 2" xfId="10847"/>
    <cellStyle name="Vejica 2 4 10 69" xfId="10848"/>
    <cellStyle name="Vejica 2 4 10 69 2" xfId="10849"/>
    <cellStyle name="Vejica 2 4 10 7" xfId="10850"/>
    <cellStyle name="Vejica 2 4 10 7 2" xfId="10851"/>
    <cellStyle name="Vejica 2 4 10 7 2 2" xfId="10852"/>
    <cellStyle name="Vejica 2 4 10 7 3" xfId="10853"/>
    <cellStyle name="Vejica 2 4 10 70" xfId="10854"/>
    <cellStyle name="Vejica 2 4 10 70 2" xfId="10855"/>
    <cellStyle name="Vejica 2 4 10 71" xfId="10856"/>
    <cellStyle name="Vejica 2 4 10 71 2" xfId="10857"/>
    <cellStyle name="Vejica 2 4 10 72" xfId="10858"/>
    <cellStyle name="Vejica 2 4 10 72 2" xfId="10859"/>
    <cellStyle name="Vejica 2 4 10 73" xfId="10860"/>
    <cellStyle name="Vejica 2 4 10 73 2" xfId="10861"/>
    <cellStyle name="Vejica 2 4 10 74" xfId="10862"/>
    <cellStyle name="Vejica 2 4 10 74 2" xfId="10863"/>
    <cellStyle name="Vejica 2 4 10 75" xfId="10864"/>
    <cellStyle name="Vejica 2 4 10 75 2" xfId="10865"/>
    <cellStyle name="Vejica 2 4 10 76" xfId="10866"/>
    <cellStyle name="Vejica 2 4 10 76 2" xfId="10867"/>
    <cellStyle name="Vejica 2 4 10 77" xfId="10868"/>
    <cellStyle name="Vejica 2 4 10 77 2" xfId="10869"/>
    <cellStyle name="Vejica 2 4 10 78" xfId="10870"/>
    <cellStyle name="Vejica 2 4 10 78 2" xfId="10871"/>
    <cellStyle name="Vejica 2 4 10 79" xfId="10872"/>
    <cellStyle name="Vejica 2 4 10 79 2" xfId="10873"/>
    <cellStyle name="Vejica 2 4 10 8" xfId="10874"/>
    <cellStyle name="Vejica 2 4 10 8 2" xfId="10875"/>
    <cellStyle name="Vejica 2 4 10 8 2 2" xfId="10876"/>
    <cellStyle name="Vejica 2 4 10 8 3" xfId="10877"/>
    <cellStyle name="Vejica 2 4 10 80" xfId="10878"/>
    <cellStyle name="Vejica 2 4 10 80 2" xfId="10879"/>
    <cellStyle name="Vejica 2 4 10 81" xfId="10880"/>
    <cellStyle name="Vejica 2 4 10 81 2" xfId="10881"/>
    <cellStyle name="Vejica 2 4 10 82" xfId="10882"/>
    <cellStyle name="Vejica 2 4 10 9" xfId="10883"/>
    <cellStyle name="Vejica 2 4 10 9 2" xfId="10884"/>
    <cellStyle name="Vejica 2 4 10 9 2 2" xfId="10885"/>
    <cellStyle name="Vejica 2 4 10 9 3" xfId="10886"/>
    <cellStyle name="Vejica 2 4 100" xfId="10887"/>
    <cellStyle name="Vejica 2 4 100 2" xfId="10888"/>
    <cellStyle name="Vejica 2 4 100 2 2" xfId="10889"/>
    <cellStyle name="Vejica 2 4 100 3" xfId="10890"/>
    <cellStyle name="Vejica 2 4 101" xfId="10891"/>
    <cellStyle name="Vejica 2 4 101 2" xfId="10892"/>
    <cellStyle name="Vejica 2 4 101 2 2" xfId="10893"/>
    <cellStyle name="Vejica 2 4 101 3" xfId="10894"/>
    <cellStyle name="Vejica 2 4 102" xfId="10895"/>
    <cellStyle name="Vejica 2 4 102 2" xfId="10896"/>
    <cellStyle name="Vejica 2 4 102 2 2" xfId="10897"/>
    <cellStyle name="Vejica 2 4 102 3" xfId="10898"/>
    <cellStyle name="Vejica 2 4 103" xfId="10899"/>
    <cellStyle name="Vejica 2 4 103 2" xfId="10900"/>
    <cellStyle name="Vejica 2 4 103 2 2" xfId="10901"/>
    <cellStyle name="Vejica 2 4 103 3" xfId="10902"/>
    <cellStyle name="Vejica 2 4 104" xfId="10903"/>
    <cellStyle name="Vejica 2 4 104 2" xfId="10904"/>
    <cellStyle name="Vejica 2 4 104 2 2" xfId="10905"/>
    <cellStyle name="Vejica 2 4 104 3" xfId="10906"/>
    <cellStyle name="Vejica 2 4 105" xfId="10907"/>
    <cellStyle name="Vejica 2 4 105 2" xfId="10908"/>
    <cellStyle name="Vejica 2 4 105 2 2" xfId="10909"/>
    <cellStyle name="Vejica 2 4 105 3" xfId="10910"/>
    <cellStyle name="Vejica 2 4 106" xfId="10911"/>
    <cellStyle name="Vejica 2 4 106 2" xfId="10912"/>
    <cellStyle name="Vejica 2 4 106 2 2" xfId="10913"/>
    <cellStyle name="Vejica 2 4 106 3" xfId="10914"/>
    <cellStyle name="Vejica 2 4 107" xfId="10915"/>
    <cellStyle name="Vejica 2 4 107 2" xfId="10916"/>
    <cellStyle name="Vejica 2 4 107 2 2" xfId="10917"/>
    <cellStyle name="Vejica 2 4 107 3" xfId="10918"/>
    <cellStyle name="Vejica 2 4 108" xfId="10919"/>
    <cellStyle name="Vejica 2 4 108 2" xfId="10920"/>
    <cellStyle name="Vejica 2 4 108 2 2" xfId="10921"/>
    <cellStyle name="Vejica 2 4 108 3" xfId="10922"/>
    <cellStyle name="Vejica 2 4 109" xfId="10923"/>
    <cellStyle name="Vejica 2 4 109 2" xfId="10924"/>
    <cellStyle name="Vejica 2 4 109 2 2" xfId="10925"/>
    <cellStyle name="Vejica 2 4 109 3" xfId="10926"/>
    <cellStyle name="Vejica 2 4 11" xfId="10927"/>
    <cellStyle name="Vejica 2 4 11 10" xfId="10928"/>
    <cellStyle name="Vejica 2 4 11 10 2" xfId="10929"/>
    <cellStyle name="Vejica 2 4 11 10 2 2" xfId="10930"/>
    <cellStyle name="Vejica 2 4 11 10 3" xfId="10931"/>
    <cellStyle name="Vejica 2 4 11 11" xfId="10932"/>
    <cellStyle name="Vejica 2 4 11 11 2" xfId="10933"/>
    <cellStyle name="Vejica 2 4 11 11 2 2" xfId="10934"/>
    <cellStyle name="Vejica 2 4 11 11 3" xfId="10935"/>
    <cellStyle name="Vejica 2 4 11 12" xfId="10936"/>
    <cellStyle name="Vejica 2 4 11 12 2" xfId="10937"/>
    <cellStyle name="Vejica 2 4 11 12 2 2" xfId="10938"/>
    <cellStyle name="Vejica 2 4 11 12 3" xfId="10939"/>
    <cellStyle name="Vejica 2 4 11 13" xfId="10940"/>
    <cellStyle name="Vejica 2 4 11 13 2" xfId="10941"/>
    <cellStyle name="Vejica 2 4 11 13 2 2" xfId="10942"/>
    <cellStyle name="Vejica 2 4 11 13 3" xfId="10943"/>
    <cellStyle name="Vejica 2 4 11 14" xfId="10944"/>
    <cellStyle name="Vejica 2 4 11 14 2" xfId="10945"/>
    <cellStyle name="Vejica 2 4 11 14 2 2" xfId="10946"/>
    <cellStyle name="Vejica 2 4 11 14 3" xfId="10947"/>
    <cellStyle name="Vejica 2 4 11 15" xfId="10948"/>
    <cellStyle name="Vejica 2 4 11 15 2" xfId="10949"/>
    <cellStyle name="Vejica 2 4 11 15 2 2" xfId="10950"/>
    <cellStyle name="Vejica 2 4 11 15 3" xfId="10951"/>
    <cellStyle name="Vejica 2 4 11 16" xfId="10952"/>
    <cellStyle name="Vejica 2 4 11 16 2" xfId="10953"/>
    <cellStyle name="Vejica 2 4 11 16 2 2" xfId="10954"/>
    <cellStyle name="Vejica 2 4 11 16 3" xfId="10955"/>
    <cellStyle name="Vejica 2 4 11 17" xfId="10956"/>
    <cellStyle name="Vejica 2 4 11 17 2" xfId="10957"/>
    <cellStyle name="Vejica 2 4 11 17 2 2" xfId="10958"/>
    <cellStyle name="Vejica 2 4 11 17 3" xfId="10959"/>
    <cellStyle name="Vejica 2 4 11 18" xfId="10960"/>
    <cellStyle name="Vejica 2 4 11 18 2" xfId="10961"/>
    <cellStyle name="Vejica 2 4 11 18 2 2" xfId="10962"/>
    <cellStyle name="Vejica 2 4 11 18 3" xfId="10963"/>
    <cellStyle name="Vejica 2 4 11 19" xfId="10964"/>
    <cellStyle name="Vejica 2 4 11 19 2" xfId="10965"/>
    <cellStyle name="Vejica 2 4 11 19 2 2" xfId="10966"/>
    <cellStyle name="Vejica 2 4 11 19 3" xfId="10967"/>
    <cellStyle name="Vejica 2 4 11 2" xfId="10968"/>
    <cellStyle name="Vejica 2 4 11 2 2" xfId="10969"/>
    <cellStyle name="Vejica 2 4 11 2 2 2" xfId="10970"/>
    <cellStyle name="Vejica 2 4 11 2 2 2 2" xfId="10971"/>
    <cellStyle name="Vejica 2 4 11 2 2 3" xfId="10972"/>
    <cellStyle name="Vejica 2 4 11 2 3" xfId="10973"/>
    <cellStyle name="Vejica 2 4 11 2 3 2" xfId="10974"/>
    <cellStyle name="Vejica 2 4 11 2 4" xfId="10975"/>
    <cellStyle name="Vejica 2 4 11 2 4 2" xfId="10976"/>
    <cellStyle name="Vejica 2 4 11 2 5" xfId="10977"/>
    <cellStyle name="Vejica 2 4 11 2 5 2" xfId="10978"/>
    <cellStyle name="Vejica 2 4 11 2 6" xfId="10979"/>
    <cellStyle name="Vejica 2 4 11 2 6 2" xfId="10980"/>
    <cellStyle name="Vejica 2 4 11 2 7" xfId="10981"/>
    <cellStyle name="Vejica 2 4 11 20" xfId="10982"/>
    <cellStyle name="Vejica 2 4 11 20 2" xfId="10983"/>
    <cellStyle name="Vejica 2 4 11 20 2 2" xfId="10984"/>
    <cellStyle name="Vejica 2 4 11 20 3" xfId="10985"/>
    <cellStyle name="Vejica 2 4 11 21" xfId="10986"/>
    <cellStyle name="Vejica 2 4 11 21 2" xfId="10987"/>
    <cellStyle name="Vejica 2 4 11 21 2 2" xfId="10988"/>
    <cellStyle name="Vejica 2 4 11 21 3" xfId="10989"/>
    <cellStyle name="Vejica 2 4 11 22" xfId="10990"/>
    <cellStyle name="Vejica 2 4 11 22 2" xfId="10991"/>
    <cellStyle name="Vejica 2 4 11 22 2 2" xfId="10992"/>
    <cellStyle name="Vejica 2 4 11 22 3" xfId="10993"/>
    <cellStyle name="Vejica 2 4 11 23" xfId="10994"/>
    <cellStyle name="Vejica 2 4 11 23 2" xfId="10995"/>
    <cellStyle name="Vejica 2 4 11 23 2 2" xfId="10996"/>
    <cellStyle name="Vejica 2 4 11 23 3" xfId="10997"/>
    <cellStyle name="Vejica 2 4 11 24" xfId="10998"/>
    <cellStyle name="Vejica 2 4 11 24 2" xfId="10999"/>
    <cellStyle name="Vejica 2 4 11 24 2 2" xfId="11000"/>
    <cellStyle name="Vejica 2 4 11 24 3" xfId="11001"/>
    <cellStyle name="Vejica 2 4 11 25" xfId="11002"/>
    <cellStyle name="Vejica 2 4 11 25 2" xfId="11003"/>
    <cellStyle name="Vejica 2 4 11 25 2 2" xfId="11004"/>
    <cellStyle name="Vejica 2 4 11 25 3" xfId="11005"/>
    <cellStyle name="Vejica 2 4 11 26" xfId="11006"/>
    <cellStyle name="Vejica 2 4 11 26 2" xfId="11007"/>
    <cellStyle name="Vejica 2 4 11 26 2 2" xfId="11008"/>
    <cellStyle name="Vejica 2 4 11 26 3" xfId="11009"/>
    <cellStyle name="Vejica 2 4 11 27" xfId="11010"/>
    <cellStyle name="Vejica 2 4 11 27 2" xfId="11011"/>
    <cellStyle name="Vejica 2 4 11 27 2 2" xfId="11012"/>
    <cellStyle name="Vejica 2 4 11 27 3" xfId="11013"/>
    <cellStyle name="Vejica 2 4 11 28" xfId="11014"/>
    <cellStyle name="Vejica 2 4 11 28 2" xfId="11015"/>
    <cellStyle name="Vejica 2 4 11 28 2 2" xfId="11016"/>
    <cellStyle name="Vejica 2 4 11 28 3" xfId="11017"/>
    <cellStyle name="Vejica 2 4 11 29" xfId="11018"/>
    <cellStyle name="Vejica 2 4 11 29 2" xfId="11019"/>
    <cellStyle name="Vejica 2 4 11 29 2 2" xfId="11020"/>
    <cellStyle name="Vejica 2 4 11 29 3" xfId="11021"/>
    <cellStyle name="Vejica 2 4 11 3" xfId="11022"/>
    <cellStyle name="Vejica 2 4 11 3 2" xfId="11023"/>
    <cellStyle name="Vejica 2 4 11 3 2 2" xfId="11024"/>
    <cellStyle name="Vejica 2 4 11 3 3" xfId="11025"/>
    <cellStyle name="Vejica 2 4 11 30" xfId="11026"/>
    <cellStyle name="Vejica 2 4 11 30 2" xfId="11027"/>
    <cellStyle name="Vejica 2 4 11 30 2 2" xfId="11028"/>
    <cellStyle name="Vejica 2 4 11 30 3" xfId="11029"/>
    <cellStyle name="Vejica 2 4 11 31" xfId="11030"/>
    <cellStyle name="Vejica 2 4 11 31 2" xfId="11031"/>
    <cellStyle name="Vejica 2 4 11 31 2 2" xfId="11032"/>
    <cellStyle name="Vejica 2 4 11 31 3" xfId="11033"/>
    <cellStyle name="Vejica 2 4 11 32" xfId="11034"/>
    <cellStyle name="Vejica 2 4 11 32 2" xfId="11035"/>
    <cellStyle name="Vejica 2 4 11 32 2 2" xfId="11036"/>
    <cellStyle name="Vejica 2 4 11 32 3" xfId="11037"/>
    <cellStyle name="Vejica 2 4 11 33" xfId="11038"/>
    <cellStyle name="Vejica 2 4 11 33 2" xfId="11039"/>
    <cellStyle name="Vejica 2 4 11 33 2 2" xfId="11040"/>
    <cellStyle name="Vejica 2 4 11 33 3" xfId="11041"/>
    <cellStyle name="Vejica 2 4 11 34" xfId="11042"/>
    <cellStyle name="Vejica 2 4 11 34 2" xfId="11043"/>
    <cellStyle name="Vejica 2 4 11 34 2 2" xfId="11044"/>
    <cellStyle name="Vejica 2 4 11 34 3" xfId="11045"/>
    <cellStyle name="Vejica 2 4 11 35" xfId="11046"/>
    <cellStyle name="Vejica 2 4 11 35 2" xfId="11047"/>
    <cellStyle name="Vejica 2 4 11 35 2 2" xfId="11048"/>
    <cellStyle name="Vejica 2 4 11 35 3" xfId="11049"/>
    <cellStyle name="Vejica 2 4 11 36" xfId="11050"/>
    <cellStyle name="Vejica 2 4 11 36 2" xfId="11051"/>
    <cellStyle name="Vejica 2 4 11 36 2 2" xfId="11052"/>
    <cellStyle name="Vejica 2 4 11 36 3" xfId="11053"/>
    <cellStyle name="Vejica 2 4 11 37" xfId="11054"/>
    <cellStyle name="Vejica 2 4 11 37 2" xfId="11055"/>
    <cellStyle name="Vejica 2 4 11 37 2 2" xfId="11056"/>
    <cellStyle name="Vejica 2 4 11 37 3" xfId="11057"/>
    <cellStyle name="Vejica 2 4 11 38" xfId="11058"/>
    <cellStyle name="Vejica 2 4 11 38 2" xfId="11059"/>
    <cellStyle name="Vejica 2 4 11 38 2 2" xfId="11060"/>
    <cellStyle name="Vejica 2 4 11 38 3" xfId="11061"/>
    <cellStyle name="Vejica 2 4 11 39" xfId="11062"/>
    <cellStyle name="Vejica 2 4 11 39 2" xfId="11063"/>
    <cellStyle name="Vejica 2 4 11 39 2 2" xfId="11064"/>
    <cellStyle name="Vejica 2 4 11 39 3" xfId="11065"/>
    <cellStyle name="Vejica 2 4 11 4" xfId="11066"/>
    <cellStyle name="Vejica 2 4 11 4 2" xfId="11067"/>
    <cellStyle name="Vejica 2 4 11 4 2 2" xfId="11068"/>
    <cellStyle name="Vejica 2 4 11 4 3" xfId="11069"/>
    <cellStyle name="Vejica 2 4 11 40" xfId="11070"/>
    <cellStyle name="Vejica 2 4 11 40 2" xfId="11071"/>
    <cellStyle name="Vejica 2 4 11 40 2 2" xfId="11072"/>
    <cellStyle name="Vejica 2 4 11 40 3" xfId="11073"/>
    <cellStyle name="Vejica 2 4 11 41" xfId="11074"/>
    <cellStyle name="Vejica 2 4 11 41 2" xfId="11075"/>
    <cellStyle name="Vejica 2 4 11 41 2 2" xfId="11076"/>
    <cellStyle name="Vejica 2 4 11 41 3" xfId="11077"/>
    <cellStyle name="Vejica 2 4 11 42" xfId="11078"/>
    <cellStyle name="Vejica 2 4 11 42 2" xfId="11079"/>
    <cellStyle name="Vejica 2 4 11 42 2 2" xfId="11080"/>
    <cellStyle name="Vejica 2 4 11 42 3" xfId="11081"/>
    <cellStyle name="Vejica 2 4 11 43" xfId="11082"/>
    <cellStyle name="Vejica 2 4 11 43 2" xfId="11083"/>
    <cellStyle name="Vejica 2 4 11 43 2 2" xfId="11084"/>
    <cellStyle name="Vejica 2 4 11 43 3" xfId="11085"/>
    <cellStyle name="Vejica 2 4 11 44" xfId="11086"/>
    <cellStyle name="Vejica 2 4 11 44 2" xfId="11087"/>
    <cellStyle name="Vejica 2 4 11 44 2 2" xfId="11088"/>
    <cellStyle name="Vejica 2 4 11 44 3" xfId="11089"/>
    <cellStyle name="Vejica 2 4 11 45" xfId="11090"/>
    <cellStyle name="Vejica 2 4 11 45 2" xfId="11091"/>
    <cellStyle name="Vejica 2 4 11 45 2 2" xfId="11092"/>
    <cellStyle name="Vejica 2 4 11 45 3" xfId="11093"/>
    <cellStyle name="Vejica 2 4 11 46" xfId="11094"/>
    <cellStyle name="Vejica 2 4 11 46 2" xfId="11095"/>
    <cellStyle name="Vejica 2 4 11 46 2 2" xfId="11096"/>
    <cellStyle name="Vejica 2 4 11 46 3" xfId="11097"/>
    <cellStyle name="Vejica 2 4 11 47" xfId="11098"/>
    <cellStyle name="Vejica 2 4 11 47 2" xfId="11099"/>
    <cellStyle name="Vejica 2 4 11 47 2 2" xfId="11100"/>
    <cellStyle name="Vejica 2 4 11 47 3" xfId="11101"/>
    <cellStyle name="Vejica 2 4 11 48" xfId="11102"/>
    <cellStyle name="Vejica 2 4 11 48 2" xfId="11103"/>
    <cellStyle name="Vejica 2 4 11 48 2 2" xfId="11104"/>
    <cellStyle name="Vejica 2 4 11 48 3" xfId="11105"/>
    <cellStyle name="Vejica 2 4 11 49" xfId="11106"/>
    <cellStyle name="Vejica 2 4 11 49 2" xfId="11107"/>
    <cellStyle name="Vejica 2 4 11 49 2 2" xfId="11108"/>
    <cellStyle name="Vejica 2 4 11 49 3" xfId="11109"/>
    <cellStyle name="Vejica 2 4 11 5" xfId="11110"/>
    <cellStyle name="Vejica 2 4 11 5 2" xfId="11111"/>
    <cellStyle name="Vejica 2 4 11 5 2 2" xfId="11112"/>
    <cellStyle name="Vejica 2 4 11 5 3" xfId="11113"/>
    <cellStyle name="Vejica 2 4 11 50" xfId="11114"/>
    <cellStyle name="Vejica 2 4 11 50 2" xfId="11115"/>
    <cellStyle name="Vejica 2 4 11 50 2 2" xfId="11116"/>
    <cellStyle name="Vejica 2 4 11 50 3" xfId="11117"/>
    <cellStyle name="Vejica 2 4 11 51" xfId="11118"/>
    <cellStyle name="Vejica 2 4 11 51 2" xfId="11119"/>
    <cellStyle name="Vejica 2 4 11 51 2 2" xfId="11120"/>
    <cellStyle name="Vejica 2 4 11 51 3" xfId="11121"/>
    <cellStyle name="Vejica 2 4 11 52" xfId="11122"/>
    <cellStyle name="Vejica 2 4 11 52 2" xfId="11123"/>
    <cellStyle name="Vejica 2 4 11 52 2 2" xfId="11124"/>
    <cellStyle name="Vejica 2 4 11 52 3" xfId="11125"/>
    <cellStyle name="Vejica 2 4 11 53" xfId="11126"/>
    <cellStyle name="Vejica 2 4 11 53 2" xfId="11127"/>
    <cellStyle name="Vejica 2 4 11 54" xfId="11128"/>
    <cellStyle name="Vejica 2 4 11 54 2" xfId="11129"/>
    <cellStyle name="Vejica 2 4 11 55" xfId="11130"/>
    <cellStyle name="Vejica 2 4 11 55 2" xfId="11131"/>
    <cellStyle name="Vejica 2 4 11 56" xfId="11132"/>
    <cellStyle name="Vejica 2 4 11 56 2" xfId="11133"/>
    <cellStyle name="Vejica 2 4 11 57" xfId="11134"/>
    <cellStyle name="Vejica 2 4 11 57 2" xfId="11135"/>
    <cellStyle name="Vejica 2 4 11 58" xfId="11136"/>
    <cellStyle name="Vejica 2 4 11 58 2" xfId="11137"/>
    <cellStyle name="Vejica 2 4 11 59" xfId="11138"/>
    <cellStyle name="Vejica 2 4 11 59 2" xfId="11139"/>
    <cellStyle name="Vejica 2 4 11 6" xfId="11140"/>
    <cellStyle name="Vejica 2 4 11 6 2" xfId="11141"/>
    <cellStyle name="Vejica 2 4 11 6 2 2" xfId="11142"/>
    <cellStyle name="Vejica 2 4 11 6 3" xfId="11143"/>
    <cellStyle name="Vejica 2 4 11 60" xfId="11144"/>
    <cellStyle name="Vejica 2 4 11 60 2" xfId="11145"/>
    <cellStyle name="Vejica 2 4 11 61" xfId="11146"/>
    <cellStyle name="Vejica 2 4 11 61 2" xfId="11147"/>
    <cellStyle name="Vejica 2 4 11 62" xfId="11148"/>
    <cellStyle name="Vejica 2 4 11 62 2" xfId="11149"/>
    <cellStyle name="Vejica 2 4 11 63" xfId="11150"/>
    <cellStyle name="Vejica 2 4 11 63 2" xfId="11151"/>
    <cellStyle name="Vejica 2 4 11 64" xfId="11152"/>
    <cellStyle name="Vejica 2 4 11 64 2" xfId="11153"/>
    <cellStyle name="Vejica 2 4 11 65" xfId="11154"/>
    <cellStyle name="Vejica 2 4 11 65 2" xfId="11155"/>
    <cellStyle name="Vejica 2 4 11 66" xfId="11156"/>
    <cellStyle name="Vejica 2 4 11 66 2" xfId="11157"/>
    <cellStyle name="Vejica 2 4 11 67" xfId="11158"/>
    <cellStyle name="Vejica 2 4 11 67 2" xfId="11159"/>
    <cellStyle name="Vejica 2 4 11 68" xfId="11160"/>
    <cellStyle name="Vejica 2 4 11 68 2" xfId="11161"/>
    <cellStyle name="Vejica 2 4 11 69" xfId="11162"/>
    <cellStyle name="Vejica 2 4 11 69 2" xfId="11163"/>
    <cellStyle name="Vejica 2 4 11 7" xfId="11164"/>
    <cellStyle name="Vejica 2 4 11 7 2" xfId="11165"/>
    <cellStyle name="Vejica 2 4 11 7 2 2" xfId="11166"/>
    <cellStyle name="Vejica 2 4 11 7 3" xfId="11167"/>
    <cellStyle name="Vejica 2 4 11 70" xfId="11168"/>
    <cellStyle name="Vejica 2 4 11 70 2" xfId="11169"/>
    <cellStyle name="Vejica 2 4 11 71" xfId="11170"/>
    <cellStyle name="Vejica 2 4 11 71 2" xfId="11171"/>
    <cellStyle name="Vejica 2 4 11 72" xfId="11172"/>
    <cellStyle name="Vejica 2 4 11 72 2" xfId="11173"/>
    <cellStyle name="Vejica 2 4 11 73" xfId="11174"/>
    <cellStyle name="Vejica 2 4 11 73 2" xfId="11175"/>
    <cellStyle name="Vejica 2 4 11 74" xfId="11176"/>
    <cellStyle name="Vejica 2 4 11 74 2" xfId="11177"/>
    <cellStyle name="Vejica 2 4 11 75" xfId="11178"/>
    <cellStyle name="Vejica 2 4 11 75 2" xfId="11179"/>
    <cellStyle name="Vejica 2 4 11 76" xfId="11180"/>
    <cellStyle name="Vejica 2 4 11 76 2" xfId="11181"/>
    <cellStyle name="Vejica 2 4 11 77" xfId="11182"/>
    <cellStyle name="Vejica 2 4 11 77 2" xfId="11183"/>
    <cellStyle name="Vejica 2 4 11 78" xfId="11184"/>
    <cellStyle name="Vejica 2 4 11 78 2" xfId="11185"/>
    <cellStyle name="Vejica 2 4 11 79" xfId="11186"/>
    <cellStyle name="Vejica 2 4 11 79 2" xfId="11187"/>
    <cellStyle name="Vejica 2 4 11 8" xfId="11188"/>
    <cellStyle name="Vejica 2 4 11 8 2" xfId="11189"/>
    <cellStyle name="Vejica 2 4 11 8 2 2" xfId="11190"/>
    <cellStyle name="Vejica 2 4 11 8 3" xfId="11191"/>
    <cellStyle name="Vejica 2 4 11 80" xfId="11192"/>
    <cellStyle name="Vejica 2 4 11 80 2" xfId="11193"/>
    <cellStyle name="Vejica 2 4 11 81" xfId="11194"/>
    <cellStyle name="Vejica 2 4 11 81 2" xfId="11195"/>
    <cellStyle name="Vejica 2 4 11 82" xfId="11196"/>
    <cellStyle name="Vejica 2 4 11 9" xfId="11197"/>
    <cellStyle name="Vejica 2 4 11 9 2" xfId="11198"/>
    <cellStyle name="Vejica 2 4 11 9 2 2" xfId="11199"/>
    <cellStyle name="Vejica 2 4 11 9 3" xfId="11200"/>
    <cellStyle name="Vejica 2 4 110" xfId="11201"/>
    <cellStyle name="Vejica 2 4 110 2" xfId="11202"/>
    <cellStyle name="Vejica 2 4 110 2 2" xfId="11203"/>
    <cellStyle name="Vejica 2 4 110 3" xfId="11204"/>
    <cellStyle name="Vejica 2 4 111" xfId="11205"/>
    <cellStyle name="Vejica 2 4 111 2" xfId="11206"/>
    <cellStyle name="Vejica 2 4 111 2 2" xfId="11207"/>
    <cellStyle name="Vejica 2 4 111 3" xfId="11208"/>
    <cellStyle name="Vejica 2 4 112" xfId="11209"/>
    <cellStyle name="Vejica 2 4 112 2" xfId="11210"/>
    <cellStyle name="Vejica 2 4 112 2 2" xfId="11211"/>
    <cellStyle name="Vejica 2 4 112 3" xfId="11212"/>
    <cellStyle name="Vejica 2 4 113" xfId="11213"/>
    <cellStyle name="Vejica 2 4 113 2" xfId="11214"/>
    <cellStyle name="Vejica 2 4 113 2 2" xfId="11215"/>
    <cellStyle name="Vejica 2 4 113 3" xfId="11216"/>
    <cellStyle name="Vejica 2 4 114" xfId="11217"/>
    <cellStyle name="Vejica 2 4 114 2" xfId="11218"/>
    <cellStyle name="Vejica 2 4 114 2 2" xfId="11219"/>
    <cellStyle name="Vejica 2 4 114 3" xfId="11220"/>
    <cellStyle name="Vejica 2 4 115" xfId="11221"/>
    <cellStyle name="Vejica 2 4 115 2" xfId="11222"/>
    <cellStyle name="Vejica 2 4 115 2 2" xfId="11223"/>
    <cellStyle name="Vejica 2 4 115 3" xfId="11224"/>
    <cellStyle name="Vejica 2 4 116" xfId="11225"/>
    <cellStyle name="Vejica 2 4 116 2" xfId="11226"/>
    <cellStyle name="Vejica 2 4 116 2 2" xfId="11227"/>
    <cellStyle name="Vejica 2 4 116 3" xfId="11228"/>
    <cellStyle name="Vejica 2 4 117" xfId="11229"/>
    <cellStyle name="Vejica 2 4 117 2" xfId="11230"/>
    <cellStyle name="Vejica 2 4 117 2 2" xfId="11231"/>
    <cellStyle name="Vejica 2 4 117 3" xfId="11232"/>
    <cellStyle name="Vejica 2 4 118" xfId="11233"/>
    <cellStyle name="Vejica 2 4 118 2" xfId="11234"/>
    <cellStyle name="Vejica 2 4 119" xfId="11235"/>
    <cellStyle name="Vejica 2 4 119 2" xfId="11236"/>
    <cellStyle name="Vejica 2 4 12" xfId="11237"/>
    <cellStyle name="Vejica 2 4 12 10" xfId="11238"/>
    <cellStyle name="Vejica 2 4 12 10 2" xfId="11239"/>
    <cellStyle name="Vejica 2 4 12 10 2 2" xfId="11240"/>
    <cellStyle name="Vejica 2 4 12 10 3" xfId="11241"/>
    <cellStyle name="Vejica 2 4 12 11" xfId="11242"/>
    <cellStyle name="Vejica 2 4 12 11 2" xfId="11243"/>
    <cellStyle name="Vejica 2 4 12 11 2 2" xfId="11244"/>
    <cellStyle name="Vejica 2 4 12 11 3" xfId="11245"/>
    <cellStyle name="Vejica 2 4 12 12" xfId="11246"/>
    <cellStyle name="Vejica 2 4 12 12 2" xfId="11247"/>
    <cellStyle name="Vejica 2 4 12 12 2 2" xfId="11248"/>
    <cellStyle name="Vejica 2 4 12 12 3" xfId="11249"/>
    <cellStyle name="Vejica 2 4 12 13" xfId="11250"/>
    <cellStyle name="Vejica 2 4 12 13 2" xfId="11251"/>
    <cellStyle name="Vejica 2 4 12 13 2 2" xfId="11252"/>
    <cellStyle name="Vejica 2 4 12 13 3" xfId="11253"/>
    <cellStyle name="Vejica 2 4 12 14" xfId="11254"/>
    <cellStyle name="Vejica 2 4 12 14 2" xfId="11255"/>
    <cellStyle name="Vejica 2 4 12 14 2 2" xfId="11256"/>
    <cellStyle name="Vejica 2 4 12 14 3" xfId="11257"/>
    <cellStyle name="Vejica 2 4 12 15" xfId="11258"/>
    <cellStyle name="Vejica 2 4 12 15 2" xfId="11259"/>
    <cellStyle name="Vejica 2 4 12 15 2 2" xfId="11260"/>
    <cellStyle name="Vejica 2 4 12 15 3" xfId="11261"/>
    <cellStyle name="Vejica 2 4 12 16" xfId="11262"/>
    <cellStyle name="Vejica 2 4 12 16 2" xfId="11263"/>
    <cellStyle name="Vejica 2 4 12 16 2 2" xfId="11264"/>
    <cellStyle name="Vejica 2 4 12 16 3" xfId="11265"/>
    <cellStyle name="Vejica 2 4 12 17" xfId="11266"/>
    <cellStyle name="Vejica 2 4 12 17 2" xfId="11267"/>
    <cellStyle name="Vejica 2 4 12 17 2 2" xfId="11268"/>
    <cellStyle name="Vejica 2 4 12 17 3" xfId="11269"/>
    <cellStyle name="Vejica 2 4 12 18" xfId="11270"/>
    <cellStyle name="Vejica 2 4 12 18 2" xfId="11271"/>
    <cellStyle name="Vejica 2 4 12 18 2 2" xfId="11272"/>
    <cellStyle name="Vejica 2 4 12 18 3" xfId="11273"/>
    <cellStyle name="Vejica 2 4 12 19" xfId="11274"/>
    <cellStyle name="Vejica 2 4 12 19 2" xfId="11275"/>
    <cellStyle name="Vejica 2 4 12 19 2 2" xfId="11276"/>
    <cellStyle name="Vejica 2 4 12 19 3" xfId="11277"/>
    <cellStyle name="Vejica 2 4 12 2" xfId="11278"/>
    <cellStyle name="Vejica 2 4 12 2 10" xfId="11279"/>
    <cellStyle name="Vejica 2 4 12 2 10 2" xfId="11280"/>
    <cellStyle name="Vejica 2 4 12 2 10 2 2" xfId="11281"/>
    <cellStyle name="Vejica 2 4 12 2 10 3" xfId="11282"/>
    <cellStyle name="Vejica 2 4 12 2 11" xfId="11283"/>
    <cellStyle name="Vejica 2 4 12 2 11 2" xfId="11284"/>
    <cellStyle name="Vejica 2 4 12 2 11 2 2" xfId="11285"/>
    <cellStyle name="Vejica 2 4 12 2 11 3" xfId="11286"/>
    <cellStyle name="Vejica 2 4 12 2 12" xfId="11287"/>
    <cellStyle name="Vejica 2 4 12 2 12 2" xfId="11288"/>
    <cellStyle name="Vejica 2 4 12 2 12 2 2" xfId="11289"/>
    <cellStyle name="Vejica 2 4 12 2 12 3" xfId="11290"/>
    <cellStyle name="Vejica 2 4 12 2 13" xfId="11291"/>
    <cellStyle name="Vejica 2 4 12 2 13 2" xfId="11292"/>
    <cellStyle name="Vejica 2 4 12 2 13 2 2" xfId="11293"/>
    <cellStyle name="Vejica 2 4 12 2 13 3" xfId="11294"/>
    <cellStyle name="Vejica 2 4 12 2 14" xfId="11295"/>
    <cellStyle name="Vejica 2 4 12 2 14 2" xfId="11296"/>
    <cellStyle name="Vejica 2 4 12 2 14 2 2" xfId="11297"/>
    <cellStyle name="Vejica 2 4 12 2 14 3" xfId="11298"/>
    <cellStyle name="Vejica 2 4 12 2 15" xfId="11299"/>
    <cellStyle name="Vejica 2 4 12 2 15 2" xfId="11300"/>
    <cellStyle name="Vejica 2 4 12 2 15 2 2" xfId="11301"/>
    <cellStyle name="Vejica 2 4 12 2 15 3" xfId="11302"/>
    <cellStyle name="Vejica 2 4 12 2 16" xfId="11303"/>
    <cellStyle name="Vejica 2 4 12 2 16 2" xfId="11304"/>
    <cellStyle name="Vejica 2 4 12 2 16 2 2" xfId="11305"/>
    <cellStyle name="Vejica 2 4 12 2 16 3" xfId="11306"/>
    <cellStyle name="Vejica 2 4 12 2 17" xfId="11307"/>
    <cellStyle name="Vejica 2 4 12 2 17 2" xfId="11308"/>
    <cellStyle name="Vejica 2 4 12 2 17 2 2" xfId="11309"/>
    <cellStyle name="Vejica 2 4 12 2 17 3" xfId="11310"/>
    <cellStyle name="Vejica 2 4 12 2 18" xfId="11311"/>
    <cellStyle name="Vejica 2 4 12 2 18 2" xfId="11312"/>
    <cellStyle name="Vejica 2 4 12 2 18 2 2" xfId="11313"/>
    <cellStyle name="Vejica 2 4 12 2 18 3" xfId="11314"/>
    <cellStyle name="Vejica 2 4 12 2 19" xfId="11315"/>
    <cellStyle name="Vejica 2 4 12 2 19 2" xfId="11316"/>
    <cellStyle name="Vejica 2 4 12 2 19 2 2" xfId="11317"/>
    <cellStyle name="Vejica 2 4 12 2 19 3" xfId="11318"/>
    <cellStyle name="Vejica 2 4 12 2 2" xfId="11319"/>
    <cellStyle name="Vejica 2 4 12 2 2 10" xfId="11320"/>
    <cellStyle name="Vejica 2 4 12 2 2 10 2" xfId="11321"/>
    <cellStyle name="Vejica 2 4 12 2 2 10 2 2" xfId="11322"/>
    <cellStyle name="Vejica 2 4 12 2 2 10 3" xfId="11323"/>
    <cellStyle name="Vejica 2 4 12 2 2 11" xfId="11324"/>
    <cellStyle name="Vejica 2 4 12 2 2 11 2" xfId="11325"/>
    <cellStyle name="Vejica 2 4 12 2 2 11 2 2" xfId="11326"/>
    <cellStyle name="Vejica 2 4 12 2 2 11 3" xfId="11327"/>
    <cellStyle name="Vejica 2 4 12 2 2 12" xfId="11328"/>
    <cellStyle name="Vejica 2 4 12 2 2 12 2" xfId="11329"/>
    <cellStyle name="Vejica 2 4 12 2 2 12 2 2" xfId="11330"/>
    <cellStyle name="Vejica 2 4 12 2 2 12 3" xfId="11331"/>
    <cellStyle name="Vejica 2 4 12 2 2 13" xfId="11332"/>
    <cellStyle name="Vejica 2 4 12 2 2 13 2" xfId="11333"/>
    <cellStyle name="Vejica 2 4 12 2 2 13 2 2" xfId="11334"/>
    <cellStyle name="Vejica 2 4 12 2 2 13 3" xfId="11335"/>
    <cellStyle name="Vejica 2 4 12 2 2 14" xfId="11336"/>
    <cellStyle name="Vejica 2 4 12 2 2 14 2" xfId="11337"/>
    <cellStyle name="Vejica 2 4 12 2 2 14 2 2" xfId="11338"/>
    <cellStyle name="Vejica 2 4 12 2 2 14 3" xfId="11339"/>
    <cellStyle name="Vejica 2 4 12 2 2 15" xfId="11340"/>
    <cellStyle name="Vejica 2 4 12 2 2 15 2" xfId="11341"/>
    <cellStyle name="Vejica 2 4 12 2 2 15 2 2" xfId="11342"/>
    <cellStyle name="Vejica 2 4 12 2 2 15 3" xfId="11343"/>
    <cellStyle name="Vejica 2 4 12 2 2 16" xfId="11344"/>
    <cellStyle name="Vejica 2 4 12 2 2 16 2" xfId="11345"/>
    <cellStyle name="Vejica 2 4 12 2 2 16 2 2" xfId="11346"/>
    <cellStyle name="Vejica 2 4 12 2 2 16 3" xfId="11347"/>
    <cellStyle name="Vejica 2 4 12 2 2 17" xfId="11348"/>
    <cellStyle name="Vejica 2 4 12 2 2 17 2" xfId="11349"/>
    <cellStyle name="Vejica 2 4 12 2 2 17 2 2" xfId="11350"/>
    <cellStyle name="Vejica 2 4 12 2 2 17 3" xfId="11351"/>
    <cellStyle name="Vejica 2 4 12 2 2 18" xfId="11352"/>
    <cellStyle name="Vejica 2 4 12 2 2 18 2" xfId="11353"/>
    <cellStyle name="Vejica 2 4 12 2 2 18 2 2" xfId="11354"/>
    <cellStyle name="Vejica 2 4 12 2 2 18 3" xfId="11355"/>
    <cellStyle name="Vejica 2 4 12 2 2 19" xfId="11356"/>
    <cellStyle name="Vejica 2 4 12 2 2 19 2" xfId="11357"/>
    <cellStyle name="Vejica 2 4 12 2 2 19 2 2" xfId="11358"/>
    <cellStyle name="Vejica 2 4 12 2 2 19 3" xfId="11359"/>
    <cellStyle name="Vejica 2 4 12 2 2 2" xfId="11360"/>
    <cellStyle name="Vejica 2 4 12 2 2 2 10" xfId="11361"/>
    <cellStyle name="Vejica 2 4 12 2 2 2 10 2" xfId="11362"/>
    <cellStyle name="Vejica 2 4 12 2 2 2 11" xfId="11363"/>
    <cellStyle name="Vejica 2 4 12 2 2 2 11 2" xfId="11364"/>
    <cellStyle name="Vejica 2 4 12 2 2 2 12" xfId="11365"/>
    <cellStyle name="Vejica 2 4 12 2 2 2 12 2" xfId="11366"/>
    <cellStyle name="Vejica 2 4 12 2 2 2 13" xfId="11367"/>
    <cellStyle name="Vejica 2 4 12 2 2 2 13 2" xfId="11368"/>
    <cellStyle name="Vejica 2 4 12 2 2 2 14" xfId="11369"/>
    <cellStyle name="Vejica 2 4 12 2 2 2 14 2" xfId="11370"/>
    <cellStyle name="Vejica 2 4 12 2 2 2 15" xfId="11371"/>
    <cellStyle name="Vejica 2 4 12 2 2 2 15 2" xfId="11372"/>
    <cellStyle name="Vejica 2 4 12 2 2 2 16" xfId="11373"/>
    <cellStyle name="Vejica 2 4 12 2 2 2 16 2" xfId="11374"/>
    <cellStyle name="Vejica 2 4 12 2 2 2 17" xfId="11375"/>
    <cellStyle name="Vejica 2 4 12 2 2 2 17 2" xfId="11376"/>
    <cellStyle name="Vejica 2 4 12 2 2 2 18" xfId="11377"/>
    <cellStyle name="Vejica 2 4 12 2 2 2 18 2" xfId="11378"/>
    <cellStyle name="Vejica 2 4 12 2 2 2 19" xfId="11379"/>
    <cellStyle name="Vejica 2 4 12 2 2 2 19 2" xfId="11380"/>
    <cellStyle name="Vejica 2 4 12 2 2 2 2" xfId="11381"/>
    <cellStyle name="Vejica 2 4 12 2 2 2 2 10" xfId="11382"/>
    <cellStyle name="Vejica 2 4 12 2 2 2 2 10 2" xfId="11383"/>
    <cellStyle name="Vejica 2 4 12 2 2 2 2 11" xfId="11384"/>
    <cellStyle name="Vejica 2 4 12 2 2 2 2 11 2" xfId="11385"/>
    <cellStyle name="Vejica 2 4 12 2 2 2 2 12" xfId="11386"/>
    <cellStyle name="Vejica 2 4 12 2 2 2 2 12 2" xfId="11387"/>
    <cellStyle name="Vejica 2 4 12 2 2 2 2 13" xfId="11388"/>
    <cellStyle name="Vejica 2 4 12 2 2 2 2 13 2" xfId="11389"/>
    <cellStyle name="Vejica 2 4 12 2 2 2 2 14" xfId="11390"/>
    <cellStyle name="Vejica 2 4 12 2 2 2 2 14 2" xfId="11391"/>
    <cellStyle name="Vejica 2 4 12 2 2 2 2 15" xfId="11392"/>
    <cellStyle name="Vejica 2 4 12 2 2 2 2 15 2" xfId="11393"/>
    <cellStyle name="Vejica 2 4 12 2 2 2 2 16" xfId="11394"/>
    <cellStyle name="Vejica 2 4 12 2 2 2 2 16 2" xfId="11395"/>
    <cellStyle name="Vejica 2 4 12 2 2 2 2 17" xfId="11396"/>
    <cellStyle name="Vejica 2 4 12 2 2 2 2 17 2" xfId="11397"/>
    <cellStyle name="Vejica 2 4 12 2 2 2 2 18" xfId="11398"/>
    <cellStyle name="Vejica 2 4 12 2 2 2 2 18 2" xfId="11399"/>
    <cellStyle name="Vejica 2 4 12 2 2 2 2 19" xfId="11400"/>
    <cellStyle name="Vejica 2 4 12 2 2 2 2 19 2" xfId="11401"/>
    <cellStyle name="Vejica 2 4 12 2 2 2 2 2" xfId="11402"/>
    <cellStyle name="Vejica 2 4 12 2 2 2 2 2 2" xfId="11403"/>
    <cellStyle name="Vejica 2 4 12 2 2 2 2 2 2 2" xfId="11404"/>
    <cellStyle name="Vejica 2 4 12 2 2 2 2 2 3" xfId="11405"/>
    <cellStyle name="Vejica 2 4 12 2 2 2 2 20" xfId="11406"/>
    <cellStyle name="Vejica 2 4 12 2 2 2 2 20 2" xfId="11407"/>
    <cellStyle name="Vejica 2 4 12 2 2 2 2 21" xfId="11408"/>
    <cellStyle name="Vejica 2 4 12 2 2 2 2 21 2" xfId="11409"/>
    <cellStyle name="Vejica 2 4 12 2 2 2 2 22" xfId="11410"/>
    <cellStyle name="Vejica 2 4 12 2 2 2 2 22 2" xfId="11411"/>
    <cellStyle name="Vejica 2 4 12 2 2 2 2 23" xfId="11412"/>
    <cellStyle name="Vejica 2 4 12 2 2 2 2 23 2" xfId="11413"/>
    <cellStyle name="Vejica 2 4 12 2 2 2 2 24" xfId="11414"/>
    <cellStyle name="Vejica 2 4 12 2 2 2 2 24 2" xfId="11415"/>
    <cellStyle name="Vejica 2 4 12 2 2 2 2 25" xfId="11416"/>
    <cellStyle name="Vejica 2 4 12 2 2 2 2 25 2" xfId="11417"/>
    <cellStyle name="Vejica 2 4 12 2 2 2 2 26" xfId="11418"/>
    <cellStyle name="Vejica 2 4 12 2 2 2 2 26 2" xfId="11419"/>
    <cellStyle name="Vejica 2 4 12 2 2 2 2 27" xfId="11420"/>
    <cellStyle name="Vejica 2 4 12 2 2 2 2 27 2" xfId="11421"/>
    <cellStyle name="Vejica 2 4 12 2 2 2 2 28" xfId="11422"/>
    <cellStyle name="Vejica 2 4 12 2 2 2 2 28 2" xfId="11423"/>
    <cellStyle name="Vejica 2 4 12 2 2 2 2 29" xfId="11424"/>
    <cellStyle name="Vejica 2 4 12 2 2 2 2 29 2" xfId="11425"/>
    <cellStyle name="Vejica 2 4 12 2 2 2 2 3" xfId="11426"/>
    <cellStyle name="Vejica 2 4 12 2 2 2 2 3 2" xfId="11427"/>
    <cellStyle name="Vejica 2 4 12 2 2 2 2 30" xfId="11428"/>
    <cellStyle name="Vejica 2 4 12 2 2 2 2 30 2" xfId="11429"/>
    <cellStyle name="Vejica 2 4 12 2 2 2 2 31" xfId="11430"/>
    <cellStyle name="Vejica 2 4 12 2 2 2 2 4" xfId="11431"/>
    <cellStyle name="Vejica 2 4 12 2 2 2 2 4 2" xfId="11432"/>
    <cellStyle name="Vejica 2 4 12 2 2 2 2 5" xfId="11433"/>
    <cellStyle name="Vejica 2 4 12 2 2 2 2 5 2" xfId="11434"/>
    <cellStyle name="Vejica 2 4 12 2 2 2 2 6" xfId="11435"/>
    <cellStyle name="Vejica 2 4 12 2 2 2 2 6 2" xfId="11436"/>
    <cellStyle name="Vejica 2 4 12 2 2 2 2 7" xfId="11437"/>
    <cellStyle name="Vejica 2 4 12 2 2 2 2 7 2" xfId="11438"/>
    <cellStyle name="Vejica 2 4 12 2 2 2 2 8" xfId="11439"/>
    <cellStyle name="Vejica 2 4 12 2 2 2 2 8 2" xfId="11440"/>
    <cellStyle name="Vejica 2 4 12 2 2 2 2 9" xfId="11441"/>
    <cellStyle name="Vejica 2 4 12 2 2 2 2 9 2" xfId="11442"/>
    <cellStyle name="Vejica 2 4 12 2 2 2 20" xfId="11443"/>
    <cellStyle name="Vejica 2 4 12 2 2 2 20 2" xfId="11444"/>
    <cellStyle name="Vejica 2 4 12 2 2 2 21" xfId="11445"/>
    <cellStyle name="Vejica 2 4 12 2 2 2 21 2" xfId="11446"/>
    <cellStyle name="Vejica 2 4 12 2 2 2 22" xfId="11447"/>
    <cellStyle name="Vejica 2 4 12 2 2 2 22 2" xfId="11448"/>
    <cellStyle name="Vejica 2 4 12 2 2 2 23" xfId="11449"/>
    <cellStyle name="Vejica 2 4 12 2 2 2 23 2" xfId="11450"/>
    <cellStyle name="Vejica 2 4 12 2 2 2 24" xfId="11451"/>
    <cellStyle name="Vejica 2 4 12 2 2 2 24 2" xfId="11452"/>
    <cellStyle name="Vejica 2 4 12 2 2 2 25" xfId="11453"/>
    <cellStyle name="Vejica 2 4 12 2 2 2 25 2" xfId="11454"/>
    <cellStyle name="Vejica 2 4 12 2 2 2 26" xfId="11455"/>
    <cellStyle name="Vejica 2 4 12 2 2 2 26 2" xfId="11456"/>
    <cellStyle name="Vejica 2 4 12 2 2 2 27" xfId="11457"/>
    <cellStyle name="Vejica 2 4 12 2 2 2 27 2" xfId="11458"/>
    <cellStyle name="Vejica 2 4 12 2 2 2 28" xfId="11459"/>
    <cellStyle name="Vejica 2 4 12 2 2 2 28 2" xfId="11460"/>
    <cellStyle name="Vejica 2 4 12 2 2 2 29" xfId="11461"/>
    <cellStyle name="Vejica 2 4 12 2 2 2 29 2" xfId="11462"/>
    <cellStyle name="Vejica 2 4 12 2 2 2 3" xfId="11463"/>
    <cellStyle name="Vejica 2 4 12 2 2 2 3 2" xfId="11464"/>
    <cellStyle name="Vejica 2 4 12 2 2 2 3 2 2" xfId="11465"/>
    <cellStyle name="Vejica 2 4 12 2 2 2 3 3" xfId="11466"/>
    <cellStyle name="Vejica 2 4 12 2 2 2 30" xfId="11467"/>
    <cellStyle name="Vejica 2 4 12 2 2 2 30 2" xfId="11468"/>
    <cellStyle name="Vejica 2 4 12 2 2 2 31" xfId="11469"/>
    <cellStyle name="Vejica 2 4 12 2 2 2 4" xfId="11470"/>
    <cellStyle name="Vejica 2 4 12 2 2 2 4 2" xfId="11471"/>
    <cellStyle name="Vejica 2 4 12 2 2 2 5" xfId="11472"/>
    <cellStyle name="Vejica 2 4 12 2 2 2 5 2" xfId="11473"/>
    <cellStyle name="Vejica 2 4 12 2 2 2 6" xfId="11474"/>
    <cellStyle name="Vejica 2 4 12 2 2 2 6 2" xfId="11475"/>
    <cellStyle name="Vejica 2 4 12 2 2 2 7" xfId="11476"/>
    <cellStyle name="Vejica 2 4 12 2 2 2 7 2" xfId="11477"/>
    <cellStyle name="Vejica 2 4 12 2 2 2 8" xfId="11478"/>
    <cellStyle name="Vejica 2 4 12 2 2 2 8 2" xfId="11479"/>
    <cellStyle name="Vejica 2 4 12 2 2 2 9" xfId="11480"/>
    <cellStyle name="Vejica 2 4 12 2 2 2 9 2" xfId="11481"/>
    <cellStyle name="Vejica 2 4 12 2 2 20" xfId="11482"/>
    <cellStyle name="Vejica 2 4 12 2 2 20 2" xfId="11483"/>
    <cellStyle name="Vejica 2 4 12 2 2 20 2 2" xfId="11484"/>
    <cellStyle name="Vejica 2 4 12 2 2 20 3" xfId="11485"/>
    <cellStyle name="Vejica 2 4 12 2 2 21" xfId="11486"/>
    <cellStyle name="Vejica 2 4 12 2 2 21 2" xfId="11487"/>
    <cellStyle name="Vejica 2 4 12 2 2 21 2 2" xfId="11488"/>
    <cellStyle name="Vejica 2 4 12 2 2 21 3" xfId="11489"/>
    <cellStyle name="Vejica 2 4 12 2 2 22" xfId="11490"/>
    <cellStyle name="Vejica 2 4 12 2 2 22 2" xfId="11491"/>
    <cellStyle name="Vejica 2 4 12 2 2 22 2 2" xfId="11492"/>
    <cellStyle name="Vejica 2 4 12 2 2 22 3" xfId="11493"/>
    <cellStyle name="Vejica 2 4 12 2 2 23" xfId="11494"/>
    <cellStyle name="Vejica 2 4 12 2 2 23 2" xfId="11495"/>
    <cellStyle name="Vejica 2 4 12 2 2 23 2 2" xfId="11496"/>
    <cellStyle name="Vejica 2 4 12 2 2 23 3" xfId="11497"/>
    <cellStyle name="Vejica 2 4 12 2 2 24" xfId="11498"/>
    <cellStyle name="Vejica 2 4 12 2 2 24 2" xfId="11499"/>
    <cellStyle name="Vejica 2 4 12 2 2 24 2 2" xfId="11500"/>
    <cellStyle name="Vejica 2 4 12 2 2 24 3" xfId="11501"/>
    <cellStyle name="Vejica 2 4 12 2 2 25" xfId="11502"/>
    <cellStyle name="Vejica 2 4 12 2 2 25 2" xfId="11503"/>
    <cellStyle name="Vejica 2 4 12 2 2 25 2 2" xfId="11504"/>
    <cellStyle name="Vejica 2 4 12 2 2 25 3" xfId="11505"/>
    <cellStyle name="Vejica 2 4 12 2 2 26" xfId="11506"/>
    <cellStyle name="Vejica 2 4 12 2 2 26 2" xfId="11507"/>
    <cellStyle name="Vejica 2 4 12 2 2 26 2 2" xfId="11508"/>
    <cellStyle name="Vejica 2 4 12 2 2 26 3" xfId="11509"/>
    <cellStyle name="Vejica 2 4 12 2 2 27" xfId="11510"/>
    <cellStyle name="Vejica 2 4 12 2 2 27 2" xfId="11511"/>
    <cellStyle name="Vejica 2 4 12 2 2 27 2 2" xfId="11512"/>
    <cellStyle name="Vejica 2 4 12 2 2 27 3" xfId="11513"/>
    <cellStyle name="Vejica 2 4 12 2 2 28" xfId="11514"/>
    <cellStyle name="Vejica 2 4 12 2 2 28 2" xfId="11515"/>
    <cellStyle name="Vejica 2 4 12 2 2 28 2 2" xfId="11516"/>
    <cellStyle name="Vejica 2 4 12 2 2 28 3" xfId="11517"/>
    <cellStyle name="Vejica 2 4 12 2 2 29" xfId="11518"/>
    <cellStyle name="Vejica 2 4 12 2 2 29 2" xfId="11519"/>
    <cellStyle name="Vejica 2 4 12 2 2 29 2 2" xfId="11520"/>
    <cellStyle name="Vejica 2 4 12 2 2 29 3" xfId="11521"/>
    <cellStyle name="Vejica 2 4 12 2 2 3" xfId="11522"/>
    <cellStyle name="Vejica 2 4 12 2 2 3 2" xfId="11523"/>
    <cellStyle name="Vejica 2 4 12 2 2 3 2 2" xfId="11524"/>
    <cellStyle name="Vejica 2 4 12 2 2 3 3" xfId="11525"/>
    <cellStyle name="Vejica 2 4 12 2 2 30" xfId="11526"/>
    <cellStyle name="Vejica 2 4 12 2 2 30 2" xfId="11527"/>
    <cellStyle name="Vejica 2 4 12 2 2 30 2 2" xfId="11528"/>
    <cellStyle name="Vejica 2 4 12 2 2 30 3" xfId="11529"/>
    <cellStyle name="Vejica 2 4 12 2 2 31" xfId="11530"/>
    <cellStyle name="Vejica 2 4 12 2 2 31 2" xfId="11531"/>
    <cellStyle name="Vejica 2 4 12 2 2 31 2 2" xfId="11532"/>
    <cellStyle name="Vejica 2 4 12 2 2 31 3" xfId="11533"/>
    <cellStyle name="Vejica 2 4 12 2 2 32" xfId="11534"/>
    <cellStyle name="Vejica 2 4 12 2 2 32 2" xfId="11535"/>
    <cellStyle name="Vejica 2 4 12 2 2 32 2 2" xfId="11536"/>
    <cellStyle name="Vejica 2 4 12 2 2 32 3" xfId="11537"/>
    <cellStyle name="Vejica 2 4 12 2 2 33" xfId="11538"/>
    <cellStyle name="Vejica 2 4 12 2 2 33 2" xfId="11539"/>
    <cellStyle name="Vejica 2 4 12 2 2 33 2 2" xfId="11540"/>
    <cellStyle name="Vejica 2 4 12 2 2 33 3" xfId="11541"/>
    <cellStyle name="Vejica 2 4 12 2 2 34" xfId="11542"/>
    <cellStyle name="Vejica 2 4 12 2 2 34 2" xfId="11543"/>
    <cellStyle name="Vejica 2 4 12 2 2 34 2 2" xfId="11544"/>
    <cellStyle name="Vejica 2 4 12 2 2 34 3" xfId="11545"/>
    <cellStyle name="Vejica 2 4 12 2 2 35" xfId="11546"/>
    <cellStyle name="Vejica 2 4 12 2 2 35 2" xfId="11547"/>
    <cellStyle name="Vejica 2 4 12 2 2 35 2 2" xfId="11548"/>
    <cellStyle name="Vejica 2 4 12 2 2 35 3" xfId="11549"/>
    <cellStyle name="Vejica 2 4 12 2 2 36" xfId="11550"/>
    <cellStyle name="Vejica 2 4 12 2 2 36 2" xfId="11551"/>
    <cellStyle name="Vejica 2 4 12 2 2 36 2 2" xfId="11552"/>
    <cellStyle name="Vejica 2 4 12 2 2 36 3" xfId="11553"/>
    <cellStyle name="Vejica 2 4 12 2 2 37" xfId="11554"/>
    <cellStyle name="Vejica 2 4 12 2 2 37 2" xfId="11555"/>
    <cellStyle name="Vejica 2 4 12 2 2 37 2 2" xfId="11556"/>
    <cellStyle name="Vejica 2 4 12 2 2 37 3" xfId="11557"/>
    <cellStyle name="Vejica 2 4 12 2 2 38" xfId="11558"/>
    <cellStyle name="Vejica 2 4 12 2 2 38 2" xfId="11559"/>
    <cellStyle name="Vejica 2 4 12 2 2 38 2 2" xfId="11560"/>
    <cellStyle name="Vejica 2 4 12 2 2 38 3" xfId="11561"/>
    <cellStyle name="Vejica 2 4 12 2 2 39" xfId="11562"/>
    <cellStyle name="Vejica 2 4 12 2 2 39 2" xfId="11563"/>
    <cellStyle name="Vejica 2 4 12 2 2 39 2 2" xfId="11564"/>
    <cellStyle name="Vejica 2 4 12 2 2 39 3" xfId="11565"/>
    <cellStyle name="Vejica 2 4 12 2 2 4" xfId="11566"/>
    <cellStyle name="Vejica 2 4 12 2 2 4 2" xfId="11567"/>
    <cellStyle name="Vejica 2 4 12 2 2 4 2 2" xfId="11568"/>
    <cellStyle name="Vejica 2 4 12 2 2 4 3" xfId="11569"/>
    <cellStyle name="Vejica 2 4 12 2 2 40" xfId="11570"/>
    <cellStyle name="Vejica 2 4 12 2 2 40 2" xfId="11571"/>
    <cellStyle name="Vejica 2 4 12 2 2 40 2 2" xfId="11572"/>
    <cellStyle name="Vejica 2 4 12 2 2 40 3" xfId="11573"/>
    <cellStyle name="Vejica 2 4 12 2 2 41" xfId="11574"/>
    <cellStyle name="Vejica 2 4 12 2 2 41 2" xfId="11575"/>
    <cellStyle name="Vejica 2 4 12 2 2 41 2 2" xfId="11576"/>
    <cellStyle name="Vejica 2 4 12 2 2 41 3" xfId="11577"/>
    <cellStyle name="Vejica 2 4 12 2 2 42" xfId="11578"/>
    <cellStyle name="Vejica 2 4 12 2 2 42 2" xfId="11579"/>
    <cellStyle name="Vejica 2 4 12 2 2 42 2 2" xfId="11580"/>
    <cellStyle name="Vejica 2 4 12 2 2 42 3" xfId="11581"/>
    <cellStyle name="Vejica 2 4 12 2 2 43" xfId="11582"/>
    <cellStyle name="Vejica 2 4 12 2 2 43 2" xfId="11583"/>
    <cellStyle name="Vejica 2 4 12 2 2 43 2 2" xfId="11584"/>
    <cellStyle name="Vejica 2 4 12 2 2 43 3" xfId="11585"/>
    <cellStyle name="Vejica 2 4 12 2 2 44" xfId="11586"/>
    <cellStyle name="Vejica 2 4 12 2 2 44 2" xfId="11587"/>
    <cellStyle name="Vejica 2 4 12 2 2 44 2 2" xfId="11588"/>
    <cellStyle name="Vejica 2 4 12 2 2 44 3" xfId="11589"/>
    <cellStyle name="Vejica 2 4 12 2 2 45" xfId="11590"/>
    <cellStyle name="Vejica 2 4 12 2 2 45 2" xfId="11591"/>
    <cellStyle name="Vejica 2 4 12 2 2 45 2 2" xfId="11592"/>
    <cellStyle name="Vejica 2 4 12 2 2 45 3" xfId="11593"/>
    <cellStyle name="Vejica 2 4 12 2 2 46" xfId="11594"/>
    <cellStyle name="Vejica 2 4 12 2 2 46 2" xfId="11595"/>
    <cellStyle name="Vejica 2 4 12 2 2 46 2 2" xfId="11596"/>
    <cellStyle name="Vejica 2 4 12 2 2 46 3" xfId="11597"/>
    <cellStyle name="Vejica 2 4 12 2 2 47" xfId="11598"/>
    <cellStyle name="Vejica 2 4 12 2 2 47 2" xfId="11599"/>
    <cellStyle name="Vejica 2 4 12 2 2 47 2 2" xfId="11600"/>
    <cellStyle name="Vejica 2 4 12 2 2 47 3" xfId="11601"/>
    <cellStyle name="Vejica 2 4 12 2 2 48" xfId="11602"/>
    <cellStyle name="Vejica 2 4 12 2 2 48 2" xfId="11603"/>
    <cellStyle name="Vejica 2 4 12 2 2 48 2 2" xfId="11604"/>
    <cellStyle name="Vejica 2 4 12 2 2 48 3" xfId="11605"/>
    <cellStyle name="Vejica 2 4 12 2 2 49" xfId="11606"/>
    <cellStyle name="Vejica 2 4 12 2 2 49 2" xfId="11607"/>
    <cellStyle name="Vejica 2 4 12 2 2 49 2 2" xfId="11608"/>
    <cellStyle name="Vejica 2 4 12 2 2 49 3" xfId="11609"/>
    <cellStyle name="Vejica 2 4 12 2 2 5" xfId="11610"/>
    <cellStyle name="Vejica 2 4 12 2 2 5 2" xfId="11611"/>
    <cellStyle name="Vejica 2 4 12 2 2 5 2 2" xfId="11612"/>
    <cellStyle name="Vejica 2 4 12 2 2 5 3" xfId="11613"/>
    <cellStyle name="Vejica 2 4 12 2 2 50" xfId="11614"/>
    <cellStyle name="Vejica 2 4 12 2 2 50 2" xfId="11615"/>
    <cellStyle name="Vejica 2 4 12 2 2 50 2 2" xfId="11616"/>
    <cellStyle name="Vejica 2 4 12 2 2 50 3" xfId="11617"/>
    <cellStyle name="Vejica 2 4 12 2 2 51" xfId="11618"/>
    <cellStyle name="Vejica 2 4 12 2 2 51 2" xfId="11619"/>
    <cellStyle name="Vejica 2 4 12 2 2 51 2 2" xfId="11620"/>
    <cellStyle name="Vejica 2 4 12 2 2 51 3" xfId="11621"/>
    <cellStyle name="Vejica 2 4 12 2 2 52" xfId="11622"/>
    <cellStyle name="Vejica 2 4 12 2 2 52 2" xfId="11623"/>
    <cellStyle name="Vejica 2 4 12 2 2 52 2 2" xfId="11624"/>
    <cellStyle name="Vejica 2 4 12 2 2 52 3" xfId="11625"/>
    <cellStyle name="Vejica 2 4 12 2 2 53" xfId="11626"/>
    <cellStyle name="Vejica 2 4 12 2 2 53 2" xfId="11627"/>
    <cellStyle name="Vejica 2 4 12 2 2 54" xfId="11628"/>
    <cellStyle name="Vejica 2 4 12 2 2 54 2" xfId="11629"/>
    <cellStyle name="Vejica 2 4 12 2 2 55" xfId="11630"/>
    <cellStyle name="Vejica 2 4 12 2 2 55 2" xfId="11631"/>
    <cellStyle name="Vejica 2 4 12 2 2 55 2 2" xfId="11632"/>
    <cellStyle name="Vejica 2 4 12 2 2 55 3" xfId="11633"/>
    <cellStyle name="Vejica 2 4 12 2 2 56" xfId="11634"/>
    <cellStyle name="Vejica 2 4 12 2 2 56 2" xfId="11635"/>
    <cellStyle name="Vejica 2 4 12 2 2 57" xfId="11636"/>
    <cellStyle name="Vejica 2 4 12 2 2 57 2" xfId="11637"/>
    <cellStyle name="Vejica 2 4 12 2 2 58" xfId="11638"/>
    <cellStyle name="Vejica 2 4 12 2 2 58 2" xfId="11639"/>
    <cellStyle name="Vejica 2 4 12 2 2 59" xfId="11640"/>
    <cellStyle name="Vejica 2 4 12 2 2 59 2" xfId="11641"/>
    <cellStyle name="Vejica 2 4 12 2 2 6" xfId="11642"/>
    <cellStyle name="Vejica 2 4 12 2 2 6 2" xfId="11643"/>
    <cellStyle name="Vejica 2 4 12 2 2 6 2 2" xfId="11644"/>
    <cellStyle name="Vejica 2 4 12 2 2 6 3" xfId="11645"/>
    <cellStyle name="Vejica 2 4 12 2 2 60" xfId="11646"/>
    <cellStyle name="Vejica 2 4 12 2 2 60 2" xfId="11647"/>
    <cellStyle name="Vejica 2 4 12 2 2 61" xfId="11648"/>
    <cellStyle name="Vejica 2 4 12 2 2 61 2" xfId="11649"/>
    <cellStyle name="Vejica 2 4 12 2 2 62" xfId="11650"/>
    <cellStyle name="Vejica 2 4 12 2 2 62 2" xfId="11651"/>
    <cellStyle name="Vejica 2 4 12 2 2 63" xfId="11652"/>
    <cellStyle name="Vejica 2 4 12 2 2 63 2" xfId="11653"/>
    <cellStyle name="Vejica 2 4 12 2 2 64" xfId="11654"/>
    <cellStyle name="Vejica 2 4 12 2 2 64 2" xfId="11655"/>
    <cellStyle name="Vejica 2 4 12 2 2 65" xfId="11656"/>
    <cellStyle name="Vejica 2 4 12 2 2 65 2" xfId="11657"/>
    <cellStyle name="Vejica 2 4 12 2 2 66" xfId="11658"/>
    <cellStyle name="Vejica 2 4 12 2 2 66 2" xfId="11659"/>
    <cellStyle name="Vejica 2 4 12 2 2 67" xfId="11660"/>
    <cellStyle name="Vejica 2 4 12 2 2 67 2" xfId="11661"/>
    <cellStyle name="Vejica 2 4 12 2 2 68" xfId="11662"/>
    <cellStyle name="Vejica 2 4 12 2 2 68 2" xfId="11663"/>
    <cellStyle name="Vejica 2 4 12 2 2 69" xfId="11664"/>
    <cellStyle name="Vejica 2 4 12 2 2 69 2" xfId="11665"/>
    <cellStyle name="Vejica 2 4 12 2 2 7" xfId="11666"/>
    <cellStyle name="Vejica 2 4 12 2 2 7 2" xfId="11667"/>
    <cellStyle name="Vejica 2 4 12 2 2 7 2 2" xfId="11668"/>
    <cellStyle name="Vejica 2 4 12 2 2 7 3" xfId="11669"/>
    <cellStyle name="Vejica 2 4 12 2 2 70" xfId="11670"/>
    <cellStyle name="Vejica 2 4 12 2 2 70 2" xfId="11671"/>
    <cellStyle name="Vejica 2 4 12 2 2 71" xfId="11672"/>
    <cellStyle name="Vejica 2 4 12 2 2 71 2" xfId="11673"/>
    <cellStyle name="Vejica 2 4 12 2 2 72" xfId="11674"/>
    <cellStyle name="Vejica 2 4 12 2 2 72 2" xfId="11675"/>
    <cellStyle name="Vejica 2 4 12 2 2 73" xfId="11676"/>
    <cellStyle name="Vejica 2 4 12 2 2 73 2" xfId="11677"/>
    <cellStyle name="Vejica 2 4 12 2 2 74" xfId="11678"/>
    <cellStyle name="Vejica 2 4 12 2 2 74 2" xfId="11679"/>
    <cellStyle name="Vejica 2 4 12 2 2 75" xfId="11680"/>
    <cellStyle name="Vejica 2 4 12 2 2 75 2" xfId="11681"/>
    <cellStyle name="Vejica 2 4 12 2 2 76" xfId="11682"/>
    <cellStyle name="Vejica 2 4 12 2 2 76 2" xfId="11683"/>
    <cellStyle name="Vejica 2 4 12 2 2 77" xfId="11684"/>
    <cellStyle name="Vejica 2 4 12 2 2 77 2" xfId="11685"/>
    <cellStyle name="Vejica 2 4 12 2 2 78" xfId="11686"/>
    <cellStyle name="Vejica 2 4 12 2 2 78 2" xfId="11687"/>
    <cellStyle name="Vejica 2 4 12 2 2 79" xfId="11688"/>
    <cellStyle name="Vejica 2 4 12 2 2 79 2" xfId="11689"/>
    <cellStyle name="Vejica 2 4 12 2 2 8" xfId="11690"/>
    <cellStyle name="Vejica 2 4 12 2 2 8 2" xfId="11691"/>
    <cellStyle name="Vejica 2 4 12 2 2 8 2 2" xfId="11692"/>
    <cellStyle name="Vejica 2 4 12 2 2 8 3" xfId="11693"/>
    <cellStyle name="Vejica 2 4 12 2 2 80" xfId="11694"/>
    <cellStyle name="Vejica 2 4 12 2 2 80 2" xfId="11695"/>
    <cellStyle name="Vejica 2 4 12 2 2 81" xfId="11696"/>
    <cellStyle name="Vejica 2 4 12 2 2 81 2" xfId="11697"/>
    <cellStyle name="Vejica 2 4 12 2 2 82" xfId="11698"/>
    <cellStyle name="Vejica 2 4 12 2 2 9" xfId="11699"/>
    <cellStyle name="Vejica 2 4 12 2 2 9 2" xfId="11700"/>
    <cellStyle name="Vejica 2 4 12 2 2 9 2 2" xfId="11701"/>
    <cellStyle name="Vejica 2 4 12 2 2 9 3" xfId="11702"/>
    <cellStyle name="Vejica 2 4 12 2 20" xfId="11703"/>
    <cellStyle name="Vejica 2 4 12 2 20 2" xfId="11704"/>
    <cellStyle name="Vejica 2 4 12 2 20 2 2" xfId="11705"/>
    <cellStyle name="Vejica 2 4 12 2 20 3" xfId="11706"/>
    <cellStyle name="Vejica 2 4 12 2 21" xfId="11707"/>
    <cellStyle name="Vejica 2 4 12 2 21 2" xfId="11708"/>
    <cellStyle name="Vejica 2 4 12 2 21 2 2" xfId="11709"/>
    <cellStyle name="Vejica 2 4 12 2 21 3" xfId="11710"/>
    <cellStyle name="Vejica 2 4 12 2 22" xfId="11711"/>
    <cellStyle name="Vejica 2 4 12 2 22 2" xfId="11712"/>
    <cellStyle name="Vejica 2 4 12 2 22 2 2" xfId="11713"/>
    <cellStyle name="Vejica 2 4 12 2 22 3" xfId="11714"/>
    <cellStyle name="Vejica 2 4 12 2 23" xfId="11715"/>
    <cellStyle name="Vejica 2 4 12 2 23 2" xfId="11716"/>
    <cellStyle name="Vejica 2 4 12 2 23 2 2" xfId="11717"/>
    <cellStyle name="Vejica 2 4 12 2 23 3" xfId="11718"/>
    <cellStyle name="Vejica 2 4 12 2 24" xfId="11719"/>
    <cellStyle name="Vejica 2 4 12 2 24 2" xfId="11720"/>
    <cellStyle name="Vejica 2 4 12 2 24 2 2" xfId="11721"/>
    <cellStyle name="Vejica 2 4 12 2 24 3" xfId="11722"/>
    <cellStyle name="Vejica 2 4 12 2 25" xfId="11723"/>
    <cellStyle name="Vejica 2 4 12 2 25 2" xfId="11724"/>
    <cellStyle name="Vejica 2 4 12 2 25 2 2" xfId="11725"/>
    <cellStyle name="Vejica 2 4 12 2 25 3" xfId="11726"/>
    <cellStyle name="Vejica 2 4 12 2 26" xfId="11727"/>
    <cellStyle name="Vejica 2 4 12 2 26 2" xfId="11728"/>
    <cellStyle name="Vejica 2 4 12 2 26 2 2" xfId="11729"/>
    <cellStyle name="Vejica 2 4 12 2 26 3" xfId="11730"/>
    <cellStyle name="Vejica 2 4 12 2 27" xfId="11731"/>
    <cellStyle name="Vejica 2 4 12 2 27 2" xfId="11732"/>
    <cellStyle name="Vejica 2 4 12 2 27 2 2" xfId="11733"/>
    <cellStyle name="Vejica 2 4 12 2 27 3" xfId="11734"/>
    <cellStyle name="Vejica 2 4 12 2 28" xfId="11735"/>
    <cellStyle name="Vejica 2 4 12 2 28 2" xfId="11736"/>
    <cellStyle name="Vejica 2 4 12 2 28 2 2" xfId="11737"/>
    <cellStyle name="Vejica 2 4 12 2 28 3" xfId="11738"/>
    <cellStyle name="Vejica 2 4 12 2 29" xfId="11739"/>
    <cellStyle name="Vejica 2 4 12 2 29 2" xfId="11740"/>
    <cellStyle name="Vejica 2 4 12 2 29 2 2" xfId="11741"/>
    <cellStyle name="Vejica 2 4 12 2 29 3" xfId="11742"/>
    <cellStyle name="Vejica 2 4 12 2 3" xfId="11743"/>
    <cellStyle name="Vejica 2 4 12 2 3 10" xfId="11744"/>
    <cellStyle name="Vejica 2 4 12 2 3 10 2" xfId="11745"/>
    <cellStyle name="Vejica 2 4 12 2 3 11" xfId="11746"/>
    <cellStyle name="Vejica 2 4 12 2 3 11 2" xfId="11747"/>
    <cellStyle name="Vejica 2 4 12 2 3 12" xfId="11748"/>
    <cellStyle name="Vejica 2 4 12 2 3 12 2" xfId="11749"/>
    <cellStyle name="Vejica 2 4 12 2 3 13" xfId="11750"/>
    <cellStyle name="Vejica 2 4 12 2 3 13 2" xfId="11751"/>
    <cellStyle name="Vejica 2 4 12 2 3 14" xfId="11752"/>
    <cellStyle name="Vejica 2 4 12 2 3 14 2" xfId="11753"/>
    <cellStyle name="Vejica 2 4 12 2 3 15" xfId="11754"/>
    <cellStyle name="Vejica 2 4 12 2 3 15 2" xfId="11755"/>
    <cellStyle name="Vejica 2 4 12 2 3 16" xfId="11756"/>
    <cellStyle name="Vejica 2 4 12 2 3 16 2" xfId="11757"/>
    <cellStyle name="Vejica 2 4 12 2 3 17" xfId="11758"/>
    <cellStyle name="Vejica 2 4 12 2 3 17 2" xfId="11759"/>
    <cellStyle name="Vejica 2 4 12 2 3 18" xfId="11760"/>
    <cellStyle name="Vejica 2 4 12 2 3 18 2" xfId="11761"/>
    <cellStyle name="Vejica 2 4 12 2 3 19" xfId="11762"/>
    <cellStyle name="Vejica 2 4 12 2 3 19 2" xfId="11763"/>
    <cellStyle name="Vejica 2 4 12 2 3 2" xfId="11764"/>
    <cellStyle name="Vejica 2 4 12 2 3 2 10" xfId="11765"/>
    <cellStyle name="Vejica 2 4 12 2 3 2 10 2" xfId="11766"/>
    <cellStyle name="Vejica 2 4 12 2 3 2 11" xfId="11767"/>
    <cellStyle name="Vejica 2 4 12 2 3 2 11 2" xfId="11768"/>
    <cellStyle name="Vejica 2 4 12 2 3 2 12" xfId="11769"/>
    <cellStyle name="Vejica 2 4 12 2 3 2 12 2" xfId="11770"/>
    <cellStyle name="Vejica 2 4 12 2 3 2 13" xfId="11771"/>
    <cellStyle name="Vejica 2 4 12 2 3 2 13 2" xfId="11772"/>
    <cellStyle name="Vejica 2 4 12 2 3 2 14" xfId="11773"/>
    <cellStyle name="Vejica 2 4 12 2 3 2 14 2" xfId="11774"/>
    <cellStyle name="Vejica 2 4 12 2 3 2 15" xfId="11775"/>
    <cellStyle name="Vejica 2 4 12 2 3 2 15 2" xfId="11776"/>
    <cellStyle name="Vejica 2 4 12 2 3 2 16" xfId="11777"/>
    <cellStyle name="Vejica 2 4 12 2 3 2 16 2" xfId="11778"/>
    <cellStyle name="Vejica 2 4 12 2 3 2 17" xfId="11779"/>
    <cellStyle name="Vejica 2 4 12 2 3 2 17 2" xfId="11780"/>
    <cellStyle name="Vejica 2 4 12 2 3 2 18" xfId="11781"/>
    <cellStyle name="Vejica 2 4 12 2 3 2 18 2" xfId="11782"/>
    <cellStyle name="Vejica 2 4 12 2 3 2 19" xfId="11783"/>
    <cellStyle name="Vejica 2 4 12 2 3 2 19 2" xfId="11784"/>
    <cellStyle name="Vejica 2 4 12 2 3 2 2" xfId="11785"/>
    <cellStyle name="Vejica 2 4 12 2 3 2 2 2" xfId="11786"/>
    <cellStyle name="Vejica 2 4 12 2 3 2 2 2 2" xfId="11787"/>
    <cellStyle name="Vejica 2 4 12 2 3 2 2 3" xfId="11788"/>
    <cellStyle name="Vejica 2 4 12 2 3 2 20" xfId="11789"/>
    <cellStyle name="Vejica 2 4 12 2 3 2 20 2" xfId="11790"/>
    <cellStyle name="Vejica 2 4 12 2 3 2 21" xfId="11791"/>
    <cellStyle name="Vejica 2 4 12 2 3 2 21 2" xfId="11792"/>
    <cellStyle name="Vejica 2 4 12 2 3 2 22" xfId="11793"/>
    <cellStyle name="Vejica 2 4 12 2 3 2 22 2" xfId="11794"/>
    <cellStyle name="Vejica 2 4 12 2 3 2 23" xfId="11795"/>
    <cellStyle name="Vejica 2 4 12 2 3 2 23 2" xfId="11796"/>
    <cellStyle name="Vejica 2 4 12 2 3 2 24" xfId="11797"/>
    <cellStyle name="Vejica 2 4 12 2 3 2 24 2" xfId="11798"/>
    <cellStyle name="Vejica 2 4 12 2 3 2 25" xfId="11799"/>
    <cellStyle name="Vejica 2 4 12 2 3 2 25 2" xfId="11800"/>
    <cellStyle name="Vejica 2 4 12 2 3 2 26" xfId="11801"/>
    <cellStyle name="Vejica 2 4 12 2 3 2 26 2" xfId="11802"/>
    <cellStyle name="Vejica 2 4 12 2 3 2 27" xfId="11803"/>
    <cellStyle name="Vejica 2 4 12 2 3 2 27 2" xfId="11804"/>
    <cellStyle name="Vejica 2 4 12 2 3 2 28" xfId="11805"/>
    <cellStyle name="Vejica 2 4 12 2 3 2 28 2" xfId="11806"/>
    <cellStyle name="Vejica 2 4 12 2 3 2 29" xfId="11807"/>
    <cellStyle name="Vejica 2 4 12 2 3 2 29 2" xfId="11808"/>
    <cellStyle name="Vejica 2 4 12 2 3 2 3" xfId="11809"/>
    <cellStyle name="Vejica 2 4 12 2 3 2 3 2" xfId="11810"/>
    <cellStyle name="Vejica 2 4 12 2 3 2 30" xfId="11811"/>
    <cellStyle name="Vejica 2 4 12 2 3 2 30 2" xfId="11812"/>
    <cellStyle name="Vejica 2 4 12 2 3 2 31" xfId="11813"/>
    <cellStyle name="Vejica 2 4 12 2 3 2 4" xfId="11814"/>
    <cellStyle name="Vejica 2 4 12 2 3 2 4 2" xfId="11815"/>
    <cellStyle name="Vejica 2 4 12 2 3 2 5" xfId="11816"/>
    <cellStyle name="Vejica 2 4 12 2 3 2 5 2" xfId="11817"/>
    <cellStyle name="Vejica 2 4 12 2 3 2 6" xfId="11818"/>
    <cellStyle name="Vejica 2 4 12 2 3 2 6 2" xfId="11819"/>
    <cellStyle name="Vejica 2 4 12 2 3 2 7" xfId="11820"/>
    <cellStyle name="Vejica 2 4 12 2 3 2 7 2" xfId="11821"/>
    <cellStyle name="Vejica 2 4 12 2 3 2 8" xfId="11822"/>
    <cellStyle name="Vejica 2 4 12 2 3 2 8 2" xfId="11823"/>
    <cellStyle name="Vejica 2 4 12 2 3 2 9" xfId="11824"/>
    <cellStyle name="Vejica 2 4 12 2 3 2 9 2" xfId="11825"/>
    <cellStyle name="Vejica 2 4 12 2 3 20" xfId="11826"/>
    <cellStyle name="Vejica 2 4 12 2 3 20 2" xfId="11827"/>
    <cellStyle name="Vejica 2 4 12 2 3 21" xfId="11828"/>
    <cellStyle name="Vejica 2 4 12 2 3 21 2" xfId="11829"/>
    <cellStyle name="Vejica 2 4 12 2 3 22" xfId="11830"/>
    <cellStyle name="Vejica 2 4 12 2 3 22 2" xfId="11831"/>
    <cellStyle name="Vejica 2 4 12 2 3 23" xfId="11832"/>
    <cellStyle name="Vejica 2 4 12 2 3 23 2" xfId="11833"/>
    <cellStyle name="Vejica 2 4 12 2 3 24" xfId="11834"/>
    <cellStyle name="Vejica 2 4 12 2 3 24 2" xfId="11835"/>
    <cellStyle name="Vejica 2 4 12 2 3 25" xfId="11836"/>
    <cellStyle name="Vejica 2 4 12 2 3 25 2" xfId="11837"/>
    <cellStyle name="Vejica 2 4 12 2 3 26" xfId="11838"/>
    <cellStyle name="Vejica 2 4 12 2 3 26 2" xfId="11839"/>
    <cellStyle name="Vejica 2 4 12 2 3 27" xfId="11840"/>
    <cellStyle name="Vejica 2 4 12 2 3 27 2" xfId="11841"/>
    <cellStyle name="Vejica 2 4 12 2 3 28" xfId="11842"/>
    <cellStyle name="Vejica 2 4 12 2 3 28 2" xfId="11843"/>
    <cellStyle name="Vejica 2 4 12 2 3 29" xfId="11844"/>
    <cellStyle name="Vejica 2 4 12 2 3 29 2" xfId="11845"/>
    <cellStyle name="Vejica 2 4 12 2 3 3" xfId="11846"/>
    <cellStyle name="Vejica 2 4 12 2 3 3 2" xfId="11847"/>
    <cellStyle name="Vejica 2 4 12 2 3 3 2 2" xfId="11848"/>
    <cellStyle name="Vejica 2 4 12 2 3 3 3" xfId="11849"/>
    <cellStyle name="Vejica 2 4 12 2 3 30" xfId="11850"/>
    <cellStyle name="Vejica 2 4 12 2 3 30 2" xfId="11851"/>
    <cellStyle name="Vejica 2 4 12 2 3 31" xfId="11852"/>
    <cellStyle name="Vejica 2 4 12 2 3 4" xfId="11853"/>
    <cellStyle name="Vejica 2 4 12 2 3 4 2" xfId="11854"/>
    <cellStyle name="Vejica 2 4 12 2 3 5" xfId="11855"/>
    <cellStyle name="Vejica 2 4 12 2 3 5 2" xfId="11856"/>
    <cellStyle name="Vejica 2 4 12 2 3 6" xfId="11857"/>
    <cellStyle name="Vejica 2 4 12 2 3 6 2" xfId="11858"/>
    <cellStyle name="Vejica 2 4 12 2 3 7" xfId="11859"/>
    <cellStyle name="Vejica 2 4 12 2 3 7 2" xfId="11860"/>
    <cellStyle name="Vejica 2 4 12 2 3 8" xfId="11861"/>
    <cellStyle name="Vejica 2 4 12 2 3 8 2" xfId="11862"/>
    <cellStyle name="Vejica 2 4 12 2 3 9" xfId="11863"/>
    <cellStyle name="Vejica 2 4 12 2 3 9 2" xfId="11864"/>
    <cellStyle name="Vejica 2 4 12 2 30" xfId="11865"/>
    <cellStyle name="Vejica 2 4 12 2 30 2" xfId="11866"/>
    <cellStyle name="Vejica 2 4 12 2 30 2 2" xfId="11867"/>
    <cellStyle name="Vejica 2 4 12 2 30 3" xfId="11868"/>
    <cellStyle name="Vejica 2 4 12 2 31" xfId="11869"/>
    <cellStyle name="Vejica 2 4 12 2 31 2" xfId="11870"/>
    <cellStyle name="Vejica 2 4 12 2 31 2 2" xfId="11871"/>
    <cellStyle name="Vejica 2 4 12 2 31 3" xfId="11872"/>
    <cellStyle name="Vejica 2 4 12 2 32" xfId="11873"/>
    <cellStyle name="Vejica 2 4 12 2 32 2" xfId="11874"/>
    <cellStyle name="Vejica 2 4 12 2 32 2 2" xfId="11875"/>
    <cellStyle name="Vejica 2 4 12 2 32 3" xfId="11876"/>
    <cellStyle name="Vejica 2 4 12 2 33" xfId="11877"/>
    <cellStyle name="Vejica 2 4 12 2 33 2" xfId="11878"/>
    <cellStyle name="Vejica 2 4 12 2 33 2 2" xfId="11879"/>
    <cellStyle name="Vejica 2 4 12 2 33 3" xfId="11880"/>
    <cellStyle name="Vejica 2 4 12 2 34" xfId="11881"/>
    <cellStyle name="Vejica 2 4 12 2 34 2" xfId="11882"/>
    <cellStyle name="Vejica 2 4 12 2 34 2 2" xfId="11883"/>
    <cellStyle name="Vejica 2 4 12 2 34 3" xfId="11884"/>
    <cellStyle name="Vejica 2 4 12 2 35" xfId="11885"/>
    <cellStyle name="Vejica 2 4 12 2 35 2" xfId="11886"/>
    <cellStyle name="Vejica 2 4 12 2 35 2 2" xfId="11887"/>
    <cellStyle name="Vejica 2 4 12 2 35 3" xfId="11888"/>
    <cellStyle name="Vejica 2 4 12 2 36" xfId="11889"/>
    <cellStyle name="Vejica 2 4 12 2 36 2" xfId="11890"/>
    <cellStyle name="Vejica 2 4 12 2 36 2 2" xfId="11891"/>
    <cellStyle name="Vejica 2 4 12 2 36 3" xfId="11892"/>
    <cellStyle name="Vejica 2 4 12 2 37" xfId="11893"/>
    <cellStyle name="Vejica 2 4 12 2 37 2" xfId="11894"/>
    <cellStyle name="Vejica 2 4 12 2 37 2 2" xfId="11895"/>
    <cellStyle name="Vejica 2 4 12 2 37 3" xfId="11896"/>
    <cellStyle name="Vejica 2 4 12 2 38" xfId="11897"/>
    <cellStyle name="Vejica 2 4 12 2 38 2" xfId="11898"/>
    <cellStyle name="Vejica 2 4 12 2 38 2 2" xfId="11899"/>
    <cellStyle name="Vejica 2 4 12 2 38 3" xfId="11900"/>
    <cellStyle name="Vejica 2 4 12 2 39" xfId="11901"/>
    <cellStyle name="Vejica 2 4 12 2 39 2" xfId="11902"/>
    <cellStyle name="Vejica 2 4 12 2 39 2 2" xfId="11903"/>
    <cellStyle name="Vejica 2 4 12 2 39 3" xfId="11904"/>
    <cellStyle name="Vejica 2 4 12 2 4" xfId="11905"/>
    <cellStyle name="Vejica 2 4 12 2 4 2" xfId="11906"/>
    <cellStyle name="Vejica 2 4 12 2 4 2 2" xfId="11907"/>
    <cellStyle name="Vejica 2 4 12 2 4 3" xfId="11908"/>
    <cellStyle name="Vejica 2 4 12 2 40" xfId="11909"/>
    <cellStyle name="Vejica 2 4 12 2 40 2" xfId="11910"/>
    <cellStyle name="Vejica 2 4 12 2 40 2 2" xfId="11911"/>
    <cellStyle name="Vejica 2 4 12 2 40 3" xfId="11912"/>
    <cellStyle name="Vejica 2 4 12 2 41" xfId="11913"/>
    <cellStyle name="Vejica 2 4 12 2 41 2" xfId="11914"/>
    <cellStyle name="Vejica 2 4 12 2 41 2 2" xfId="11915"/>
    <cellStyle name="Vejica 2 4 12 2 41 3" xfId="11916"/>
    <cellStyle name="Vejica 2 4 12 2 42" xfId="11917"/>
    <cellStyle name="Vejica 2 4 12 2 42 2" xfId="11918"/>
    <cellStyle name="Vejica 2 4 12 2 42 2 2" xfId="11919"/>
    <cellStyle name="Vejica 2 4 12 2 42 3" xfId="11920"/>
    <cellStyle name="Vejica 2 4 12 2 43" xfId="11921"/>
    <cellStyle name="Vejica 2 4 12 2 43 2" xfId="11922"/>
    <cellStyle name="Vejica 2 4 12 2 43 2 2" xfId="11923"/>
    <cellStyle name="Vejica 2 4 12 2 43 3" xfId="11924"/>
    <cellStyle name="Vejica 2 4 12 2 44" xfId="11925"/>
    <cellStyle name="Vejica 2 4 12 2 44 2" xfId="11926"/>
    <cellStyle name="Vejica 2 4 12 2 44 2 2" xfId="11927"/>
    <cellStyle name="Vejica 2 4 12 2 44 3" xfId="11928"/>
    <cellStyle name="Vejica 2 4 12 2 45" xfId="11929"/>
    <cellStyle name="Vejica 2 4 12 2 45 2" xfId="11930"/>
    <cellStyle name="Vejica 2 4 12 2 45 2 2" xfId="11931"/>
    <cellStyle name="Vejica 2 4 12 2 45 3" xfId="11932"/>
    <cellStyle name="Vejica 2 4 12 2 46" xfId="11933"/>
    <cellStyle name="Vejica 2 4 12 2 46 2" xfId="11934"/>
    <cellStyle name="Vejica 2 4 12 2 46 2 2" xfId="11935"/>
    <cellStyle name="Vejica 2 4 12 2 46 3" xfId="11936"/>
    <cellStyle name="Vejica 2 4 12 2 47" xfId="11937"/>
    <cellStyle name="Vejica 2 4 12 2 47 2" xfId="11938"/>
    <cellStyle name="Vejica 2 4 12 2 47 2 2" xfId="11939"/>
    <cellStyle name="Vejica 2 4 12 2 47 3" xfId="11940"/>
    <cellStyle name="Vejica 2 4 12 2 48" xfId="11941"/>
    <cellStyle name="Vejica 2 4 12 2 48 2" xfId="11942"/>
    <cellStyle name="Vejica 2 4 12 2 48 2 2" xfId="11943"/>
    <cellStyle name="Vejica 2 4 12 2 48 3" xfId="11944"/>
    <cellStyle name="Vejica 2 4 12 2 49" xfId="11945"/>
    <cellStyle name="Vejica 2 4 12 2 49 2" xfId="11946"/>
    <cellStyle name="Vejica 2 4 12 2 49 2 2" xfId="11947"/>
    <cellStyle name="Vejica 2 4 12 2 49 3" xfId="11948"/>
    <cellStyle name="Vejica 2 4 12 2 5" xfId="11949"/>
    <cellStyle name="Vejica 2 4 12 2 5 2" xfId="11950"/>
    <cellStyle name="Vejica 2 4 12 2 5 2 2" xfId="11951"/>
    <cellStyle name="Vejica 2 4 12 2 5 3" xfId="11952"/>
    <cellStyle name="Vejica 2 4 12 2 50" xfId="11953"/>
    <cellStyle name="Vejica 2 4 12 2 50 2" xfId="11954"/>
    <cellStyle name="Vejica 2 4 12 2 50 2 2" xfId="11955"/>
    <cellStyle name="Vejica 2 4 12 2 50 3" xfId="11956"/>
    <cellStyle name="Vejica 2 4 12 2 51" xfId="11957"/>
    <cellStyle name="Vejica 2 4 12 2 51 2" xfId="11958"/>
    <cellStyle name="Vejica 2 4 12 2 51 2 2" xfId="11959"/>
    <cellStyle name="Vejica 2 4 12 2 51 3" xfId="11960"/>
    <cellStyle name="Vejica 2 4 12 2 52" xfId="11961"/>
    <cellStyle name="Vejica 2 4 12 2 52 2" xfId="11962"/>
    <cellStyle name="Vejica 2 4 12 2 52 2 2" xfId="11963"/>
    <cellStyle name="Vejica 2 4 12 2 52 3" xfId="11964"/>
    <cellStyle name="Vejica 2 4 12 2 53" xfId="11965"/>
    <cellStyle name="Vejica 2 4 12 2 53 2" xfId="11966"/>
    <cellStyle name="Vejica 2 4 12 2 54" xfId="11967"/>
    <cellStyle name="Vejica 2 4 12 2 54 2" xfId="11968"/>
    <cellStyle name="Vejica 2 4 12 2 55" xfId="11969"/>
    <cellStyle name="Vejica 2 4 12 2 55 2" xfId="11970"/>
    <cellStyle name="Vejica 2 4 12 2 55 2 2" xfId="11971"/>
    <cellStyle name="Vejica 2 4 12 2 55 3" xfId="11972"/>
    <cellStyle name="Vejica 2 4 12 2 56" xfId="11973"/>
    <cellStyle name="Vejica 2 4 12 2 56 2" xfId="11974"/>
    <cellStyle name="Vejica 2 4 12 2 57" xfId="11975"/>
    <cellStyle name="Vejica 2 4 12 2 57 2" xfId="11976"/>
    <cellStyle name="Vejica 2 4 12 2 58" xfId="11977"/>
    <cellStyle name="Vejica 2 4 12 2 58 2" xfId="11978"/>
    <cellStyle name="Vejica 2 4 12 2 59" xfId="11979"/>
    <cellStyle name="Vejica 2 4 12 2 59 2" xfId="11980"/>
    <cellStyle name="Vejica 2 4 12 2 6" xfId="11981"/>
    <cellStyle name="Vejica 2 4 12 2 6 2" xfId="11982"/>
    <cellStyle name="Vejica 2 4 12 2 6 2 2" xfId="11983"/>
    <cellStyle name="Vejica 2 4 12 2 6 3" xfId="11984"/>
    <cellStyle name="Vejica 2 4 12 2 60" xfId="11985"/>
    <cellStyle name="Vejica 2 4 12 2 60 2" xfId="11986"/>
    <cellStyle name="Vejica 2 4 12 2 61" xfId="11987"/>
    <cellStyle name="Vejica 2 4 12 2 61 2" xfId="11988"/>
    <cellStyle name="Vejica 2 4 12 2 62" xfId="11989"/>
    <cellStyle name="Vejica 2 4 12 2 62 2" xfId="11990"/>
    <cellStyle name="Vejica 2 4 12 2 63" xfId="11991"/>
    <cellStyle name="Vejica 2 4 12 2 63 2" xfId="11992"/>
    <cellStyle name="Vejica 2 4 12 2 64" xfId="11993"/>
    <cellStyle name="Vejica 2 4 12 2 64 2" xfId="11994"/>
    <cellStyle name="Vejica 2 4 12 2 65" xfId="11995"/>
    <cellStyle name="Vejica 2 4 12 2 65 2" xfId="11996"/>
    <cellStyle name="Vejica 2 4 12 2 66" xfId="11997"/>
    <cellStyle name="Vejica 2 4 12 2 66 2" xfId="11998"/>
    <cellStyle name="Vejica 2 4 12 2 67" xfId="11999"/>
    <cellStyle name="Vejica 2 4 12 2 67 2" xfId="12000"/>
    <cellStyle name="Vejica 2 4 12 2 68" xfId="12001"/>
    <cellStyle name="Vejica 2 4 12 2 68 2" xfId="12002"/>
    <cellStyle name="Vejica 2 4 12 2 69" xfId="12003"/>
    <cellStyle name="Vejica 2 4 12 2 69 2" xfId="12004"/>
    <cellStyle name="Vejica 2 4 12 2 7" xfId="12005"/>
    <cellStyle name="Vejica 2 4 12 2 7 2" xfId="12006"/>
    <cellStyle name="Vejica 2 4 12 2 7 2 2" xfId="12007"/>
    <cellStyle name="Vejica 2 4 12 2 7 3" xfId="12008"/>
    <cellStyle name="Vejica 2 4 12 2 70" xfId="12009"/>
    <cellStyle name="Vejica 2 4 12 2 70 2" xfId="12010"/>
    <cellStyle name="Vejica 2 4 12 2 71" xfId="12011"/>
    <cellStyle name="Vejica 2 4 12 2 71 2" xfId="12012"/>
    <cellStyle name="Vejica 2 4 12 2 72" xfId="12013"/>
    <cellStyle name="Vejica 2 4 12 2 72 2" xfId="12014"/>
    <cellStyle name="Vejica 2 4 12 2 73" xfId="12015"/>
    <cellStyle name="Vejica 2 4 12 2 73 2" xfId="12016"/>
    <cellStyle name="Vejica 2 4 12 2 74" xfId="12017"/>
    <cellStyle name="Vejica 2 4 12 2 74 2" xfId="12018"/>
    <cellStyle name="Vejica 2 4 12 2 75" xfId="12019"/>
    <cellStyle name="Vejica 2 4 12 2 75 2" xfId="12020"/>
    <cellStyle name="Vejica 2 4 12 2 76" xfId="12021"/>
    <cellStyle name="Vejica 2 4 12 2 76 2" xfId="12022"/>
    <cellStyle name="Vejica 2 4 12 2 77" xfId="12023"/>
    <cellStyle name="Vejica 2 4 12 2 77 2" xfId="12024"/>
    <cellStyle name="Vejica 2 4 12 2 78" xfId="12025"/>
    <cellStyle name="Vejica 2 4 12 2 78 2" xfId="12026"/>
    <cellStyle name="Vejica 2 4 12 2 79" xfId="12027"/>
    <cellStyle name="Vejica 2 4 12 2 79 2" xfId="12028"/>
    <cellStyle name="Vejica 2 4 12 2 8" xfId="12029"/>
    <cellStyle name="Vejica 2 4 12 2 8 2" xfId="12030"/>
    <cellStyle name="Vejica 2 4 12 2 8 2 2" xfId="12031"/>
    <cellStyle name="Vejica 2 4 12 2 8 3" xfId="12032"/>
    <cellStyle name="Vejica 2 4 12 2 80" xfId="12033"/>
    <cellStyle name="Vejica 2 4 12 2 80 2" xfId="12034"/>
    <cellStyle name="Vejica 2 4 12 2 81" xfId="12035"/>
    <cellStyle name="Vejica 2 4 12 2 81 2" xfId="12036"/>
    <cellStyle name="Vejica 2 4 12 2 82" xfId="12037"/>
    <cellStyle name="Vejica 2 4 12 2 9" xfId="12038"/>
    <cellStyle name="Vejica 2 4 12 2 9 2" xfId="12039"/>
    <cellStyle name="Vejica 2 4 12 2 9 2 2" xfId="12040"/>
    <cellStyle name="Vejica 2 4 12 2 9 3" xfId="12041"/>
    <cellStyle name="Vejica 2 4 12 20" xfId="12042"/>
    <cellStyle name="Vejica 2 4 12 20 2" xfId="12043"/>
    <cellStyle name="Vejica 2 4 12 20 2 2" xfId="12044"/>
    <cellStyle name="Vejica 2 4 12 20 3" xfId="12045"/>
    <cellStyle name="Vejica 2 4 12 21" xfId="12046"/>
    <cellStyle name="Vejica 2 4 12 21 2" xfId="12047"/>
    <cellStyle name="Vejica 2 4 12 21 2 2" xfId="12048"/>
    <cellStyle name="Vejica 2 4 12 21 3" xfId="12049"/>
    <cellStyle name="Vejica 2 4 12 22" xfId="12050"/>
    <cellStyle name="Vejica 2 4 12 22 2" xfId="12051"/>
    <cellStyle name="Vejica 2 4 12 22 2 2" xfId="12052"/>
    <cellStyle name="Vejica 2 4 12 22 3" xfId="12053"/>
    <cellStyle name="Vejica 2 4 12 23" xfId="12054"/>
    <cellStyle name="Vejica 2 4 12 23 2" xfId="12055"/>
    <cellStyle name="Vejica 2 4 12 23 2 2" xfId="12056"/>
    <cellStyle name="Vejica 2 4 12 23 3" xfId="12057"/>
    <cellStyle name="Vejica 2 4 12 24" xfId="12058"/>
    <cellStyle name="Vejica 2 4 12 24 2" xfId="12059"/>
    <cellStyle name="Vejica 2 4 12 24 2 2" xfId="12060"/>
    <cellStyle name="Vejica 2 4 12 24 3" xfId="12061"/>
    <cellStyle name="Vejica 2 4 12 25" xfId="12062"/>
    <cellStyle name="Vejica 2 4 12 25 2" xfId="12063"/>
    <cellStyle name="Vejica 2 4 12 25 2 2" xfId="12064"/>
    <cellStyle name="Vejica 2 4 12 25 3" xfId="12065"/>
    <cellStyle name="Vejica 2 4 12 26" xfId="12066"/>
    <cellStyle name="Vejica 2 4 12 26 2" xfId="12067"/>
    <cellStyle name="Vejica 2 4 12 26 2 2" xfId="12068"/>
    <cellStyle name="Vejica 2 4 12 26 3" xfId="12069"/>
    <cellStyle name="Vejica 2 4 12 27" xfId="12070"/>
    <cellStyle name="Vejica 2 4 12 27 2" xfId="12071"/>
    <cellStyle name="Vejica 2 4 12 27 2 2" xfId="12072"/>
    <cellStyle name="Vejica 2 4 12 27 3" xfId="12073"/>
    <cellStyle name="Vejica 2 4 12 28" xfId="12074"/>
    <cellStyle name="Vejica 2 4 12 28 2" xfId="12075"/>
    <cellStyle name="Vejica 2 4 12 28 2 2" xfId="12076"/>
    <cellStyle name="Vejica 2 4 12 28 3" xfId="12077"/>
    <cellStyle name="Vejica 2 4 12 29" xfId="12078"/>
    <cellStyle name="Vejica 2 4 12 29 2" xfId="12079"/>
    <cellStyle name="Vejica 2 4 12 29 2 2" xfId="12080"/>
    <cellStyle name="Vejica 2 4 12 29 3" xfId="12081"/>
    <cellStyle name="Vejica 2 4 12 3" xfId="12082"/>
    <cellStyle name="Vejica 2 4 12 3 10" xfId="12083"/>
    <cellStyle name="Vejica 2 4 12 3 10 2" xfId="12084"/>
    <cellStyle name="Vejica 2 4 12 3 11" xfId="12085"/>
    <cellStyle name="Vejica 2 4 12 3 11 2" xfId="12086"/>
    <cellStyle name="Vejica 2 4 12 3 12" xfId="12087"/>
    <cellStyle name="Vejica 2 4 12 3 12 2" xfId="12088"/>
    <cellStyle name="Vejica 2 4 12 3 13" xfId="12089"/>
    <cellStyle name="Vejica 2 4 12 3 13 2" xfId="12090"/>
    <cellStyle name="Vejica 2 4 12 3 14" xfId="12091"/>
    <cellStyle name="Vejica 2 4 12 3 14 2" xfId="12092"/>
    <cellStyle name="Vejica 2 4 12 3 15" xfId="12093"/>
    <cellStyle name="Vejica 2 4 12 3 15 2" xfId="12094"/>
    <cellStyle name="Vejica 2 4 12 3 16" xfId="12095"/>
    <cellStyle name="Vejica 2 4 12 3 16 2" xfId="12096"/>
    <cellStyle name="Vejica 2 4 12 3 17" xfId="12097"/>
    <cellStyle name="Vejica 2 4 12 3 17 2" xfId="12098"/>
    <cellStyle name="Vejica 2 4 12 3 18" xfId="12099"/>
    <cellStyle name="Vejica 2 4 12 3 18 2" xfId="12100"/>
    <cellStyle name="Vejica 2 4 12 3 19" xfId="12101"/>
    <cellStyle name="Vejica 2 4 12 3 19 2" xfId="12102"/>
    <cellStyle name="Vejica 2 4 12 3 2" xfId="12103"/>
    <cellStyle name="Vejica 2 4 12 3 2 10" xfId="12104"/>
    <cellStyle name="Vejica 2 4 12 3 2 10 2" xfId="12105"/>
    <cellStyle name="Vejica 2 4 12 3 2 11" xfId="12106"/>
    <cellStyle name="Vejica 2 4 12 3 2 11 2" xfId="12107"/>
    <cellStyle name="Vejica 2 4 12 3 2 12" xfId="12108"/>
    <cellStyle name="Vejica 2 4 12 3 2 12 2" xfId="12109"/>
    <cellStyle name="Vejica 2 4 12 3 2 13" xfId="12110"/>
    <cellStyle name="Vejica 2 4 12 3 2 13 2" xfId="12111"/>
    <cellStyle name="Vejica 2 4 12 3 2 14" xfId="12112"/>
    <cellStyle name="Vejica 2 4 12 3 2 14 2" xfId="12113"/>
    <cellStyle name="Vejica 2 4 12 3 2 15" xfId="12114"/>
    <cellStyle name="Vejica 2 4 12 3 2 15 2" xfId="12115"/>
    <cellStyle name="Vejica 2 4 12 3 2 16" xfId="12116"/>
    <cellStyle name="Vejica 2 4 12 3 2 16 2" xfId="12117"/>
    <cellStyle name="Vejica 2 4 12 3 2 17" xfId="12118"/>
    <cellStyle name="Vejica 2 4 12 3 2 17 2" xfId="12119"/>
    <cellStyle name="Vejica 2 4 12 3 2 18" xfId="12120"/>
    <cellStyle name="Vejica 2 4 12 3 2 18 2" xfId="12121"/>
    <cellStyle name="Vejica 2 4 12 3 2 19" xfId="12122"/>
    <cellStyle name="Vejica 2 4 12 3 2 19 2" xfId="12123"/>
    <cellStyle name="Vejica 2 4 12 3 2 2" xfId="12124"/>
    <cellStyle name="Vejica 2 4 12 3 2 2 2" xfId="12125"/>
    <cellStyle name="Vejica 2 4 12 3 2 2 2 2" xfId="12126"/>
    <cellStyle name="Vejica 2 4 12 3 2 2 3" xfId="12127"/>
    <cellStyle name="Vejica 2 4 12 3 2 20" xfId="12128"/>
    <cellStyle name="Vejica 2 4 12 3 2 20 2" xfId="12129"/>
    <cellStyle name="Vejica 2 4 12 3 2 21" xfId="12130"/>
    <cellStyle name="Vejica 2 4 12 3 2 21 2" xfId="12131"/>
    <cellStyle name="Vejica 2 4 12 3 2 22" xfId="12132"/>
    <cellStyle name="Vejica 2 4 12 3 2 22 2" xfId="12133"/>
    <cellStyle name="Vejica 2 4 12 3 2 23" xfId="12134"/>
    <cellStyle name="Vejica 2 4 12 3 2 23 2" xfId="12135"/>
    <cellStyle name="Vejica 2 4 12 3 2 24" xfId="12136"/>
    <cellStyle name="Vejica 2 4 12 3 2 24 2" xfId="12137"/>
    <cellStyle name="Vejica 2 4 12 3 2 25" xfId="12138"/>
    <cellStyle name="Vejica 2 4 12 3 2 25 2" xfId="12139"/>
    <cellStyle name="Vejica 2 4 12 3 2 26" xfId="12140"/>
    <cellStyle name="Vejica 2 4 12 3 2 26 2" xfId="12141"/>
    <cellStyle name="Vejica 2 4 12 3 2 27" xfId="12142"/>
    <cellStyle name="Vejica 2 4 12 3 2 27 2" xfId="12143"/>
    <cellStyle name="Vejica 2 4 12 3 2 28" xfId="12144"/>
    <cellStyle name="Vejica 2 4 12 3 2 28 2" xfId="12145"/>
    <cellStyle name="Vejica 2 4 12 3 2 29" xfId="12146"/>
    <cellStyle name="Vejica 2 4 12 3 2 29 2" xfId="12147"/>
    <cellStyle name="Vejica 2 4 12 3 2 3" xfId="12148"/>
    <cellStyle name="Vejica 2 4 12 3 2 3 2" xfId="12149"/>
    <cellStyle name="Vejica 2 4 12 3 2 30" xfId="12150"/>
    <cellStyle name="Vejica 2 4 12 3 2 30 2" xfId="12151"/>
    <cellStyle name="Vejica 2 4 12 3 2 31" xfId="12152"/>
    <cellStyle name="Vejica 2 4 12 3 2 4" xfId="12153"/>
    <cellStyle name="Vejica 2 4 12 3 2 4 2" xfId="12154"/>
    <cellStyle name="Vejica 2 4 12 3 2 5" xfId="12155"/>
    <cellStyle name="Vejica 2 4 12 3 2 5 2" xfId="12156"/>
    <cellStyle name="Vejica 2 4 12 3 2 6" xfId="12157"/>
    <cellStyle name="Vejica 2 4 12 3 2 6 2" xfId="12158"/>
    <cellStyle name="Vejica 2 4 12 3 2 7" xfId="12159"/>
    <cellStyle name="Vejica 2 4 12 3 2 7 2" xfId="12160"/>
    <cellStyle name="Vejica 2 4 12 3 2 8" xfId="12161"/>
    <cellStyle name="Vejica 2 4 12 3 2 8 2" xfId="12162"/>
    <cellStyle name="Vejica 2 4 12 3 2 9" xfId="12163"/>
    <cellStyle name="Vejica 2 4 12 3 2 9 2" xfId="12164"/>
    <cellStyle name="Vejica 2 4 12 3 20" xfId="12165"/>
    <cellStyle name="Vejica 2 4 12 3 20 2" xfId="12166"/>
    <cellStyle name="Vejica 2 4 12 3 21" xfId="12167"/>
    <cellStyle name="Vejica 2 4 12 3 21 2" xfId="12168"/>
    <cellStyle name="Vejica 2 4 12 3 22" xfId="12169"/>
    <cellStyle name="Vejica 2 4 12 3 22 2" xfId="12170"/>
    <cellStyle name="Vejica 2 4 12 3 23" xfId="12171"/>
    <cellStyle name="Vejica 2 4 12 3 23 2" xfId="12172"/>
    <cellStyle name="Vejica 2 4 12 3 24" xfId="12173"/>
    <cellStyle name="Vejica 2 4 12 3 24 2" xfId="12174"/>
    <cellStyle name="Vejica 2 4 12 3 25" xfId="12175"/>
    <cellStyle name="Vejica 2 4 12 3 25 2" xfId="12176"/>
    <cellStyle name="Vejica 2 4 12 3 26" xfId="12177"/>
    <cellStyle name="Vejica 2 4 12 3 26 2" xfId="12178"/>
    <cellStyle name="Vejica 2 4 12 3 27" xfId="12179"/>
    <cellStyle name="Vejica 2 4 12 3 27 2" xfId="12180"/>
    <cellStyle name="Vejica 2 4 12 3 28" xfId="12181"/>
    <cellStyle name="Vejica 2 4 12 3 28 2" xfId="12182"/>
    <cellStyle name="Vejica 2 4 12 3 29" xfId="12183"/>
    <cellStyle name="Vejica 2 4 12 3 29 2" xfId="12184"/>
    <cellStyle name="Vejica 2 4 12 3 3" xfId="12185"/>
    <cellStyle name="Vejica 2 4 12 3 3 2" xfId="12186"/>
    <cellStyle name="Vejica 2 4 12 3 3 2 2" xfId="12187"/>
    <cellStyle name="Vejica 2 4 12 3 3 3" xfId="12188"/>
    <cellStyle name="Vejica 2 4 12 3 30" xfId="12189"/>
    <cellStyle name="Vejica 2 4 12 3 30 2" xfId="12190"/>
    <cellStyle name="Vejica 2 4 12 3 31" xfId="12191"/>
    <cellStyle name="Vejica 2 4 12 3 4" xfId="12192"/>
    <cellStyle name="Vejica 2 4 12 3 4 2" xfId="12193"/>
    <cellStyle name="Vejica 2 4 12 3 5" xfId="12194"/>
    <cellStyle name="Vejica 2 4 12 3 5 2" xfId="12195"/>
    <cellStyle name="Vejica 2 4 12 3 6" xfId="12196"/>
    <cellStyle name="Vejica 2 4 12 3 6 2" xfId="12197"/>
    <cellStyle name="Vejica 2 4 12 3 7" xfId="12198"/>
    <cellStyle name="Vejica 2 4 12 3 7 2" xfId="12199"/>
    <cellStyle name="Vejica 2 4 12 3 8" xfId="12200"/>
    <cellStyle name="Vejica 2 4 12 3 8 2" xfId="12201"/>
    <cellStyle name="Vejica 2 4 12 3 9" xfId="12202"/>
    <cellStyle name="Vejica 2 4 12 3 9 2" xfId="12203"/>
    <cellStyle name="Vejica 2 4 12 30" xfId="12204"/>
    <cellStyle name="Vejica 2 4 12 30 2" xfId="12205"/>
    <cellStyle name="Vejica 2 4 12 30 2 2" xfId="12206"/>
    <cellStyle name="Vejica 2 4 12 30 3" xfId="12207"/>
    <cellStyle name="Vejica 2 4 12 31" xfId="12208"/>
    <cellStyle name="Vejica 2 4 12 31 2" xfId="12209"/>
    <cellStyle name="Vejica 2 4 12 31 2 2" xfId="12210"/>
    <cellStyle name="Vejica 2 4 12 31 3" xfId="12211"/>
    <cellStyle name="Vejica 2 4 12 32" xfId="12212"/>
    <cellStyle name="Vejica 2 4 12 32 2" xfId="12213"/>
    <cellStyle name="Vejica 2 4 12 32 2 2" xfId="12214"/>
    <cellStyle name="Vejica 2 4 12 32 3" xfId="12215"/>
    <cellStyle name="Vejica 2 4 12 33" xfId="12216"/>
    <cellStyle name="Vejica 2 4 12 33 2" xfId="12217"/>
    <cellStyle name="Vejica 2 4 12 33 2 2" xfId="12218"/>
    <cellStyle name="Vejica 2 4 12 33 3" xfId="12219"/>
    <cellStyle name="Vejica 2 4 12 34" xfId="12220"/>
    <cellStyle name="Vejica 2 4 12 34 2" xfId="12221"/>
    <cellStyle name="Vejica 2 4 12 34 2 2" xfId="12222"/>
    <cellStyle name="Vejica 2 4 12 34 3" xfId="12223"/>
    <cellStyle name="Vejica 2 4 12 35" xfId="12224"/>
    <cellStyle name="Vejica 2 4 12 35 2" xfId="12225"/>
    <cellStyle name="Vejica 2 4 12 35 2 2" xfId="12226"/>
    <cellStyle name="Vejica 2 4 12 35 3" xfId="12227"/>
    <cellStyle name="Vejica 2 4 12 36" xfId="12228"/>
    <cellStyle name="Vejica 2 4 12 36 2" xfId="12229"/>
    <cellStyle name="Vejica 2 4 12 36 2 2" xfId="12230"/>
    <cellStyle name="Vejica 2 4 12 36 3" xfId="12231"/>
    <cellStyle name="Vejica 2 4 12 37" xfId="12232"/>
    <cellStyle name="Vejica 2 4 12 37 2" xfId="12233"/>
    <cellStyle name="Vejica 2 4 12 37 2 2" xfId="12234"/>
    <cellStyle name="Vejica 2 4 12 37 3" xfId="12235"/>
    <cellStyle name="Vejica 2 4 12 38" xfId="12236"/>
    <cellStyle name="Vejica 2 4 12 38 2" xfId="12237"/>
    <cellStyle name="Vejica 2 4 12 38 2 2" xfId="12238"/>
    <cellStyle name="Vejica 2 4 12 38 3" xfId="12239"/>
    <cellStyle name="Vejica 2 4 12 39" xfId="12240"/>
    <cellStyle name="Vejica 2 4 12 39 2" xfId="12241"/>
    <cellStyle name="Vejica 2 4 12 39 2 2" xfId="12242"/>
    <cellStyle name="Vejica 2 4 12 39 3" xfId="12243"/>
    <cellStyle name="Vejica 2 4 12 4" xfId="12244"/>
    <cellStyle name="Vejica 2 4 12 4 2" xfId="12245"/>
    <cellStyle name="Vejica 2 4 12 4 2 2" xfId="12246"/>
    <cellStyle name="Vejica 2 4 12 4 3" xfId="12247"/>
    <cellStyle name="Vejica 2 4 12 40" xfId="12248"/>
    <cellStyle name="Vejica 2 4 12 40 2" xfId="12249"/>
    <cellStyle name="Vejica 2 4 12 40 2 2" xfId="12250"/>
    <cellStyle name="Vejica 2 4 12 40 3" xfId="12251"/>
    <cellStyle name="Vejica 2 4 12 41" xfId="12252"/>
    <cellStyle name="Vejica 2 4 12 41 2" xfId="12253"/>
    <cellStyle name="Vejica 2 4 12 41 2 2" xfId="12254"/>
    <cellStyle name="Vejica 2 4 12 41 3" xfId="12255"/>
    <cellStyle name="Vejica 2 4 12 42" xfId="12256"/>
    <cellStyle name="Vejica 2 4 12 42 2" xfId="12257"/>
    <cellStyle name="Vejica 2 4 12 42 2 2" xfId="12258"/>
    <cellStyle name="Vejica 2 4 12 42 3" xfId="12259"/>
    <cellStyle name="Vejica 2 4 12 43" xfId="12260"/>
    <cellStyle name="Vejica 2 4 12 43 2" xfId="12261"/>
    <cellStyle name="Vejica 2 4 12 43 2 2" xfId="12262"/>
    <cellStyle name="Vejica 2 4 12 43 3" xfId="12263"/>
    <cellStyle name="Vejica 2 4 12 44" xfId="12264"/>
    <cellStyle name="Vejica 2 4 12 44 2" xfId="12265"/>
    <cellStyle name="Vejica 2 4 12 44 2 2" xfId="12266"/>
    <cellStyle name="Vejica 2 4 12 44 3" xfId="12267"/>
    <cellStyle name="Vejica 2 4 12 45" xfId="12268"/>
    <cellStyle name="Vejica 2 4 12 45 2" xfId="12269"/>
    <cellStyle name="Vejica 2 4 12 45 2 2" xfId="12270"/>
    <cellStyle name="Vejica 2 4 12 45 3" xfId="12271"/>
    <cellStyle name="Vejica 2 4 12 46" xfId="12272"/>
    <cellStyle name="Vejica 2 4 12 46 2" xfId="12273"/>
    <cellStyle name="Vejica 2 4 12 46 2 2" xfId="12274"/>
    <cellStyle name="Vejica 2 4 12 46 3" xfId="12275"/>
    <cellStyle name="Vejica 2 4 12 47" xfId="12276"/>
    <cellStyle name="Vejica 2 4 12 47 2" xfId="12277"/>
    <cellStyle name="Vejica 2 4 12 47 2 2" xfId="12278"/>
    <cellStyle name="Vejica 2 4 12 47 3" xfId="12279"/>
    <cellStyle name="Vejica 2 4 12 48" xfId="12280"/>
    <cellStyle name="Vejica 2 4 12 48 2" xfId="12281"/>
    <cellStyle name="Vejica 2 4 12 48 2 2" xfId="12282"/>
    <cellStyle name="Vejica 2 4 12 48 3" xfId="12283"/>
    <cellStyle name="Vejica 2 4 12 49" xfId="12284"/>
    <cellStyle name="Vejica 2 4 12 49 2" xfId="12285"/>
    <cellStyle name="Vejica 2 4 12 49 2 2" xfId="12286"/>
    <cellStyle name="Vejica 2 4 12 49 3" xfId="12287"/>
    <cellStyle name="Vejica 2 4 12 5" xfId="12288"/>
    <cellStyle name="Vejica 2 4 12 5 2" xfId="12289"/>
    <cellStyle name="Vejica 2 4 12 5 2 2" xfId="12290"/>
    <cellStyle name="Vejica 2 4 12 5 3" xfId="12291"/>
    <cellStyle name="Vejica 2 4 12 50" xfId="12292"/>
    <cellStyle name="Vejica 2 4 12 50 2" xfId="12293"/>
    <cellStyle name="Vejica 2 4 12 50 2 2" xfId="12294"/>
    <cellStyle name="Vejica 2 4 12 50 3" xfId="12295"/>
    <cellStyle name="Vejica 2 4 12 51" xfId="12296"/>
    <cellStyle name="Vejica 2 4 12 51 2" xfId="12297"/>
    <cellStyle name="Vejica 2 4 12 51 2 2" xfId="12298"/>
    <cellStyle name="Vejica 2 4 12 51 3" xfId="12299"/>
    <cellStyle name="Vejica 2 4 12 52" xfId="12300"/>
    <cellStyle name="Vejica 2 4 12 52 2" xfId="12301"/>
    <cellStyle name="Vejica 2 4 12 52 2 2" xfId="12302"/>
    <cellStyle name="Vejica 2 4 12 52 3" xfId="12303"/>
    <cellStyle name="Vejica 2 4 12 53" xfId="12304"/>
    <cellStyle name="Vejica 2 4 12 53 2" xfId="12305"/>
    <cellStyle name="Vejica 2 4 12 54" xfId="12306"/>
    <cellStyle name="Vejica 2 4 12 54 2" xfId="12307"/>
    <cellStyle name="Vejica 2 4 12 55" xfId="12308"/>
    <cellStyle name="Vejica 2 4 12 55 2" xfId="12309"/>
    <cellStyle name="Vejica 2 4 12 55 2 2" xfId="12310"/>
    <cellStyle name="Vejica 2 4 12 55 3" xfId="12311"/>
    <cellStyle name="Vejica 2 4 12 56" xfId="12312"/>
    <cellStyle name="Vejica 2 4 12 56 2" xfId="12313"/>
    <cellStyle name="Vejica 2 4 12 57" xfId="12314"/>
    <cellStyle name="Vejica 2 4 12 57 2" xfId="12315"/>
    <cellStyle name="Vejica 2 4 12 58" xfId="12316"/>
    <cellStyle name="Vejica 2 4 12 58 2" xfId="12317"/>
    <cellStyle name="Vejica 2 4 12 59" xfId="12318"/>
    <cellStyle name="Vejica 2 4 12 59 2" xfId="12319"/>
    <cellStyle name="Vejica 2 4 12 6" xfId="12320"/>
    <cellStyle name="Vejica 2 4 12 6 2" xfId="12321"/>
    <cellStyle name="Vejica 2 4 12 6 2 2" xfId="12322"/>
    <cellStyle name="Vejica 2 4 12 6 3" xfId="12323"/>
    <cellStyle name="Vejica 2 4 12 60" xfId="12324"/>
    <cellStyle name="Vejica 2 4 12 60 2" xfId="12325"/>
    <cellStyle name="Vejica 2 4 12 61" xfId="12326"/>
    <cellStyle name="Vejica 2 4 12 61 2" xfId="12327"/>
    <cellStyle name="Vejica 2 4 12 62" xfId="12328"/>
    <cellStyle name="Vejica 2 4 12 62 2" xfId="12329"/>
    <cellStyle name="Vejica 2 4 12 63" xfId="12330"/>
    <cellStyle name="Vejica 2 4 12 63 2" xfId="12331"/>
    <cellStyle name="Vejica 2 4 12 64" xfId="12332"/>
    <cellStyle name="Vejica 2 4 12 64 2" xfId="12333"/>
    <cellStyle name="Vejica 2 4 12 65" xfId="12334"/>
    <cellStyle name="Vejica 2 4 12 65 2" xfId="12335"/>
    <cellStyle name="Vejica 2 4 12 66" xfId="12336"/>
    <cellStyle name="Vejica 2 4 12 66 2" xfId="12337"/>
    <cellStyle name="Vejica 2 4 12 67" xfId="12338"/>
    <cellStyle name="Vejica 2 4 12 67 2" xfId="12339"/>
    <cellStyle name="Vejica 2 4 12 68" xfId="12340"/>
    <cellStyle name="Vejica 2 4 12 68 2" xfId="12341"/>
    <cellStyle name="Vejica 2 4 12 69" xfId="12342"/>
    <cellStyle name="Vejica 2 4 12 69 2" xfId="12343"/>
    <cellStyle name="Vejica 2 4 12 7" xfId="12344"/>
    <cellStyle name="Vejica 2 4 12 7 2" xfId="12345"/>
    <cellStyle name="Vejica 2 4 12 7 2 2" xfId="12346"/>
    <cellStyle name="Vejica 2 4 12 7 3" xfId="12347"/>
    <cellStyle name="Vejica 2 4 12 70" xfId="12348"/>
    <cellStyle name="Vejica 2 4 12 70 2" xfId="12349"/>
    <cellStyle name="Vejica 2 4 12 71" xfId="12350"/>
    <cellStyle name="Vejica 2 4 12 71 2" xfId="12351"/>
    <cellStyle name="Vejica 2 4 12 72" xfId="12352"/>
    <cellStyle name="Vejica 2 4 12 72 2" xfId="12353"/>
    <cellStyle name="Vejica 2 4 12 73" xfId="12354"/>
    <cellStyle name="Vejica 2 4 12 73 2" xfId="12355"/>
    <cellStyle name="Vejica 2 4 12 74" xfId="12356"/>
    <cellStyle name="Vejica 2 4 12 74 2" xfId="12357"/>
    <cellStyle name="Vejica 2 4 12 75" xfId="12358"/>
    <cellStyle name="Vejica 2 4 12 75 2" xfId="12359"/>
    <cellStyle name="Vejica 2 4 12 76" xfId="12360"/>
    <cellStyle name="Vejica 2 4 12 76 2" xfId="12361"/>
    <cellStyle name="Vejica 2 4 12 77" xfId="12362"/>
    <cellStyle name="Vejica 2 4 12 77 2" xfId="12363"/>
    <cellStyle name="Vejica 2 4 12 78" xfId="12364"/>
    <cellStyle name="Vejica 2 4 12 78 2" xfId="12365"/>
    <cellStyle name="Vejica 2 4 12 79" xfId="12366"/>
    <cellStyle name="Vejica 2 4 12 79 2" xfId="12367"/>
    <cellStyle name="Vejica 2 4 12 8" xfId="12368"/>
    <cellStyle name="Vejica 2 4 12 8 2" xfId="12369"/>
    <cellStyle name="Vejica 2 4 12 8 2 2" xfId="12370"/>
    <cellStyle name="Vejica 2 4 12 8 3" xfId="12371"/>
    <cellStyle name="Vejica 2 4 12 80" xfId="12372"/>
    <cellStyle name="Vejica 2 4 12 80 2" xfId="12373"/>
    <cellStyle name="Vejica 2 4 12 81" xfId="12374"/>
    <cellStyle name="Vejica 2 4 12 81 2" xfId="12375"/>
    <cellStyle name="Vejica 2 4 12 82" xfId="12376"/>
    <cellStyle name="Vejica 2 4 12 9" xfId="12377"/>
    <cellStyle name="Vejica 2 4 12 9 2" xfId="12378"/>
    <cellStyle name="Vejica 2 4 12 9 2 2" xfId="12379"/>
    <cellStyle name="Vejica 2 4 12 9 3" xfId="12380"/>
    <cellStyle name="Vejica 2 4 120" xfId="12381"/>
    <cellStyle name="Vejica 2 4 120 2" xfId="12382"/>
    <cellStyle name="Vejica 2 4 121" xfId="12383"/>
    <cellStyle name="Vejica 2 4 121 2" xfId="12384"/>
    <cellStyle name="Vejica 2 4 121 2 2" xfId="12385"/>
    <cellStyle name="Vejica 2 4 121 2 3" xfId="12386"/>
    <cellStyle name="Vejica 2 4 121 2 4" xfId="12387"/>
    <cellStyle name="Vejica 2 4 121 2 5" xfId="12388"/>
    <cellStyle name="Vejica 2 4 121 2 6" xfId="12389"/>
    <cellStyle name="Vejica 2 4 121 3" xfId="12390"/>
    <cellStyle name="Vejica 2 4 121 4" xfId="12391"/>
    <cellStyle name="Vejica 2 4 121 5" xfId="12392"/>
    <cellStyle name="Vejica 2 4 121 6" xfId="12393"/>
    <cellStyle name="Vejica 2 4 122" xfId="12394"/>
    <cellStyle name="Vejica 2 4 123" xfId="12395"/>
    <cellStyle name="Vejica 2 4 124" xfId="12396"/>
    <cellStyle name="Vejica 2 4 125" xfId="12397"/>
    <cellStyle name="Vejica 2 4 126" xfId="12398"/>
    <cellStyle name="Vejica 2 4 127" xfId="12399"/>
    <cellStyle name="Vejica 2 4 128" xfId="12400"/>
    <cellStyle name="Vejica 2 4 129" xfId="12401"/>
    <cellStyle name="Vejica 2 4 13" xfId="12402"/>
    <cellStyle name="Vejica 2 4 13 2" xfId="12403"/>
    <cellStyle name="Vejica 2 4 13 2 2" xfId="12404"/>
    <cellStyle name="Vejica 2 4 13 2 2 2" xfId="12405"/>
    <cellStyle name="Vejica 2 4 13 2 3" xfId="12406"/>
    <cellStyle name="Vejica 2 4 13 3" xfId="12407"/>
    <cellStyle name="Vejica 2 4 13 3 2" xfId="12408"/>
    <cellStyle name="Vejica 2 4 13 4" xfId="12409"/>
    <cellStyle name="Vejica 2 4 13 4 2" xfId="12410"/>
    <cellStyle name="Vejica 2 4 13 5" xfId="12411"/>
    <cellStyle name="Vejica 2 4 13 5 2" xfId="12412"/>
    <cellStyle name="Vejica 2 4 13 6" xfId="12413"/>
    <cellStyle name="Vejica 2 4 13 6 2" xfId="12414"/>
    <cellStyle name="Vejica 2 4 13 7" xfId="12415"/>
    <cellStyle name="Vejica 2 4 14" xfId="12416"/>
    <cellStyle name="Vejica 2 4 14 2" xfId="12417"/>
    <cellStyle name="Vejica 2 4 14 2 2" xfId="12418"/>
    <cellStyle name="Vejica 2 4 14 2 2 2" xfId="12419"/>
    <cellStyle name="Vejica 2 4 14 2 3" xfId="12420"/>
    <cellStyle name="Vejica 2 4 14 3" xfId="12421"/>
    <cellStyle name="Vejica 2 4 14 3 2" xfId="12422"/>
    <cellStyle name="Vejica 2 4 14 4" xfId="12423"/>
    <cellStyle name="Vejica 2 4 14 4 2" xfId="12424"/>
    <cellStyle name="Vejica 2 4 14 5" xfId="12425"/>
    <cellStyle name="Vejica 2 4 14 5 2" xfId="12426"/>
    <cellStyle name="Vejica 2 4 14 6" xfId="12427"/>
    <cellStyle name="Vejica 2 4 14 6 2" xfId="12428"/>
    <cellStyle name="Vejica 2 4 14 7" xfId="12429"/>
    <cellStyle name="Vejica 2 4 15" xfId="12430"/>
    <cellStyle name="Vejica 2 4 15 2" xfId="12431"/>
    <cellStyle name="Vejica 2 4 15 2 2" xfId="12432"/>
    <cellStyle name="Vejica 2 4 15 2 2 2" xfId="12433"/>
    <cellStyle name="Vejica 2 4 15 2 3" xfId="12434"/>
    <cellStyle name="Vejica 2 4 15 3" xfId="12435"/>
    <cellStyle name="Vejica 2 4 15 3 2" xfId="12436"/>
    <cellStyle name="Vejica 2 4 15 4" xfId="12437"/>
    <cellStyle name="Vejica 2 4 15 4 2" xfId="12438"/>
    <cellStyle name="Vejica 2 4 15 5" xfId="12439"/>
    <cellStyle name="Vejica 2 4 15 5 2" xfId="12440"/>
    <cellStyle name="Vejica 2 4 15 6" xfId="12441"/>
    <cellStyle name="Vejica 2 4 15 6 2" xfId="12442"/>
    <cellStyle name="Vejica 2 4 15 7" xfId="12443"/>
    <cellStyle name="Vejica 2 4 16" xfId="12444"/>
    <cellStyle name="Vejica 2 4 16 2" xfId="12445"/>
    <cellStyle name="Vejica 2 4 16 2 2" xfId="12446"/>
    <cellStyle name="Vejica 2 4 16 2 2 2" xfId="12447"/>
    <cellStyle name="Vejica 2 4 16 2 3" xfId="12448"/>
    <cellStyle name="Vejica 2 4 16 3" xfId="12449"/>
    <cellStyle name="Vejica 2 4 16 3 2" xfId="12450"/>
    <cellStyle name="Vejica 2 4 16 4" xfId="12451"/>
    <cellStyle name="Vejica 2 4 16 4 2" xfId="12452"/>
    <cellStyle name="Vejica 2 4 16 5" xfId="12453"/>
    <cellStyle name="Vejica 2 4 16 5 2" xfId="12454"/>
    <cellStyle name="Vejica 2 4 16 6" xfId="12455"/>
    <cellStyle name="Vejica 2 4 16 6 2" xfId="12456"/>
    <cellStyle name="Vejica 2 4 16 7" xfId="12457"/>
    <cellStyle name="Vejica 2 4 17" xfId="12458"/>
    <cellStyle name="Vejica 2 4 17 2" xfId="12459"/>
    <cellStyle name="Vejica 2 4 17 2 2" xfId="12460"/>
    <cellStyle name="Vejica 2 4 17 2 2 2" xfId="12461"/>
    <cellStyle name="Vejica 2 4 17 2 3" xfId="12462"/>
    <cellStyle name="Vejica 2 4 17 3" xfId="12463"/>
    <cellStyle name="Vejica 2 4 17 3 2" xfId="12464"/>
    <cellStyle name="Vejica 2 4 17 4" xfId="12465"/>
    <cellStyle name="Vejica 2 4 17 4 2" xfId="12466"/>
    <cellStyle name="Vejica 2 4 17 5" xfId="12467"/>
    <cellStyle name="Vejica 2 4 17 5 2" xfId="12468"/>
    <cellStyle name="Vejica 2 4 17 6" xfId="12469"/>
    <cellStyle name="Vejica 2 4 17 6 2" xfId="12470"/>
    <cellStyle name="Vejica 2 4 17 7" xfId="12471"/>
    <cellStyle name="Vejica 2 4 18" xfId="12472"/>
    <cellStyle name="Vejica 2 4 18 2" xfId="12473"/>
    <cellStyle name="Vejica 2 4 18 2 2" xfId="12474"/>
    <cellStyle name="Vejica 2 4 18 2 2 2" xfId="12475"/>
    <cellStyle name="Vejica 2 4 18 2 3" xfId="12476"/>
    <cellStyle name="Vejica 2 4 18 3" xfId="12477"/>
    <cellStyle name="Vejica 2 4 18 3 2" xfId="12478"/>
    <cellStyle name="Vejica 2 4 18 4" xfId="12479"/>
    <cellStyle name="Vejica 2 4 18 4 2" xfId="12480"/>
    <cellStyle name="Vejica 2 4 18 5" xfId="12481"/>
    <cellStyle name="Vejica 2 4 18 5 2" xfId="12482"/>
    <cellStyle name="Vejica 2 4 18 6" xfId="12483"/>
    <cellStyle name="Vejica 2 4 18 6 2" xfId="12484"/>
    <cellStyle name="Vejica 2 4 18 7" xfId="12485"/>
    <cellStyle name="Vejica 2 4 19" xfId="12486"/>
    <cellStyle name="Vejica 2 4 19 2" xfId="12487"/>
    <cellStyle name="Vejica 2 4 19 2 2" xfId="12488"/>
    <cellStyle name="Vejica 2 4 19 2 2 2" xfId="12489"/>
    <cellStyle name="Vejica 2 4 19 2 3" xfId="12490"/>
    <cellStyle name="Vejica 2 4 19 3" xfId="12491"/>
    <cellStyle name="Vejica 2 4 19 3 2" xfId="12492"/>
    <cellStyle name="Vejica 2 4 19 4" xfId="12493"/>
    <cellStyle name="Vejica 2 4 19 4 2" xfId="12494"/>
    <cellStyle name="Vejica 2 4 19 5" xfId="12495"/>
    <cellStyle name="Vejica 2 4 19 5 2" xfId="12496"/>
    <cellStyle name="Vejica 2 4 19 6" xfId="12497"/>
    <cellStyle name="Vejica 2 4 19 6 2" xfId="12498"/>
    <cellStyle name="Vejica 2 4 19 7" xfId="12499"/>
    <cellStyle name="Vejica 2 4 2" xfId="69"/>
    <cellStyle name="Vejica 2 4 2 10" xfId="12500"/>
    <cellStyle name="Vejica 2 4 2 10 2" xfId="12501"/>
    <cellStyle name="Vejica 2 4 2 10 2 2" xfId="12502"/>
    <cellStyle name="Vejica 2 4 2 10 3" xfId="12503"/>
    <cellStyle name="Vejica 2 4 2 100" xfId="12504"/>
    <cellStyle name="Vejica 2 4 2 100 2" xfId="12505"/>
    <cellStyle name="Vejica 2 4 2 101" xfId="12506"/>
    <cellStyle name="Vejica 2 4 2 101 2" xfId="12507"/>
    <cellStyle name="Vejica 2 4 2 101 2 2" xfId="12508"/>
    <cellStyle name="Vejica 2 4 2 101 2 3" xfId="12509"/>
    <cellStyle name="Vejica 2 4 2 101 2 4" xfId="12510"/>
    <cellStyle name="Vejica 2 4 2 101 2 5" xfId="12511"/>
    <cellStyle name="Vejica 2 4 2 101 2 6" xfId="12512"/>
    <cellStyle name="Vejica 2 4 2 101 3" xfId="12513"/>
    <cellStyle name="Vejica 2 4 2 101 4" xfId="12514"/>
    <cellStyle name="Vejica 2 4 2 101 5" xfId="12515"/>
    <cellStyle name="Vejica 2 4 2 101 6" xfId="12516"/>
    <cellStyle name="Vejica 2 4 2 102" xfId="12517"/>
    <cellStyle name="Vejica 2 4 2 103" xfId="12518"/>
    <cellStyle name="Vejica 2 4 2 104" xfId="12519"/>
    <cellStyle name="Vejica 2 4 2 105" xfId="12520"/>
    <cellStyle name="Vejica 2 4 2 106" xfId="12521"/>
    <cellStyle name="Vejica 2 4 2 107" xfId="12522"/>
    <cellStyle name="Vejica 2 4 2 108" xfId="12523"/>
    <cellStyle name="Vejica 2 4 2 109" xfId="12524"/>
    <cellStyle name="Vejica 2 4 2 11" xfId="12525"/>
    <cellStyle name="Vejica 2 4 2 11 2" xfId="12526"/>
    <cellStyle name="Vejica 2 4 2 11 2 2" xfId="12527"/>
    <cellStyle name="Vejica 2 4 2 11 3" xfId="12528"/>
    <cellStyle name="Vejica 2 4 2 12" xfId="12529"/>
    <cellStyle name="Vejica 2 4 2 12 2" xfId="12530"/>
    <cellStyle name="Vejica 2 4 2 12 2 2" xfId="12531"/>
    <cellStyle name="Vejica 2 4 2 12 3" xfId="12532"/>
    <cellStyle name="Vejica 2 4 2 13" xfId="12533"/>
    <cellStyle name="Vejica 2 4 2 13 2" xfId="12534"/>
    <cellStyle name="Vejica 2 4 2 13 2 2" xfId="12535"/>
    <cellStyle name="Vejica 2 4 2 13 3" xfId="12536"/>
    <cellStyle name="Vejica 2 4 2 14" xfId="12537"/>
    <cellStyle name="Vejica 2 4 2 14 2" xfId="12538"/>
    <cellStyle name="Vejica 2 4 2 14 2 2" xfId="12539"/>
    <cellStyle name="Vejica 2 4 2 14 3" xfId="12540"/>
    <cellStyle name="Vejica 2 4 2 15" xfId="12541"/>
    <cellStyle name="Vejica 2 4 2 15 2" xfId="12542"/>
    <cellStyle name="Vejica 2 4 2 15 2 2" xfId="12543"/>
    <cellStyle name="Vejica 2 4 2 15 3" xfId="12544"/>
    <cellStyle name="Vejica 2 4 2 16" xfId="12545"/>
    <cellStyle name="Vejica 2 4 2 16 2" xfId="12546"/>
    <cellStyle name="Vejica 2 4 2 16 2 2" xfId="12547"/>
    <cellStyle name="Vejica 2 4 2 16 3" xfId="12548"/>
    <cellStyle name="Vejica 2 4 2 17" xfId="12549"/>
    <cellStyle name="Vejica 2 4 2 17 2" xfId="12550"/>
    <cellStyle name="Vejica 2 4 2 17 2 2" xfId="12551"/>
    <cellStyle name="Vejica 2 4 2 17 3" xfId="12552"/>
    <cellStyle name="Vejica 2 4 2 18" xfId="12553"/>
    <cellStyle name="Vejica 2 4 2 18 2" xfId="12554"/>
    <cellStyle name="Vejica 2 4 2 18 2 2" xfId="12555"/>
    <cellStyle name="Vejica 2 4 2 18 3" xfId="12556"/>
    <cellStyle name="Vejica 2 4 2 19" xfId="12557"/>
    <cellStyle name="Vejica 2 4 2 19 2" xfId="12558"/>
    <cellStyle name="Vejica 2 4 2 19 2 2" xfId="12559"/>
    <cellStyle name="Vejica 2 4 2 19 3" xfId="12560"/>
    <cellStyle name="Vejica 2 4 2 2" xfId="12561"/>
    <cellStyle name="Vejica 2 4 2 2 2" xfId="12562"/>
    <cellStyle name="Vejica 2 4 2 2 2 2" xfId="12563"/>
    <cellStyle name="Vejica 2 4 2 2 2 2 2" xfId="12564"/>
    <cellStyle name="Vejica 2 4 2 2 2 3" xfId="12565"/>
    <cellStyle name="Vejica 2 4 2 2 3" xfId="12566"/>
    <cellStyle name="Vejica 2 4 2 2 3 2" xfId="12567"/>
    <cellStyle name="Vejica 2 4 2 2 4" xfId="12568"/>
    <cellStyle name="Vejica 2 4 2 2 4 2" xfId="12569"/>
    <cellStyle name="Vejica 2 4 2 2 5" xfId="12570"/>
    <cellStyle name="Vejica 2 4 2 2 5 2" xfId="12571"/>
    <cellStyle name="Vejica 2 4 2 2 6" xfId="12572"/>
    <cellStyle name="Vejica 2 4 2 2 6 2" xfId="12573"/>
    <cellStyle name="Vejica 2 4 2 2 7" xfId="12574"/>
    <cellStyle name="Vejica 2 4 2 20" xfId="12575"/>
    <cellStyle name="Vejica 2 4 2 20 2" xfId="12576"/>
    <cellStyle name="Vejica 2 4 2 20 2 2" xfId="12577"/>
    <cellStyle name="Vejica 2 4 2 20 3" xfId="12578"/>
    <cellStyle name="Vejica 2 4 2 21" xfId="12579"/>
    <cellStyle name="Vejica 2 4 2 21 2" xfId="12580"/>
    <cellStyle name="Vejica 2 4 2 21 2 2" xfId="12581"/>
    <cellStyle name="Vejica 2 4 2 21 3" xfId="12582"/>
    <cellStyle name="Vejica 2 4 2 22" xfId="12583"/>
    <cellStyle name="Vejica 2 4 2 22 2" xfId="12584"/>
    <cellStyle name="Vejica 2 4 2 22 2 2" xfId="12585"/>
    <cellStyle name="Vejica 2 4 2 22 3" xfId="12586"/>
    <cellStyle name="Vejica 2 4 2 23" xfId="12587"/>
    <cellStyle name="Vejica 2 4 2 23 2" xfId="12588"/>
    <cellStyle name="Vejica 2 4 2 23 2 2" xfId="12589"/>
    <cellStyle name="Vejica 2 4 2 23 3" xfId="12590"/>
    <cellStyle name="Vejica 2 4 2 24" xfId="12591"/>
    <cellStyle name="Vejica 2 4 2 24 2" xfId="12592"/>
    <cellStyle name="Vejica 2 4 2 24 2 2" xfId="12593"/>
    <cellStyle name="Vejica 2 4 2 24 3" xfId="12594"/>
    <cellStyle name="Vejica 2 4 2 25" xfId="12595"/>
    <cellStyle name="Vejica 2 4 2 25 2" xfId="12596"/>
    <cellStyle name="Vejica 2 4 2 25 2 2" xfId="12597"/>
    <cellStyle name="Vejica 2 4 2 25 3" xfId="12598"/>
    <cellStyle name="Vejica 2 4 2 26" xfId="12599"/>
    <cellStyle name="Vejica 2 4 2 26 2" xfId="12600"/>
    <cellStyle name="Vejica 2 4 2 26 2 2" xfId="12601"/>
    <cellStyle name="Vejica 2 4 2 26 3" xfId="12602"/>
    <cellStyle name="Vejica 2 4 2 27" xfId="12603"/>
    <cellStyle name="Vejica 2 4 2 27 2" xfId="12604"/>
    <cellStyle name="Vejica 2 4 2 27 2 2" xfId="12605"/>
    <cellStyle name="Vejica 2 4 2 27 3" xfId="12606"/>
    <cellStyle name="Vejica 2 4 2 28" xfId="12607"/>
    <cellStyle name="Vejica 2 4 2 28 2" xfId="12608"/>
    <cellStyle name="Vejica 2 4 2 28 2 2" xfId="12609"/>
    <cellStyle name="Vejica 2 4 2 28 3" xfId="12610"/>
    <cellStyle name="Vejica 2 4 2 29" xfId="12611"/>
    <cellStyle name="Vejica 2 4 2 29 2" xfId="12612"/>
    <cellStyle name="Vejica 2 4 2 29 2 2" xfId="12613"/>
    <cellStyle name="Vejica 2 4 2 29 3" xfId="12614"/>
    <cellStyle name="Vejica 2 4 2 3" xfId="12615"/>
    <cellStyle name="Vejica 2 4 2 3 2" xfId="12616"/>
    <cellStyle name="Vejica 2 4 2 3 2 2" xfId="12617"/>
    <cellStyle name="Vejica 2 4 2 3 3" xfId="12618"/>
    <cellStyle name="Vejica 2 4 2 30" xfId="12619"/>
    <cellStyle name="Vejica 2 4 2 30 2" xfId="12620"/>
    <cellStyle name="Vejica 2 4 2 30 2 2" xfId="12621"/>
    <cellStyle name="Vejica 2 4 2 30 3" xfId="12622"/>
    <cellStyle name="Vejica 2 4 2 31" xfId="12623"/>
    <cellStyle name="Vejica 2 4 2 31 2" xfId="12624"/>
    <cellStyle name="Vejica 2 4 2 31 2 2" xfId="12625"/>
    <cellStyle name="Vejica 2 4 2 31 3" xfId="12626"/>
    <cellStyle name="Vejica 2 4 2 32" xfId="12627"/>
    <cellStyle name="Vejica 2 4 2 32 2" xfId="12628"/>
    <cellStyle name="Vejica 2 4 2 32 2 2" xfId="12629"/>
    <cellStyle name="Vejica 2 4 2 32 3" xfId="12630"/>
    <cellStyle name="Vejica 2 4 2 33" xfId="12631"/>
    <cellStyle name="Vejica 2 4 2 33 2" xfId="12632"/>
    <cellStyle name="Vejica 2 4 2 33 2 2" xfId="12633"/>
    <cellStyle name="Vejica 2 4 2 33 3" xfId="12634"/>
    <cellStyle name="Vejica 2 4 2 34" xfId="12635"/>
    <cellStyle name="Vejica 2 4 2 34 2" xfId="12636"/>
    <cellStyle name="Vejica 2 4 2 34 2 2" xfId="12637"/>
    <cellStyle name="Vejica 2 4 2 34 3" xfId="12638"/>
    <cellStyle name="Vejica 2 4 2 35" xfId="12639"/>
    <cellStyle name="Vejica 2 4 2 35 2" xfId="12640"/>
    <cellStyle name="Vejica 2 4 2 35 2 2" xfId="12641"/>
    <cellStyle name="Vejica 2 4 2 35 3" xfId="12642"/>
    <cellStyle name="Vejica 2 4 2 36" xfId="12643"/>
    <cellStyle name="Vejica 2 4 2 36 2" xfId="12644"/>
    <cellStyle name="Vejica 2 4 2 36 2 2" xfId="12645"/>
    <cellStyle name="Vejica 2 4 2 36 3" xfId="12646"/>
    <cellStyle name="Vejica 2 4 2 37" xfId="12647"/>
    <cellStyle name="Vejica 2 4 2 37 2" xfId="12648"/>
    <cellStyle name="Vejica 2 4 2 37 2 2" xfId="12649"/>
    <cellStyle name="Vejica 2 4 2 37 3" xfId="12650"/>
    <cellStyle name="Vejica 2 4 2 38" xfId="12651"/>
    <cellStyle name="Vejica 2 4 2 38 2" xfId="12652"/>
    <cellStyle name="Vejica 2 4 2 38 2 2" xfId="12653"/>
    <cellStyle name="Vejica 2 4 2 38 3" xfId="12654"/>
    <cellStyle name="Vejica 2 4 2 39" xfId="12655"/>
    <cellStyle name="Vejica 2 4 2 39 2" xfId="12656"/>
    <cellStyle name="Vejica 2 4 2 39 2 2" xfId="12657"/>
    <cellStyle name="Vejica 2 4 2 39 3" xfId="12658"/>
    <cellStyle name="Vejica 2 4 2 4" xfId="12659"/>
    <cellStyle name="Vejica 2 4 2 4 2" xfId="12660"/>
    <cellStyle name="Vejica 2 4 2 4 2 2" xfId="12661"/>
    <cellStyle name="Vejica 2 4 2 4 3" xfId="12662"/>
    <cellStyle name="Vejica 2 4 2 40" xfId="12663"/>
    <cellStyle name="Vejica 2 4 2 40 2" xfId="12664"/>
    <cellStyle name="Vejica 2 4 2 40 2 2" xfId="12665"/>
    <cellStyle name="Vejica 2 4 2 40 3" xfId="12666"/>
    <cellStyle name="Vejica 2 4 2 41" xfId="12667"/>
    <cellStyle name="Vejica 2 4 2 41 2" xfId="12668"/>
    <cellStyle name="Vejica 2 4 2 41 2 2" xfId="12669"/>
    <cellStyle name="Vejica 2 4 2 41 3" xfId="12670"/>
    <cellStyle name="Vejica 2 4 2 42" xfId="12671"/>
    <cellStyle name="Vejica 2 4 2 42 2" xfId="12672"/>
    <cellStyle name="Vejica 2 4 2 42 2 2" xfId="12673"/>
    <cellStyle name="Vejica 2 4 2 42 3" xfId="12674"/>
    <cellStyle name="Vejica 2 4 2 43" xfId="12675"/>
    <cellStyle name="Vejica 2 4 2 43 2" xfId="12676"/>
    <cellStyle name="Vejica 2 4 2 43 2 2" xfId="12677"/>
    <cellStyle name="Vejica 2 4 2 43 3" xfId="12678"/>
    <cellStyle name="Vejica 2 4 2 44" xfId="12679"/>
    <cellStyle name="Vejica 2 4 2 44 2" xfId="12680"/>
    <cellStyle name="Vejica 2 4 2 44 2 2" xfId="12681"/>
    <cellStyle name="Vejica 2 4 2 44 3" xfId="12682"/>
    <cellStyle name="Vejica 2 4 2 45" xfId="12683"/>
    <cellStyle name="Vejica 2 4 2 45 2" xfId="12684"/>
    <cellStyle name="Vejica 2 4 2 45 2 2" xfId="12685"/>
    <cellStyle name="Vejica 2 4 2 45 3" xfId="12686"/>
    <cellStyle name="Vejica 2 4 2 46" xfId="12687"/>
    <cellStyle name="Vejica 2 4 2 46 2" xfId="12688"/>
    <cellStyle name="Vejica 2 4 2 46 2 2" xfId="12689"/>
    <cellStyle name="Vejica 2 4 2 46 3" xfId="12690"/>
    <cellStyle name="Vejica 2 4 2 47" xfId="12691"/>
    <cellStyle name="Vejica 2 4 2 47 2" xfId="12692"/>
    <cellStyle name="Vejica 2 4 2 47 2 2" xfId="12693"/>
    <cellStyle name="Vejica 2 4 2 47 3" xfId="12694"/>
    <cellStyle name="Vejica 2 4 2 48" xfId="12695"/>
    <cellStyle name="Vejica 2 4 2 48 2" xfId="12696"/>
    <cellStyle name="Vejica 2 4 2 48 2 2" xfId="12697"/>
    <cellStyle name="Vejica 2 4 2 48 3" xfId="12698"/>
    <cellStyle name="Vejica 2 4 2 49" xfId="12699"/>
    <cellStyle name="Vejica 2 4 2 49 2" xfId="12700"/>
    <cellStyle name="Vejica 2 4 2 49 2 2" xfId="12701"/>
    <cellStyle name="Vejica 2 4 2 49 3" xfId="12702"/>
    <cellStyle name="Vejica 2 4 2 5" xfId="12703"/>
    <cellStyle name="Vejica 2 4 2 5 2" xfId="12704"/>
    <cellStyle name="Vejica 2 4 2 5 2 2" xfId="12705"/>
    <cellStyle name="Vejica 2 4 2 5 3" xfId="12706"/>
    <cellStyle name="Vejica 2 4 2 50" xfId="12707"/>
    <cellStyle name="Vejica 2 4 2 50 2" xfId="12708"/>
    <cellStyle name="Vejica 2 4 2 50 2 2" xfId="12709"/>
    <cellStyle name="Vejica 2 4 2 50 3" xfId="12710"/>
    <cellStyle name="Vejica 2 4 2 51" xfId="12711"/>
    <cellStyle name="Vejica 2 4 2 51 2" xfId="12712"/>
    <cellStyle name="Vejica 2 4 2 51 2 2" xfId="12713"/>
    <cellStyle name="Vejica 2 4 2 51 3" xfId="12714"/>
    <cellStyle name="Vejica 2 4 2 52" xfId="12715"/>
    <cellStyle name="Vejica 2 4 2 52 2" xfId="12716"/>
    <cellStyle name="Vejica 2 4 2 52 2 2" xfId="12717"/>
    <cellStyle name="Vejica 2 4 2 52 3" xfId="12718"/>
    <cellStyle name="Vejica 2 4 2 53" xfId="12719"/>
    <cellStyle name="Vejica 2 4 2 53 2" xfId="12720"/>
    <cellStyle name="Vejica 2 4 2 53 2 2" xfId="12721"/>
    <cellStyle name="Vejica 2 4 2 53 3" xfId="12722"/>
    <cellStyle name="Vejica 2 4 2 53 3 2" xfId="12723"/>
    <cellStyle name="Vejica 2 4 2 53 4" xfId="12724"/>
    <cellStyle name="Vejica 2 4 2 53 4 2" xfId="12725"/>
    <cellStyle name="Vejica 2 4 2 53 5" xfId="12726"/>
    <cellStyle name="Vejica 2 4 2 53 5 2" xfId="12727"/>
    <cellStyle name="Vejica 2 4 2 53 6" xfId="12728"/>
    <cellStyle name="Vejica 2 4 2 54" xfId="12729"/>
    <cellStyle name="Vejica 2 4 2 54 2" xfId="12730"/>
    <cellStyle name="Vejica 2 4 2 54 2 2" xfId="12731"/>
    <cellStyle name="Vejica 2 4 2 54 3" xfId="12732"/>
    <cellStyle name="Vejica 2 4 2 55" xfId="12733"/>
    <cellStyle name="Vejica 2 4 2 55 2" xfId="12734"/>
    <cellStyle name="Vejica 2 4 2 55 2 2" xfId="12735"/>
    <cellStyle name="Vejica 2 4 2 55 3" xfId="12736"/>
    <cellStyle name="Vejica 2 4 2 56" xfId="12737"/>
    <cellStyle name="Vejica 2 4 2 56 2" xfId="12738"/>
    <cellStyle name="Vejica 2 4 2 56 2 2" xfId="12739"/>
    <cellStyle name="Vejica 2 4 2 56 3" xfId="12740"/>
    <cellStyle name="Vejica 2 4 2 57" xfId="12741"/>
    <cellStyle name="Vejica 2 4 2 57 2" xfId="12742"/>
    <cellStyle name="Vejica 2 4 2 57 2 2" xfId="12743"/>
    <cellStyle name="Vejica 2 4 2 57 3" xfId="12744"/>
    <cellStyle name="Vejica 2 4 2 58" xfId="12745"/>
    <cellStyle name="Vejica 2 4 2 58 2" xfId="12746"/>
    <cellStyle name="Vejica 2 4 2 58 2 2" xfId="12747"/>
    <cellStyle name="Vejica 2 4 2 58 3" xfId="12748"/>
    <cellStyle name="Vejica 2 4 2 59" xfId="12749"/>
    <cellStyle name="Vejica 2 4 2 59 2" xfId="12750"/>
    <cellStyle name="Vejica 2 4 2 59 2 2" xfId="12751"/>
    <cellStyle name="Vejica 2 4 2 59 3" xfId="12752"/>
    <cellStyle name="Vejica 2 4 2 6" xfId="12753"/>
    <cellStyle name="Vejica 2 4 2 6 2" xfId="12754"/>
    <cellStyle name="Vejica 2 4 2 6 2 2" xfId="12755"/>
    <cellStyle name="Vejica 2 4 2 6 3" xfId="12756"/>
    <cellStyle name="Vejica 2 4 2 60" xfId="12757"/>
    <cellStyle name="Vejica 2 4 2 60 2" xfId="12758"/>
    <cellStyle name="Vejica 2 4 2 60 2 2" xfId="12759"/>
    <cellStyle name="Vejica 2 4 2 60 3" xfId="12760"/>
    <cellStyle name="Vejica 2 4 2 61" xfId="12761"/>
    <cellStyle name="Vejica 2 4 2 61 2" xfId="12762"/>
    <cellStyle name="Vejica 2 4 2 61 2 2" xfId="12763"/>
    <cellStyle name="Vejica 2 4 2 61 3" xfId="12764"/>
    <cellStyle name="Vejica 2 4 2 62" xfId="12765"/>
    <cellStyle name="Vejica 2 4 2 62 2" xfId="12766"/>
    <cellStyle name="Vejica 2 4 2 62 2 2" xfId="12767"/>
    <cellStyle name="Vejica 2 4 2 62 3" xfId="12768"/>
    <cellStyle name="Vejica 2 4 2 63" xfId="12769"/>
    <cellStyle name="Vejica 2 4 2 63 2" xfId="12770"/>
    <cellStyle name="Vejica 2 4 2 63 2 2" xfId="12771"/>
    <cellStyle name="Vejica 2 4 2 63 3" xfId="12772"/>
    <cellStyle name="Vejica 2 4 2 64" xfId="12773"/>
    <cellStyle name="Vejica 2 4 2 64 2" xfId="12774"/>
    <cellStyle name="Vejica 2 4 2 64 2 2" xfId="12775"/>
    <cellStyle name="Vejica 2 4 2 64 3" xfId="12776"/>
    <cellStyle name="Vejica 2 4 2 65" xfId="12777"/>
    <cellStyle name="Vejica 2 4 2 65 2" xfId="12778"/>
    <cellStyle name="Vejica 2 4 2 65 2 2" xfId="12779"/>
    <cellStyle name="Vejica 2 4 2 65 3" xfId="12780"/>
    <cellStyle name="Vejica 2 4 2 66" xfId="12781"/>
    <cellStyle name="Vejica 2 4 2 66 2" xfId="12782"/>
    <cellStyle name="Vejica 2 4 2 66 2 2" xfId="12783"/>
    <cellStyle name="Vejica 2 4 2 66 3" xfId="12784"/>
    <cellStyle name="Vejica 2 4 2 67" xfId="12785"/>
    <cellStyle name="Vejica 2 4 2 67 2" xfId="12786"/>
    <cellStyle name="Vejica 2 4 2 67 2 2" xfId="12787"/>
    <cellStyle name="Vejica 2 4 2 67 3" xfId="12788"/>
    <cellStyle name="Vejica 2 4 2 68" xfId="12789"/>
    <cellStyle name="Vejica 2 4 2 68 2" xfId="12790"/>
    <cellStyle name="Vejica 2 4 2 68 2 2" xfId="12791"/>
    <cellStyle name="Vejica 2 4 2 68 3" xfId="12792"/>
    <cellStyle name="Vejica 2 4 2 69" xfId="12793"/>
    <cellStyle name="Vejica 2 4 2 69 2" xfId="12794"/>
    <cellStyle name="Vejica 2 4 2 69 2 2" xfId="12795"/>
    <cellStyle name="Vejica 2 4 2 69 3" xfId="12796"/>
    <cellStyle name="Vejica 2 4 2 7" xfId="12797"/>
    <cellStyle name="Vejica 2 4 2 7 2" xfId="12798"/>
    <cellStyle name="Vejica 2 4 2 7 2 2" xfId="12799"/>
    <cellStyle name="Vejica 2 4 2 7 3" xfId="12800"/>
    <cellStyle name="Vejica 2 4 2 70" xfId="12801"/>
    <cellStyle name="Vejica 2 4 2 70 2" xfId="12802"/>
    <cellStyle name="Vejica 2 4 2 70 2 2" xfId="12803"/>
    <cellStyle name="Vejica 2 4 2 70 3" xfId="12804"/>
    <cellStyle name="Vejica 2 4 2 71" xfId="12805"/>
    <cellStyle name="Vejica 2 4 2 71 2" xfId="12806"/>
    <cellStyle name="Vejica 2 4 2 71 2 2" xfId="12807"/>
    <cellStyle name="Vejica 2 4 2 71 3" xfId="12808"/>
    <cellStyle name="Vejica 2 4 2 72" xfId="12809"/>
    <cellStyle name="Vejica 2 4 2 72 2" xfId="12810"/>
    <cellStyle name="Vejica 2 4 2 72 2 2" xfId="12811"/>
    <cellStyle name="Vejica 2 4 2 72 3" xfId="12812"/>
    <cellStyle name="Vejica 2 4 2 73" xfId="12813"/>
    <cellStyle name="Vejica 2 4 2 73 2" xfId="12814"/>
    <cellStyle name="Vejica 2 4 2 73 2 2" xfId="12815"/>
    <cellStyle name="Vejica 2 4 2 73 3" xfId="12816"/>
    <cellStyle name="Vejica 2 4 2 74" xfId="12817"/>
    <cellStyle name="Vejica 2 4 2 74 2" xfId="12818"/>
    <cellStyle name="Vejica 2 4 2 74 2 2" xfId="12819"/>
    <cellStyle name="Vejica 2 4 2 74 3" xfId="12820"/>
    <cellStyle name="Vejica 2 4 2 75" xfId="12821"/>
    <cellStyle name="Vejica 2 4 2 75 2" xfId="12822"/>
    <cellStyle name="Vejica 2 4 2 75 2 2" xfId="12823"/>
    <cellStyle name="Vejica 2 4 2 75 3" xfId="12824"/>
    <cellStyle name="Vejica 2 4 2 76" xfId="12825"/>
    <cellStyle name="Vejica 2 4 2 76 2" xfId="12826"/>
    <cellStyle name="Vejica 2 4 2 76 2 2" xfId="12827"/>
    <cellStyle name="Vejica 2 4 2 76 3" xfId="12828"/>
    <cellStyle name="Vejica 2 4 2 77" xfId="12829"/>
    <cellStyle name="Vejica 2 4 2 77 2" xfId="12830"/>
    <cellStyle name="Vejica 2 4 2 77 2 2" xfId="12831"/>
    <cellStyle name="Vejica 2 4 2 77 3" xfId="12832"/>
    <cellStyle name="Vejica 2 4 2 78" xfId="12833"/>
    <cellStyle name="Vejica 2 4 2 78 2" xfId="12834"/>
    <cellStyle name="Vejica 2 4 2 78 2 2" xfId="12835"/>
    <cellStyle name="Vejica 2 4 2 78 3" xfId="12836"/>
    <cellStyle name="Vejica 2 4 2 79" xfId="12837"/>
    <cellStyle name="Vejica 2 4 2 79 2" xfId="12838"/>
    <cellStyle name="Vejica 2 4 2 79 2 2" xfId="12839"/>
    <cellStyle name="Vejica 2 4 2 79 3" xfId="12840"/>
    <cellStyle name="Vejica 2 4 2 8" xfId="12841"/>
    <cellStyle name="Vejica 2 4 2 8 2" xfId="12842"/>
    <cellStyle name="Vejica 2 4 2 8 2 2" xfId="12843"/>
    <cellStyle name="Vejica 2 4 2 8 3" xfId="12844"/>
    <cellStyle name="Vejica 2 4 2 80" xfId="12845"/>
    <cellStyle name="Vejica 2 4 2 80 2" xfId="12846"/>
    <cellStyle name="Vejica 2 4 2 80 2 2" xfId="12847"/>
    <cellStyle name="Vejica 2 4 2 80 3" xfId="12848"/>
    <cellStyle name="Vejica 2 4 2 81" xfId="12849"/>
    <cellStyle name="Vejica 2 4 2 81 2" xfId="12850"/>
    <cellStyle name="Vejica 2 4 2 81 2 2" xfId="12851"/>
    <cellStyle name="Vejica 2 4 2 81 3" xfId="12852"/>
    <cellStyle name="Vejica 2 4 2 82" xfId="12853"/>
    <cellStyle name="Vejica 2 4 2 82 2" xfId="12854"/>
    <cellStyle name="Vejica 2 4 2 82 2 2" xfId="12855"/>
    <cellStyle name="Vejica 2 4 2 82 3" xfId="12856"/>
    <cellStyle name="Vejica 2 4 2 83" xfId="12857"/>
    <cellStyle name="Vejica 2 4 2 83 2" xfId="12858"/>
    <cellStyle name="Vejica 2 4 2 83 2 2" xfId="12859"/>
    <cellStyle name="Vejica 2 4 2 83 3" xfId="12860"/>
    <cellStyle name="Vejica 2 4 2 84" xfId="12861"/>
    <cellStyle name="Vejica 2 4 2 84 2" xfId="12862"/>
    <cellStyle name="Vejica 2 4 2 84 2 2" xfId="12863"/>
    <cellStyle name="Vejica 2 4 2 84 3" xfId="12864"/>
    <cellStyle name="Vejica 2 4 2 85" xfId="12865"/>
    <cellStyle name="Vejica 2 4 2 85 2" xfId="12866"/>
    <cellStyle name="Vejica 2 4 2 85 2 2" xfId="12867"/>
    <cellStyle name="Vejica 2 4 2 85 3" xfId="12868"/>
    <cellStyle name="Vejica 2 4 2 86" xfId="12869"/>
    <cellStyle name="Vejica 2 4 2 86 2" xfId="12870"/>
    <cellStyle name="Vejica 2 4 2 86 2 2" xfId="12871"/>
    <cellStyle name="Vejica 2 4 2 86 3" xfId="12872"/>
    <cellStyle name="Vejica 2 4 2 87" xfId="12873"/>
    <cellStyle name="Vejica 2 4 2 87 2" xfId="12874"/>
    <cellStyle name="Vejica 2 4 2 87 2 2" xfId="12875"/>
    <cellStyle name="Vejica 2 4 2 87 3" xfId="12876"/>
    <cellStyle name="Vejica 2 4 2 88" xfId="12877"/>
    <cellStyle name="Vejica 2 4 2 88 2" xfId="12878"/>
    <cellStyle name="Vejica 2 4 2 88 2 2" xfId="12879"/>
    <cellStyle name="Vejica 2 4 2 88 3" xfId="12880"/>
    <cellStyle name="Vejica 2 4 2 89" xfId="12881"/>
    <cellStyle name="Vejica 2 4 2 89 2" xfId="12882"/>
    <cellStyle name="Vejica 2 4 2 89 2 2" xfId="12883"/>
    <cellStyle name="Vejica 2 4 2 89 3" xfId="12884"/>
    <cellStyle name="Vejica 2 4 2 9" xfId="12885"/>
    <cellStyle name="Vejica 2 4 2 9 2" xfId="12886"/>
    <cellStyle name="Vejica 2 4 2 9 2 2" xfId="12887"/>
    <cellStyle name="Vejica 2 4 2 9 3" xfId="12888"/>
    <cellStyle name="Vejica 2 4 2 90" xfId="12889"/>
    <cellStyle name="Vejica 2 4 2 90 2" xfId="12890"/>
    <cellStyle name="Vejica 2 4 2 90 2 2" xfId="12891"/>
    <cellStyle name="Vejica 2 4 2 90 3" xfId="12892"/>
    <cellStyle name="Vejica 2 4 2 91" xfId="12893"/>
    <cellStyle name="Vejica 2 4 2 91 2" xfId="12894"/>
    <cellStyle name="Vejica 2 4 2 91 2 2" xfId="12895"/>
    <cellStyle name="Vejica 2 4 2 91 3" xfId="12896"/>
    <cellStyle name="Vejica 2 4 2 92" xfId="12897"/>
    <cellStyle name="Vejica 2 4 2 92 2" xfId="12898"/>
    <cellStyle name="Vejica 2 4 2 92 2 2" xfId="12899"/>
    <cellStyle name="Vejica 2 4 2 92 3" xfId="12900"/>
    <cellStyle name="Vejica 2 4 2 93" xfId="12901"/>
    <cellStyle name="Vejica 2 4 2 93 2" xfId="12902"/>
    <cellStyle name="Vejica 2 4 2 93 2 2" xfId="12903"/>
    <cellStyle name="Vejica 2 4 2 93 3" xfId="12904"/>
    <cellStyle name="Vejica 2 4 2 94" xfId="12905"/>
    <cellStyle name="Vejica 2 4 2 94 2" xfId="12906"/>
    <cellStyle name="Vejica 2 4 2 94 2 2" xfId="12907"/>
    <cellStyle name="Vejica 2 4 2 94 3" xfId="12908"/>
    <cellStyle name="Vejica 2 4 2 95" xfId="12909"/>
    <cellStyle name="Vejica 2 4 2 95 2" xfId="12910"/>
    <cellStyle name="Vejica 2 4 2 95 2 2" xfId="12911"/>
    <cellStyle name="Vejica 2 4 2 95 3" xfId="12912"/>
    <cellStyle name="Vejica 2 4 2 96" xfId="12913"/>
    <cellStyle name="Vejica 2 4 2 96 2" xfId="12914"/>
    <cellStyle name="Vejica 2 4 2 96 2 2" xfId="12915"/>
    <cellStyle name="Vejica 2 4 2 96 3" xfId="12916"/>
    <cellStyle name="Vejica 2 4 2 97" xfId="12917"/>
    <cellStyle name="Vejica 2 4 2 97 2" xfId="12918"/>
    <cellStyle name="Vejica 2 4 2 97 2 2" xfId="12919"/>
    <cellStyle name="Vejica 2 4 2 97 3" xfId="12920"/>
    <cellStyle name="Vejica 2 4 2 98" xfId="12921"/>
    <cellStyle name="Vejica 2 4 2 98 2" xfId="12922"/>
    <cellStyle name="Vejica 2 4 2 99" xfId="12923"/>
    <cellStyle name="Vejica 2 4 2 99 2" xfId="12924"/>
    <cellStyle name="Vejica 2 4 20" xfId="12925"/>
    <cellStyle name="Vejica 2 4 20 2" xfId="12926"/>
    <cellStyle name="Vejica 2 4 20 2 2" xfId="12927"/>
    <cellStyle name="Vejica 2 4 20 2 2 2" xfId="12928"/>
    <cellStyle name="Vejica 2 4 20 2 3" xfId="12929"/>
    <cellStyle name="Vejica 2 4 20 3" xfId="12930"/>
    <cellStyle name="Vejica 2 4 20 3 2" xfId="12931"/>
    <cellStyle name="Vejica 2 4 20 4" xfId="12932"/>
    <cellStyle name="Vejica 2 4 20 4 2" xfId="12933"/>
    <cellStyle name="Vejica 2 4 20 5" xfId="12934"/>
    <cellStyle name="Vejica 2 4 20 5 2" xfId="12935"/>
    <cellStyle name="Vejica 2 4 20 6" xfId="12936"/>
    <cellStyle name="Vejica 2 4 20 6 2" xfId="12937"/>
    <cellStyle name="Vejica 2 4 20 7" xfId="12938"/>
    <cellStyle name="Vejica 2 4 21" xfId="12939"/>
    <cellStyle name="Vejica 2 4 21 2" xfId="12940"/>
    <cellStyle name="Vejica 2 4 21 2 2" xfId="12941"/>
    <cellStyle name="Vejica 2 4 21 2 2 2" xfId="12942"/>
    <cellStyle name="Vejica 2 4 21 2 3" xfId="12943"/>
    <cellStyle name="Vejica 2 4 21 3" xfId="12944"/>
    <cellStyle name="Vejica 2 4 21 3 2" xfId="12945"/>
    <cellStyle name="Vejica 2 4 21 4" xfId="12946"/>
    <cellStyle name="Vejica 2 4 21 4 2" xfId="12947"/>
    <cellStyle name="Vejica 2 4 21 5" xfId="12948"/>
    <cellStyle name="Vejica 2 4 21 5 2" xfId="12949"/>
    <cellStyle name="Vejica 2 4 21 6" xfId="12950"/>
    <cellStyle name="Vejica 2 4 21 6 2" xfId="12951"/>
    <cellStyle name="Vejica 2 4 21 7" xfId="12952"/>
    <cellStyle name="Vejica 2 4 22" xfId="12953"/>
    <cellStyle name="Vejica 2 4 22 2" xfId="12954"/>
    <cellStyle name="Vejica 2 4 22 2 2" xfId="12955"/>
    <cellStyle name="Vejica 2 4 22 2 2 2" xfId="12956"/>
    <cellStyle name="Vejica 2 4 22 2 3" xfId="12957"/>
    <cellStyle name="Vejica 2 4 22 3" xfId="12958"/>
    <cellStyle name="Vejica 2 4 22 3 2" xfId="12959"/>
    <cellStyle name="Vejica 2 4 22 4" xfId="12960"/>
    <cellStyle name="Vejica 2 4 22 4 2" xfId="12961"/>
    <cellStyle name="Vejica 2 4 22 5" xfId="12962"/>
    <cellStyle name="Vejica 2 4 22 5 2" xfId="12963"/>
    <cellStyle name="Vejica 2 4 22 6" xfId="12964"/>
    <cellStyle name="Vejica 2 4 22 6 2" xfId="12965"/>
    <cellStyle name="Vejica 2 4 22 7" xfId="12966"/>
    <cellStyle name="Vejica 2 4 23" xfId="12967"/>
    <cellStyle name="Vejica 2 4 23 10" xfId="12968"/>
    <cellStyle name="Vejica 2 4 23 10 2" xfId="12969"/>
    <cellStyle name="Vejica 2 4 23 11" xfId="12970"/>
    <cellStyle name="Vejica 2 4 23 11 2" xfId="12971"/>
    <cellStyle name="Vejica 2 4 23 12" xfId="12972"/>
    <cellStyle name="Vejica 2 4 23 12 2" xfId="12973"/>
    <cellStyle name="Vejica 2 4 23 13" xfId="12974"/>
    <cellStyle name="Vejica 2 4 23 13 2" xfId="12975"/>
    <cellStyle name="Vejica 2 4 23 14" xfId="12976"/>
    <cellStyle name="Vejica 2 4 23 14 2" xfId="12977"/>
    <cellStyle name="Vejica 2 4 23 15" xfId="12978"/>
    <cellStyle name="Vejica 2 4 23 15 2" xfId="12979"/>
    <cellStyle name="Vejica 2 4 23 16" xfId="12980"/>
    <cellStyle name="Vejica 2 4 23 16 2" xfId="12981"/>
    <cellStyle name="Vejica 2 4 23 17" xfId="12982"/>
    <cellStyle name="Vejica 2 4 23 17 2" xfId="12983"/>
    <cellStyle name="Vejica 2 4 23 18" xfId="12984"/>
    <cellStyle name="Vejica 2 4 23 18 2" xfId="12985"/>
    <cellStyle name="Vejica 2 4 23 19" xfId="12986"/>
    <cellStyle name="Vejica 2 4 23 19 2" xfId="12987"/>
    <cellStyle name="Vejica 2 4 23 2" xfId="12988"/>
    <cellStyle name="Vejica 2 4 23 2 10" xfId="12989"/>
    <cellStyle name="Vejica 2 4 23 2 10 2" xfId="12990"/>
    <cellStyle name="Vejica 2 4 23 2 11" xfId="12991"/>
    <cellStyle name="Vejica 2 4 23 2 11 2" xfId="12992"/>
    <cellStyle name="Vejica 2 4 23 2 12" xfId="12993"/>
    <cellStyle name="Vejica 2 4 23 2 12 2" xfId="12994"/>
    <cellStyle name="Vejica 2 4 23 2 13" xfId="12995"/>
    <cellStyle name="Vejica 2 4 23 2 13 2" xfId="12996"/>
    <cellStyle name="Vejica 2 4 23 2 14" xfId="12997"/>
    <cellStyle name="Vejica 2 4 23 2 14 2" xfId="12998"/>
    <cellStyle name="Vejica 2 4 23 2 15" xfId="12999"/>
    <cellStyle name="Vejica 2 4 23 2 15 2" xfId="13000"/>
    <cellStyle name="Vejica 2 4 23 2 16" xfId="13001"/>
    <cellStyle name="Vejica 2 4 23 2 16 2" xfId="13002"/>
    <cellStyle name="Vejica 2 4 23 2 17" xfId="13003"/>
    <cellStyle name="Vejica 2 4 23 2 17 2" xfId="13004"/>
    <cellStyle name="Vejica 2 4 23 2 18" xfId="13005"/>
    <cellStyle name="Vejica 2 4 23 2 18 2" xfId="13006"/>
    <cellStyle name="Vejica 2 4 23 2 19" xfId="13007"/>
    <cellStyle name="Vejica 2 4 23 2 19 2" xfId="13008"/>
    <cellStyle name="Vejica 2 4 23 2 2" xfId="13009"/>
    <cellStyle name="Vejica 2 4 23 2 2 2" xfId="13010"/>
    <cellStyle name="Vejica 2 4 23 2 2 2 2" xfId="13011"/>
    <cellStyle name="Vejica 2 4 23 2 2 3" xfId="13012"/>
    <cellStyle name="Vejica 2 4 23 2 20" xfId="13013"/>
    <cellStyle name="Vejica 2 4 23 2 20 2" xfId="13014"/>
    <cellStyle name="Vejica 2 4 23 2 21" xfId="13015"/>
    <cellStyle name="Vejica 2 4 23 2 21 2" xfId="13016"/>
    <cellStyle name="Vejica 2 4 23 2 22" xfId="13017"/>
    <cellStyle name="Vejica 2 4 23 2 22 2" xfId="13018"/>
    <cellStyle name="Vejica 2 4 23 2 23" xfId="13019"/>
    <cellStyle name="Vejica 2 4 23 2 23 2" xfId="13020"/>
    <cellStyle name="Vejica 2 4 23 2 24" xfId="13021"/>
    <cellStyle name="Vejica 2 4 23 2 24 2" xfId="13022"/>
    <cellStyle name="Vejica 2 4 23 2 25" xfId="13023"/>
    <cellStyle name="Vejica 2 4 23 2 25 2" xfId="13024"/>
    <cellStyle name="Vejica 2 4 23 2 26" xfId="13025"/>
    <cellStyle name="Vejica 2 4 23 2 26 2" xfId="13026"/>
    <cellStyle name="Vejica 2 4 23 2 27" xfId="13027"/>
    <cellStyle name="Vejica 2 4 23 2 27 2" xfId="13028"/>
    <cellStyle name="Vejica 2 4 23 2 28" xfId="13029"/>
    <cellStyle name="Vejica 2 4 23 2 28 2" xfId="13030"/>
    <cellStyle name="Vejica 2 4 23 2 29" xfId="13031"/>
    <cellStyle name="Vejica 2 4 23 2 29 2" xfId="13032"/>
    <cellStyle name="Vejica 2 4 23 2 3" xfId="13033"/>
    <cellStyle name="Vejica 2 4 23 2 3 2" xfId="13034"/>
    <cellStyle name="Vejica 2 4 23 2 30" xfId="13035"/>
    <cellStyle name="Vejica 2 4 23 2 30 2" xfId="13036"/>
    <cellStyle name="Vejica 2 4 23 2 31" xfId="13037"/>
    <cellStyle name="Vejica 2 4 23 2 4" xfId="13038"/>
    <cellStyle name="Vejica 2 4 23 2 4 2" xfId="13039"/>
    <cellStyle name="Vejica 2 4 23 2 5" xfId="13040"/>
    <cellStyle name="Vejica 2 4 23 2 5 2" xfId="13041"/>
    <cellStyle name="Vejica 2 4 23 2 6" xfId="13042"/>
    <cellStyle name="Vejica 2 4 23 2 6 2" xfId="13043"/>
    <cellStyle name="Vejica 2 4 23 2 7" xfId="13044"/>
    <cellStyle name="Vejica 2 4 23 2 7 2" xfId="13045"/>
    <cellStyle name="Vejica 2 4 23 2 8" xfId="13046"/>
    <cellStyle name="Vejica 2 4 23 2 8 2" xfId="13047"/>
    <cellStyle name="Vejica 2 4 23 2 9" xfId="13048"/>
    <cellStyle name="Vejica 2 4 23 2 9 2" xfId="13049"/>
    <cellStyle name="Vejica 2 4 23 20" xfId="13050"/>
    <cellStyle name="Vejica 2 4 23 20 2" xfId="13051"/>
    <cellStyle name="Vejica 2 4 23 21" xfId="13052"/>
    <cellStyle name="Vejica 2 4 23 21 2" xfId="13053"/>
    <cellStyle name="Vejica 2 4 23 22" xfId="13054"/>
    <cellStyle name="Vejica 2 4 23 22 2" xfId="13055"/>
    <cellStyle name="Vejica 2 4 23 23" xfId="13056"/>
    <cellStyle name="Vejica 2 4 23 23 2" xfId="13057"/>
    <cellStyle name="Vejica 2 4 23 24" xfId="13058"/>
    <cellStyle name="Vejica 2 4 23 24 2" xfId="13059"/>
    <cellStyle name="Vejica 2 4 23 25" xfId="13060"/>
    <cellStyle name="Vejica 2 4 23 25 2" xfId="13061"/>
    <cellStyle name="Vejica 2 4 23 26" xfId="13062"/>
    <cellStyle name="Vejica 2 4 23 26 2" xfId="13063"/>
    <cellStyle name="Vejica 2 4 23 27" xfId="13064"/>
    <cellStyle name="Vejica 2 4 23 27 2" xfId="13065"/>
    <cellStyle name="Vejica 2 4 23 28" xfId="13066"/>
    <cellStyle name="Vejica 2 4 23 28 2" xfId="13067"/>
    <cellStyle name="Vejica 2 4 23 29" xfId="13068"/>
    <cellStyle name="Vejica 2 4 23 29 2" xfId="13069"/>
    <cellStyle name="Vejica 2 4 23 3" xfId="13070"/>
    <cellStyle name="Vejica 2 4 23 3 2" xfId="13071"/>
    <cellStyle name="Vejica 2 4 23 3 2 2" xfId="13072"/>
    <cellStyle name="Vejica 2 4 23 3 3" xfId="13073"/>
    <cellStyle name="Vejica 2 4 23 30" xfId="13074"/>
    <cellStyle name="Vejica 2 4 23 30 2" xfId="13075"/>
    <cellStyle name="Vejica 2 4 23 31" xfId="13076"/>
    <cellStyle name="Vejica 2 4 23 4" xfId="13077"/>
    <cellStyle name="Vejica 2 4 23 4 2" xfId="13078"/>
    <cellStyle name="Vejica 2 4 23 5" xfId="13079"/>
    <cellStyle name="Vejica 2 4 23 5 2" xfId="13080"/>
    <cellStyle name="Vejica 2 4 23 6" xfId="13081"/>
    <cellStyle name="Vejica 2 4 23 6 2" xfId="13082"/>
    <cellStyle name="Vejica 2 4 23 7" xfId="13083"/>
    <cellStyle name="Vejica 2 4 23 7 2" xfId="13084"/>
    <cellStyle name="Vejica 2 4 23 8" xfId="13085"/>
    <cellStyle name="Vejica 2 4 23 8 2" xfId="13086"/>
    <cellStyle name="Vejica 2 4 23 9" xfId="13087"/>
    <cellStyle name="Vejica 2 4 23 9 2" xfId="13088"/>
    <cellStyle name="Vejica 2 4 24" xfId="13089"/>
    <cellStyle name="Vejica 2 4 24 2" xfId="13090"/>
    <cellStyle name="Vejica 2 4 24 2 2" xfId="13091"/>
    <cellStyle name="Vejica 2 4 24 3" xfId="13092"/>
    <cellStyle name="Vejica 2 4 25" xfId="13093"/>
    <cellStyle name="Vejica 2 4 25 2" xfId="13094"/>
    <cellStyle name="Vejica 2 4 25 2 2" xfId="13095"/>
    <cellStyle name="Vejica 2 4 25 3" xfId="13096"/>
    <cellStyle name="Vejica 2 4 26" xfId="13097"/>
    <cellStyle name="Vejica 2 4 26 2" xfId="13098"/>
    <cellStyle name="Vejica 2 4 26 2 2" xfId="13099"/>
    <cellStyle name="Vejica 2 4 26 3" xfId="13100"/>
    <cellStyle name="Vejica 2 4 27" xfId="13101"/>
    <cellStyle name="Vejica 2 4 27 2" xfId="13102"/>
    <cellStyle name="Vejica 2 4 27 2 2" xfId="13103"/>
    <cellStyle name="Vejica 2 4 27 3" xfId="13104"/>
    <cellStyle name="Vejica 2 4 28" xfId="13105"/>
    <cellStyle name="Vejica 2 4 28 2" xfId="13106"/>
    <cellStyle name="Vejica 2 4 28 2 2" xfId="13107"/>
    <cellStyle name="Vejica 2 4 28 3" xfId="13108"/>
    <cellStyle name="Vejica 2 4 29" xfId="13109"/>
    <cellStyle name="Vejica 2 4 29 2" xfId="13110"/>
    <cellStyle name="Vejica 2 4 29 2 2" xfId="13111"/>
    <cellStyle name="Vejica 2 4 29 3" xfId="13112"/>
    <cellStyle name="Vejica 2 4 3" xfId="13113"/>
    <cellStyle name="Vejica 2 4 3 10" xfId="13114"/>
    <cellStyle name="Vejica 2 4 3 10 2" xfId="13115"/>
    <cellStyle name="Vejica 2 4 3 10 2 2" xfId="13116"/>
    <cellStyle name="Vejica 2 4 3 10 3" xfId="13117"/>
    <cellStyle name="Vejica 2 4 3 11" xfId="13118"/>
    <cellStyle name="Vejica 2 4 3 11 2" xfId="13119"/>
    <cellStyle name="Vejica 2 4 3 11 2 2" xfId="13120"/>
    <cellStyle name="Vejica 2 4 3 11 3" xfId="13121"/>
    <cellStyle name="Vejica 2 4 3 12" xfId="13122"/>
    <cellStyle name="Vejica 2 4 3 12 2" xfId="13123"/>
    <cellStyle name="Vejica 2 4 3 12 2 2" xfId="13124"/>
    <cellStyle name="Vejica 2 4 3 12 3" xfId="13125"/>
    <cellStyle name="Vejica 2 4 3 13" xfId="13126"/>
    <cellStyle name="Vejica 2 4 3 13 2" xfId="13127"/>
    <cellStyle name="Vejica 2 4 3 13 2 2" xfId="13128"/>
    <cellStyle name="Vejica 2 4 3 13 3" xfId="13129"/>
    <cellStyle name="Vejica 2 4 3 14" xfId="13130"/>
    <cellStyle name="Vejica 2 4 3 14 2" xfId="13131"/>
    <cellStyle name="Vejica 2 4 3 14 2 2" xfId="13132"/>
    <cellStyle name="Vejica 2 4 3 14 3" xfId="13133"/>
    <cellStyle name="Vejica 2 4 3 15" xfId="13134"/>
    <cellStyle name="Vejica 2 4 3 15 2" xfId="13135"/>
    <cellStyle name="Vejica 2 4 3 15 2 2" xfId="13136"/>
    <cellStyle name="Vejica 2 4 3 15 3" xfId="13137"/>
    <cellStyle name="Vejica 2 4 3 16" xfId="13138"/>
    <cellStyle name="Vejica 2 4 3 16 2" xfId="13139"/>
    <cellStyle name="Vejica 2 4 3 16 2 2" xfId="13140"/>
    <cellStyle name="Vejica 2 4 3 16 3" xfId="13141"/>
    <cellStyle name="Vejica 2 4 3 17" xfId="13142"/>
    <cellStyle name="Vejica 2 4 3 17 2" xfId="13143"/>
    <cellStyle name="Vejica 2 4 3 17 2 2" xfId="13144"/>
    <cellStyle name="Vejica 2 4 3 17 3" xfId="13145"/>
    <cellStyle name="Vejica 2 4 3 18" xfId="13146"/>
    <cellStyle name="Vejica 2 4 3 18 2" xfId="13147"/>
    <cellStyle name="Vejica 2 4 3 18 2 2" xfId="13148"/>
    <cellStyle name="Vejica 2 4 3 18 3" xfId="13149"/>
    <cellStyle name="Vejica 2 4 3 19" xfId="13150"/>
    <cellStyle name="Vejica 2 4 3 19 2" xfId="13151"/>
    <cellStyle name="Vejica 2 4 3 19 2 2" xfId="13152"/>
    <cellStyle name="Vejica 2 4 3 19 3" xfId="13153"/>
    <cellStyle name="Vejica 2 4 3 2" xfId="13154"/>
    <cellStyle name="Vejica 2 4 3 2 2" xfId="13155"/>
    <cellStyle name="Vejica 2 4 3 2 2 2" xfId="13156"/>
    <cellStyle name="Vejica 2 4 3 2 2 2 2" xfId="13157"/>
    <cellStyle name="Vejica 2 4 3 2 2 3" xfId="13158"/>
    <cellStyle name="Vejica 2 4 3 2 3" xfId="13159"/>
    <cellStyle name="Vejica 2 4 3 2 3 2" xfId="13160"/>
    <cellStyle name="Vejica 2 4 3 2 4" xfId="13161"/>
    <cellStyle name="Vejica 2 4 3 2 4 2" xfId="13162"/>
    <cellStyle name="Vejica 2 4 3 2 5" xfId="13163"/>
    <cellStyle name="Vejica 2 4 3 2 5 2" xfId="13164"/>
    <cellStyle name="Vejica 2 4 3 2 6" xfId="13165"/>
    <cellStyle name="Vejica 2 4 3 2 6 2" xfId="13166"/>
    <cellStyle name="Vejica 2 4 3 2 7" xfId="13167"/>
    <cellStyle name="Vejica 2 4 3 20" xfId="13168"/>
    <cellStyle name="Vejica 2 4 3 20 2" xfId="13169"/>
    <cellStyle name="Vejica 2 4 3 20 2 2" xfId="13170"/>
    <cellStyle name="Vejica 2 4 3 20 3" xfId="13171"/>
    <cellStyle name="Vejica 2 4 3 21" xfId="13172"/>
    <cellStyle name="Vejica 2 4 3 21 2" xfId="13173"/>
    <cellStyle name="Vejica 2 4 3 21 2 2" xfId="13174"/>
    <cellStyle name="Vejica 2 4 3 21 3" xfId="13175"/>
    <cellStyle name="Vejica 2 4 3 22" xfId="13176"/>
    <cellStyle name="Vejica 2 4 3 22 2" xfId="13177"/>
    <cellStyle name="Vejica 2 4 3 22 2 2" xfId="13178"/>
    <cellStyle name="Vejica 2 4 3 22 3" xfId="13179"/>
    <cellStyle name="Vejica 2 4 3 23" xfId="13180"/>
    <cellStyle name="Vejica 2 4 3 23 2" xfId="13181"/>
    <cellStyle name="Vejica 2 4 3 23 2 2" xfId="13182"/>
    <cellStyle name="Vejica 2 4 3 23 3" xfId="13183"/>
    <cellStyle name="Vejica 2 4 3 24" xfId="13184"/>
    <cellStyle name="Vejica 2 4 3 24 2" xfId="13185"/>
    <cellStyle name="Vejica 2 4 3 24 2 2" xfId="13186"/>
    <cellStyle name="Vejica 2 4 3 24 3" xfId="13187"/>
    <cellStyle name="Vejica 2 4 3 25" xfId="13188"/>
    <cellStyle name="Vejica 2 4 3 25 2" xfId="13189"/>
    <cellStyle name="Vejica 2 4 3 25 2 2" xfId="13190"/>
    <cellStyle name="Vejica 2 4 3 25 3" xfId="13191"/>
    <cellStyle name="Vejica 2 4 3 26" xfId="13192"/>
    <cellStyle name="Vejica 2 4 3 26 2" xfId="13193"/>
    <cellStyle name="Vejica 2 4 3 26 2 2" xfId="13194"/>
    <cellStyle name="Vejica 2 4 3 26 3" xfId="13195"/>
    <cellStyle name="Vejica 2 4 3 27" xfId="13196"/>
    <cellStyle name="Vejica 2 4 3 27 2" xfId="13197"/>
    <cellStyle name="Vejica 2 4 3 27 2 2" xfId="13198"/>
    <cellStyle name="Vejica 2 4 3 27 3" xfId="13199"/>
    <cellStyle name="Vejica 2 4 3 28" xfId="13200"/>
    <cellStyle name="Vejica 2 4 3 28 2" xfId="13201"/>
    <cellStyle name="Vejica 2 4 3 28 2 2" xfId="13202"/>
    <cellStyle name="Vejica 2 4 3 28 3" xfId="13203"/>
    <cellStyle name="Vejica 2 4 3 29" xfId="13204"/>
    <cellStyle name="Vejica 2 4 3 29 2" xfId="13205"/>
    <cellStyle name="Vejica 2 4 3 29 2 2" xfId="13206"/>
    <cellStyle name="Vejica 2 4 3 29 3" xfId="13207"/>
    <cellStyle name="Vejica 2 4 3 3" xfId="13208"/>
    <cellStyle name="Vejica 2 4 3 3 2" xfId="13209"/>
    <cellStyle name="Vejica 2 4 3 3 2 2" xfId="13210"/>
    <cellStyle name="Vejica 2 4 3 3 3" xfId="13211"/>
    <cellStyle name="Vejica 2 4 3 30" xfId="13212"/>
    <cellStyle name="Vejica 2 4 3 30 2" xfId="13213"/>
    <cellStyle name="Vejica 2 4 3 30 2 2" xfId="13214"/>
    <cellStyle name="Vejica 2 4 3 30 3" xfId="13215"/>
    <cellStyle name="Vejica 2 4 3 31" xfId="13216"/>
    <cellStyle name="Vejica 2 4 3 31 2" xfId="13217"/>
    <cellStyle name="Vejica 2 4 3 31 2 2" xfId="13218"/>
    <cellStyle name="Vejica 2 4 3 31 3" xfId="13219"/>
    <cellStyle name="Vejica 2 4 3 32" xfId="13220"/>
    <cellStyle name="Vejica 2 4 3 32 2" xfId="13221"/>
    <cellStyle name="Vejica 2 4 3 32 2 2" xfId="13222"/>
    <cellStyle name="Vejica 2 4 3 32 3" xfId="13223"/>
    <cellStyle name="Vejica 2 4 3 33" xfId="13224"/>
    <cellStyle name="Vejica 2 4 3 33 2" xfId="13225"/>
    <cellStyle name="Vejica 2 4 3 33 2 2" xfId="13226"/>
    <cellStyle name="Vejica 2 4 3 33 3" xfId="13227"/>
    <cellStyle name="Vejica 2 4 3 34" xfId="13228"/>
    <cellStyle name="Vejica 2 4 3 34 2" xfId="13229"/>
    <cellStyle name="Vejica 2 4 3 34 2 2" xfId="13230"/>
    <cellStyle name="Vejica 2 4 3 34 3" xfId="13231"/>
    <cellStyle name="Vejica 2 4 3 35" xfId="13232"/>
    <cellStyle name="Vejica 2 4 3 35 2" xfId="13233"/>
    <cellStyle name="Vejica 2 4 3 35 2 2" xfId="13234"/>
    <cellStyle name="Vejica 2 4 3 35 3" xfId="13235"/>
    <cellStyle name="Vejica 2 4 3 36" xfId="13236"/>
    <cellStyle name="Vejica 2 4 3 36 2" xfId="13237"/>
    <cellStyle name="Vejica 2 4 3 36 2 2" xfId="13238"/>
    <cellStyle name="Vejica 2 4 3 36 3" xfId="13239"/>
    <cellStyle name="Vejica 2 4 3 37" xfId="13240"/>
    <cellStyle name="Vejica 2 4 3 37 2" xfId="13241"/>
    <cellStyle name="Vejica 2 4 3 37 2 2" xfId="13242"/>
    <cellStyle name="Vejica 2 4 3 37 3" xfId="13243"/>
    <cellStyle name="Vejica 2 4 3 38" xfId="13244"/>
    <cellStyle name="Vejica 2 4 3 38 2" xfId="13245"/>
    <cellStyle name="Vejica 2 4 3 38 2 2" xfId="13246"/>
    <cellStyle name="Vejica 2 4 3 38 3" xfId="13247"/>
    <cellStyle name="Vejica 2 4 3 39" xfId="13248"/>
    <cellStyle name="Vejica 2 4 3 39 2" xfId="13249"/>
    <cellStyle name="Vejica 2 4 3 39 2 2" xfId="13250"/>
    <cellStyle name="Vejica 2 4 3 39 3" xfId="13251"/>
    <cellStyle name="Vejica 2 4 3 4" xfId="13252"/>
    <cellStyle name="Vejica 2 4 3 4 2" xfId="13253"/>
    <cellStyle name="Vejica 2 4 3 4 2 2" xfId="13254"/>
    <cellStyle name="Vejica 2 4 3 4 3" xfId="13255"/>
    <cellStyle name="Vejica 2 4 3 40" xfId="13256"/>
    <cellStyle name="Vejica 2 4 3 40 2" xfId="13257"/>
    <cellStyle name="Vejica 2 4 3 40 2 2" xfId="13258"/>
    <cellStyle name="Vejica 2 4 3 40 3" xfId="13259"/>
    <cellStyle name="Vejica 2 4 3 41" xfId="13260"/>
    <cellStyle name="Vejica 2 4 3 41 2" xfId="13261"/>
    <cellStyle name="Vejica 2 4 3 41 2 2" xfId="13262"/>
    <cellStyle name="Vejica 2 4 3 41 3" xfId="13263"/>
    <cellStyle name="Vejica 2 4 3 42" xfId="13264"/>
    <cellStyle name="Vejica 2 4 3 42 2" xfId="13265"/>
    <cellStyle name="Vejica 2 4 3 42 2 2" xfId="13266"/>
    <cellStyle name="Vejica 2 4 3 42 3" xfId="13267"/>
    <cellStyle name="Vejica 2 4 3 43" xfId="13268"/>
    <cellStyle name="Vejica 2 4 3 43 2" xfId="13269"/>
    <cellStyle name="Vejica 2 4 3 43 2 2" xfId="13270"/>
    <cellStyle name="Vejica 2 4 3 43 3" xfId="13271"/>
    <cellStyle name="Vejica 2 4 3 44" xfId="13272"/>
    <cellStyle name="Vejica 2 4 3 44 2" xfId="13273"/>
    <cellStyle name="Vejica 2 4 3 44 2 2" xfId="13274"/>
    <cellStyle name="Vejica 2 4 3 44 3" xfId="13275"/>
    <cellStyle name="Vejica 2 4 3 45" xfId="13276"/>
    <cellStyle name="Vejica 2 4 3 45 2" xfId="13277"/>
    <cellStyle name="Vejica 2 4 3 45 2 2" xfId="13278"/>
    <cellStyle name="Vejica 2 4 3 45 3" xfId="13279"/>
    <cellStyle name="Vejica 2 4 3 46" xfId="13280"/>
    <cellStyle name="Vejica 2 4 3 46 2" xfId="13281"/>
    <cellStyle name="Vejica 2 4 3 46 2 2" xfId="13282"/>
    <cellStyle name="Vejica 2 4 3 46 3" xfId="13283"/>
    <cellStyle name="Vejica 2 4 3 47" xfId="13284"/>
    <cellStyle name="Vejica 2 4 3 47 2" xfId="13285"/>
    <cellStyle name="Vejica 2 4 3 47 2 2" xfId="13286"/>
    <cellStyle name="Vejica 2 4 3 47 3" xfId="13287"/>
    <cellStyle name="Vejica 2 4 3 48" xfId="13288"/>
    <cellStyle name="Vejica 2 4 3 48 2" xfId="13289"/>
    <cellStyle name="Vejica 2 4 3 48 2 2" xfId="13290"/>
    <cellStyle name="Vejica 2 4 3 48 3" xfId="13291"/>
    <cellStyle name="Vejica 2 4 3 49" xfId="13292"/>
    <cellStyle name="Vejica 2 4 3 49 2" xfId="13293"/>
    <cellStyle name="Vejica 2 4 3 49 2 2" xfId="13294"/>
    <cellStyle name="Vejica 2 4 3 49 3" xfId="13295"/>
    <cellStyle name="Vejica 2 4 3 5" xfId="13296"/>
    <cellStyle name="Vejica 2 4 3 5 2" xfId="13297"/>
    <cellStyle name="Vejica 2 4 3 5 2 2" xfId="13298"/>
    <cellStyle name="Vejica 2 4 3 5 3" xfId="13299"/>
    <cellStyle name="Vejica 2 4 3 50" xfId="13300"/>
    <cellStyle name="Vejica 2 4 3 50 2" xfId="13301"/>
    <cellStyle name="Vejica 2 4 3 50 2 2" xfId="13302"/>
    <cellStyle name="Vejica 2 4 3 50 3" xfId="13303"/>
    <cellStyle name="Vejica 2 4 3 51" xfId="13304"/>
    <cellStyle name="Vejica 2 4 3 51 2" xfId="13305"/>
    <cellStyle name="Vejica 2 4 3 51 2 2" xfId="13306"/>
    <cellStyle name="Vejica 2 4 3 51 3" xfId="13307"/>
    <cellStyle name="Vejica 2 4 3 52" xfId="13308"/>
    <cellStyle name="Vejica 2 4 3 52 2" xfId="13309"/>
    <cellStyle name="Vejica 2 4 3 52 2 2" xfId="13310"/>
    <cellStyle name="Vejica 2 4 3 52 3" xfId="13311"/>
    <cellStyle name="Vejica 2 4 3 53" xfId="13312"/>
    <cellStyle name="Vejica 2 4 3 53 2" xfId="13313"/>
    <cellStyle name="Vejica 2 4 3 54" xfId="13314"/>
    <cellStyle name="Vejica 2 4 3 54 2" xfId="13315"/>
    <cellStyle name="Vejica 2 4 3 55" xfId="13316"/>
    <cellStyle name="Vejica 2 4 3 55 2" xfId="13317"/>
    <cellStyle name="Vejica 2 4 3 56" xfId="13318"/>
    <cellStyle name="Vejica 2 4 3 56 2" xfId="13319"/>
    <cellStyle name="Vejica 2 4 3 57" xfId="13320"/>
    <cellStyle name="Vejica 2 4 3 57 2" xfId="13321"/>
    <cellStyle name="Vejica 2 4 3 58" xfId="13322"/>
    <cellStyle name="Vejica 2 4 3 58 2" xfId="13323"/>
    <cellStyle name="Vejica 2 4 3 59" xfId="13324"/>
    <cellStyle name="Vejica 2 4 3 59 2" xfId="13325"/>
    <cellStyle name="Vejica 2 4 3 6" xfId="13326"/>
    <cellStyle name="Vejica 2 4 3 6 2" xfId="13327"/>
    <cellStyle name="Vejica 2 4 3 6 2 2" xfId="13328"/>
    <cellStyle name="Vejica 2 4 3 6 3" xfId="13329"/>
    <cellStyle name="Vejica 2 4 3 60" xfId="13330"/>
    <cellStyle name="Vejica 2 4 3 60 2" xfId="13331"/>
    <cellStyle name="Vejica 2 4 3 61" xfId="13332"/>
    <cellStyle name="Vejica 2 4 3 61 2" xfId="13333"/>
    <cellStyle name="Vejica 2 4 3 62" xfId="13334"/>
    <cellStyle name="Vejica 2 4 3 62 2" xfId="13335"/>
    <cellStyle name="Vejica 2 4 3 63" xfId="13336"/>
    <cellStyle name="Vejica 2 4 3 63 2" xfId="13337"/>
    <cellStyle name="Vejica 2 4 3 64" xfId="13338"/>
    <cellStyle name="Vejica 2 4 3 64 2" xfId="13339"/>
    <cellStyle name="Vejica 2 4 3 65" xfId="13340"/>
    <cellStyle name="Vejica 2 4 3 65 2" xfId="13341"/>
    <cellStyle name="Vejica 2 4 3 66" xfId="13342"/>
    <cellStyle name="Vejica 2 4 3 66 2" xfId="13343"/>
    <cellStyle name="Vejica 2 4 3 67" xfId="13344"/>
    <cellStyle name="Vejica 2 4 3 67 2" xfId="13345"/>
    <cellStyle name="Vejica 2 4 3 68" xfId="13346"/>
    <cellStyle name="Vejica 2 4 3 68 2" xfId="13347"/>
    <cellStyle name="Vejica 2 4 3 69" xfId="13348"/>
    <cellStyle name="Vejica 2 4 3 69 2" xfId="13349"/>
    <cellStyle name="Vejica 2 4 3 7" xfId="13350"/>
    <cellStyle name="Vejica 2 4 3 7 2" xfId="13351"/>
    <cellStyle name="Vejica 2 4 3 7 2 2" xfId="13352"/>
    <cellStyle name="Vejica 2 4 3 7 3" xfId="13353"/>
    <cellStyle name="Vejica 2 4 3 70" xfId="13354"/>
    <cellStyle name="Vejica 2 4 3 70 2" xfId="13355"/>
    <cellStyle name="Vejica 2 4 3 71" xfId="13356"/>
    <cellStyle name="Vejica 2 4 3 71 2" xfId="13357"/>
    <cellStyle name="Vejica 2 4 3 72" xfId="13358"/>
    <cellStyle name="Vejica 2 4 3 72 2" xfId="13359"/>
    <cellStyle name="Vejica 2 4 3 73" xfId="13360"/>
    <cellStyle name="Vejica 2 4 3 73 2" xfId="13361"/>
    <cellStyle name="Vejica 2 4 3 74" xfId="13362"/>
    <cellStyle name="Vejica 2 4 3 74 2" xfId="13363"/>
    <cellStyle name="Vejica 2 4 3 75" xfId="13364"/>
    <cellStyle name="Vejica 2 4 3 75 2" xfId="13365"/>
    <cellStyle name="Vejica 2 4 3 76" xfId="13366"/>
    <cellStyle name="Vejica 2 4 3 76 2" xfId="13367"/>
    <cellStyle name="Vejica 2 4 3 77" xfId="13368"/>
    <cellStyle name="Vejica 2 4 3 77 2" xfId="13369"/>
    <cellStyle name="Vejica 2 4 3 78" xfId="13370"/>
    <cellStyle name="Vejica 2 4 3 78 2" xfId="13371"/>
    <cellStyle name="Vejica 2 4 3 79" xfId="13372"/>
    <cellStyle name="Vejica 2 4 3 79 2" xfId="13373"/>
    <cellStyle name="Vejica 2 4 3 8" xfId="13374"/>
    <cellStyle name="Vejica 2 4 3 8 2" xfId="13375"/>
    <cellStyle name="Vejica 2 4 3 8 2 2" xfId="13376"/>
    <cellStyle name="Vejica 2 4 3 8 3" xfId="13377"/>
    <cellStyle name="Vejica 2 4 3 80" xfId="13378"/>
    <cellStyle name="Vejica 2 4 3 80 2" xfId="13379"/>
    <cellStyle name="Vejica 2 4 3 81" xfId="13380"/>
    <cellStyle name="Vejica 2 4 3 81 2" xfId="13381"/>
    <cellStyle name="Vejica 2 4 3 82" xfId="13382"/>
    <cellStyle name="Vejica 2 4 3 9" xfId="13383"/>
    <cellStyle name="Vejica 2 4 3 9 2" xfId="13384"/>
    <cellStyle name="Vejica 2 4 3 9 2 2" xfId="13385"/>
    <cellStyle name="Vejica 2 4 3 9 3" xfId="13386"/>
    <cellStyle name="Vejica 2 4 30" xfId="13387"/>
    <cellStyle name="Vejica 2 4 30 2" xfId="13388"/>
    <cellStyle name="Vejica 2 4 30 2 2" xfId="13389"/>
    <cellStyle name="Vejica 2 4 30 3" xfId="13390"/>
    <cellStyle name="Vejica 2 4 31" xfId="13391"/>
    <cellStyle name="Vejica 2 4 31 2" xfId="13392"/>
    <cellStyle name="Vejica 2 4 31 2 2" xfId="13393"/>
    <cellStyle name="Vejica 2 4 31 3" xfId="13394"/>
    <cellStyle name="Vejica 2 4 32" xfId="13395"/>
    <cellStyle name="Vejica 2 4 32 2" xfId="13396"/>
    <cellStyle name="Vejica 2 4 32 2 2" xfId="13397"/>
    <cellStyle name="Vejica 2 4 32 3" xfId="13398"/>
    <cellStyle name="Vejica 2 4 33" xfId="13399"/>
    <cellStyle name="Vejica 2 4 33 2" xfId="13400"/>
    <cellStyle name="Vejica 2 4 33 2 2" xfId="13401"/>
    <cellStyle name="Vejica 2 4 33 3" xfId="13402"/>
    <cellStyle name="Vejica 2 4 34" xfId="13403"/>
    <cellStyle name="Vejica 2 4 34 2" xfId="13404"/>
    <cellStyle name="Vejica 2 4 34 2 2" xfId="13405"/>
    <cellStyle name="Vejica 2 4 34 3" xfId="13406"/>
    <cellStyle name="Vejica 2 4 35" xfId="13407"/>
    <cellStyle name="Vejica 2 4 35 2" xfId="13408"/>
    <cellStyle name="Vejica 2 4 35 2 2" xfId="13409"/>
    <cellStyle name="Vejica 2 4 35 3" xfId="13410"/>
    <cellStyle name="Vejica 2 4 36" xfId="13411"/>
    <cellStyle name="Vejica 2 4 36 2" xfId="13412"/>
    <cellStyle name="Vejica 2 4 36 2 2" xfId="13413"/>
    <cellStyle name="Vejica 2 4 36 3" xfId="13414"/>
    <cellStyle name="Vejica 2 4 37" xfId="13415"/>
    <cellStyle name="Vejica 2 4 37 2" xfId="13416"/>
    <cellStyle name="Vejica 2 4 37 2 2" xfId="13417"/>
    <cellStyle name="Vejica 2 4 37 3" xfId="13418"/>
    <cellStyle name="Vejica 2 4 38" xfId="13419"/>
    <cellStyle name="Vejica 2 4 38 2" xfId="13420"/>
    <cellStyle name="Vejica 2 4 38 2 2" xfId="13421"/>
    <cellStyle name="Vejica 2 4 38 3" xfId="13422"/>
    <cellStyle name="Vejica 2 4 39" xfId="13423"/>
    <cellStyle name="Vejica 2 4 39 2" xfId="13424"/>
    <cellStyle name="Vejica 2 4 39 2 2" xfId="13425"/>
    <cellStyle name="Vejica 2 4 39 3" xfId="13426"/>
    <cellStyle name="Vejica 2 4 4" xfId="13427"/>
    <cellStyle name="Vejica 2 4 4 10" xfId="13428"/>
    <cellStyle name="Vejica 2 4 4 10 2" xfId="13429"/>
    <cellStyle name="Vejica 2 4 4 10 2 2" xfId="13430"/>
    <cellStyle name="Vejica 2 4 4 10 3" xfId="13431"/>
    <cellStyle name="Vejica 2 4 4 11" xfId="13432"/>
    <cellStyle name="Vejica 2 4 4 11 2" xfId="13433"/>
    <cellStyle name="Vejica 2 4 4 11 2 2" xfId="13434"/>
    <cellStyle name="Vejica 2 4 4 11 3" xfId="13435"/>
    <cellStyle name="Vejica 2 4 4 12" xfId="13436"/>
    <cellStyle name="Vejica 2 4 4 12 2" xfId="13437"/>
    <cellStyle name="Vejica 2 4 4 12 2 2" xfId="13438"/>
    <cellStyle name="Vejica 2 4 4 12 3" xfId="13439"/>
    <cellStyle name="Vejica 2 4 4 13" xfId="13440"/>
    <cellStyle name="Vejica 2 4 4 13 2" xfId="13441"/>
    <cellStyle name="Vejica 2 4 4 13 2 2" xfId="13442"/>
    <cellStyle name="Vejica 2 4 4 13 3" xfId="13443"/>
    <cellStyle name="Vejica 2 4 4 14" xfId="13444"/>
    <cellStyle name="Vejica 2 4 4 14 2" xfId="13445"/>
    <cellStyle name="Vejica 2 4 4 14 2 2" xfId="13446"/>
    <cellStyle name="Vejica 2 4 4 14 3" xfId="13447"/>
    <cellStyle name="Vejica 2 4 4 15" xfId="13448"/>
    <cellStyle name="Vejica 2 4 4 15 2" xfId="13449"/>
    <cellStyle name="Vejica 2 4 4 15 2 2" xfId="13450"/>
    <cellStyle name="Vejica 2 4 4 15 3" xfId="13451"/>
    <cellStyle name="Vejica 2 4 4 16" xfId="13452"/>
    <cellStyle name="Vejica 2 4 4 16 2" xfId="13453"/>
    <cellStyle name="Vejica 2 4 4 16 2 2" xfId="13454"/>
    <cellStyle name="Vejica 2 4 4 16 3" xfId="13455"/>
    <cellStyle name="Vejica 2 4 4 17" xfId="13456"/>
    <cellStyle name="Vejica 2 4 4 17 2" xfId="13457"/>
    <cellStyle name="Vejica 2 4 4 17 2 2" xfId="13458"/>
    <cellStyle name="Vejica 2 4 4 17 3" xfId="13459"/>
    <cellStyle name="Vejica 2 4 4 18" xfId="13460"/>
    <cellStyle name="Vejica 2 4 4 18 2" xfId="13461"/>
    <cellStyle name="Vejica 2 4 4 18 2 2" xfId="13462"/>
    <cellStyle name="Vejica 2 4 4 18 3" xfId="13463"/>
    <cellStyle name="Vejica 2 4 4 19" xfId="13464"/>
    <cellStyle name="Vejica 2 4 4 19 2" xfId="13465"/>
    <cellStyle name="Vejica 2 4 4 19 2 2" xfId="13466"/>
    <cellStyle name="Vejica 2 4 4 19 3" xfId="13467"/>
    <cellStyle name="Vejica 2 4 4 2" xfId="13468"/>
    <cellStyle name="Vejica 2 4 4 2 2" xfId="13469"/>
    <cellStyle name="Vejica 2 4 4 2 2 2" xfId="13470"/>
    <cellStyle name="Vejica 2 4 4 2 2 2 2" xfId="13471"/>
    <cellStyle name="Vejica 2 4 4 2 2 3" xfId="13472"/>
    <cellStyle name="Vejica 2 4 4 2 3" xfId="13473"/>
    <cellStyle name="Vejica 2 4 4 2 3 2" xfId="13474"/>
    <cellStyle name="Vejica 2 4 4 2 4" xfId="13475"/>
    <cellStyle name="Vejica 2 4 4 2 4 2" xfId="13476"/>
    <cellStyle name="Vejica 2 4 4 2 5" xfId="13477"/>
    <cellStyle name="Vejica 2 4 4 2 5 2" xfId="13478"/>
    <cellStyle name="Vejica 2 4 4 2 6" xfId="13479"/>
    <cellStyle name="Vejica 2 4 4 2 6 2" xfId="13480"/>
    <cellStyle name="Vejica 2 4 4 2 7" xfId="13481"/>
    <cellStyle name="Vejica 2 4 4 20" xfId="13482"/>
    <cellStyle name="Vejica 2 4 4 20 2" xfId="13483"/>
    <cellStyle name="Vejica 2 4 4 20 2 2" xfId="13484"/>
    <cellStyle name="Vejica 2 4 4 20 3" xfId="13485"/>
    <cellStyle name="Vejica 2 4 4 21" xfId="13486"/>
    <cellStyle name="Vejica 2 4 4 21 2" xfId="13487"/>
    <cellStyle name="Vejica 2 4 4 21 2 2" xfId="13488"/>
    <cellStyle name="Vejica 2 4 4 21 3" xfId="13489"/>
    <cellStyle name="Vejica 2 4 4 22" xfId="13490"/>
    <cellStyle name="Vejica 2 4 4 22 2" xfId="13491"/>
    <cellStyle name="Vejica 2 4 4 22 2 2" xfId="13492"/>
    <cellStyle name="Vejica 2 4 4 22 3" xfId="13493"/>
    <cellStyle name="Vejica 2 4 4 23" xfId="13494"/>
    <cellStyle name="Vejica 2 4 4 23 2" xfId="13495"/>
    <cellStyle name="Vejica 2 4 4 23 2 2" xfId="13496"/>
    <cellStyle name="Vejica 2 4 4 23 3" xfId="13497"/>
    <cellStyle name="Vejica 2 4 4 24" xfId="13498"/>
    <cellStyle name="Vejica 2 4 4 24 2" xfId="13499"/>
    <cellStyle name="Vejica 2 4 4 24 2 2" xfId="13500"/>
    <cellStyle name="Vejica 2 4 4 24 3" xfId="13501"/>
    <cellStyle name="Vejica 2 4 4 25" xfId="13502"/>
    <cellStyle name="Vejica 2 4 4 25 2" xfId="13503"/>
    <cellStyle name="Vejica 2 4 4 25 2 2" xfId="13504"/>
    <cellStyle name="Vejica 2 4 4 25 3" xfId="13505"/>
    <cellStyle name="Vejica 2 4 4 26" xfId="13506"/>
    <cellStyle name="Vejica 2 4 4 26 2" xfId="13507"/>
    <cellStyle name="Vejica 2 4 4 26 2 2" xfId="13508"/>
    <cellStyle name="Vejica 2 4 4 26 3" xfId="13509"/>
    <cellStyle name="Vejica 2 4 4 27" xfId="13510"/>
    <cellStyle name="Vejica 2 4 4 27 2" xfId="13511"/>
    <cellStyle name="Vejica 2 4 4 27 2 2" xfId="13512"/>
    <cellStyle name="Vejica 2 4 4 27 3" xfId="13513"/>
    <cellStyle name="Vejica 2 4 4 28" xfId="13514"/>
    <cellStyle name="Vejica 2 4 4 28 2" xfId="13515"/>
    <cellStyle name="Vejica 2 4 4 28 2 2" xfId="13516"/>
    <cellStyle name="Vejica 2 4 4 28 3" xfId="13517"/>
    <cellStyle name="Vejica 2 4 4 29" xfId="13518"/>
    <cellStyle name="Vejica 2 4 4 29 2" xfId="13519"/>
    <cellStyle name="Vejica 2 4 4 29 2 2" xfId="13520"/>
    <cellStyle name="Vejica 2 4 4 29 3" xfId="13521"/>
    <cellStyle name="Vejica 2 4 4 3" xfId="13522"/>
    <cellStyle name="Vejica 2 4 4 3 2" xfId="13523"/>
    <cellStyle name="Vejica 2 4 4 3 2 2" xfId="13524"/>
    <cellStyle name="Vejica 2 4 4 3 3" xfId="13525"/>
    <cellStyle name="Vejica 2 4 4 30" xfId="13526"/>
    <cellStyle name="Vejica 2 4 4 30 2" xfId="13527"/>
    <cellStyle name="Vejica 2 4 4 30 2 2" xfId="13528"/>
    <cellStyle name="Vejica 2 4 4 30 3" xfId="13529"/>
    <cellStyle name="Vejica 2 4 4 31" xfId="13530"/>
    <cellStyle name="Vejica 2 4 4 31 2" xfId="13531"/>
    <cellStyle name="Vejica 2 4 4 31 2 2" xfId="13532"/>
    <cellStyle name="Vejica 2 4 4 31 3" xfId="13533"/>
    <cellStyle name="Vejica 2 4 4 32" xfId="13534"/>
    <cellStyle name="Vejica 2 4 4 32 2" xfId="13535"/>
    <cellStyle name="Vejica 2 4 4 32 2 2" xfId="13536"/>
    <cellStyle name="Vejica 2 4 4 32 3" xfId="13537"/>
    <cellStyle name="Vejica 2 4 4 33" xfId="13538"/>
    <cellStyle name="Vejica 2 4 4 33 2" xfId="13539"/>
    <cellStyle name="Vejica 2 4 4 33 2 2" xfId="13540"/>
    <cellStyle name="Vejica 2 4 4 33 3" xfId="13541"/>
    <cellStyle name="Vejica 2 4 4 34" xfId="13542"/>
    <cellStyle name="Vejica 2 4 4 34 2" xfId="13543"/>
    <cellStyle name="Vejica 2 4 4 34 2 2" xfId="13544"/>
    <cellStyle name="Vejica 2 4 4 34 3" xfId="13545"/>
    <cellStyle name="Vejica 2 4 4 35" xfId="13546"/>
    <cellStyle name="Vejica 2 4 4 35 2" xfId="13547"/>
    <cellStyle name="Vejica 2 4 4 35 2 2" xfId="13548"/>
    <cellStyle name="Vejica 2 4 4 35 3" xfId="13549"/>
    <cellStyle name="Vejica 2 4 4 36" xfId="13550"/>
    <cellStyle name="Vejica 2 4 4 36 2" xfId="13551"/>
    <cellStyle name="Vejica 2 4 4 36 2 2" xfId="13552"/>
    <cellStyle name="Vejica 2 4 4 36 3" xfId="13553"/>
    <cellStyle name="Vejica 2 4 4 37" xfId="13554"/>
    <cellStyle name="Vejica 2 4 4 37 2" xfId="13555"/>
    <cellStyle name="Vejica 2 4 4 37 2 2" xfId="13556"/>
    <cellStyle name="Vejica 2 4 4 37 3" xfId="13557"/>
    <cellStyle name="Vejica 2 4 4 38" xfId="13558"/>
    <cellStyle name="Vejica 2 4 4 38 2" xfId="13559"/>
    <cellStyle name="Vejica 2 4 4 38 2 2" xfId="13560"/>
    <cellStyle name="Vejica 2 4 4 38 3" xfId="13561"/>
    <cellStyle name="Vejica 2 4 4 39" xfId="13562"/>
    <cellStyle name="Vejica 2 4 4 39 2" xfId="13563"/>
    <cellStyle name="Vejica 2 4 4 39 2 2" xfId="13564"/>
    <cellStyle name="Vejica 2 4 4 39 3" xfId="13565"/>
    <cellStyle name="Vejica 2 4 4 4" xfId="13566"/>
    <cellStyle name="Vejica 2 4 4 4 2" xfId="13567"/>
    <cellStyle name="Vejica 2 4 4 4 2 2" xfId="13568"/>
    <cellStyle name="Vejica 2 4 4 4 3" xfId="13569"/>
    <cellStyle name="Vejica 2 4 4 40" xfId="13570"/>
    <cellStyle name="Vejica 2 4 4 40 2" xfId="13571"/>
    <cellStyle name="Vejica 2 4 4 40 2 2" xfId="13572"/>
    <cellStyle name="Vejica 2 4 4 40 3" xfId="13573"/>
    <cellStyle name="Vejica 2 4 4 41" xfId="13574"/>
    <cellStyle name="Vejica 2 4 4 41 2" xfId="13575"/>
    <cellStyle name="Vejica 2 4 4 41 2 2" xfId="13576"/>
    <cellStyle name="Vejica 2 4 4 41 3" xfId="13577"/>
    <cellStyle name="Vejica 2 4 4 42" xfId="13578"/>
    <cellStyle name="Vejica 2 4 4 42 2" xfId="13579"/>
    <cellStyle name="Vejica 2 4 4 42 2 2" xfId="13580"/>
    <cellStyle name="Vejica 2 4 4 42 3" xfId="13581"/>
    <cellStyle name="Vejica 2 4 4 43" xfId="13582"/>
    <cellStyle name="Vejica 2 4 4 43 2" xfId="13583"/>
    <cellStyle name="Vejica 2 4 4 43 2 2" xfId="13584"/>
    <cellStyle name="Vejica 2 4 4 43 3" xfId="13585"/>
    <cellStyle name="Vejica 2 4 4 44" xfId="13586"/>
    <cellStyle name="Vejica 2 4 4 44 2" xfId="13587"/>
    <cellStyle name="Vejica 2 4 4 44 2 2" xfId="13588"/>
    <cellStyle name="Vejica 2 4 4 44 3" xfId="13589"/>
    <cellStyle name="Vejica 2 4 4 45" xfId="13590"/>
    <cellStyle name="Vejica 2 4 4 45 2" xfId="13591"/>
    <cellStyle name="Vejica 2 4 4 45 2 2" xfId="13592"/>
    <cellStyle name="Vejica 2 4 4 45 3" xfId="13593"/>
    <cellStyle name="Vejica 2 4 4 46" xfId="13594"/>
    <cellStyle name="Vejica 2 4 4 46 2" xfId="13595"/>
    <cellStyle name="Vejica 2 4 4 46 2 2" xfId="13596"/>
    <cellStyle name="Vejica 2 4 4 46 3" xfId="13597"/>
    <cellStyle name="Vejica 2 4 4 47" xfId="13598"/>
    <cellStyle name="Vejica 2 4 4 47 2" xfId="13599"/>
    <cellStyle name="Vejica 2 4 4 47 2 2" xfId="13600"/>
    <cellStyle name="Vejica 2 4 4 47 3" xfId="13601"/>
    <cellStyle name="Vejica 2 4 4 48" xfId="13602"/>
    <cellStyle name="Vejica 2 4 4 48 2" xfId="13603"/>
    <cellStyle name="Vejica 2 4 4 48 2 2" xfId="13604"/>
    <cellStyle name="Vejica 2 4 4 48 3" xfId="13605"/>
    <cellStyle name="Vejica 2 4 4 49" xfId="13606"/>
    <cellStyle name="Vejica 2 4 4 49 2" xfId="13607"/>
    <cellStyle name="Vejica 2 4 4 49 2 2" xfId="13608"/>
    <cellStyle name="Vejica 2 4 4 49 3" xfId="13609"/>
    <cellStyle name="Vejica 2 4 4 5" xfId="13610"/>
    <cellStyle name="Vejica 2 4 4 5 2" xfId="13611"/>
    <cellStyle name="Vejica 2 4 4 5 2 2" xfId="13612"/>
    <cellStyle name="Vejica 2 4 4 5 3" xfId="13613"/>
    <cellStyle name="Vejica 2 4 4 50" xfId="13614"/>
    <cellStyle name="Vejica 2 4 4 50 2" xfId="13615"/>
    <cellStyle name="Vejica 2 4 4 50 2 2" xfId="13616"/>
    <cellStyle name="Vejica 2 4 4 50 3" xfId="13617"/>
    <cellStyle name="Vejica 2 4 4 51" xfId="13618"/>
    <cellStyle name="Vejica 2 4 4 51 2" xfId="13619"/>
    <cellStyle name="Vejica 2 4 4 51 2 2" xfId="13620"/>
    <cellStyle name="Vejica 2 4 4 51 3" xfId="13621"/>
    <cellStyle name="Vejica 2 4 4 52" xfId="13622"/>
    <cellStyle name="Vejica 2 4 4 52 2" xfId="13623"/>
    <cellStyle name="Vejica 2 4 4 52 2 2" xfId="13624"/>
    <cellStyle name="Vejica 2 4 4 52 3" xfId="13625"/>
    <cellStyle name="Vejica 2 4 4 53" xfId="13626"/>
    <cellStyle name="Vejica 2 4 4 53 2" xfId="13627"/>
    <cellStyle name="Vejica 2 4 4 54" xfId="13628"/>
    <cellStyle name="Vejica 2 4 4 54 2" xfId="13629"/>
    <cellStyle name="Vejica 2 4 4 55" xfId="13630"/>
    <cellStyle name="Vejica 2 4 4 55 2" xfId="13631"/>
    <cellStyle name="Vejica 2 4 4 56" xfId="13632"/>
    <cellStyle name="Vejica 2 4 4 56 2" xfId="13633"/>
    <cellStyle name="Vejica 2 4 4 57" xfId="13634"/>
    <cellStyle name="Vejica 2 4 4 57 2" xfId="13635"/>
    <cellStyle name="Vejica 2 4 4 58" xfId="13636"/>
    <cellStyle name="Vejica 2 4 4 58 2" xfId="13637"/>
    <cellStyle name="Vejica 2 4 4 59" xfId="13638"/>
    <cellStyle name="Vejica 2 4 4 59 2" xfId="13639"/>
    <cellStyle name="Vejica 2 4 4 6" xfId="13640"/>
    <cellStyle name="Vejica 2 4 4 6 2" xfId="13641"/>
    <cellStyle name="Vejica 2 4 4 6 2 2" xfId="13642"/>
    <cellStyle name="Vejica 2 4 4 6 3" xfId="13643"/>
    <cellStyle name="Vejica 2 4 4 60" xfId="13644"/>
    <cellStyle name="Vejica 2 4 4 60 2" xfId="13645"/>
    <cellStyle name="Vejica 2 4 4 61" xfId="13646"/>
    <cellStyle name="Vejica 2 4 4 61 2" xfId="13647"/>
    <cellStyle name="Vejica 2 4 4 62" xfId="13648"/>
    <cellStyle name="Vejica 2 4 4 62 2" xfId="13649"/>
    <cellStyle name="Vejica 2 4 4 63" xfId="13650"/>
    <cellStyle name="Vejica 2 4 4 63 2" xfId="13651"/>
    <cellStyle name="Vejica 2 4 4 64" xfId="13652"/>
    <cellStyle name="Vejica 2 4 4 64 2" xfId="13653"/>
    <cellStyle name="Vejica 2 4 4 65" xfId="13654"/>
    <cellStyle name="Vejica 2 4 4 65 2" xfId="13655"/>
    <cellStyle name="Vejica 2 4 4 66" xfId="13656"/>
    <cellStyle name="Vejica 2 4 4 66 2" xfId="13657"/>
    <cellStyle name="Vejica 2 4 4 67" xfId="13658"/>
    <cellStyle name="Vejica 2 4 4 67 2" xfId="13659"/>
    <cellStyle name="Vejica 2 4 4 68" xfId="13660"/>
    <cellStyle name="Vejica 2 4 4 68 2" xfId="13661"/>
    <cellStyle name="Vejica 2 4 4 69" xfId="13662"/>
    <cellStyle name="Vejica 2 4 4 69 2" xfId="13663"/>
    <cellStyle name="Vejica 2 4 4 7" xfId="13664"/>
    <cellStyle name="Vejica 2 4 4 7 2" xfId="13665"/>
    <cellStyle name="Vejica 2 4 4 7 2 2" xfId="13666"/>
    <cellStyle name="Vejica 2 4 4 7 3" xfId="13667"/>
    <cellStyle name="Vejica 2 4 4 70" xfId="13668"/>
    <cellStyle name="Vejica 2 4 4 70 2" xfId="13669"/>
    <cellStyle name="Vejica 2 4 4 71" xfId="13670"/>
    <cellStyle name="Vejica 2 4 4 71 2" xfId="13671"/>
    <cellStyle name="Vejica 2 4 4 72" xfId="13672"/>
    <cellStyle name="Vejica 2 4 4 72 2" xfId="13673"/>
    <cellStyle name="Vejica 2 4 4 73" xfId="13674"/>
    <cellStyle name="Vejica 2 4 4 73 2" xfId="13675"/>
    <cellStyle name="Vejica 2 4 4 74" xfId="13676"/>
    <cellStyle name="Vejica 2 4 4 74 2" xfId="13677"/>
    <cellStyle name="Vejica 2 4 4 75" xfId="13678"/>
    <cellStyle name="Vejica 2 4 4 75 2" xfId="13679"/>
    <cellStyle name="Vejica 2 4 4 76" xfId="13680"/>
    <cellStyle name="Vejica 2 4 4 76 2" xfId="13681"/>
    <cellStyle name="Vejica 2 4 4 77" xfId="13682"/>
    <cellStyle name="Vejica 2 4 4 77 2" xfId="13683"/>
    <cellStyle name="Vejica 2 4 4 78" xfId="13684"/>
    <cellStyle name="Vejica 2 4 4 78 2" xfId="13685"/>
    <cellStyle name="Vejica 2 4 4 79" xfId="13686"/>
    <cellStyle name="Vejica 2 4 4 79 2" xfId="13687"/>
    <cellStyle name="Vejica 2 4 4 8" xfId="13688"/>
    <cellStyle name="Vejica 2 4 4 8 2" xfId="13689"/>
    <cellStyle name="Vejica 2 4 4 8 2 2" xfId="13690"/>
    <cellStyle name="Vejica 2 4 4 8 3" xfId="13691"/>
    <cellStyle name="Vejica 2 4 4 80" xfId="13692"/>
    <cellStyle name="Vejica 2 4 4 80 2" xfId="13693"/>
    <cellStyle name="Vejica 2 4 4 81" xfId="13694"/>
    <cellStyle name="Vejica 2 4 4 81 2" xfId="13695"/>
    <cellStyle name="Vejica 2 4 4 82" xfId="13696"/>
    <cellStyle name="Vejica 2 4 4 9" xfId="13697"/>
    <cellStyle name="Vejica 2 4 4 9 2" xfId="13698"/>
    <cellStyle name="Vejica 2 4 4 9 2 2" xfId="13699"/>
    <cellStyle name="Vejica 2 4 4 9 3" xfId="13700"/>
    <cellStyle name="Vejica 2 4 40" xfId="13701"/>
    <cellStyle name="Vejica 2 4 40 2" xfId="13702"/>
    <cellStyle name="Vejica 2 4 40 2 2" xfId="13703"/>
    <cellStyle name="Vejica 2 4 40 3" xfId="13704"/>
    <cellStyle name="Vejica 2 4 41" xfId="13705"/>
    <cellStyle name="Vejica 2 4 41 2" xfId="13706"/>
    <cellStyle name="Vejica 2 4 41 2 2" xfId="13707"/>
    <cellStyle name="Vejica 2 4 41 3" xfId="13708"/>
    <cellStyle name="Vejica 2 4 42" xfId="13709"/>
    <cellStyle name="Vejica 2 4 42 2" xfId="13710"/>
    <cellStyle name="Vejica 2 4 42 2 2" xfId="13711"/>
    <cellStyle name="Vejica 2 4 42 3" xfId="13712"/>
    <cellStyle name="Vejica 2 4 43" xfId="13713"/>
    <cellStyle name="Vejica 2 4 43 2" xfId="13714"/>
    <cellStyle name="Vejica 2 4 43 2 2" xfId="13715"/>
    <cellStyle name="Vejica 2 4 43 3" xfId="13716"/>
    <cellStyle name="Vejica 2 4 44" xfId="13717"/>
    <cellStyle name="Vejica 2 4 44 2" xfId="13718"/>
    <cellStyle name="Vejica 2 4 44 2 2" xfId="13719"/>
    <cellStyle name="Vejica 2 4 44 3" xfId="13720"/>
    <cellStyle name="Vejica 2 4 45" xfId="13721"/>
    <cellStyle name="Vejica 2 4 45 2" xfId="13722"/>
    <cellStyle name="Vejica 2 4 45 2 2" xfId="13723"/>
    <cellStyle name="Vejica 2 4 45 3" xfId="13724"/>
    <cellStyle name="Vejica 2 4 46" xfId="13725"/>
    <cellStyle name="Vejica 2 4 46 2" xfId="13726"/>
    <cellStyle name="Vejica 2 4 46 2 2" xfId="13727"/>
    <cellStyle name="Vejica 2 4 46 3" xfId="13728"/>
    <cellStyle name="Vejica 2 4 47" xfId="13729"/>
    <cellStyle name="Vejica 2 4 47 2" xfId="13730"/>
    <cellStyle name="Vejica 2 4 47 2 2" xfId="13731"/>
    <cellStyle name="Vejica 2 4 47 3" xfId="13732"/>
    <cellStyle name="Vejica 2 4 48" xfId="13733"/>
    <cellStyle name="Vejica 2 4 48 2" xfId="13734"/>
    <cellStyle name="Vejica 2 4 48 2 2" xfId="13735"/>
    <cellStyle name="Vejica 2 4 48 3" xfId="13736"/>
    <cellStyle name="Vejica 2 4 49" xfId="13737"/>
    <cellStyle name="Vejica 2 4 49 2" xfId="13738"/>
    <cellStyle name="Vejica 2 4 49 2 2" xfId="13739"/>
    <cellStyle name="Vejica 2 4 49 3" xfId="13740"/>
    <cellStyle name="Vejica 2 4 5" xfId="13741"/>
    <cellStyle name="Vejica 2 4 5 10" xfId="13742"/>
    <cellStyle name="Vejica 2 4 5 10 2" xfId="13743"/>
    <cellStyle name="Vejica 2 4 5 10 2 2" xfId="13744"/>
    <cellStyle name="Vejica 2 4 5 10 3" xfId="13745"/>
    <cellStyle name="Vejica 2 4 5 11" xfId="13746"/>
    <cellStyle name="Vejica 2 4 5 11 2" xfId="13747"/>
    <cellStyle name="Vejica 2 4 5 11 2 2" xfId="13748"/>
    <cellStyle name="Vejica 2 4 5 11 3" xfId="13749"/>
    <cellStyle name="Vejica 2 4 5 12" xfId="13750"/>
    <cellStyle name="Vejica 2 4 5 12 2" xfId="13751"/>
    <cellStyle name="Vejica 2 4 5 12 2 2" xfId="13752"/>
    <cellStyle name="Vejica 2 4 5 12 3" xfId="13753"/>
    <cellStyle name="Vejica 2 4 5 13" xfId="13754"/>
    <cellStyle name="Vejica 2 4 5 13 2" xfId="13755"/>
    <cellStyle name="Vejica 2 4 5 13 2 2" xfId="13756"/>
    <cellStyle name="Vejica 2 4 5 13 3" xfId="13757"/>
    <cellStyle name="Vejica 2 4 5 14" xfId="13758"/>
    <cellStyle name="Vejica 2 4 5 14 2" xfId="13759"/>
    <cellStyle name="Vejica 2 4 5 14 2 2" xfId="13760"/>
    <cellStyle name="Vejica 2 4 5 14 3" xfId="13761"/>
    <cellStyle name="Vejica 2 4 5 15" xfId="13762"/>
    <cellStyle name="Vejica 2 4 5 15 2" xfId="13763"/>
    <cellStyle name="Vejica 2 4 5 15 2 2" xfId="13764"/>
    <cellStyle name="Vejica 2 4 5 15 3" xfId="13765"/>
    <cellStyle name="Vejica 2 4 5 16" xfId="13766"/>
    <cellStyle name="Vejica 2 4 5 16 2" xfId="13767"/>
    <cellStyle name="Vejica 2 4 5 16 2 2" xfId="13768"/>
    <cellStyle name="Vejica 2 4 5 16 3" xfId="13769"/>
    <cellStyle name="Vejica 2 4 5 17" xfId="13770"/>
    <cellStyle name="Vejica 2 4 5 17 2" xfId="13771"/>
    <cellStyle name="Vejica 2 4 5 17 2 2" xfId="13772"/>
    <cellStyle name="Vejica 2 4 5 17 3" xfId="13773"/>
    <cellStyle name="Vejica 2 4 5 18" xfId="13774"/>
    <cellStyle name="Vejica 2 4 5 18 2" xfId="13775"/>
    <cellStyle name="Vejica 2 4 5 18 2 2" xfId="13776"/>
    <cellStyle name="Vejica 2 4 5 18 3" xfId="13777"/>
    <cellStyle name="Vejica 2 4 5 19" xfId="13778"/>
    <cellStyle name="Vejica 2 4 5 19 2" xfId="13779"/>
    <cellStyle name="Vejica 2 4 5 19 2 2" xfId="13780"/>
    <cellStyle name="Vejica 2 4 5 19 3" xfId="13781"/>
    <cellStyle name="Vejica 2 4 5 2" xfId="13782"/>
    <cellStyle name="Vejica 2 4 5 2 2" xfId="13783"/>
    <cellStyle name="Vejica 2 4 5 2 2 2" xfId="13784"/>
    <cellStyle name="Vejica 2 4 5 2 2 2 2" xfId="13785"/>
    <cellStyle name="Vejica 2 4 5 2 2 3" xfId="13786"/>
    <cellStyle name="Vejica 2 4 5 2 3" xfId="13787"/>
    <cellStyle name="Vejica 2 4 5 2 3 2" xfId="13788"/>
    <cellStyle name="Vejica 2 4 5 2 4" xfId="13789"/>
    <cellStyle name="Vejica 2 4 5 2 4 2" xfId="13790"/>
    <cellStyle name="Vejica 2 4 5 2 5" xfId="13791"/>
    <cellStyle name="Vejica 2 4 5 2 5 2" xfId="13792"/>
    <cellStyle name="Vejica 2 4 5 2 6" xfId="13793"/>
    <cellStyle name="Vejica 2 4 5 2 6 2" xfId="13794"/>
    <cellStyle name="Vejica 2 4 5 2 7" xfId="13795"/>
    <cellStyle name="Vejica 2 4 5 20" xfId="13796"/>
    <cellStyle name="Vejica 2 4 5 20 2" xfId="13797"/>
    <cellStyle name="Vejica 2 4 5 20 2 2" xfId="13798"/>
    <cellStyle name="Vejica 2 4 5 20 3" xfId="13799"/>
    <cellStyle name="Vejica 2 4 5 21" xfId="13800"/>
    <cellStyle name="Vejica 2 4 5 21 2" xfId="13801"/>
    <cellStyle name="Vejica 2 4 5 21 2 2" xfId="13802"/>
    <cellStyle name="Vejica 2 4 5 21 3" xfId="13803"/>
    <cellStyle name="Vejica 2 4 5 22" xfId="13804"/>
    <cellStyle name="Vejica 2 4 5 22 2" xfId="13805"/>
    <cellStyle name="Vejica 2 4 5 22 2 2" xfId="13806"/>
    <cellStyle name="Vejica 2 4 5 22 3" xfId="13807"/>
    <cellStyle name="Vejica 2 4 5 23" xfId="13808"/>
    <cellStyle name="Vejica 2 4 5 23 2" xfId="13809"/>
    <cellStyle name="Vejica 2 4 5 23 2 2" xfId="13810"/>
    <cellStyle name="Vejica 2 4 5 23 3" xfId="13811"/>
    <cellStyle name="Vejica 2 4 5 24" xfId="13812"/>
    <cellStyle name="Vejica 2 4 5 24 2" xfId="13813"/>
    <cellStyle name="Vejica 2 4 5 24 2 2" xfId="13814"/>
    <cellStyle name="Vejica 2 4 5 24 3" xfId="13815"/>
    <cellStyle name="Vejica 2 4 5 25" xfId="13816"/>
    <cellStyle name="Vejica 2 4 5 25 2" xfId="13817"/>
    <cellStyle name="Vejica 2 4 5 25 2 2" xfId="13818"/>
    <cellStyle name="Vejica 2 4 5 25 3" xfId="13819"/>
    <cellStyle name="Vejica 2 4 5 26" xfId="13820"/>
    <cellStyle name="Vejica 2 4 5 26 2" xfId="13821"/>
    <cellStyle name="Vejica 2 4 5 26 2 2" xfId="13822"/>
    <cellStyle name="Vejica 2 4 5 26 3" xfId="13823"/>
    <cellStyle name="Vejica 2 4 5 27" xfId="13824"/>
    <cellStyle name="Vejica 2 4 5 27 2" xfId="13825"/>
    <cellStyle name="Vejica 2 4 5 27 2 2" xfId="13826"/>
    <cellStyle name="Vejica 2 4 5 27 3" xfId="13827"/>
    <cellStyle name="Vejica 2 4 5 28" xfId="13828"/>
    <cellStyle name="Vejica 2 4 5 28 2" xfId="13829"/>
    <cellStyle name="Vejica 2 4 5 28 2 2" xfId="13830"/>
    <cellStyle name="Vejica 2 4 5 28 3" xfId="13831"/>
    <cellStyle name="Vejica 2 4 5 29" xfId="13832"/>
    <cellStyle name="Vejica 2 4 5 29 2" xfId="13833"/>
    <cellStyle name="Vejica 2 4 5 29 2 2" xfId="13834"/>
    <cellStyle name="Vejica 2 4 5 29 3" xfId="13835"/>
    <cellStyle name="Vejica 2 4 5 3" xfId="13836"/>
    <cellStyle name="Vejica 2 4 5 3 2" xfId="13837"/>
    <cellStyle name="Vejica 2 4 5 3 2 2" xfId="13838"/>
    <cellStyle name="Vejica 2 4 5 3 3" xfId="13839"/>
    <cellStyle name="Vejica 2 4 5 30" xfId="13840"/>
    <cellStyle name="Vejica 2 4 5 30 2" xfId="13841"/>
    <cellStyle name="Vejica 2 4 5 30 2 2" xfId="13842"/>
    <cellStyle name="Vejica 2 4 5 30 3" xfId="13843"/>
    <cellStyle name="Vejica 2 4 5 31" xfId="13844"/>
    <cellStyle name="Vejica 2 4 5 31 2" xfId="13845"/>
    <cellStyle name="Vejica 2 4 5 31 2 2" xfId="13846"/>
    <cellStyle name="Vejica 2 4 5 31 3" xfId="13847"/>
    <cellStyle name="Vejica 2 4 5 32" xfId="13848"/>
    <cellStyle name="Vejica 2 4 5 32 2" xfId="13849"/>
    <cellStyle name="Vejica 2 4 5 32 2 2" xfId="13850"/>
    <cellStyle name="Vejica 2 4 5 32 3" xfId="13851"/>
    <cellStyle name="Vejica 2 4 5 33" xfId="13852"/>
    <cellStyle name="Vejica 2 4 5 33 2" xfId="13853"/>
    <cellStyle name="Vejica 2 4 5 33 2 2" xfId="13854"/>
    <cellStyle name="Vejica 2 4 5 33 3" xfId="13855"/>
    <cellStyle name="Vejica 2 4 5 34" xfId="13856"/>
    <cellStyle name="Vejica 2 4 5 34 2" xfId="13857"/>
    <cellStyle name="Vejica 2 4 5 34 2 2" xfId="13858"/>
    <cellStyle name="Vejica 2 4 5 34 3" xfId="13859"/>
    <cellStyle name="Vejica 2 4 5 35" xfId="13860"/>
    <cellStyle name="Vejica 2 4 5 35 2" xfId="13861"/>
    <cellStyle name="Vejica 2 4 5 35 2 2" xfId="13862"/>
    <cellStyle name="Vejica 2 4 5 35 3" xfId="13863"/>
    <cellStyle name="Vejica 2 4 5 36" xfId="13864"/>
    <cellStyle name="Vejica 2 4 5 36 2" xfId="13865"/>
    <cellStyle name="Vejica 2 4 5 36 2 2" xfId="13866"/>
    <cellStyle name="Vejica 2 4 5 36 3" xfId="13867"/>
    <cellStyle name="Vejica 2 4 5 37" xfId="13868"/>
    <cellStyle name="Vejica 2 4 5 37 2" xfId="13869"/>
    <cellStyle name="Vejica 2 4 5 37 2 2" xfId="13870"/>
    <cellStyle name="Vejica 2 4 5 37 3" xfId="13871"/>
    <cellStyle name="Vejica 2 4 5 38" xfId="13872"/>
    <cellStyle name="Vejica 2 4 5 38 2" xfId="13873"/>
    <cellStyle name="Vejica 2 4 5 38 2 2" xfId="13874"/>
    <cellStyle name="Vejica 2 4 5 38 3" xfId="13875"/>
    <cellStyle name="Vejica 2 4 5 39" xfId="13876"/>
    <cellStyle name="Vejica 2 4 5 39 2" xfId="13877"/>
    <cellStyle name="Vejica 2 4 5 39 2 2" xfId="13878"/>
    <cellStyle name="Vejica 2 4 5 39 3" xfId="13879"/>
    <cellStyle name="Vejica 2 4 5 4" xfId="13880"/>
    <cellStyle name="Vejica 2 4 5 4 2" xfId="13881"/>
    <cellStyle name="Vejica 2 4 5 4 2 2" xfId="13882"/>
    <cellStyle name="Vejica 2 4 5 4 3" xfId="13883"/>
    <cellStyle name="Vejica 2 4 5 40" xfId="13884"/>
    <cellStyle name="Vejica 2 4 5 40 2" xfId="13885"/>
    <cellStyle name="Vejica 2 4 5 40 2 2" xfId="13886"/>
    <cellStyle name="Vejica 2 4 5 40 3" xfId="13887"/>
    <cellStyle name="Vejica 2 4 5 41" xfId="13888"/>
    <cellStyle name="Vejica 2 4 5 41 2" xfId="13889"/>
    <cellStyle name="Vejica 2 4 5 41 2 2" xfId="13890"/>
    <cellStyle name="Vejica 2 4 5 41 3" xfId="13891"/>
    <cellStyle name="Vejica 2 4 5 42" xfId="13892"/>
    <cellStyle name="Vejica 2 4 5 42 2" xfId="13893"/>
    <cellStyle name="Vejica 2 4 5 42 2 2" xfId="13894"/>
    <cellStyle name="Vejica 2 4 5 42 3" xfId="13895"/>
    <cellStyle name="Vejica 2 4 5 43" xfId="13896"/>
    <cellStyle name="Vejica 2 4 5 43 2" xfId="13897"/>
    <cellStyle name="Vejica 2 4 5 43 2 2" xfId="13898"/>
    <cellStyle name="Vejica 2 4 5 43 3" xfId="13899"/>
    <cellStyle name="Vejica 2 4 5 44" xfId="13900"/>
    <cellStyle name="Vejica 2 4 5 44 2" xfId="13901"/>
    <cellStyle name="Vejica 2 4 5 44 2 2" xfId="13902"/>
    <cellStyle name="Vejica 2 4 5 44 3" xfId="13903"/>
    <cellStyle name="Vejica 2 4 5 45" xfId="13904"/>
    <cellStyle name="Vejica 2 4 5 45 2" xfId="13905"/>
    <cellStyle name="Vejica 2 4 5 45 2 2" xfId="13906"/>
    <cellStyle name="Vejica 2 4 5 45 3" xfId="13907"/>
    <cellStyle name="Vejica 2 4 5 46" xfId="13908"/>
    <cellStyle name="Vejica 2 4 5 46 2" xfId="13909"/>
    <cellStyle name="Vejica 2 4 5 46 2 2" xfId="13910"/>
    <cellStyle name="Vejica 2 4 5 46 3" xfId="13911"/>
    <cellStyle name="Vejica 2 4 5 47" xfId="13912"/>
    <cellStyle name="Vejica 2 4 5 47 2" xfId="13913"/>
    <cellStyle name="Vejica 2 4 5 47 2 2" xfId="13914"/>
    <cellStyle name="Vejica 2 4 5 47 3" xfId="13915"/>
    <cellStyle name="Vejica 2 4 5 48" xfId="13916"/>
    <cellStyle name="Vejica 2 4 5 48 2" xfId="13917"/>
    <cellStyle name="Vejica 2 4 5 48 2 2" xfId="13918"/>
    <cellStyle name="Vejica 2 4 5 48 3" xfId="13919"/>
    <cellStyle name="Vejica 2 4 5 49" xfId="13920"/>
    <cellStyle name="Vejica 2 4 5 49 2" xfId="13921"/>
    <cellStyle name="Vejica 2 4 5 49 2 2" xfId="13922"/>
    <cellStyle name="Vejica 2 4 5 49 3" xfId="13923"/>
    <cellStyle name="Vejica 2 4 5 5" xfId="13924"/>
    <cellStyle name="Vejica 2 4 5 5 2" xfId="13925"/>
    <cellStyle name="Vejica 2 4 5 5 2 2" xfId="13926"/>
    <cellStyle name="Vejica 2 4 5 5 3" xfId="13927"/>
    <cellStyle name="Vejica 2 4 5 50" xfId="13928"/>
    <cellStyle name="Vejica 2 4 5 50 2" xfId="13929"/>
    <cellStyle name="Vejica 2 4 5 50 2 2" xfId="13930"/>
    <cellStyle name="Vejica 2 4 5 50 3" xfId="13931"/>
    <cellStyle name="Vejica 2 4 5 51" xfId="13932"/>
    <cellStyle name="Vejica 2 4 5 51 2" xfId="13933"/>
    <cellStyle name="Vejica 2 4 5 51 2 2" xfId="13934"/>
    <cellStyle name="Vejica 2 4 5 51 3" xfId="13935"/>
    <cellStyle name="Vejica 2 4 5 52" xfId="13936"/>
    <cellStyle name="Vejica 2 4 5 52 2" xfId="13937"/>
    <cellStyle name="Vejica 2 4 5 52 2 2" xfId="13938"/>
    <cellStyle name="Vejica 2 4 5 52 3" xfId="13939"/>
    <cellStyle name="Vejica 2 4 5 53" xfId="13940"/>
    <cellStyle name="Vejica 2 4 5 53 2" xfId="13941"/>
    <cellStyle name="Vejica 2 4 5 54" xfId="13942"/>
    <cellStyle name="Vejica 2 4 5 54 2" xfId="13943"/>
    <cellStyle name="Vejica 2 4 5 55" xfId="13944"/>
    <cellStyle name="Vejica 2 4 5 55 2" xfId="13945"/>
    <cellStyle name="Vejica 2 4 5 56" xfId="13946"/>
    <cellStyle name="Vejica 2 4 5 56 2" xfId="13947"/>
    <cellStyle name="Vejica 2 4 5 57" xfId="13948"/>
    <cellStyle name="Vejica 2 4 5 57 2" xfId="13949"/>
    <cellStyle name="Vejica 2 4 5 58" xfId="13950"/>
    <cellStyle name="Vejica 2 4 5 58 2" xfId="13951"/>
    <cellStyle name="Vejica 2 4 5 59" xfId="13952"/>
    <cellStyle name="Vejica 2 4 5 59 2" xfId="13953"/>
    <cellStyle name="Vejica 2 4 5 6" xfId="13954"/>
    <cellStyle name="Vejica 2 4 5 6 2" xfId="13955"/>
    <cellStyle name="Vejica 2 4 5 6 2 2" xfId="13956"/>
    <cellStyle name="Vejica 2 4 5 6 3" xfId="13957"/>
    <cellStyle name="Vejica 2 4 5 60" xfId="13958"/>
    <cellStyle name="Vejica 2 4 5 60 2" xfId="13959"/>
    <cellStyle name="Vejica 2 4 5 61" xfId="13960"/>
    <cellStyle name="Vejica 2 4 5 61 2" xfId="13961"/>
    <cellStyle name="Vejica 2 4 5 62" xfId="13962"/>
    <cellStyle name="Vejica 2 4 5 62 2" xfId="13963"/>
    <cellStyle name="Vejica 2 4 5 63" xfId="13964"/>
    <cellStyle name="Vejica 2 4 5 63 2" xfId="13965"/>
    <cellStyle name="Vejica 2 4 5 64" xfId="13966"/>
    <cellStyle name="Vejica 2 4 5 64 2" xfId="13967"/>
    <cellStyle name="Vejica 2 4 5 65" xfId="13968"/>
    <cellStyle name="Vejica 2 4 5 65 2" xfId="13969"/>
    <cellStyle name="Vejica 2 4 5 66" xfId="13970"/>
    <cellStyle name="Vejica 2 4 5 66 2" xfId="13971"/>
    <cellStyle name="Vejica 2 4 5 67" xfId="13972"/>
    <cellStyle name="Vejica 2 4 5 67 2" xfId="13973"/>
    <cellStyle name="Vejica 2 4 5 68" xfId="13974"/>
    <cellStyle name="Vejica 2 4 5 68 2" xfId="13975"/>
    <cellStyle name="Vejica 2 4 5 69" xfId="13976"/>
    <cellStyle name="Vejica 2 4 5 69 2" xfId="13977"/>
    <cellStyle name="Vejica 2 4 5 7" xfId="13978"/>
    <cellStyle name="Vejica 2 4 5 7 2" xfId="13979"/>
    <cellStyle name="Vejica 2 4 5 7 2 2" xfId="13980"/>
    <cellStyle name="Vejica 2 4 5 7 3" xfId="13981"/>
    <cellStyle name="Vejica 2 4 5 70" xfId="13982"/>
    <cellStyle name="Vejica 2 4 5 70 2" xfId="13983"/>
    <cellStyle name="Vejica 2 4 5 71" xfId="13984"/>
    <cellStyle name="Vejica 2 4 5 71 2" xfId="13985"/>
    <cellStyle name="Vejica 2 4 5 72" xfId="13986"/>
    <cellStyle name="Vejica 2 4 5 72 2" xfId="13987"/>
    <cellStyle name="Vejica 2 4 5 73" xfId="13988"/>
    <cellStyle name="Vejica 2 4 5 73 2" xfId="13989"/>
    <cellStyle name="Vejica 2 4 5 74" xfId="13990"/>
    <cellStyle name="Vejica 2 4 5 74 2" xfId="13991"/>
    <cellStyle name="Vejica 2 4 5 75" xfId="13992"/>
    <cellStyle name="Vejica 2 4 5 75 2" xfId="13993"/>
    <cellStyle name="Vejica 2 4 5 76" xfId="13994"/>
    <cellStyle name="Vejica 2 4 5 76 2" xfId="13995"/>
    <cellStyle name="Vejica 2 4 5 77" xfId="13996"/>
    <cellStyle name="Vejica 2 4 5 77 2" xfId="13997"/>
    <cellStyle name="Vejica 2 4 5 78" xfId="13998"/>
    <cellStyle name="Vejica 2 4 5 78 2" xfId="13999"/>
    <cellStyle name="Vejica 2 4 5 79" xfId="14000"/>
    <cellStyle name="Vejica 2 4 5 79 2" xfId="14001"/>
    <cellStyle name="Vejica 2 4 5 8" xfId="14002"/>
    <cellStyle name="Vejica 2 4 5 8 2" xfId="14003"/>
    <cellStyle name="Vejica 2 4 5 8 2 2" xfId="14004"/>
    <cellStyle name="Vejica 2 4 5 8 3" xfId="14005"/>
    <cellStyle name="Vejica 2 4 5 80" xfId="14006"/>
    <cellStyle name="Vejica 2 4 5 80 2" xfId="14007"/>
    <cellStyle name="Vejica 2 4 5 81" xfId="14008"/>
    <cellStyle name="Vejica 2 4 5 81 2" xfId="14009"/>
    <cellStyle name="Vejica 2 4 5 82" xfId="14010"/>
    <cellStyle name="Vejica 2 4 5 9" xfId="14011"/>
    <cellStyle name="Vejica 2 4 5 9 2" xfId="14012"/>
    <cellStyle name="Vejica 2 4 5 9 2 2" xfId="14013"/>
    <cellStyle name="Vejica 2 4 5 9 3" xfId="14014"/>
    <cellStyle name="Vejica 2 4 50" xfId="14015"/>
    <cellStyle name="Vejica 2 4 50 2" xfId="14016"/>
    <cellStyle name="Vejica 2 4 50 2 2" xfId="14017"/>
    <cellStyle name="Vejica 2 4 50 3" xfId="14018"/>
    <cellStyle name="Vejica 2 4 51" xfId="14019"/>
    <cellStyle name="Vejica 2 4 51 2" xfId="14020"/>
    <cellStyle name="Vejica 2 4 51 2 2" xfId="14021"/>
    <cellStyle name="Vejica 2 4 51 3" xfId="14022"/>
    <cellStyle name="Vejica 2 4 52" xfId="14023"/>
    <cellStyle name="Vejica 2 4 52 2" xfId="14024"/>
    <cellStyle name="Vejica 2 4 52 2 2" xfId="14025"/>
    <cellStyle name="Vejica 2 4 52 3" xfId="14026"/>
    <cellStyle name="Vejica 2 4 53" xfId="14027"/>
    <cellStyle name="Vejica 2 4 53 2" xfId="14028"/>
    <cellStyle name="Vejica 2 4 53 2 2" xfId="14029"/>
    <cellStyle name="Vejica 2 4 53 3" xfId="14030"/>
    <cellStyle name="Vejica 2 4 54" xfId="14031"/>
    <cellStyle name="Vejica 2 4 54 2" xfId="14032"/>
    <cellStyle name="Vejica 2 4 54 2 2" xfId="14033"/>
    <cellStyle name="Vejica 2 4 54 3" xfId="14034"/>
    <cellStyle name="Vejica 2 4 55" xfId="14035"/>
    <cellStyle name="Vejica 2 4 55 2" xfId="14036"/>
    <cellStyle name="Vejica 2 4 55 2 2" xfId="14037"/>
    <cellStyle name="Vejica 2 4 55 3" xfId="14038"/>
    <cellStyle name="Vejica 2 4 56" xfId="14039"/>
    <cellStyle name="Vejica 2 4 56 2" xfId="14040"/>
    <cellStyle name="Vejica 2 4 56 2 2" xfId="14041"/>
    <cellStyle name="Vejica 2 4 56 3" xfId="14042"/>
    <cellStyle name="Vejica 2 4 57" xfId="14043"/>
    <cellStyle name="Vejica 2 4 57 2" xfId="14044"/>
    <cellStyle name="Vejica 2 4 57 2 2" xfId="14045"/>
    <cellStyle name="Vejica 2 4 57 3" xfId="14046"/>
    <cellStyle name="Vejica 2 4 58" xfId="14047"/>
    <cellStyle name="Vejica 2 4 58 2" xfId="14048"/>
    <cellStyle name="Vejica 2 4 58 2 2" xfId="14049"/>
    <cellStyle name="Vejica 2 4 58 3" xfId="14050"/>
    <cellStyle name="Vejica 2 4 59" xfId="14051"/>
    <cellStyle name="Vejica 2 4 59 2" xfId="14052"/>
    <cellStyle name="Vejica 2 4 59 2 2" xfId="14053"/>
    <cellStyle name="Vejica 2 4 59 3" xfId="14054"/>
    <cellStyle name="Vejica 2 4 6" xfId="14055"/>
    <cellStyle name="Vejica 2 4 6 10" xfId="14056"/>
    <cellStyle name="Vejica 2 4 6 10 2" xfId="14057"/>
    <cellStyle name="Vejica 2 4 6 10 2 2" xfId="14058"/>
    <cellStyle name="Vejica 2 4 6 10 3" xfId="14059"/>
    <cellStyle name="Vejica 2 4 6 11" xfId="14060"/>
    <cellStyle name="Vejica 2 4 6 11 2" xfId="14061"/>
    <cellStyle name="Vejica 2 4 6 11 2 2" xfId="14062"/>
    <cellStyle name="Vejica 2 4 6 11 3" xfId="14063"/>
    <cellStyle name="Vejica 2 4 6 12" xfId="14064"/>
    <cellStyle name="Vejica 2 4 6 12 2" xfId="14065"/>
    <cellStyle name="Vejica 2 4 6 12 2 2" xfId="14066"/>
    <cellStyle name="Vejica 2 4 6 12 3" xfId="14067"/>
    <cellStyle name="Vejica 2 4 6 13" xfId="14068"/>
    <cellStyle name="Vejica 2 4 6 13 2" xfId="14069"/>
    <cellStyle name="Vejica 2 4 6 13 2 2" xfId="14070"/>
    <cellStyle name="Vejica 2 4 6 13 3" xfId="14071"/>
    <cellStyle name="Vejica 2 4 6 14" xfId="14072"/>
    <cellStyle name="Vejica 2 4 6 14 2" xfId="14073"/>
    <cellStyle name="Vejica 2 4 6 14 2 2" xfId="14074"/>
    <cellStyle name="Vejica 2 4 6 14 3" xfId="14075"/>
    <cellStyle name="Vejica 2 4 6 15" xfId="14076"/>
    <cellStyle name="Vejica 2 4 6 15 2" xfId="14077"/>
    <cellStyle name="Vejica 2 4 6 15 2 2" xfId="14078"/>
    <cellStyle name="Vejica 2 4 6 15 3" xfId="14079"/>
    <cellStyle name="Vejica 2 4 6 16" xfId="14080"/>
    <cellStyle name="Vejica 2 4 6 16 2" xfId="14081"/>
    <cellStyle name="Vejica 2 4 6 16 2 2" xfId="14082"/>
    <cellStyle name="Vejica 2 4 6 16 3" xfId="14083"/>
    <cellStyle name="Vejica 2 4 6 17" xfId="14084"/>
    <cellStyle name="Vejica 2 4 6 17 2" xfId="14085"/>
    <cellStyle name="Vejica 2 4 6 17 2 2" xfId="14086"/>
    <cellStyle name="Vejica 2 4 6 17 3" xfId="14087"/>
    <cellStyle name="Vejica 2 4 6 18" xfId="14088"/>
    <cellStyle name="Vejica 2 4 6 18 2" xfId="14089"/>
    <cellStyle name="Vejica 2 4 6 18 2 2" xfId="14090"/>
    <cellStyle name="Vejica 2 4 6 18 3" xfId="14091"/>
    <cellStyle name="Vejica 2 4 6 19" xfId="14092"/>
    <cellStyle name="Vejica 2 4 6 19 2" xfId="14093"/>
    <cellStyle name="Vejica 2 4 6 19 2 2" xfId="14094"/>
    <cellStyle name="Vejica 2 4 6 19 3" xfId="14095"/>
    <cellStyle name="Vejica 2 4 6 2" xfId="14096"/>
    <cellStyle name="Vejica 2 4 6 2 2" xfId="14097"/>
    <cellStyle name="Vejica 2 4 6 2 2 2" xfId="14098"/>
    <cellStyle name="Vejica 2 4 6 2 2 2 2" xfId="14099"/>
    <cellStyle name="Vejica 2 4 6 2 2 3" xfId="14100"/>
    <cellStyle name="Vejica 2 4 6 2 3" xfId="14101"/>
    <cellStyle name="Vejica 2 4 6 2 3 2" xfId="14102"/>
    <cellStyle name="Vejica 2 4 6 2 4" xfId="14103"/>
    <cellStyle name="Vejica 2 4 6 2 4 2" xfId="14104"/>
    <cellStyle name="Vejica 2 4 6 2 5" xfId="14105"/>
    <cellStyle name="Vejica 2 4 6 2 5 2" xfId="14106"/>
    <cellStyle name="Vejica 2 4 6 2 6" xfId="14107"/>
    <cellStyle name="Vejica 2 4 6 2 6 2" xfId="14108"/>
    <cellStyle name="Vejica 2 4 6 2 7" xfId="14109"/>
    <cellStyle name="Vejica 2 4 6 20" xfId="14110"/>
    <cellStyle name="Vejica 2 4 6 20 2" xfId="14111"/>
    <cellStyle name="Vejica 2 4 6 20 2 2" xfId="14112"/>
    <cellStyle name="Vejica 2 4 6 20 3" xfId="14113"/>
    <cellStyle name="Vejica 2 4 6 21" xfId="14114"/>
    <cellStyle name="Vejica 2 4 6 21 2" xfId="14115"/>
    <cellStyle name="Vejica 2 4 6 21 2 2" xfId="14116"/>
    <cellStyle name="Vejica 2 4 6 21 3" xfId="14117"/>
    <cellStyle name="Vejica 2 4 6 22" xfId="14118"/>
    <cellStyle name="Vejica 2 4 6 22 2" xfId="14119"/>
    <cellStyle name="Vejica 2 4 6 22 2 2" xfId="14120"/>
    <cellStyle name="Vejica 2 4 6 22 3" xfId="14121"/>
    <cellStyle name="Vejica 2 4 6 23" xfId="14122"/>
    <cellStyle name="Vejica 2 4 6 23 2" xfId="14123"/>
    <cellStyle name="Vejica 2 4 6 23 2 2" xfId="14124"/>
    <cellStyle name="Vejica 2 4 6 23 3" xfId="14125"/>
    <cellStyle name="Vejica 2 4 6 24" xfId="14126"/>
    <cellStyle name="Vejica 2 4 6 24 2" xfId="14127"/>
    <cellStyle name="Vejica 2 4 6 24 2 2" xfId="14128"/>
    <cellStyle name="Vejica 2 4 6 24 3" xfId="14129"/>
    <cellStyle name="Vejica 2 4 6 25" xfId="14130"/>
    <cellStyle name="Vejica 2 4 6 25 2" xfId="14131"/>
    <cellStyle name="Vejica 2 4 6 25 2 2" xfId="14132"/>
    <cellStyle name="Vejica 2 4 6 25 3" xfId="14133"/>
    <cellStyle name="Vejica 2 4 6 26" xfId="14134"/>
    <cellStyle name="Vejica 2 4 6 26 2" xfId="14135"/>
    <cellStyle name="Vejica 2 4 6 26 2 2" xfId="14136"/>
    <cellStyle name="Vejica 2 4 6 26 3" xfId="14137"/>
    <cellStyle name="Vejica 2 4 6 27" xfId="14138"/>
    <cellStyle name="Vejica 2 4 6 27 2" xfId="14139"/>
    <cellStyle name="Vejica 2 4 6 27 2 2" xfId="14140"/>
    <cellStyle name="Vejica 2 4 6 27 3" xfId="14141"/>
    <cellStyle name="Vejica 2 4 6 28" xfId="14142"/>
    <cellStyle name="Vejica 2 4 6 28 2" xfId="14143"/>
    <cellStyle name="Vejica 2 4 6 28 2 2" xfId="14144"/>
    <cellStyle name="Vejica 2 4 6 28 3" xfId="14145"/>
    <cellStyle name="Vejica 2 4 6 29" xfId="14146"/>
    <cellStyle name="Vejica 2 4 6 29 2" xfId="14147"/>
    <cellStyle name="Vejica 2 4 6 29 2 2" xfId="14148"/>
    <cellStyle name="Vejica 2 4 6 29 3" xfId="14149"/>
    <cellStyle name="Vejica 2 4 6 3" xfId="14150"/>
    <cellStyle name="Vejica 2 4 6 3 2" xfId="14151"/>
    <cellStyle name="Vejica 2 4 6 3 2 2" xfId="14152"/>
    <cellStyle name="Vejica 2 4 6 3 3" xfId="14153"/>
    <cellStyle name="Vejica 2 4 6 30" xfId="14154"/>
    <cellStyle name="Vejica 2 4 6 30 2" xfId="14155"/>
    <cellStyle name="Vejica 2 4 6 30 2 2" xfId="14156"/>
    <cellStyle name="Vejica 2 4 6 30 3" xfId="14157"/>
    <cellStyle name="Vejica 2 4 6 31" xfId="14158"/>
    <cellStyle name="Vejica 2 4 6 31 2" xfId="14159"/>
    <cellStyle name="Vejica 2 4 6 31 2 2" xfId="14160"/>
    <cellStyle name="Vejica 2 4 6 31 3" xfId="14161"/>
    <cellStyle name="Vejica 2 4 6 32" xfId="14162"/>
    <cellStyle name="Vejica 2 4 6 32 2" xfId="14163"/>
    <cellStyle name="Vejica 2 4 6 32 2 2" xfId="14164"/>
    <cellStyle name="Vejica 2 4 6 32 3" xfId="14165"/>
    <cellStyle name="Vejica 2 4 6 33" xfId="14166"/>
    <cellStyle name="Vejica 2 4 6 33 2" xfId="14167"/>
    <cellStyle name="Vejica 2 4 6 33 2 2" xfId="14168"/>
    <cellStyle name="Vejica 2 4 6 33 3" xfId="14169"/>
    <cellStyle name="Vejica 2 4 6 34" xfId="14170"/>
    <cellStyle name="Vejica 2 4 6 34 2" xfId="14171"/>
    <cellStyle name="Vejica 2 4 6 34 2 2" xfId="14172"/>
    <cellStyle name="Vejica 2 4 6 34 3" xfId="14173"/>
    <cellStyle name="Vejica 2 4 6 35" xfId="14174"/>
    <cellStyle name="Vejica 2 4 6 35 2" xfId="14175"/>
    <cellStyle name="Vejica 2 4 6 35 2 2" xfId="14176"/>
    <cellStyle name="Vejica 2 4 6 35 3" xfId="14177"/>
    <cellStyle name="Vejica 2 4 6 36" xfId="14178"/>
    <cellStyle name="Vejica 2 4 6 36 2" xfId="14179"/>
    <cellStyle name="Vejica 2 4 6 36 2 2" xfId="14180"/>
    <cellStyle name="Vejica 2 4 6 36 3" xfId="14181"/>
    <cellStyle name="Vejica 2 4 6 37" xfId="14182"/>
    <cellStyle name="Vejica 2 4 6 37 2" xfId="14183"/>
    <cellStyle name="Vejica 2 4 6 37 2 2" xfId="14184"/>
    <cellStyle name="Vejica 2 4 6 37 3" xfId="14185"/>
    <cellStyle name="Vejica 2 4 6 38" xfId="14186"/>
    <cellStyle name="Vejica 2 4 6 38 2" xfId="14187"/>
    <cellStyle name="Vejica 2 4 6 38 2 2" xfId="14188"/>
    <cellStyle name="Vejica 2 4 6 38 3" xfId="14189"/>
    <cellStyle name="Vejica 2 4 6 39" xfId="14190"/>
    <cellStyle name="Vejica 2 4 6 39 2" xfId="14191"/>
    <cellStyle name="Vejica 2 4 6 39 2 2" xfId="14192"/>
    <cellStyle name="Vejica 2 4 6 39 3" xfId="14193"/>
    <cellStyle name="Vejica 2 4 6 4" xfId="14194"/>
    <cellStyle name="Vejica 2 4 6 4 2" xfId="14195"/>
    <cellStyle name="Vejica 2 4 6 4 2 2" xfId="14196"/>
    <cellStyle name="Vejica 2 4 6 4 3" xfId="14197"/>
    <cellStyle name="Vejica 2 4 6 40" xfId="14198"/>
    <cellStyle name="Vejica 2 4 6 40 2" xfId="14199"/>
    <cellStyle name="Vejica 2 4 6 40 2 2" xfId="14200"/>
    <cellStyle name="Vejica 2 4 6 40 3" xfId="14201"/>
    <cellStyle name="Vejica 2 4 6 41" xfId="14202"/>
    <cellStyle name="Vejica 2 4 6 41 2" xfId="14203"/>
    <cellStyle name="Vejica 2 4 6 41 2 2" xfId="14204"/>
    <cellStyle name="Vejica 2 4 6 41 3" xfId="14205"/>
    <cellStyle name="Vejica 2 4 6 42" xfId="14206"/>
    <cellStyle name="Vejica 2 4 6 42 2" xfId="14207"/>
    <cellStyle name="Vejica 2 4 6 42 2 2" xfId="14208"/>
    <cellStyle name="Vejica 2 4 6 42 3" xfId="14209"/>
    <cellStyle name="Vejica 2 4 6 43" xfId="14210"/>
    <cellStyle name="Vejica 2 4 6 43 2" xfId="14211"/>
    <cellStyle name="Vejica 2 4 6 43 2 2" xfId="14212"/>
    <cellStyle name="Vejica 2 4 6 43 3" xfId="14213"/>
    <cellStyle name="Vejica 2 4 6 44" xfId="14214"/>
    <cellStyle name="Vejica 2 4 6 44 2" xfId="14215"/>
    <cellStyle name="Vejica 2 4 6 44 2 2" xfId="14216"/>
    <cellStyle name="Vejica 2 4 6 44 3" xfId="14217"/>
    <cellStyle name="Vejica 2 4 6 45" xfId="14218"/>
    <cellStyle name="Vejica 2 4 6 45 2" xfId="14219"/>
    <cellStyle name="Vejica 2 4 6 45 2 2" xfId="14220"/>
    <cellStyle name="Vejica 2 4 6 45 3" xfId="14221"/>
    <cellStyle name="Vejica 2 4 6 46" xfId="14222"/>
    <cellStyle name="Vejica 2 4 6 46 2" xfId="14223"/>
    <cellStyle name="Vejica 2 4 6 46 2 2" xfId="14224"/>
    <cellStyle name="Vejica 2 4 6 46 3" xfId="14225"/>
    <cellStyle name="Vejica 2 4 6 47" xfId="14226"/>
    <cellStyle name="Vejica 2 4 6 47 2" xfId="14227"/>
    <cellStyle name="Vejica 2 4 6 47 2 2" xfId="14228"/>
    <cellStyle name="Vejica 2 4 6 47 3" xfId="14229"/>
    <cellStyle name="Vejica 2 4 6 48" xfId="14230"/>
    <cellStyle name="Vejica 2 4 6 48 2" xfId="14231"/>
    <cellStyle name="Vejica 2 4 6 48 2 2" xfId="14232"/>
    <cellStyle name="Vejica 2 4 6 48 3" xfId="14233"/>
    <cellStyle name="Vejica 2 4 6 49" xfId="14234"/>
    <cellStyle name="Vejica 2 4 6 49 2" xfId="14235"/>
    <cellStyle name="Vejica 2 4 6 49 2 2" xfId="14236"/>
    <cellStyle name="Vejica 2 4 6 49 3" xfId="14237"/>
    <cellStyle name="Vejica 2 4 6 5" xfId="14238"/>
    <cellStyle name="Vejica 2 4 6 5 2" xfId="14239"/>
    <cellStyle name="Vejica 2 4 6 5 2 2" xfId="14240"/>
    <cellStyle name="Vejica 2 4 6 5 3" xfId="14241"/>
    <cellStyle name="Vejica 2 4 6 50" xfId="14242"/>
    <cellStyle name="Vejica 2 4 6 50 2" xfId="14243"/>
    <cellStyle name="Vejica 2 4 6 50 2 2" xfId="14244"/>
    <cellStyle name="Vejica 2 4 6 50 3" xfId="14245"/>
    <cellStyle name="Vejica 2 4 6 51" xfId="14246"/>
    <cellStyle name="Vejica 2 4 6 51 2" xfId="14247"/>
    <cellStyle name="Vejica 2 4 6 51 2 2" xfId="14248"/>
    <cellStyle name="Vejica 2 4 6 51 3" xfId="14249"/>
    <cellStyle name="Vejica 2 4 6 52" xfId="14250"/>
    <cellStyle name="Vejica 2 4 6 52 2" xfId="14251"/>
    <cellStyle name="Vejica 2 4 6 52 2 2" xfId="14252"/>
    <cellStyle name="Vejica 2 4 6 52 3" xfId="14253"/>
    <cellStyle name="Vejica 2 4 6 53" xfId="14254"/>
    <cellStyle name="Vejica 2 4 6 53 2" xfId="14255"/>
    <cellStyle name="Vejica 2 4 6 54" xfId="14256"/>
    <cellStyle name="Vejica 2 4 6 54 2" xfId="14257"/>
    <cellStyle name="Vejica 2 4 6 55" xfId="14258"/>
    <cellStyle name="Vejica 2 4 6 55 2" xfId="14259"/>
    <cellStyle name="Vejica 2 4 6 56" xfId="14260"/>
    <cellStyle name="Vejica 2 4 6 56 2" xfId="14261"/>
    <cellStyle name="Vejica 2 4 6 57" xfId="14262"/>
    <cellStyle name="Vejica 2 4 6 57 2" xfId="14263"/>
    <cellStyle name="Vejica 2 4 6 58" xfId="14264"/>
    <cellStyle name="Vejica 2 4 6 58 2" xfId="14265"/>
    <cellStyle name="Vejica 2 4 6 59" xfId="14266"/>
    <cellStyle name="Vejica 2 4 6 59 2" xfId="14267"/>
    <cellStyle name="Vejica 2 4 6 6" xfId="14268"/>
    <cellStyle name="Vejica 2 4 6 6 2" xfId="14269"/>
    <cellStyle name="Vejica 2 4 6 6 2 2" xfId="14270"/>
    <cellStyle name="Vejica 2 4 6 6 3" xfId="14271"/>
    <cellStyle name="Vejica 2 4 6 60" xfId="14272"/>
    <cellStyle name="Vejica 2 4 6 60 2" xfId="14273"/>
    <cellStyle name="Vejica 2 4 6 61" xfId="14274"/>
    <cellStyle name="Vejica 2 4 6 61 2" xfId="14275"/>
    <cellStyle name="Vejica 2 4 6 62" xfId="14276"/>
    <cellStyle name="Vejica 2 4 6 62 2" xfId="14277"/>
    <cellStyle name="Vejica 2 4 6 63" xfId="14278"/>
    <cellStyle name="Vejica 2 4 6 63 2" xfId="14279"/>
    <cellStyle name="Vejica 2 4 6 64" xfId="14280"/>
    <cellStyle name="Vejica 2 4 6 64 2" xfId="14281"/>
    <cellStyle name="Vejica 2 4 6 65" xfId="14282"/>
    <cellStyle name="Vejica 2 4 6 65 2" xfId="14283"/>
    <cellStyle name="Vejica 2 4 6 66" xfId="14284"/>
    <cellStyle name="Vejica 2 4 6 66 2" xfId="14285"/>
    <cellStyle name="Vejica 2 4 6 67" xfId="14286"/>
    <cellStyle name="Vejica 2 4 6 67 2" xfId="14287"/>
    <cellStyle name="Vejica 2 4 6 68" xfId="14288"/>
    <cellStyle name="Vejica 2 4 6 68 2" xfId="14289"/>
    <cellStyle name="Vejica 2 4 6 69" xfId="14290"/>
    <cellStyle name="Vejica 2 4 6 69 2" xfId="14291"/>
    <cellStyle name="Vejica 2 4 6 7" xfId="14292"/>
    <cellStyle name="Vejica 2 4 6 7 2" xfId="14293"/>
    <cellStyle name="Vejica 2 4 6 7 2 2" xfId="14294"/>
    <cellStyle name="Vejica 2 4 6 7 3" xfId="14295"/>
    <cellStyle name="Vejica 2 4 6 70" xfId="14296"/>
    <cellStyle name="Vejica 2 4 6 70 2" xfId="14297"/>
    <cellStyle name="Vejica 2 4 6 71" xfId="14298"/>
    <cellStyle name="Vejica 2 4 6 71 2" xfId="14299"/>
    <cellStyle name="Vejica 2 4 6 72" xfId="14300"/>
    <cellStyle name="Vejica 2 4 6 72 2" xfId="14301"/>
    <cellStyle name="Vejica 2 4 6 73" xfId="14302"/>
    <cellStyle name="Vejica 2 4 6 73 2" xfId="14303"/>
    <cellStyle name="Vejica 2 4 6 74" xfId="14304"/>
    <cellStyle name="Vejica 2 4 6 74 2" xfId="14305"/>
    <cellStyle name="Vejica 2 4 6 75" xfId="14306"/>
    <cellStyle name="Vejica 2 4 6 75 2" xfId="14307"/>
    <cellStyle name="Vejica 2 4 6 76" xfId="14308"/>
    <cellStyle name="Vejica 2 4 6 76 2" xfId="14309"/>
    <cellStyle name="Vejica 2 4 6 77" xfId="14310"/>
    <cellStyle name="Vejica 2 4 6 77 2" xfId="14311"/>
    <cellStyle name="Vejica 2 4 6 78" xfId="14312"/>
    <cellStyle name="Vejica 2 4 6 78 2" xfId="14313"/>
    <cellStyle name="Vejica 2 4 6 79" xfId="14314"/>
    <cellStyle name="Vejica 2 4 6 79 2" xfId="14315"/>
    <cellStyle name="Vejica 2 4 6 8" xfId="14316"/>
    <cellStyle name="Vejica 2 4 6 8 2" xfId="14317"/>
    <cellStyle name="Vejica 2 4 6 8 2 2" xfId="14318"/>
    <cellStyle name="Vejica 2 4 6 8 3" xfId="14319"/>
    <cellStyle name="Vejica 2 4 6 80" xfId="14320"/>
    <cellStyle name="Vejica 2 4 6 80 2" xfId="14321"/>
    <cellStyle name="Vejica 2 4 6 81" xfId="14322"/>
    <cellStyle name="Vejica 2 4 6 81 2" xfId="14323"/>
    <cellStyle name="Vejica 2 4 6 82" xfId="14324"/>
    <cellStyle name="Vejica 2 4 6 9" xfId="14325"/>
    <cellStyle name="Vejica 2 4 6 9 2" xfId="14326"/>
    <cellStyle name="Vejica 2 4 6 9 2 2" xfId="14327"/>
    <cellStyle name="Vejica 2 4 6 9 3" xfId="14328"/>
    <cellStyle name="Vejica 2 4 60" xfId="14329"/>
    <cellStyle name="Vejica 2 4 60 2" xfId="14330"/>
    <cellStyle name="Vejica 2 4 60 2 2" xfId="14331"/>
    <cellStyle name="Vejica 2 4 60 3" xfId="14332"/>
    <cellStyle name="Vejica 2 4 61" xfId="14333"/>
    <cellStyle name="Vejica 2 4 61 2" xfId="14334"/>
    <cellStyle name="Vejica 2 4 61 2 2" xfId="14335"/>
    <cellStyle name="Vejica 2 4 61 3" xfId="14336"/>
    <cellStyle name="Vejica 2 4 62" xfId="14337"/>
    <cellStyle name="Vejica 2 4 62 2" xfId="14338"/>
    <cellStyle name="Vejica 2 4 62 2 2" xfId="14339"/>
    <cellStyle name="Vejica 2 4 62 3" xfId="14340"/>
    <cellStyle name="Vejica 2 4 63" xfId="14341"/>
    <cellStyle name="Vejica 2 4 63 2" xfId="14342"/>
    <cellStyle name="Vejica 2 4 63 2 2" xfId="14343"/>
    <cellStyle name="Vejica 2 4 63 3" xfId="14344"/>
    <cellStyle name="Vejica 2 4 64" xfId="14345"/>
    <cellStyle name="Vejica 2 4 64 2" xfId="14346"/>
    <cellStyle name="Vejica 2 4 64 2 2" xfId="14347"/>
    <cellStyle name="Vejica 2 4 64 3" xfId="14348"/>
    <cellStyle name="Vejica 2 4 65" xfId="14349"/>
    <cellStyle name="Vejica 2 4 65 2" xfId="14350"/>
    <cellStyle name="Vejica 2 4 65 2 2" xfId="14351"/>
    <cellStyle name="Vejica 2 4 65 3" xfId="14352"/>
    <cellStyle name="Vejica 2 4 66" xfId="14353"/>
    <cellStyle name="Vejica 2 4 66 2" xfId="14354"/>
    <cellStyle name="Vejica 2 4 66 2 2" xfId="14355"/>
    <cellStyle name="Vejica 2 4 66 3" xfId="14356"/>
    <cellStyle name="Vejica 2 4 67" xfId="14357"/>
    <cellStyle name="Vejica 2 4 67 2" xfId="14358"/>
    <cellStyle name="Vejica 2 4 67 2 2" xfId="14359"/>
    <cellStyle name="Vejica 2 4 67 3" xfId="14360"/>
    <cellStyle name="Vejica 2 4 68" xfId="14361"/>
    <cellStyle name="Vejica 2 4 68 2" xfId="14362"/>
    <cellStyle name="Vejica 2 4 68 2 2" xfId="14363"/>
    <cellStyle name="Vejica 2 4 68 3" xfId="14364"/>
    <cellStyle name="Vejica 2 4 69" xfId="14365"/>
    <cellStyle name="Vejica 2 4 69 2" xfId="14366"/>
    <cellStyle name="Vejica 2 4 69 2 2" xfId="14367"/>
    <cellStyle name="Vejica 2 4 69 3" xfId="14368"/>
    <cellStyle name="Vejica 2 4 7" xfId="14369"/>
    <cellStyle name="Vejica 2 4 7 10" xfId="14370"/>
    <cellStyle name="Vejica 2 4 7 10 2" xfId="14371"/>
    <cellStyle name="Vejica 2 4 7 10 2 2" xfId="14372"/>
    <cellStyle name="Vejica 2 4 7 10 3" xfId="14373"/>
    <cellStyle name="Vejica 2 4 7 11" xfId="14374"/>
    <cellStyle name="Vejica 2 4 7 11 2" xfId="14375"/>
    <cellStyle name="Vejica 2 4 7 11 2 2" xfId="14376"/>
    <cellStyle name="Vejica 2 4 7 11 3" xfId="14377"/>
    <cellStyle name="Vejica 2 4 7 12" xfId="14378"/>
    <cellStyle name="Vejica 2 4 7 12 2" xfId="14379"/>
    <cellStyle name="Vejica 2 4 7 12 2 2" xfId="14380"/>
    <cellStyle name="Vejica 2 4 7 12 3" xfId="14381"/>
    <cellStyle name="Vejica 2 4 7 13" xfId="14382"/>
    <cellStyle name="Vejica 2 4 7 13 2" xfId="14383"/>
    <cellStyle name="Vejica 2 4 7 13 2 2" xfId="14384"/>
    <cellStyle name="Vejica 2 4 7 13 3" xfId="14385"/>
    <cellStyle name="Vejica 2 4 7 14" xfId="14386"/>
    <cellStyle name="Vejica 2 4 7 14 2" xfId="14387"/>
    <cellStyle name="Vejica 2 4 7 14 2 2" xfId="14388"/>
    <cellStyle name="Vejica 2 4 7 14 3" xfId="14389"/>
    <cellStyle name="Vejica 2 4 7 15" xfId="14390"/>
    <cellStyle name="Vejica 2 4 7 15 2" xfId="14391"/>
    <cellStyle name="Vejica 2 4 7 15 2 2" xfId="14392"/>
    <cellStyle name="Vejica 2 4 7 15 3" xfId="14393"/>
    <cellStyle name="Vejica 2 4 7 16" xfId="14394"/>
    <cellStyle name="Vejica 2 4 7 16 2" xfId="14395"/>
    <cellStyle name="Vejica 2 4 7 16 2 2" xfId="14396"/>
    <cellStyle name="Vejica 2 4 7 16 3" xfId="14397"/>
    <cellStyle name="Vejica 2 4 7 17" xfId="14398"/>
    <cellStyle name="Vejica 2 4 7 17 2" xfId="14399"/>
    <cellStyle name="Vejica 2 4 7 17 2 2" xfId="14400"/>
    <cellStyle name="Vejica 2 4 7 17 3" xfId="14401"/>
    <cellStyle name="Vejica 2 4 7 18" xfId="14402"/>
    <cellStyle name="Vejica 2 4 7 18 2" xfId="14403"/>
    <cellStyle name="Vejica 2 4 7 18 2 2" xfId="14404"/>
    <cellStyle name="Vejica 2 4 7 18 3" xfId="14405"/>
    <cellStyle name="Vejica 2 4 7 19" xfId="14406"/>
    <cellStyle name="Vejica 2 4 7 19 2" xfId="14407"/>
    <cellStyle name="Vejica 2 4 7 19 2 2" xfId="14408"/>
    <cellStyle name="Vejica 2 4 7 19 3" xfId="14409"/>
    <cellStyle name="Vejica 2 4 7 2" xfId="14410"/>
    <cellStyle name="Vejica 2 4 7 2 2" xfId="14411"/>
    <cellStyle name="Vejica 2 4 7 2 2 2" xfId="14412"/>
    <cellStyle name="Vejica 2 4 7 2 2 2 2" xfId="14413"/>
    <cellStyle name="Vejica 2 4 7 2 2 3" xfId="14414"/>
    <cellStyle name="Vejica 2 4 7 2 3" xfId="14415"/>
    <cellStyle name="Vejica 2 4 7 2 3 2" xfId="14416"/>
    <cellStyle name="Vejica 2 4 7 2 4" xfId="14417"/>
    <cellStyle name="Vejica 2 4 7 2 4 2" xfId="14418"/>
    <cellStyle name="Vejica 2 4 7 2 5" xfId="14419"/>
    <cellStyle name="Vejica 2 4 7 2 5 2" xfId="14420"/>
    <cellStyle name="Vejica 2 4 7 2 6" xfId="14421"/>
    <cellStyle name="Vejica 2 4 7 2 6 2" xfId="14422"/>
    <cellStyle name="Vejica 2 4 7 2 7" xfId="14423"/>
    <cellStyle name="Vejica 2 4 7 20" xfId="14424"/>
    <cellStyle name="Vejica 2 4 7 20 2" xfId="14425"/>
    <cellStyle name="Vejica 2 4 7 20 2 2" xfId="14426"/>
    <cellStyle name="Vejica 2 4 7 20 3" xfId="14427"/>
    <cellStyle name="Vejica 2 4 7 21" xfId="14428"/>
    <cellStyle name="Vejica 2 4 7 21 2" xfId="14429"/>
    <cellStyle name="Vejica 2 4 7 21 2 2" xfId="14430"/>
    <cellStyle name="Vejica 2 4 7 21 3" xfId="14431"/>
    <cellStyle name="Vejica 2 4 7 22" xfId="14432"/>
    <cellStyle name="Vejica 2 4 7 22 2" xfId="14433"/>
    <cellStyle name="Vejica 2 4 7 22 2 2" xfId="14434"/>
    <cellStyle name="Vejica 2 4 7 22 3" xfId="14435"/>
    <cellStyle name="Vejica 2 4 7 23" xfId="14436"/>
    <cellStyle name="Vejica 2 4 7 23 2" xfId="14437"/>
    <cellStyle name="Vejica 2 4 7 23 2 2" xfId="14438"/>
    <cellStyle name="Vejica 2 4 7 23 3" xfId="14439"/>
    <cellStyle name="Vejica 2 4 7 24" xfId="14440"/>
    <cellStyle name="Vejica 2 4 7 24 2" xfId="14441"/>
    <cellStyle name="Vejica 2 4 7 24 2 2" xfId="14442"/>
    <cellStyle name="Vejica 2 4 7 24 3" xfId="14443"/>
    <cellStyle name="Vejica 2 4 7 25" xfId="14444"/>
    <cellStyle name="Vejica 2 4 7 25 2" xfId="14445"/>
    <cellStyle name="Vejica 2 4 7 25 2 2" xfId="14446"/>
    <cellStyle name="Vejica 2 4 7 25 3" xfId="14447"/>
    <cellStyle name="Vejica 2 4 7 26" xfId="14448"/>
    <cellStyle name="Vejica 2 4 7 26 2" xfId="14449"/>
    <cellStyle name="Vejica 2 4 7 26 2 2" xfId="14450"/>
    <cellStyle name="Vejica 2 4 7 26 3" xfId="14451"/>
    <cellStyle name="Vejica 2 4 7 27" xfId="14452"/>
    <cellStyle name="Vejica 2 4 7 27 2" xfId="14453"/>
    <cellStyle name="Vejica 2 4 7 27 2 2" xfId="14454"/>
    <cellStyle name="Vejica 2 4 7 27 3" xfId="14455"/>
    <cellStyle name="Vejica 2 4 7 28" xfId="14456"/>
    <cellStyle name="Vejica 2 4 7 28 2" xfId="14457"/>
    <cellStyle name="Vejica 2 4 7 28 2 2" xfId="14458"/>
    <cellStyle name="Vejica 2 4 7 28 3" xfId="14459"/>
    <cellStyle name="Vejica 2 4 7 29" xfId="14460"/>
    <cellStyle name="Vejica 2 4 7 29 2" xfId="14461"/>
    <cellStyle name="Vejica 2 4 7 29 2 2" xfId="14462"/>
    <cellStyle name="Vejica 2 4 7 29 3" xfId="14463"/>
    <cellStyle name="Vejica 2 4 7 3" xfId="14464"/>
    <cellStyle name="Vejica 2 4 7 3 2" xfId="14465"/>
    <cellStyle name="Vejica 2 4 7 3 2 2" xfId="14466"/>
    <cellStyle name="Vejica 2 4 7 3 3" xfId="14467"/>
    <cellStyle name="Vejica 2 4 7 30" xfId="14468"/>
    <cellStyle name="Vejica 2 4 7 30 2" xfId="14469"/>
    <cellStyle name="Vejica 2 4 7 30 2 2" xfId="14470"/>
    <cellStyle name="Vejica 2 4 7 30 3" xfId="14471"/>
    <cellStyle name="Vejica 2 4 7 31" xfId="14472"/>
    <cellStyle name="Vejica 2 4 7 31 2" xfId="14473"/>
    <cellStyle name="Vejica 2 4 7 31 2 2" xfId="14474"/>
    <cellStyle name="Vejica 2 4 7 31 3" xfId="14475"/>
    <cellStyle name="Vejica 2 4 7 32" xfId="14476"/>
    <cellStyle name="Vejica 2 4 7 32 2" xfId="14477"/>
    <cellStyle name="Vejica 2 4 7 32 2 2" xfId="14478"/>
    <cellStyle name="Vejica 2 4 7 32 3" xfId="14479"/>
    <cellStyle name="Vejica 2 4 7 33" xfId="14480"/>
    <cellStyle name="Vejica 2 4 7 33 2" xfId="14481"/>
    <cellStyle name="Vejica 2 4 7 33 2 2" xfId="14482"/>
    <cellStyle name="Vejica 2 4 7 33 3" xfId="14483"/>
    <cellStyle name="Vejica 2 4 7 34" xfId="14484"/>
    <cellStyle name="Vejica 2 4 7 34 2" xfId="14485"/>
    <cellStyle name="Vejica 2 4 7 34 2 2" xfId="14486"/>
    <cellStyle name="Vejica 2 4 7 34 3" xfId="14487"/>
    <cellStyle name="Vejica 2 4 7 35" xfId="14488"/>
    <cellStyle name="Vejica 2 4 7 35 2" xfId="14489"/>
    <cellStyle name="Vejica 2 4 7 35 2 2" xfId="14490"/>
    <cellStyle name="Vejica 2 4 7 35 3" xfId="14491"/>
    <cellStyle name="Vejica 2 4 7 36" xfId="14492"/>
    <cellStyle name="Vejica 2 4 7 36 2" xfId="14493"/>
    <cellStyle name="Vejica 2 4 7 36 2 2" xfId="14494"/>
    <cellStyle name="Vejica 2 4 7 36 3" xfId="14495"/>
    <cellStyle name="Vejica 2 4 7 37" xfId="14496"/>
    <cellStyle name="Vejica 2 4 7 37 2" xfId="14497"/>
    <cellStyle name="Vejica 2 4 7 37 2 2" xfId="14498"/>
    <cellStyle name="Vejica 2 4 7 37 3" xfId="14499"/>
    <cellStyle name="Vejica 2 4 7 38" xfId="14500"/>
    <cellStyle name="Vejica 2 4 7 38 2" xfId="14501"/>
    <cellStyle name="Vejica 2 4 7 38 2 2" xfId="14502"/>
    <cellStyle name="Vejica 2 4 7 38 3" xfId="14503"/>
    <cellStyle name="Vejica 2 4 7 39" xfId="14504"/>
    <cellStyle name="Vejica 2 4 7 39 2" xfId="14505"/>
    <cellStyle name="Vejica 2 4 7 39 2 2" xfId="14506"/>
    <cellStyle name="Vejica 2 4 7 39 3" xfId="14507"/>
    <cellStyle name="Vejica 2 4 7 4" xfId="14508"/>
    <cellStyle name="Vejica 2 4 7 4 2" xfId="14509"/>
    <cellStyle name="Vejica 2 4 7 4 2 2" xfId="14510"/>
    <cellStyle name="Vejica 2 4 7 4 3" xfId="14511"/>
    <cellStyle name="Vejica 2 4 7 40" xfId="14512"/>
    <cellStyle name="Vejica 2 4 7 40 2" xfId="14513"/>
    <cellStyle name="Vejica 2 4 7 40 2 2" xfId="14514"/>
    <cellStyle name="Vejica 2 4 7 40 3" xfId="14515"/>
    <cellStyle name="Vejica 2 4 7 41" xfId="14516"/>
    <cellStyle name="Vejica 2 4 7 41 2" xfId="14517"/>
    <cellStyle name="Vejica 2 4 7 41 2 2" xfId="14518"/>
    <cellStyle name="Vejica 2 4 7 41 3" xfId="14519"/>
    <cellStyle name="Vejica 2 4 7 42" xfId="14520"/>
    <cellStyle name="Vejica 2 4 7 42 2" xfId="14521"/>
    <cellStyle name="Vejica 2 4 7 42 2 2" xfId="14522"/>
    <cellStyle name="Vejica 2 4 7 42 3" xfId="14523"/>
    <cellStyle name="Vejica 2 4 7 43" xfId="14524"/>
    <cellStyle name="Vejica 2 4 7 43 2" xfId="14525"/>
    <cellStyle name="Vejica 2 4 7 43 2 2" xfId="14526"/>
    <cellStyle name="Vejica 2 4 7 43 3" xfId="14527"/>
    <cellStyle name="Vejica 2 4 7 44" xfId="14528"/>
    <cellStyle name="Vejica 2 4 7 44 2" xfId="14529"/>
    <cellStyle name="Vejica 2 4 7 44 2 2" xfId="14530"/>
    <cellStyle name="Vejica 2 4 7 44 3" xfId="14531"/>
    <cellStyle name="Vejica 2 4 7 45" xfId="14532"/>
    <cellStyle name="Vejica 2 4 7 45 2" xfId="14533"/>
    <cellStyle name="Vejica 2 4 7 45 2 2" xfId="14534"/>
    <cellStyle name="Vejica 2 4 7 45 3" xfId="14535"/>
    <cellStyle name="Vejica 2 4 7 46" xfId="14536"/>
    <cellStyle name="Vejica 2 4 7 46 2" xfId="14537"/>
    <cellStyle name="Vejica 2 4 7 46 2 2" xfId="14538"/>
    <cellStyle name="Vejica 2 4 7 46 3" xfId="14539"/>
    <cellStyle name="Vejica 2 4 7 47" xfId="14540"/>
    <cellStyle name="Vejica 2 4 7 47 2" xfId="14541"/>
    <cellStyle name="Vejica 2 4 7 47 2 2" xfId="14542"/>
    <cellStyle name="Vejica 2 4 7 47 3" xfId="14543"/>
    <cellStyle name="Vejica 2 4 7 48" xfId="14544"/>
    <cellStyle name="Vejica 2 4 7 48 2" xfId="14545"/>
    <cellStyle name="Vejica 2 4 7 48 2 2" xfId="14546"/>
    <cellStyle name="Vejica 2 4 7 48 3" xfId="14547"/>
    <cellStyle name="Vejica 2 4 7 49" xfId="14548"/>
    <cellStyle name="Vejica 2 4 7 49 2" xfId="14549"/>
    <cellStyle name="Vejica 2 4 7 49 2 2" xfId="14550"/>
    <cellStyle name="Vejica 2 4 7 49 3" xfId="14551"/>
    <cellStyle name="Vejica 2 4 7 5" xfId="14552"/>
    <cellStyle name="Vejica 2 4 7 5 2" xfId="14553"/>
    <cellStyle name="Vejica 2 4 7 5 2 2" xfId="14554"/>
    <cellStyle name="Vejica 2 4 7 5 3" xfId="14555"/>
    <cellStyle name="Vejica 2 4 7 50" xfId="14556"/>
    <cellStyle name="Vejica 2 4 7 50 2" xfId="14557"/>
    <cellStyle name="Vejica 2 4 7 50 2 2" xfId="14558"/>
    <cellStyle name="Vejica 2 4 7 50 3" xfId="14559"/>
    <cellStyle name="Vejica 2 4 7 51" xfId="14560"/>
    <cellStyle name="Vejica 2 4 7 51 2" xfId="14561"/>
    <cellStyle name="Vejica 2 4 7 51 2 2" xfId="14562"/>
    <cellStyle name="Vejica 2 4 7 51 3" xfId="14563"/>
    <cellStyle name="Vejica 2 4 7 52" xfId="14564"/>
    <cellStyle name="Vejica 2 4 7 52 2" xfId="14565"/>
    <cellStyle name="Vejica 2 4 7 52 2 2" xfId="14566"/>
    <cellStyle name="Vejica 2 4 7 52 3" xfId="14567"/>
    <cellStyle name="Vejica 2 4 7 53" xfId="14568"/>
    <cellStyle name="Vejica 2 4 7 53 2" xfId="14569"/>
    <cellStyle name="Vejica 2 4 7 54" xfId="14570"/>
    <cellStyle name="Vejica 2 4 7 54 2" xfId="14571"/>
    <cellStyle name="Vejica 2 4 7 55" xfId="14572"/>
    <cellStyle name="Vejica 2 4 7 55 2" xfId="14573"/>
    <cellStyle name="Vejica 2 4 7 56" xfId="14574"/>
    <cellStyle name="Vejica 2 4 7 56 2" xfId="14575"/>
    <cellStyle name="Vejica 2 4 7 57" xfId="14576"/>
    <cellStyle name="Vejica 2 4 7 57 2" xfId="14577"/>
    <cellStyle name="Vejica 2 4 7 58" xfId="14578"/>
    <cellStyle name="Vejica 2 4 7 58 2" xfId="14579"/>
    <cellStyle name="Vejica 2 4 7 59" xfId="14580"/>
    <cellStyle name="Vejica 2 4 7 59 2" xfId="14581"/>
    <cellStyle name="Vejica 2 4 7 6" xfId="14582"/>
    <cellStyle name="Vejica 2 4 7 6 2" xfId="14583"/>
    <cellStyle name="Vejica 2 4 7 6 2 2" xfId="14584"/>
    <cellStyle name="Vejica 2 4 7 6 3" xfId="14585"/>
    <cellStyle name="Vejica 2 4 7 60" xfId="14586"/>
    <cellStyle name="Vejica 2 4 7 60 2" xfId="14587"/>
    <cellStyle name="Vejica 2 4 7 61" xfId="14588"/>
    <cellStyle name="Vejica 2 4 7 61 2" xfId="14589"/>
    <cellStyle name="Vejica 2 4 7 62" xfId="14590"/>
    <cellStyle name="Vejica 2 4 7 62 2" xfId="14591"/>
    <cellStyle name="Vejica 2 4 7 63" xfId="14592"/>
    <cellStyle name="Vejica 2 4 7 63 2" xfId="14593"/>
    <cellStyle name="Vejica 2 4 7 64" xfId="14594"/>
    <cellStyle name="Vejica 2 4 7 64 2" xfId="14595"/>
    <cellStyle name="Vejica 2 4 7 65" xfId="14596"/>
    <cellStyle name="Vejica 2 4 7 65 2" xfId="14597"/>
    <cellStyle name="Vejica 2 4 7 66" xfId="14598"/>
    <cellStyle name="Vejica 2 4 7 66 2" xfId="14599"/>
    <cellStyle name="Vejica 2 4 7 67" xfId="14600"/>
    <cellStyle name="Vejica 2 4 7 67 2" xfId="14601"/>
    <cellStyle name="Vejica 2 4 7 68" xfId="14602"/>
    <cellStyle name="Vejica 2 4 7 68 2" xfId="14603"/>
    <cellStyle name="Vejica 2 4 7 69" xfId="14604"/>
    <cellStyle name="Vejica 2 4 7 69 2" xfId="14605"/>
    <cellStyle name="Vejica 2 4 7 7" xfId="14606"/>
    <cellStyle name="Vejica 2 4 7 7 2" xfId="14607"/>
    <cellStyle name="Vejica 2 4 7 7 2 2" xfId="14608"/>
    <cellStyle name="Vejica 2 4 7 7 3" xfId="14609"/>
    <cellStyle name="Vejica 2 4 7 70" xfId="14610"/>
    <cellStyle name="Vejica 2 4 7 70 2" xfId="14611"/>
    <cellStyle name="Vejica 2 4 7 71" xfId="14612"/>
    <cellStyle name="Vejica 2 4 7 71 2" xfId="14613"/>
    <cellStyle name="Vejica 2 4 7 72" xfId="14614"/>
    <cellStyle name="Vejica 2 4 7 72 2" xfId="14615"/>
    <cellStyle name="Vejica 2 4 7 73" xfId="14616"/>
    <cellStyle name="Vejica 2 4 7 73 2" xfId="14617"/>
    <cellStyle name="Vejica 2 4 7 74" xfId="14618"/>
    <cellStyle name="Vejica 2 4 7 74 2" xfId="14619"/>
    <cellStyle name="Vejica 2 4 7 75" xfId="14620"/>
    <cellStyle name="Vejica 2 4 7 75 2" xfId="14621"/>
    <cellStyle name="Vejica 2 4 7 76" xfId="14622"/>
    <cellStyle name="Vejica 2 4 7 76 2" xfId="14623"/>
    <cellStyle name="Vejica 2 4 7 77" xfId="14624"/>
    <cellStyle name="Vejica 2 4 7 77 2" xfId="14625"/>
    <cellStyle name="Vejica 2 4 7 78" xfId="14626"/>
    <cellStyle name="Vejica 2 4 7 78 2" xfId="14627"/>
    <cellStyle name="Vejica 2 4 7 79" xfId="14628"/>
    <cellStyle name="Vejica 2 4 7 79 2" xfId="14629"/>
    <cellStyle name="Vejica 2 4 7 8" xfId="14630"/>
    <cellStyle name="Vejica 2 4 7 8 2" xfId="14631"/>
    <cellStyle name="Vejica 2 4 7 8 2 2" xfId="14632"/>
    <cellStyle name="Vejica 2 4 7 8 3" xfId="14633"/>
    <cellStyle name="Vejica 2 4 7 80" xfId="14634"/>
    <cellStyle name="Vejica 2 4 7 80 2" xfId="14635"/>
    <cellStyle name="Vejica 2 4 7 81" xfId="14636"/>
    <cellStyle name="Vejica 2 4 7 81 2" xfId="14637"/>
    <cellStyle name="Vejica 2 4 7 82" xfId="14638"/>
    <cellStyle name="Vejica 2 4 7 9" xfId="14639"/>
    <cellStyle name="Vejica 2 4 7 9 2" xfId="14640"/>
    <cellStyle name="Vejica 2 4 7 9 2 2" xfId="14641"/>
    <cellStyle name="Vejica 2 4 7 9 3" xfId="14642"/>
    <cellStyle name="Vejica 2 4 70" xfId="14643"/>
    <cellStyle name="Vejica 2 4 70 2" xfId="14644"/>
    <cellStyle name="Vejica 2 4 70 2 2" xfId="14645"/>
    <cellStyle name="Vejica 2 4 70 3" xfId="14646"/>
    <cellStyle name="Vejica 2 4 71" xfId="14647"/>
    <cellStyle name="Vejica 2 4 71 2" xfId="14648"/>
    <cellStyle name="Vejica 2 4 71 2 2" xfId="14649"/>
    <cellStyle name="Vejica 2 4 71 3" xfId="14650"/>
    <cellStyle name="Vejica 2 4 72" xfId="14651"/>
    <cellStyle name="Vejica 2 4 72 2" xfId="14652"/>
    <cellStyle name="Vejica 2 4 72 2 2" xfId="14653"/>
    <cellStyle name="Vejica 2 4 72 3" xfId="14654"/>
    <cellStyle name="Vejica 2 4 73" xfId="14655"/>
    <cellStyle name="Vejica 2 4 73 2" xfId="14656"/>
    <cellStyle name="Vejica 2 4 73 2 2" xfId="14657"/>
    <cellStyle name="Vejica 2 4 73 3" xfId="14658"/>
    <cellStyle name="Vejica 2 4 73 3 2" xfId="14659"/>
    <cellStyle name="Vejica 2 4 73 4" xfId="14660"/>
    <cellStyle name="Vejica 2 4 73 4 2" xfId="14661"/>
    <cellStyle name="Vejica 2 4 73 5" xfId="14662"/>
    <cellStyle name="Vejica 2 4 73 5 2" xfId="14663"/>
    <cellStyle name="Vejica 2 4 73 6" xfId="14664"/>
    <cellStyle name="Vejica 2 4 74" xfId="14665"/>
    <cellStyle name="Vejica 2 4 74 2" xfId="14666"/>
    <cellStyle name="Vejica 2 4 74 2 2" xfId="14667"/>
    <cellStyle name="Vejica 2 4 74 3" xfId="14668"/>
    <cellStyle name="Vejica 2 4 75" xfId="14669"/>
    <cellStyle name="Vejica 2 4 75 2" xfId="14670"/>
    <cellStyle name="Vejica 2 4 75 2 2" xfId="14671"/>
    <cellStyle name="Vejica 2 4 75 3" xfId="14672"/>
    <cellStyle name="Vejica 2 4 76" xfId="14673"/>
    <cellStyle name="Vejica 2 4 76 2" xfId="14674"/>
    <cellStyle name="Vejica 2 4 76 2 2" xfId="14675"/>
    <cellStyle name="Vejica 2 4 76 3" xfId="14676"/>
    <cellStyle name="Vejica 2 4 77" xfId="14677"/>
    <cellStyle name="Vejica 2 4 77 2" xfId="14678"/>
    <cellStyle name="Vejica 2 4 77 2 2" xfId="14679"/>
    <cellStyle name="Vejica 2 4 77 3" xfId="14680"/>
    <cellStyle name="Vejica 2 4 78" xfId="14681"/>
    <cellStyle name="Vejica 2 4 78 2" xfId="14682"/>
    <cellStyle name="Vejica 2 4 78 2 2" xfId="14683"/>
    <cellStyle name="Vejica 2 4 78 3" xfId="14684"/>
    <cellStyle name="Vejica 2 4 79" xfId="14685"/>
    <cellStyle name="Vejica 2 4 79 2" xfId="14686"/>
    <cellStyle name="Vejica 2 4 79 2 2" xfId="14687"/>
    <cellStyle name="Vejica 2 4 79 3" xfId="14688"/>
    <cellStyle name="Vejica 2 4 8" xfId="14689"/>
    <cellStyle name="Vejica 2 4 8 10" xfId="14690"/>
    <cellStyle name="Vejica 2 4 8 10 2" xfId="14691"/>
    <cellStyle name="Vejica 2 4 8 10 2 2" xfId="14692"/>
    <cellStyle name="Vejica 2 4 8 10 3" xfId="14693"/>
    <cellStyle name="Vejica 2 4 8 11" xfId="14694"/>
    <cellStyle name="Vejica 2 4 8 11 2" xfId="14695"/>
    <cellStyle name="Vejica 2 4 8 11 2 2" xfId="14696"/>
    <cellStyle name="Vejica 2 4 8 11 3" xfId="14697"/>
    <cellStyle name="Vejica 2 4 8 12" xfId="14698"/>
    <cellStyle name="Vejica 2 4 8 12 2" xfId="14699"/>
    <cellStyle name="Vejica 2 4 8 12 2 2" xfId="14700"/>
    <cellStyle name="Vejica 2 4 8 12 3" xfId="14701"/>
    <cellStyle name="Vejica 2 4 8 13" xfId="14702"/>
    <cellStyle name="Vejica 2 4 8 13 2" xfId="14703"/>
    <cellStyle name="Vejica 2 4 8 13 2 2" xfId="14704"/>
    <cellStyle name="Vejica 2 4 8 13 3" xfId="14705"/>
    <cellStyle name="Vejica 2 4 8 14" xfId="14706"/>
    <cellStyle name="Vejica 2 4 8 14 2" xfId="14707"/>
    <cellStyle name="Vejica 2 4 8 14 2 2" xfId="14708"/>
    <cellStyle name="Vejica 2 4 8 14 3" xfId="14709"/>
    <cellStyle name="Vejica 2 4 8 15" xfId="14710"/>
    <cellStyle name="Vejica 2 4 8 15 2" xfId="14711"/>
    <cellStyle name="Vejica 2 4 8 15 2 2" xfId="14712"/>
    <cellStyle name="Vejica 2 4 8 15 3" xfId="14713"/>
    <cellStyle name="Vejica 2 4 8 16" xfId="14714"/>
    <cellStyle name="Vejica 2 4 8 16 2" xfId="14715"/>
    <cellStyle name="Vejica 2 4 8 16 2 2" xfId="14716"/>
    <cellStyle name="Vejica 2 4 8 16 3" xfId="14717"/>
    <cellStyle name="Vejica 2 4 8 17" xfId="14718"/>
    <cellStyle name="Vejica 2 4 8 17 2" xfId="14719"/>
    <cellStyle name="Vejica 2 4 8 17 2 2" xfId="14720"/>
    <cellStyle name="Vejica 2 4 8 17 3" xfId="14721"/>
    <cellStyle name="Vejica 2 4 8 18" xfId="14722"/>
    <cellStyle name="Vejica 2 4 8 18 2" xfId="14723"/>
    <cellStyle name="Vejica 2 4 8 18 2 2" xfId="14724"/>
    <cellStyle name="Vejica 2 4 8 18 3" xfId="14725"/>
    <cellStyle name="Vejica 2 4 8 19" xfId="14726"/>
    <cellStyle name="Vejica 2 4 8 19 2" xfId="14727"/>
    <cellStyle name="Vejica 2 4 8 19 2 2" xfId="14728"/>
    <cellStyle name="Vejica 2 4 8 19 3" xfId="14729"/>
    <cellStyle name="Vejica 2 4 8 2" xfId="14730"/>
    <cellStyle name="Vejica 2 4 8 2 2" xfId="14731"/>
    <cellStyle name="Vejica 2 4 8 2 2 2" xfId="14732"/>
    <cellStyle name="Vejica 2 4 8 2 2 2 2" xfId="14733"/>
    <cellStyle name="Vejica 2 4 8 2 2 3" xfId="14734"/>
    <cellStyle name="Vejica 2 4 8 2 3" xfId="14735"/>
    <cellStyle name="Vejica 2 4 8 2 3 2" xfId="14736"/>
    <cellStyle name="Vejica 2 4 8 2 4" xfId="14737"/>
    <cellStyle name="Vejica 2 4 8 2 4 2" xfId="14738"/>
    <cellStyle name="Vejica 2 4 8 2 5" xfId="14739"/>
    <cellStyle name="Vejica 2 4 8 2 5 2" xfId="14740"/>
    <cellStyle name="Vejica 2 4 8 2 6" xfId="14741"/>
    <cellStyle name="Vejica 2 4 8 2 6 2" xfId="14742"/>
    <cellStyle name="Vejica 2 4 8 2 7" xfId="14743"/>
    <cellStyle name="Vejica 2 4 8 20" xfId="14744"/>
    <cellStyle name="Vejica 2 4 8 20 2" xfId="14745"/>
    <cellStyle name="Vejica 2 4 8 20 2 2" xfId="14746"/>
    <cellStyle name="Vejica 2 4 8 20 3" xfId="14747"/>
    <cellStyle name="Vejica 2 4 8 21" xfId="14748"/>
    <cellStyle name="Vejica 2 4 8 21 2" xfId="14749"/>
    <cellStyle name="Vejica 2 4 8 21 2 2" xfId="14750"/>
    <cellStyle name="Vejica 2 4 8 21 3" xfId="14751"/>
    <cellStyle name="Vejica 2 4 8 22" xfId="14752"/>
    <cellStyle name="Vejica 2 4 8 22 2" xfId="14753"/>
    <cellStyle name="Vejica 2 4 8 22 2 2" xfId="14754"/>
    <cellStyle name="Vejica 2 4 8 22 3" xfId="14755"/>
    <cellStyle name="Vejica 2 4 8 23" xfId="14756"/>
    <cellStyle name="Vejica 2 4 8 23 2" xfId="14757"/>
    <cellStyle name="Vejica 2 4 8 23 2 2" xfId="14758"/>
    <cellStyle name="Vejica 2 4 8 23 3" xfId="14759"/>
    <cellStyle name="Vejica 2 4 8 24" xfId="14760"/>
    <cellStyle name="Vejica 2 4 8 24 2" xfId="14761"/>
    <cellStyle name="Vejica 2 4 8 24 2 2" xfId="14762"/>
    <cellStyle name="Vejica 2 4 8 24 3" xfId="14763"/>
    <cellStyle name="Vejica 2 4 8 25" xfId="14764"/>
    <cellStyle name="Vejica 2 4 8 25 2" xfId="14765"/>
    <cellStyle name="Vejica 2 4 8 25 2 2" xfId="14766"/>
    <cellStyle name="Vejica 2 4 8 25 3" xfId="14767"/>
    <cellStyle name="Vejica 2 4 8 26" xfId="14768"/>
    <cellStyle name="Vejica 2 4 8 26 2" xfId="14769"/>
    <cellStyle name="Vejica 2 4 8 26 2 2" xfId="14770"/>
    <cellStyle name="Vejica 2 4 8 26 3" xfId="14771"/>
    <cellStyle name="Vejica 2 4 8 27" xfId="14772"/>
    <cellStyle name="Vejica 2 4 8 27 2" xfId="14773"/>
    <cellStyle name="Vejica 2 4 8 27 2 2" xfId="14774"/>
    <cellStyle name="Vejica 2 4 8 27 3" xfId="14775"/>
    <cellStyle name="Vejica 2 4 8 28" xfId="14776"/>
    <cellStyle name="Vejica 2 4 8 28 2" xfId="14777"/>
    <cellStyle name="Vejica 2 4 8 28 2 2" xfId="14778"/>
    <cellStyle name="Vejica 2 4 8 28 3" xfId="14779"/>
    <cellStyle name="Vejica 2 4 8 29" xfId="14780"/>
    <cellStyle name="Vejica 2 4 8 29 2" xfId="14781"/>
    <cellStyle name="Vejica 2 4 8 29 2 2" xfId="14782"/>
    <cellStyle name="Vejica 2 4 8 29 3" xfId="14783"/>
    <cellStyle name="Vejica 2 4 8 3" xfId="14784"/>
    <cellStyle name="Vejica 2 4 8 3 2" xfId="14785"/>
    <cellStyle name="Vejica 2 4 8 3 2 2" xfId="14786"/>
    <cellStyle name="Vejica 2 4 8 3 3" xfId="14787"/>
    <cellStyle name="Vejica 2 4 8 30" xfId="14788"/>
    <cellStyle name="Vejica 2 4 8 30 2" xfId="14789"/>
    <cellStyle name="Vejica 2 4 8 30 2 2" xfId="14790"/>
    <cellStyle name="Vejica 2 4 8 30 3" xfId="14791"/>
    <cellStyle name="Vejica 2 4 8 31" xfId="14792"/>
    <cellStyle name="Vejica 2 4 8 31 2" xfId="14793"/>
    <cellStyle name="Vejica 2 4 8 31 2 2" xfId="14794"/>
    <cellStyle name="Vejica 2 4 8 31 3" xfId="14795"/>
    <cellStyle name="Vejica 2 4 8 32" xfId="14796"/>
    <cellStyle name="Vejica 2 4 8 32 2" xfId="14797"/>
    <cellStyle name="Vejica 2 4 8 32 2 2" xfId="14798"/>
    <cellStyle name="Vejica 2 4 8 32 3" xfId="14799"/>
    <cellStyle name="Vejica 2 4 8 33" xfId="14800"/>
    <cellStyle name="Vejica 2 4 8 33 2" xfId="14801"/>
    <cellStyle name="Vejica 2 4 8 33 2 2" xfId="14802"/>
    <cellStyle name="Vejica 2 4 8 33 3" xfId="14803"/>
    <cellStyle name="Vejica 2 4 8 34" xfId="14804"/>
    <cellStyle name="Vejica 2 4 8 34 2" xfId="14805"/>
    <cellStyle name="Vejica 2 4 8 34 2 2" xfId="14806"/>
    <cellStyle name="Vejica 2 4 8 34 3" xfId="14807"/>
    <cellStyle name="Vejica 2 4 8 35" xfId="14808"/>
    <cellStyle name="Vejica 2 4 8 35 2" xfId="14809"/>
    <cellStyle name="Vejica 2 4 8 35 2 2" xfId="14810"/>
    <cellStyle name="Vejica 2 4 8 35 3" xfId="14811"/>
    <cellStyle name="Vejica 2 4 8 36" xfId="14812"/>
    <cellStyle name="Vejica 2 4 8 36 2" xfId="14813"/>
    <cellStyle name="Vejica 2 4 8 36 2 2" xfId="14814"/>
    <cellStyle name="Vejica 2 4 8 36 3" xfId="14815"/>
    <cellStyle name="Vejica 2 4 8 37" xfId="14816"/>
    <cellStyle name="Vejica 2 4 8 37 2" xfId="14817"/>
    <cellStyle name="Vejica 2 4 8 37 2 2" xfId="14818"/>
    <cellStyle name="Vejica 2 4 8 37 3" xfId="14819"/>
    <cellStyle name="Vejica 2 4 8 38" xfId="14820"/>
    <cellStyle name="Vejica 2 4 8 38 2" xfId="14821"/>
    <cellStyle name="Vejica 2 4 8 38 2 2" xfId="14822"/>
    <cellStyle name="Vejica 2 4 8 38 3" xfId="14823"/>
    <cellStyle name="Vejica 2 4 8 39" xfId="14824"/>
    <cellStyle name="Vejica 2 4 8 39 2" xfId="14825"/>
    <cellStyle name="Vejica 2 4 8 39 2 2" xfId="14826"/>
    <cellStyle name="Vejica 2 4 8 39 3" xfId="14827"/>
    <cellStyle name="Vejica 2 4 8 4" xfId="14828"/>
    <cellStyle name="Vejica 2 4 8 4 2" xfId="14829"/>
    <cellStyle name="Vejica 2 4 8 4 2 2" xfId="14830"/>
    <cellStyle name="Vejica 2 4 8 4 3" xfId="14831"/>
    <cellStyle name="Vejica 2 4 8 40" xfId="14832"/>
    <cellStyle name="Vejica 2 4 8 40 2" xfId="14833"/>
    <cellStyle name="Vejica 2 4 8 40 2 2" xfId="14834"/>
    <cellStyle name="Vejica 2 4 8 40 3" xfId="14835"/>
    <cellStyle name="Vejica 2 4 8 41" xfId="14836"/>
    <cellStyle name="Vejica 2 4 8 41 2" xfId="14837"/>
    <cellStyle name="Vejica 2 4 8 41 2 2" xfId="14838"/>
    <cellStyle name="Vejica 2 4 8 41 3" xfId="14839"/>
    <cellStyle name="Vejica 2 4 8 42" xfId="14840"/>
    <cellStyle name="Vejica 2 4 8 42 2" xfId="14841"/>
    <cellStyle name="Vejica 2 4 8 42 2 2" xfId="14842"/>
    <cellStyle name="Vejica 2 4 8 42 3" xfId="14843"/>
    <cellStyle name="Vejica 2 4 8 43" xfId="14844"/>
    <cellStyle name="Vejica 2 4 8 43 2" xfId="14845"/>
    <cellStyle name="Vejica 2 4 8 43 2 2" xfId="14846"/>
    <cellStyle name="Vejica 2 4 8 43 3" xfId="14847"/>
    <cellStyle name="Vejica 2 4 8 44" xfId="14848"/>
    <cellStyle name="Vejica 2 4 8 44 2" xfId="14849"/>
    <cellStyle name="Vejica 2 4 8 44 2 2" xfId="14850"/>
    <cellStyle name="Vejica 2 4 8 44 3" xfId="14851"/>
    <cellStyle name="Vejica 2 4 8 45" xfId="14852"/>
    <cellStyle name="Vejica 2 4 8 45 2" xfId="14853"/>
    <cellStyle name="Vejica 2 4 8 45 2 2" xfId="14854"/>
    <cellStyle name="Vejica 2 4 8 45 3" xfId="14855"/>
    <cellStyle name="Vejica 2 4 8 46" xfId="14856"/>
    <cellStyle name="Vejica 2 4 8 46 2" xfId="14857"/>
    <cellStyle name="Vejica 2 4 8 46 2 2" xfId="14858"/>
    <cellStyle name="Vejica 2 4 8 46 3" xfId="14859"/>
    <cellStyle name="Vejica 2 4 8 47" xfId="14860"/>
    <cellStyle name="Vejica 2 4 8 47 2" xfId="14861"/>
    <cellStyle name="Vejica 2 4 8 47 2 2" xfId="14862"/>
    <cellStyle name="Vejica 2 4 8 47 3" xfId="14863"/>
    <cellStyle name="Vejica 2 4 8 48" xfId="14864"/>
    <cellStyle name="Vejica 2 4 8 48 2" xfId="14865"/>
    <cellStyle name="Vejica 2 4 8 48 2 2" xfId="14866"/>
    <cellStyle name="Vejica 2 4 8 48 3" xfId="14867"/>
    <cellStyle name="Vejica 2 4 8 49" xfId="14868"/>
    <cellStyle name="Vejica 2 4 8 49 2" xfId="14869"/>
    <cellStyle name="Vejica 2 4 8 49 2 2" xfId="14870"/>
    <cellStyle name="Vejica 2 4 8 49 3" xfId="14871"/>
    <cellStyle name="Vejica 2 4 8 5" xfId="14872"/>
    <cellStyle name="Vejica 2 4 8 5 2" xfId="14873"/>
    <cellStyle name="Vejica 2 4 8 5 2 2" xfId="14874"/>
    <cellStyle name="Vejica 2 4 8 5 3" xfId="14875"/>
    <cellStyle name="Vejica 2 4 8 50" xfId="14876"/>
    <cellStyle name="Vejica 2 4 8 50 2" xfId="14877"/>
    <cellStyle name="Vejica 2 4 8 50 2 2" xfId="14878"/>
    <cellStyle name="Vejica 2 4 8 50 3" xfId="14879"/>
    <cellStyle name="Vejica 2 4 8 51" xfId="14880"/>
    <cellStyle name="Vejica 2 4 8 51 2" xfId="14881"/>
    <cellStyle name="Vejica 2 4 8 51 2 2" xfId="14882"/>
    <cellStyle name="Vejica 2 4 8 51 3" xfId="14883"/>
    <cellStyle name="Vejica 2 4 8 52" xfId="14884"/>
    <cellStyle name="Vejica 2 4 8 52 2" xfId="14885"/>
    <cellStyle name="Vejica 2 4 8 52 2 2" xfId="14886"/>
    <cellStyle name="Vejica 2 4 8 52 3" xfId="14887"/>
    <cellStyle name="Vejica 2 4 8 53" xfId="14888"/>
    <cellStyle name="Vejica 2 4 8 53 2" xfId="14889"/>
    <cellStyle name="Vejica 2 4 8 54" xfId="14890"/>
    <cellStyle name="Vejica 2 4 8 54 2" xfId="14891"/>
    <cellStyle name="Vejica 2 4 8 55" xfId="14892"/>
    <cellStyle name="Vejica 2 4 8 55 2" xfId="14893"/>
    <cellStyle name="Vejica 2 4 8 56" xfId="14894"/>
    <cellStyle name="Vejica 2 4 8 56 2" xfId="14895"/>
    <cellStyle name="Vejica 2 4 8 57" xfId="14896"/>
    <cellStyle name="Vejica 2 4 8 57 2" xfId="14897"/>
    <cellStyle name="Vejica 2 4 8 58" xfId="14898"/>
    <cellStyle name="Vejica 2 4 8 58 2" xfId="14899"/>
    <cellStyle name="Vejica 2 4 8 59" xfId="14900"/>
    <cellStyle name="Vejica 2 4 8 59 2" xfId="14901"/>
    <cellStyle name="Vejica 2 4 8 6" xfId="14902"/>
    <cellStyle name="Vejica 2 4 8 6 2" xfId="14903"/>
    <cellStyle name="Vejica 2 4 8 6 2 2" xfId="14904"/>
    <cellStyle name="Vejica 2 4 8 6 3" xfId="14905"/>
    <cellStyle name="Vejica 2 4 8 60" xfId="14906"/>
    <cellStyle name="Vejica 2 4 8 60 2" xfId="14907"/>
    <cellStyle name="Vejica 2 4 8 61" xfId="14908"/>
    <cellStyle name="Vejica 2 4 8 61 2" xfId="14909"/>
    <cellStyle name="Vejica 2 4 8 62" xfId="14910"/>
    <cellStyle name="Vejica 2 4 8 62 2" xfId="14911"/>
    <cellStyle name="Vejica 2 4 8 63" xfId="14912"/>
    <cellStyle name="Vejica 2 4 8 63 2" xfId="14913"/>
    <cellStyle name="Vejica 2 4 8 64" xfId="14914"/>
    <cellStyle name="Vejica 2 4 8 64 2" xfId="14915"/>
    <cellStyle name="Vejica 2 4 8 65" xfId="14916"/>
    <cellStyle name="Vejica 2 4 8 65 2" xfId="14917"/>
    <cellStyle name="Vejica 2 4 8 66" xfId="14918"/>
    <cellStyle name="Vejica 2 4 8 66 2" xfId="14919"/>
    <cellStyle name="Vejica 2 4 8 67" xfId="14920"/>
    <cellStyle name="Vejica 2 4 8 67 2" xfId="14921"/>
    <cellStyle name="Vejica 2 4 8 68" xfId="14922"/>
    <cellStyle name="Vejica 2 4 8 68 2" xfId="14923"/>
    <cellStyle name="Vejica 2 4 8 69" xfId="14924"/>
    <cellStyle name="Vejica 2 4 8 69 2" xfId="14925"/>
    <cellStyle name="Vejica 2 4 8 7" xfId="14926"/>
    <cellStyle name="Vejica 2 4 8 7 2" xfId="14927"/>
    <cellStyle name="Vejica 2 4 8 7 2 2" xfId="14928"/>
    <cellStyle name="Vejica 2 4 8 7 3" xfId="14929"/>
    <cellStyle name="Vejica 2 4 8 70" xfId="14930"/>
    <cellStyle name="Vejica 2 4 8 70 2" xfId="14931"/>
    <cellStyle name="Vejica 2 4 8 71" xfId="14932"/>
    <cellStyle name="Vejica 2 4 8 71 2" xfId="14933"/>
    <cellStyle name="Vejica 2 4 8 72" xfId="14934"/>
    <cellStyle name="Vejica 2 4 8 72 2" xfId="14935"/>
    <cellStyle name="Vejica 2 4 8 73" xfId="14936"/>
    <cellStyle name="Vejica 2 4 8 73 2" xfId="14937"/>
    <cellStyle name="Vejica 2 4 8 74" xfId="14938"/>
    <cellStyle name="Vejica 2 4 8 74 2" xfId="14939"/>
    <cellStyle name="Vejica 2 4 8 75" xfId="14940"/>
    <cellStyle name="Vejica 2 4 8 75 2" xfId="14941"/>
    <cellStyle name="Vejica 2 4 8 76" xfId="14942"/>
    <cellStyle name="Vejica 2 4 8 76 2" xfId="14943"/>
    <cellStyle name="Vejica 2 4 8 77" xfId="14944"/>
    <cellStyle name="Vejica 2 4 8 77 2" xfId="14945"/>
    <cellStyle name="Vejica 2 4 8 78" xfId="14946"/>
    <cellStyle name="Vejica 2 4 8 78 2" xfId="14947"/>
    <cellStyle name="Vejica 2 4 8 79" xfId="14948"/>
    <cellStyle name="Vejica 2 4 8 79 2" xfId="14949"/>
    <cellStyle name="Vejica 2 4 8 8" xfId="14950"/>
    <cellStyle name="Vejica 2 4 8 8 2" xfId="14951"/>
    <cellStyle name="Vejica 2 4 8 8 2 2" xfId="14952"/>
    <cellStyle name="Vejica 2 4 8 8 3" xfId="14953"/>
    <cellStyle name="Vejica 2 4 8 80" xfId="14954"/>
    <cellStyle name="Vejica 2 4 8 80 2" xfId="14955"/>
    <cellStyle name="Vejica 2 4 8 81" xfId="14956"/>
    <cellStyle name="Vejica 2 4 8 81 2" xfId="14957"/>
    <cellStyle name="Vejica 2 4 8 82" xfId="14958"/>
    <cellStyle name="Vejica 2 4 8 9" xfId="14959"/>
    <cellStyle name="Vejica 2 4 8 9 2" xfId="14960"/>
    <cellStyle name="Vejica 2 4 8 9 2 2" xfId="14961"/>
    <cellStyle name="Vejica 2 4 8 9 3" xfId="14962"/>
    <cellStyle name="Vejica 2 4 80" xfId="14963"/>
    <cellStyle name="Vejica 2 4 80 2" xfId="14964"/>
    <cellStyle name="Vejica 2 4 80 2 2" xfId="14965"/>
    <cellStyle name="Vejica 2 4 80 3" xfId="14966"/>
    <cellStyle name="Vejica 2 4 81" xfId="14967"/>
    <cellStyle name="Vejica 2 4 81 2" xfId="14968"/>
    <cellStyle name="Vejica 2 4 81 2 2" xfId="14969"/>
    <cellStyle name="Vejica 2 4 81 3" xfId="14970"/>
    <cellStyle name="Vejica 2 4 82" xfId="14971"/>
    <cellStyle name="Vejica 2 4 82 2" xfId="14972"/>
    <cellStyle name="Vejica 2 4 82 2 2" xfId="14973"/>
    <cellStyle name="Vejica 2 4 82 3" xfId="14974"/>
    <cellStyle name="Vejica 2 4 83" xfId="14975"/>
    <cellStyle name="Vejica 2 4 83 2" xfId="14976"/>
    <cellStyle name="Vejica 2 4 83 2 2" xfId="14977"/>
    <cellStyle name="Vejica 2 4 83 3" xfId="14978"/>
    <cellStyle name="Vejica 2 4 84" xfId="14979"/>
    <cellStyle name="Vejica 2 4 84 2" xfId="14980"/>
    <cellStyle name="Vejica 2 4 84 2 2" xfId="14981"/>
    <cellStyle name="Vejica 2 4 84 3" xfId="14982"/>
    <cellStyle name="Vejica 2 4 85" xfId="14983"/>
    <cellStyle name="Vejica 2 4 85 2" xfId="14984"/>
    <cellStyle name="Vejica 2 4 85 2 2" xfId="14985"/>
    <cellStyle name="Vejica 2 4 85 3" xfId="14986"/>
    <cellStyle name="Vejica 2 4 86" xfId="14987"/>
    <cellStyle name="Vejica 2 4 86 2" xfId="14988"/>
    <cellStyle name="Vejica 2 4 86 2 2" xfId="14989"/>
    <cellStyle name="Vejica 2 4 86 3" xfId="14990"/>
    <cellStyle name="Vejica 2 4 87" xfId="14991"/>
    <cellStyle name="Vejica 2 4 87 2" xfId="14992"/>
    <cellStyle name="Vejica 2 4 87 2 2" xfId="14993"/>
    <cellStyle name="Vejica 2 4 87 3" xfId="14994"/>
    <cellStyle name="Vejica 2 4 88" xfId="14995"/>
    <cellStyle name="Vejica 2 4 88 2" xfId="14996"/>
    <cellStyle name="Vejica 2 4 88 2 2" xfId="14997"/>
    <cellStyle name="Vejica 2 4 88 3" xfId="14998"/>
    <cellStyle name="Vejica 2 4 89" xfId="14999"/>
    <cellStyle name="Vejica 2 4 89 2" xfId="15000"/>
    <cellStyle name="Vejica 2 4 89 2 2" xfId="15001"/>
    <cellStyle name="Vejica 2 4 89 3" xfId="15002"/>
    <cellStyle name="Vejica 2 4 9" xfId="15003"/>
    <cellStyle name="Vejica 2 4 9 10" xfId="15004"/>
    <cellStyle name="Vejica 2 4 9 10 2" xfId="15005"/>
    <cellStyle name="Vejica 2 4 9 10 2 2" xfId="15006"/>
    <cellStyle name="Vejica 2 4 9 10 3" xfId="15007"/>
    <cellStyle name="Vejica 2 4 9 11" xfId="15008"/>
    <cellStyle name="Vejica 2 4 9 11 2" xfId="15009"/>
    <cellStyle name="Vejica 2 4 9 11 2 2" xfId="15010"/>
    <cellStyle name="Vejica 2 4 9 11 3" xfId="15011"/>
    <cellStyle name="Vejica 2 4 9 12" xfId="15012"/>
    <cellStyle name="Vejica 2 4 9 12 2" xfId="15013"/>
    <cellStyle name="Vejica 2 4 9 12 2 2" xfId="15014"/>
    <cellStyle name="Vejica 2 4 9 12 3" xfId="15015"/>
    <cellStyle name="Vejica 2 4 9 13" xfId="15016"/>
    <cellStyle name="Vejica 2 4 9 13 2" xfId="15017"/>
    <cellStyle name="Vejica 2 4 9 13 2 2" xfId="15018"/>
    <cellStyle name="Vejica 2 4 9 13 3" xfId="15019"/>
    <cellStyle name="Vejica 2 4 9 14" xfId="15020"/>
    <cellStyle name="Vejica 2 4 9 14 2" xfId="15021"/>
    <cellStyle name="Vejica 2 4 9 14 2 2" xfId="15022"/>
    <cellStyle name="Vejica 2 4 9 14 3" xfId="15023"/>
    <cellStyle name="Vejica 2 4 9 15" xfId="15024"/>
    <cellStyle name="Vejica 2 4 9 15 2" xfId="15025"/>
    <cellStyle name="Vejica 2 4 9 15 2 2" xfId="15026"/>
    <cellStyle name="Vejica 2 4 9 15 3" xfId="15027"/>
    <cellStyle name="Vejica 2 4 9 16" xfId="15028"/>
    <cellStyle name="Vejica 2 4 9 16 2" xfId="15029"/>
    <cellStyle name="Vejica 2 4 9 16 2 2" xfId="15030"/>
    <cellStyle name="Vejica 2 4 9 16 3" xfId="15031"/>
    <cellStyle name="Vejica 2 4 9 17" xfId="15032"/>
    <cellStyle name="Vejica 2 4 9 17 2" xfId="15033"/>
    <cellStyle name="Vejica 2 4 9 17 2 2" xfId="15034"/>
    <cellStyle name="Vejica 2 4 9 17 3" xfId="15035"/>
    <cellStyle name="Vejica 2 4 9 18" xfId="15036"/>
    <cellStyle name="Vejica 2 4 9 18 2" xfId="15037"/>
    <cellStyle name="Vejica 2 4 9 18 2 2" xfId="15038"/>
    <cellStyle name="Vejica 2 4 9 18 3" xfId="15039"/>
    <cellStyle name="Vejica 2 4 9 19" xfId="15040"/>
    <cellStyle name="Vejica 2 4 9 19 2" xfId="15041"/>
    <cellStyle name="Vejica 2 4 9 19 2 2" xfId="15042"/>
    <cellStyle name="Vejica 2 4 9 19 3" xfId="15043"/>
    <cellStyle name="Vejica 2 4 9 2" xfId="15044"/>
    <cellStyle name="Vejica 2 4 9 2 2" xfId="15045"/>
    <cellStyle name="Vejica 2 4 9 2 2 2" xfId="15046"/>
    <cellStyle name="Vejica 2 4 9 2 2 2 2" xfId="15047"/>
    <cellStyle name="Vejica 2 4 9 2 2 3" xfId="15048"/>
    <cellStyle name="Vejica 2 4 9 2 3" xfId="15049"/>
    <cellStyle name="Vejica 2 4 9 2 3 2" xfId="15050"/>
    <cellStyle name="Vejica 2 4 9 2 4" xfId="15051"/>
    <cellStyle name="Vejica 2 4 9 2 4 2" xfId="15052"/>
    <cellStyle name="Vejica 2 4 9 2 5" xfId="15053"/>
    <cellStyle name="Vejica 2 4 9 2 5 2" xfId="15054"/>
    <cellStyle name="Vejica 2 4 9 2 6" xfId="15055"/>
    <cellStyle name="Vejica 2 4 9 2 6 2" xfId="15056"/>
    <cellStyle name="Vejica 2 4 9 2 7" xfId="15057"/>
    <cellStyle name="Vejica 2 4 9 20" xfId="15058"/>
    <cellStyle name="Vejica 2 4 9 20 2" xfId="15059"/>
    <cellStyle name="Vejica 2 4 9 20 2 2" xfId="15060"/>
    <cellStyle name="Vejica 2 4 9 20 3" xfId="15061"/>
    <cellStyle name="Vejica 2 4 9 21" xfId="15062"/>
    <cellStyle name="Vejica 2 4 9 21 2" xfId="15063"/>
    <cellStyle name="Vejica 2 4 9 21 2 2" xfId="15064"/>
    <cellStyle name="Vejica 2 4 9 21 3" xfId="15065"/>
    <cellStyle name="Vejica 2 4 9 22" xfId="15066"/>
    <cellStyle name="Vejica 2 4 9 22 2" xfId="15067"/>
    <cellStyle name="Vejica 2 4 9 22 2 2" xfId="15068"/>
    <cellStyle name="Vejica 2 4 9 22 3" xfId="15069"/>
    <cellStyle name="Vejica 2 4 9 23" xfId="15070"/>
    <cellStyle name="Vejica 2 4 9 23 2" xfId="15071"/>
    <cellStyle name="Vejica 2 4 9 23 2 2" xfId="15072"/>
    <cellStyle name="Vejica 2 4 9 23 3" xfId="15073"/>
    <cellStyle name="Vejica 2 4 9 24" xfId="15074"/>
    <cellStyle name="Vejica 2 4 9 24 2" xfId="15075"/>
    <cellStyle name="Vejica 2 4 9 24 2 2" xfId="15076"/>
    <cellStyle name="Vejica 2 4 9 24 3" xfId="15077"/>
    <cellStyle name="Vejica 2 4 9 25" xfId="15078"/>
    <cellStyle name="Vejica 2 4 9 25 2" xfId="15079"/>
    <cellStyle name="Vejica 2 4 9 25 2 2" xfId="15080"/>
    <cellStyle name="Vejica 2 4 9 25 3" xfId="15081"/>
    <cellStyle name="Vejica 2 4 9 26" xfId="15082"/>
    <cellStyle name="Vejica 2 4 9 26 2" xfId="15083"/>
    <cellStyle name="Vejica 2 4 9 26 2 2" xfId="15084"/>
    <cellStyle name="Vejica 2 4 9 26 3" xfId="15085"/>
    <cellStyle name="Vejica 2 4 9 27" xfId="15086"/>
    <cellStyle name="Vejica 2 4 9 27 2" xfId="15087"/>
    <cellStyle name="Vejica 2 4 9 27 2 2" xfId="15088"/>
    <cellStyle name="Vejica 2 4 9 27 3" xfId="15089"/>
    <cellStyle name="Vejica 2 4 9 28" xfId="15090"/>
    <cellStyle name="Vejica 2 4 9 28 2" xfId="15091"/>
    <cellStyle name="Vejica 2 4 9 28 2 2" xfId="15092"/>
    <cellStyle name="Vejica 2 4 9 28 3" xfId="15093"/>
    <cellStyle name="Vejica 2 4 9 29" xfId="15094"/>
    <cellStyle name="Vejica 2 4 9 29 2" xfId="15095"/>
    <cellStyle name="Vejica 2 4 9 29 2 2" xfId="15096"/>
    <cellStyle name="Vejica 2 4 9 29 3" xfId="15097"/>
    <cellStyle name="Vejica 2 4 9 3" xfId="15098"/>
    <cellStyle name="Vejica 2 4 9 3 2" xfId="15099"/>
    <cellStyle name="Vejica 2 4 9 3 2 2" xfId="15100"/>
    <cellStyle name="Vejica 2 4 9 3 3" xfId="15101"/>
    <cellStyle name="Vejica 2 4 9 30" xfId="15102"/>
    <cellStyle name="Vejica 2 4 9 30 2" xfId="15103"/>
    <cellStyle name="Vejica 2 4 9 30 2 2" xfId="15104"/>
    <cellStyle name="Vejica 2 4 9 30 3" xfId="15105"/>
    <cellStyle name="Vejica 2 4 9 31" xfId="15106"/>
    <cellStyle name="Vejica 2 4 9 31 2" xfId="15107"/>
    <cellStyle name="Vejica 2 4 9 31 2 2" xfId="15108"/>
    <cellStyle name="Vejica 2 4 9 31 3" xfId="15109"/>
    <cellStyle name="Vejica 2 4 9 32" xfId="15110"/>
    <cellStyle name="Vejica 2 4 9 32 2" xfId="15111"/>
    <cellStyle name="Vejica 2 4 9 32 2 2" xfId="15112"/>
    <cellStyle name="Vejica 2 4 9 32 3" xfId="15113"/>
    <cellStyle name="Vejica 2 4 9 33" xfId="15114"/>
    <cellStyle name="Vejica 2 4 9 33 2" xfId="15115"/>
    <cellStyle name="Vejica 2 4 9 33 2 2" xfId="15116"/>
    <cellStyle name="Vejica 2 4 9 33 3" xfId="15117"/>
    <cellStyle name="Vejica 2 4 9 34" xfId="15118"/>
    <cellStyle name="Vejica 2 4 9 34 2" xfId="15119"/>
    <cellStyle name="Vejica 2 4 9 34 2 2" xfId="15120"/>
    <cellStyle name="Vejica 2 4 9 34 3" xfId="15121"/>
    <cellStyle name="Vejica 2 4 9 35" xfId="15122"/>
    <cellStyle name="Vejica 2 4 9 35 2" xfId="15123"/>
    <cellStyle name="Vejica 2 4 9 35 2 2" xfId="15124"/>
    <cellStyle name="Vejica 2 4 9 35 3" xfId="15125"/>
    <cellStyle name="Vejica 2 4 9 36" xfId="15126"/>
    <cellStyle name="Vejica 2 4 9 36 2" xfId="15127"/>
    <cellStyle name="Vejica 2 4 9 36 2 2" xfId="15128"/>
    <cellStyle name="Vejica 2 4 9 36 3" xfId="15129"/>
    <cellStyle name="Vejica 2 4 9 37" xfId="15130"/>
    <cellStyle name="Vejica 2 4 9 37 2" xfId="15131"/>
    <cellStyle name="Vejica 2 4 9 37 2 2" xfId="15132"/>
    <cellStyle name="Vejica 2 4 9 37 3" xfId="15133"/>
    <cellStyle name="Vejica 2 4 9 38" xfId="15134"/>
    <cellStyle name="Vejica 2 4 9 38 2" xfId="15135"/>
    <cellStyle name="Vejica 2 4 9 38 2 2" xfId="15136"/>
    <cellStyle name="Vejica 2 4 9 38 3" xfId="15137"/>
    <cellStyle name="Vejica 2 4 9 39" xfId="15138"/>
    <cellStyle name="Vejica 2 4 9 39 2" xfId="15139"/>
    <cellStyle name="Vejica 2 4 9 39 2 2" xfId="15140"/>
    <cellStyle name="Vejica 2 4 9 39 3" xfId="15141"/>
    <cellStyle name="Vejica 2 4 9 4" xfId="15142"/>
    <cellStyle name="Vejica 2 4 9 4 2" xfId="15143"/>
    <cellStyle name="Vejica 2 4 9 4 2 2" xfId="15144"/>
    <cellStyle name="Vejica 2 4 9 4 3" xfId="15145"/>
    <cellStyle name="Vejica 2 4 9 40" xfId="15146"/>
    <cellStyle name="Vejica 2 4 9 40 2" xfId="15147"/>
    <cellStyle name="Vejica 2 4 9 40 2 2" xfId="15148"/>
    <cellStyle name="Vejica 2 4 9 40 3" xfId="15149"/>
    <cellStyle name="Vejica 2 4 9 41" xfId="15150"/>
    <cellStyle name="Vejica 2 4 9 41 2" xfId="15151"/>
    <cellStyle name="Vejica 2 4 9 41 2 2" xfId="15152"/>
    <cellStyle name="Vejica 2 4 9 41 3" xfId="15153"/>
    <cellStyle name="Vejica 2 4 9 42" xfId="15154"/>
    <cellStyle name="Vejica 2 4 9 42 2" xfId="15155"/>
    <cellStyle name="Vejica 2 4 9 42 2 2" xfId="15156"/>
    <cellStyle name="Vejica 2 4 9 42 3" xfId="15157"/>
    <cellStyle name="Vejica 2 4 9 43" xfId="15158"/>
    <cellStyle name="Vejica 2 4 9 43 2" xfId="15159"/>
    <cellStyle name="Vejica 2 4 9 43 2 2" xfId="15160"/>
    <cellStyle name="Vejica 2 4 9 43 3" xfId="15161"/>
    <cellStyle name="Vejica 2 4 9 44" xfId="15162"/>
    <cellStyle name="Vejica 2 4 9 44 2" xfId="15163"/>
    <cellStyle name="Vejica 2 4 9 44 2 2" xfId="15164"/>
    <cellStyle name="Vejica 2 4 9 44 3" xfId="15165"/>
    <cellStyle name="Vejica 2 4 9 45" xfId="15166"/>
    <cellStyle name="Vejica 2 4 9 45 2" xfId="15167"/>
    <cellStyle name="Vejica 2 4 9 45 2 2" xfId="15168"/>
    <cellStyle name="Vejica 2 4 9 45 3" xfId="15169"/>
    <cellStyle name="Vejica 2 4 9 46" xfId="15170"/>
    <cellStyle name="Vejica 2 4 9 46 2" xfId="15171"/>
    <cellStyle name="Vejica 2 4 9 46 2 2" xfId="15172"/>
    <cellStyle name="Vejica 2 4 9 46 3" xfId="15173"/>
    <cellStyle name="Vejica 2 4 9 47" xfId="15174"/>
    <cellStyle name="Vejica 2 4 9 47 2" xfId="15175"/>
    <cellStyle name="Vejica 2 4 9 47 2 2" xfId="15176"/>
    <cellStyle name="Vejica 2 4 9 47 3" xfId="15177"/>
    <cellStyle name="Vejica 2 4 9 48" xfId="15178"/>
    <cellStyle name="Vejica 2 4 9 48 2" xfId="15179"/>
    <cellStyle name="Vejica 2 4 9 48 2 2" xfId="15180"/>
    <cellStyle name="Vejica 2 4 9 48 3" xfId="15181"/>
    <cellStyle name="Vejica 2 4 9 49" xfId="15182"/>
    <cellStyle name="Vejica 2 4 9 49 2" xfId="15183"/>
    <cellStyle name="Vejica 2 4 9 49 2 2" xfId="15184"/>
    <cellStyle name="Vejica 2 4 9 49 3" xfId="15185"/>
    <cellStyle name="Vejica 2 4 9 5" xfId="15186"/>
    <cellStyle name="Vejica 2 4 9 5 2" xfId="15187"/>
    <cellStyle name="Vejica 2 4 9 5 2 2" xfId="15188"/>
    <cellStyle name="Vejica 2 4 9 5 3" xfId="15189"/>
    <cellStyle name="Vejica 2 4 9 50" xfId="15190"/>
    <cellStyle name="Vejica 2 4 9 50 2" xfId="15191"/>
    <cellStyle name="Vejica 2 4 9 50 2 2" xfId="15192"/>
    <cellStyle name="Vejica 2 4 9 50 3" xfId="15193"/>
    <cellStyle name="Vejica 2 4 9 51" xfId="15194"/>
    <cellStyle name="Vejica 2 4 9 51 2" xfId="15195"/>
    <cellStyle name="Vejica 2 4 9 51 2 2" xfId="15196"/>
    <cellStyle name="Vejica 2 4 9 51 3" xfId="15197"/>
    <cellStyle name="Vejica 2 4 9 52" xfId="15198"/>
    <cellStyle name="Vejica 2 4 9 52 2" xfId="15199"/>
    <cellStyle name="Vejica 2 4 9 52 2 2" xfId="15200"/>
    <cellStyle name="Vejica 2 4 9 52 3" xfId="15201"/>
    <cellStyle name="Vejica 2 4 9 53" xfId="15202"/>
    <cellStyle name="Vejica 2 4 9 53 2" xfId="15203"/>
    <cellStyle name="Vejica 2 4 9 54" xfId="15204"/>
    <cellStyle name="Vejica 2 4 9 54 2" xfId="15205"/>
    <cellStyle name="Vejica 2 4 9 55" xfId="15206"/>
    <cellStyle name="Vejica 2 4 9 55 2" xfId="15207"/>
    <cellStyle name="Vejica 2 4 9 56" xfId="15208"/>
    <cellStyle name="Vejica 2 4 9 56 2" xfId="15209"/>
    <cellStyle name="Vejica 2 4 9 57" xfId="15210"/>
    <cellStyle name="Vejica 2 4 9 57 2" xfId="15211"/>
    <cellStyle name="Vejica 2 4 9 58" xfId="15212"/>
    <cellStyle name="Vejica 2 4 9 58 2" xfId="15213"/>
    <cellStyle name="Vejica 2 4 9 59" xfId="15214"/>
    <cellStyle name="Vejica 2 4 9 59 2" xfId="15215"/>
    <cellStyle name="Vejica 2 4 9 6" xfId="15216"/>
    <cellStyle name="Vejica 2 4 9 6 2" xfId="15217"/>
    <cellStyle name="Vejica 2 4 9 6 2 2" xfId="15218"/>
    <cellStyle name="Vejica 2 4 9 6 3" xfId="15219"/>
    <cellStyle name="Vejica 2 4 9 60" xfId="15220"/>
    <cellStyle name="Vejica 2 4 9 60 2" xfId="15221"/>
    <cellStyle name="Vejica 2 4 9 61" xfId="15222"/>
    <cellStyle name="Vejica 2 4 9 61 2" xfId="15223"/>
    <cellStyle name="Vejica 2 4 9 62" xfId="15224"/>
    <cellStyle name="Vejica 2 4 9 62 2" xfId="15225"/>
    <cellStyle name="Vejica 2 4 9 63" xfId="15226"/>
    <cellStyle name="Vejica 2 4 9 63 2" xfId="15227"/>
    <cellStyle name="Vejica 2 4 9 64" xfId="15228"/>
    <cellStyle name="Vejica 2 4 9 64 2" xfId="15229"/>
    <cellStyle name="Vejica 2 4 9 65" xfId="15230"/>
    <cellStyle name="Vejica 2 4 9 65 2" xfId="15231"/>
    <cellStyle name="Vejica 2 4 9 66" xfId="15232"/>
    <cellStyle name="Vejica 2 4 9 66 2" xfId="15233"/>
    <cellStyle name="Vejica 2 4 9 67" xfId="15234"/>
    <cellStyle name="Vejica 2 4 9 67 2" xfId="15235"/>
    <cellStyle name="Vejica 2 4 9 68" xfId="15236"/>
    <cellStyle name="Vejica 2 4 9 68 2" xfId="15237"/>
    <cellStyle name="Vejica 2 4 9 69" xfId="15238"/>
    <cellStyle name="Vejica 2 4 9 69 2" xfId="15239"/>
    <cellStyle name="Vejica 2 4 9 7" xfId="15240"/>
    <cellStyle name="Vejica 2 4 9 7 2" xfId="15241"/>
    <cellStyle name="Vejica 2 4 9 7 2 2" xfId="15242"/>
    <cellStyle name="Vejica 2 4 9 7 3" xfId="15243"/>
    <cellStyle name="Vejica 2 4 9 70" xfId="15244"/>
    <cellStyle name="Vejica 2 4 9 70 2" xfId="15245"/>
    <cellStyle name="Vejica 2 4 9 71" xfId="15246"/>
    <cellStyle name="Vejica 2 4 9 71 2" xfId="15247"/>
    <cellStyle name="Vejica 2 4 9 72" xfId="15248"/>
    <cellStyle name="Vejica 2 4 9 72 2" xfId="15249"/>
    <cellStyle name="Vejica 2 4 9 73" xfId="15250"/>
    <cellStyle name="Vejica 2 4 9 73 2" xfId="15251"/>
    <cellStyle name="Vejica 2 4 9 74" xfId="15252"/>
    <cellStyle name="Vejica 2 4 9 74 2" xfId="15253"/>
    <cellStyle name="Vejica 2 4 9 75" xfId="15254"/>
    <cellStyle name="Vejica 2 4 9 75 2" xfId="15255"/>
    <cellStyle name="Vejica 2 4 9 76" xfId="15256"/>
    <cellStyle name="Vejica 2 4 9 76 2" xfId="15257"/>
    <cellStyle name="Vejica 2 4 9 77" xfId="15258"/>
    <cellStyle name="Vejica 2 4 9 77 2" xfId="15259"/>
    <cellStyle name="Vejica 2 4 9 78" xfId="15260"/>
    <cellStyle name="Vejica 2 4 9 78 2" xfId="15261"/>
    <cellStyle name="Vejica 2 4 9 79" xfId="15262"/>
    <cellStyle name="Vejica 2 4 9 79 2" xfId="15263"/>
    <cellStyle name="Vejica 2 4 9 8" xfId="15264"/>
    <cellStyle name="Vejica 2 4 9 8 2" xfId="15265"/>
    <cellStyle name="Vejica 2 4 9 8 2 2" xfId="15266"/>
    <cellStyle name="Vejica 2 4 9 8 3" xfId="15267"/>
    <cellStyle name="Vejica 2 4 9 80" xfId="15268"/>
    <cellStyle name="Vejica 2 4 9 80 2" xfId="15269"/>
    <cellStyle name="Vejica 2 4 9 81" xfId="15270"/>
    <cellStyle name="Vejica 2 4 9 81 2" xfId="15271"/>
    <cellStyle name="Vejica 2 4 9 82" xfId="15272"/>
    <cellStyle name="Vejica 2 4 9 9" xfId="15273"/>
    <cellStyle name="Vejica 2 4 9 9 2" xfId="15274"/>
    <cellStyle name="Vejica 2 4 9 9 2 2" xfId="15275"/>
    <cellStyle name="Vejica 2 4 9 9 3" xfId="15276"/>
    <cellStyle name="Vejica 2 4 90" xfId="15277"/>
    <cellStyle name="Vejica 2 4 90 2" xfId="15278"/>
    <cellStyle name="Vejica 2 4 90 2 2" xfId="15279"/>
    <cellStyle name="Vejica 2 4 90 3" xfId="15280"/>
    <cellStyle name="Vejica 2 4 91" xfId="15281"/>
    <cellStyle name="Vejica 2 4 91 2" xfId="15282"/>
    <cellStyle name="Vejica 2 4 91 2 2" xfId="15283"/>
    <cellStyle name="Vejica 2 4 91 3" xfId="15284"/>
    <cellStyle name="Vejica 2 4 92" xfId="15285"/>
    <cellStyle name="Vejica 2 4 92 2" xfId="15286"/>
    <cellStyle name="Vejica 2 4 92 2 2" xfId="15287"/>
    <cellStyle name="Vejica 2 4 92 3" xfId="15288"/>
    <cellStyle name="Vejica 2 4 93" xfId="15289"/>
    <cellStyle name="Vejica 2 4 93 2" xfId="15290"/>
    <cellStyle name="Vejica 2 4 93 2 2" xfId="15291"/>
    <cellStyle name="Vejica 2 4 93 3" xfId="15292"/>
    <cellStyle name="Vejica 2 4 94" xfId="15293"/>
    <cellStyle name="Vejica 2 4 94 2" xfId="15294"/>
    <cellStyle name="Vejica 2 4 94 2 2" xfId="15295"/>
    <cellStyle name="Vejica 2 4 94 3" xfId="15296"/>
    <cellStyle name="Vejica 2 4 95" xfId="15297"/>
    <cellStyle name="Vejica 2 4 95 2" xfId="15298"/>
    <cellStyle name="Vejica 2 4 95 2 2" xfId="15299"/>
    <cellStyle name="Vejica 2 4 95 3" xfId="15300"/>
    <cellStyle name="Vejica 2 4 96" xfId="15301"/>
    <cellStyle name="Vejica 2 4 96 2" xfId="15302"/>
    <cellStyle name="Vejica 2 4 96 2 2" xfId="15303"/>
    <cellStyle name="Vejica 2 4 96 3" xfId="15304"/>
    <cellStyle name="Vejica 2 4 97" xfId="15305"/>
    <cellStyle name="Vejica 2 4 97 2" xfId="15306"/>
    <cellStyle name="Vejica 2 4 97 2 2" xfId="15307"/>
    <cellStyle name="Vejica 2 4 97 3" xfId="15308"/>
    <cellStyle name="Vejica 2 4 98" xfId="15309"/>
    <cellStyle name="Vejica 2 4 98 2" xfId="15310"/>
    <cellStyle name="Vejica 2 4 98 2 2" xfId="15311"/>
    <cellStyle name="Vejica 2 4 98 3" xfId="15312"/>
    <cellStyle name="Vejica 2 4 99" xfId="15313"/>
    <cellStyle name="Vejica 2 4 99 2" xfId="15314"/>
    <cellStyle name="Vejica 2 4 99 2 2" xfId="15315"/>
    <cellStyle name="Vejica 2 4 99 3" xfId="15316"/>
    <cellStyle name="Vejica 2 5" xfId="15317"/>
    <cellStyle name="Vejica 2_K115620_popis s predracunom_PZI" xfId="70"/>
    <cellStyle name="Vejica 3" xfId="71"/>
    <cellStyle name="Vejica 3 2" xfId="72"/>
    <cellStyle name="Vejica 3 2 2" xfId="73"/>
    <cellStyle name="Vejica 3 3" xfId="74"/>
    <cellStyle name="Vejica 3 4" xfId="75"/>
    <cellStyle name="Vejica 3_K115620_popis s predracunom_PZI" xfId="76"/>
    <cellStyle name="Vejica 4" xfId="77"/>
    <cellStyle name="Vejica 4 2" xfId="78"/>
    <cellStyle name="Vejica 4 3" xfId="79"/>
    <cellStyle name="Vejica 4_lek_LJ-liofilizacija-2-dop" xfId="80"/>
    <cellStyle name="Vejica 5" xfId="81"/>
    <cellStyle name="Vejica 5 2" xfId="82"/>
    <cellStyle name="Vejica 6" xfId="83"/>
    <cellStyle name="Vejica 6 2" xfId="84"/>
    <cellStyle name="Vejica 7" xfId="85"/>
    <cellStyle name="Vejica_515-vodovod,popis" xfId="86"/>
    <cellStyle name="Vejica_popis-splošno-zun.ured" xfId="87"/>
  </cellStyles>
  <dxfs count="80">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
      <font>
        <b/>
        <i val="0"/>
        <condense val="0"/>
        <extend val="0"/>
      </font>
      <fill>
        <patternFill>
          <bgColor theme="0" tint="-0.24994659260841701"/>
        </patternFill>
      </fill>
    </dxf>
    <dxf>
      <fill>
        <patternFill>
          <bgColor indexed="44"/>
        </patternFill>
      </fill>
    </dxf>
    <dxf>
      <font>
        <condense val="0"/>
        <extend val="0"/>
        <color indexed="22"/>
      </font>
      <fill>
        <patternFill>
          <bgColor indexed="22"/>
        </patternFill>
      </fill>
    </dxf>
    <dxf>
      <fill>
        <patternFill>
          <bgColor indexed="44"/>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ova tema">
  <a:themeElements>
    <a:clrScheme name="Pisarn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Pisarn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Pisarn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H50"/>
  <sheetViews>
    <sheetView tabSelected="1" view="pageBreakPreview" zoomScaleNormal="100" zoomScaleSheetLayoutView="100" workbookViewId="0">
      <selection activeCell="B50" sqref="B50"/>
    </sheetView>
  </sheetViews>
  <sheetFormatPr defaultRowHeight="12.75"/>
  <cols>
    <col min="1" max="1" width="14" style="34" customWidth="1"/>
    <col min="2" max="2" width="9.28515625" style="34" customWidth="1"/>
    <col min="3" max="3" width="14.28515625" style="34" customWidth="1"/>
    <col min="4" max="6" width="9.140625" style="34"/>
    <col min="7" max="7" width="17.85546875" style="34" customWidth="1"/>
    <col min="8" max="16384" width="9.140625" style="34"/>
  </cols>
  <sheetData>
    <row r="1" spans="1:8">
      <c r="A1" s="33"/>
      <c r="B1" s="33"/>
      <c r="C1" s="33"/>
      <c r="D1" s="33"/>
      <c r="E1" s="33"/>
      <c r="F1" s="33"/>
      <c r="G1" s="33"/>
    </row>
    <row r="2" spans="1:8">
      <c r="A2" s="33"/>
      <c r="B2" s="33"/>
      <c r="C2" s="33"/>
      <c r="D2" s="33"/>
      <c r="E2" s="33"/>
      <c r="F2" s="33"/>
      <c r="G2" s="33"/>
    </row>
    <row r="3" spans="1:8" ht="18">
      <c r="A3" s="35"/>
      <c r="B3" s="513" t="s">
        <v>300</v>
      </c>
      <c r="C3" s="514"/>
      <c r="D3" s="514"/>
      <c r="E3" s="514"/>
      <c r="F3" s="514"/>
      <c r="G3" s="35"/>
      <c r="H3" s="36"/>
    </row>
    <row r="4" spans="1:8" ht="15">
      <c r="A4" s="33"/>
      <c r="B4" s="514"/>
      <c r="C4" s="514"/>
      <c r="D4" s="514"/>
      <c r="E4" s="514"/>
      <c r="F4" s="514"/>
      <c r="G4" s="33"/>
    </row>
    <row r="5" spans="1:8" ht="15">
      <c r="A5" s="33"/>
      <c r="B5" s="514"/>
      <c r="C5" s="514"/>
      <c r="D5" s="514"/>
      <c r="E5" s="514"/>
      <c r="F5" s="514"/>
      <c r="G5" s="33"/>
    </row>
    <row r="6" spans="1:8" ht="15">
      <c r="A6" s="33"/>
      <c r="B6" s="514"/>
      <c r="C6" s="514"/>
      <c r="D6" s="514"/>
      <c r="E6" s="514"/>
      <c r="F6" s="514"/>
      <c r="G6" s="33"/>
    </row>
    <row r="7" spans="1:8" ht="15">
      <c r="A7" s="33"/>
      <c r="B7" s="514"/>
      <c r="C7" s="514"/>
      <c r="D7" s="514"/>
      <c r="E7" s="514"/>
      <c r="F7" s="514"/>
      <c r="G7" s="33"/>
    </row>
    <row r="8" spans="1:8" ht="15">
      <c r="A8" s="33"/>
      <c r="B8" s="514"/>
      <c r="C8" s="514"/>
      <c r="D8" s="514"/>
      <c r="E8" s="514"/>
      <c r="F8" s="514"/>
      <c r="G8" s="33"/>
    </row>
    <row r="9" spans="1:8" ht="15">
      <c r="A9" s="33"/>
      <c r="B9" s="514" t="s">
        <v>31</v>
      </c>
      <c r="C9" s="515" t="s">
        <v>149</v>
      </c>
      <c r="D9" s="516"/>
      <c r="E9" s="514"/>
      <c r="F9" s="514"/>
      <c r="G9" s="33"/>
    </row>
    <row r="10" spans="1:8" ht="15">
      <c r="A10" s="33"/>
      <c r="B10" s="514"/>
      <c r="C10" s="514"/>
      <c r="D10" s="515"/>
      <c r="E10" s="514"/>
      <c r="F10" s="514"/>
      <c r="G10" s="33"/>
    </row>
    <row r="11" spans="1:8" ht="15">
      <c r="A11" s="33"/>
      <c r="B11" s="514"/>
      <c r="C11" s="514"/>
      <c r="D11" s="515"/>
      <c r="E11" s="514"/>
      <c r="F11" s="514"/>
      <c r="G11" s="33"/>
    </row>
    <row r="12" spans="1:8" ht="15">
      <c r="A12" s="33"/>
      <c r="B12" s="514"/>
      <c r="C12" s="514"/>
      <c r="D12" s="514"/>
      <c r="E12" s="514"/>
      <c r="F12" s="514"/>
      <c r="G12" s="33"/>
    </row>
    <row r="13" spans="1:8" ht="15">
      <c r="A13" s="33"/>
      <c r="B13" s="514"/>
      <c r="C13" s="514"/>
      <c r="D13" s="514"/>
      <c r="E13" s="514"/>
      <c r="F13" s="514"/>
      <c r="G13" s="33"/>
    </row>
    <row r="14" spans="1:8" ht="15">
      <c r="A14" s="33"/>
      <c r="B14" s="514"/>
      <c r="C14" s="514"/>
      <c r="D14" s="514"/>
      <c r="E14" s="514"/>
      <c r="F14" s="514"/>
      <c r="G14" s="33"/>
    </row>
    <row r="15" spans="1:8" ht="15.75">
      <c r="A15" s="33"/>
      <c r="B15" s="514" t="s">
        <v>32</v>
      </c>
      <c r="C15" s="517" t="s">
        <v>302</v>
      </c>
      <c r="D15" s="516"/>
      <c r="E15" s="513"/>
      <c r="F15" s="513"/>
      <c r="G15" s="37"/>
    </row>
    <row r="16" spans="1:8" ht="15.75">
      <c r="A16" s="33"/>
      <c r="B16" s="514"/>
      <c r="C16" s="513" t="s">
        <v>301</v>
      </c>
      <c r="D16" s="517"/>
      <c r="E16" s="514"/>
      <c r="F16" s="514"/>
      <c r="G16" s="33"/>
    </row>
    <row r="17" spans="1:7" ht="15.75">
      <c r="A17" s="33"/>
      <c r="B17" s="514"/>
      <c r="C17" s="514"/>
      <c r="D17" s="517"/>
      <c r="E17" s="514"/>
      <c r="F17" s="514"/>
      <c r="G17" s="33"/>
    </row>
    <row r="18" spans="1:7">
      <c r="A18" s="33"/>
      <c r="B18" s="33"/>
      <c r="C18" s="33"/>
      <c r="D18" s="33"/>
      <c r="E18" s="33"/>
      <c r="F18" s="33"/>
      <c r="G18" s="33"/>
    </row>
    <row r="19" spans="1:7">
      <c r="A19" s="33"/>
      <c r="B19" s="33"/>
      <c r="C19" s="33"/>
      <c r="D19" s="230"/>
      <c r="E19" s="33"/>
      <c r="F19" s="33"/>
      <c r="G19" s="33"/>
    </row>
    <row r="20" spans="1:7">
      <c r="A20" s="33"/>
      <c r="B20" s="33"/>
      <c r="C20" s="33"/>
      <c r="D20" s="33"/>
      <c r="E20" s="33"/>
      <c r="F20" s="33"/>
      <c r="G20" s="33"/>
    </row>
    <row r="21" spans="1:7">
      <c r="A21" s="33"/>
      <c r="B21" s="33"/>
      <c r="C21" s="33"/>
      <c r="D21" s="38"/>
      <c r="E21" s="33"/>
      <c r="F21" s="33"/>
      <c r="G21" s="33"/>
    </row>
    <row r="22" spans="1:7">
      <c r="A22" s="33"/>
      <c r="B22" s="33"/>
      <c r="C22" s="33"/>
      <c r="D22" s="33"/>
      <c r="E22" s="33"/>
      <c r="F22" s="33"/>
      <c r="G22" s="33"/>
    </row>
    <row r="23" spans="1:7">
      <c r="A23" s="33"/>
      <c r="B23" s="33"/>
      <c r="C23" s="33"/>
      <c r="D23" s="33"/>
      <c r="E23" s="33"/>
      <c r="F23" s="33"/>
      <c r="G23" s="33"/>
    </row>
    <row r="24" spans="1:7">
      <c r="A24" s="33"/>
      <c r="B24" s="33"/>
      <c r="C24" s="33"/>
      <c r="D24" s="33"/>
      <c r="E24" s="33"/>
      <c r="F24" s="33"/>
      <c r="G24" s="33"/>
    </row>
    <row r="25" spans="1:7">
      <c r="A25" s="33"/>
      <c r="B25" s="33"/>
      <c r="C25" s="33"/>
      <c r="D25" s="33"/>
      <c r="E25" s="33"/>
      <c r="F25" s="33"/>
      <c r="G25" s="33"/>
    </row>
    <row r="26" spans="1:7">
      <c r="A26" s="33"/>
      <c r="B26" s="33"/>
      <c r="C26" s="33"/>
      <c r="D26" s="33"/>
      <c r="E26" s="33"/>
      <c r="F26" s="33"/>
      <c r="G26" s="33"/>
    </row>
    <row r="27" spans="1:7">
      <c r="A27" s="33"/>
      <c r="B27" s="33"/>
      <c r="C27" s="33"/>
      <c r="D27" s="33"/>
      <c r="E27" s="33"/>
      <c r="F27" s="33"/>
      <c r="G27" s="33"/>
    </row>
    <row r="28" spans="1:7">
      <c r="A28" s="33"/>
      <c r="B28" s="33"/>
      <c r="C28" s="33"/>
      <c r="D28" s="33"/>
      <c r="E28" s="33"/>
      <c r="F28" s="33"/>
      <c r="G28" s="33"/>
    </row>
    <row r="29" spans="1:7">
      <c r="A29" s="33"/>
      <c r="B29" s="33"/>
      <c r="C29" s="33"/>
      <c r="D29" s="33"/>
      <c r="E29" s="33"/>
      <c r="F29" s="33"/>
      <c r="G29" s="33"/>
    </row>
    <row r="30" spans="1:7">
      <c r="A30" s="33"/>
      <c r="B30" s="33"/>
      <c r="C30" s="33"/>
      <c r="D30" s="33"/>
      <c r="E30" s="33"/>
      <c r="F30" s="33"/>
      <c r="G30" s="33"/>
    </row>
    <row r="31" spans="1:7">
      <c r="A31" s="33"/>
      <c r="B31" s="33"/>
      <c r="C31" s="33"/>
      <c r="D31" s="33"/>
      <c r="E31" s="33"/>
      <c r="F31" s="33"/>
      <c r="G31" s="33"/>
    </row>
    <row r="32" spans="1:7">
      <c r="A32" s="33"/>
      <c r="B32" s="33"/>
      <c r="C32" s="33"/>
      <c r="D32" s="39"/>
      <c r="E32" s="33"/>
      <c r="F32" s="33"/>
      <c r="G32" s="33"/>
    </row>
    <row r="33" spans="1:7">
      <c r="A33" s="33"/>
      <c r="B33" s="33"/>
      <c r="C33" s="33"/>
      <c r="D33" s="33"/>
      <c r="E33" s="33"/>
      <c r="F33" s="33"/>
      <c r="G33" s="33"/>
    </row>
    <row r="34" spans="1:7">
      <c r="A34" s="33"/>
      <c r="B34" s="33"/>
      <c r="C34" s="33"/>
      <c r="D34" s="33"/>
      <c r="E34" s="33"/>
      <c r="F34" s="33"/>
      <c r="G34" s="33"/>
    </row>
    <row r="35" spans="1:7">
      <c r="A35" s="33"/>
      <c r="B35" s="33"/>
      <c r="C35" s="33"/>
      <c r="D35" s="33"/>
      <c r="E35" s="33"/>
      <c r="F35" s="33"/>
      <c r="G35" s="33"/>
    </row>
    <row r="36" spans="1:7">
      <c r="A36" s="33"/>
      <c r="B36" s="33"/>
      <c r="C36" s="33"/>
      <c r="D36" s="33"/>
      <c r="E36" s="33"/>
      <c r="F36" s="33"/>
      <c r="G36" s="33"/>
    </row>
    <row r="37" spans="1:7">
      <c r="A37" s="33"/>
      <c r="B37" s="33"/>
      <c r="C37" s="33"/>
      <c r="D37" s="33"/>
      <c r="E37" s="33"/>
      <c r="F37" s="33"/>
      <c r="G37" s="33"/>
    </row>
    <row r="38" spans="1:7">
      <c r="A38" s="33"/>
      <c r="B38" s="33"/>
      <c r="C38" s="33"/>
      <c r="D38" s="33"/>
      <c r="E38" s="33"/>
      <c r="F38" s="33"/>
      <c r="G38" s="33"/>
    </row>
    <row r="39" spans="1:7">
      <c r="A39" s="33"/>
      <c r="B39" s="40"/>
      <c r="C39" s="33"/>
      <c r="E39" s="33"/>
      <c r="F39" s="33"/>
      <c r="G39" s="33"/>
    </row>
    <row r="40" spans="1:7">
      <c r="A40" s="33"/>
      <c r="B40" s="33"/>
      <c r="C40" s="33"/>
      <c r="D40" s="40"/>
      <c r="E40" s="33"/>
      <c r="F40" s="33"/>
      <c r="G40" s="33"/>
    </row>
    <row r="41" spans="1:7">
      <c r="A41" s="33"/>
      <c r="B41" s="33"/>
      <c r="C41" s="33"/>
      <c r="D41" s="33"/>
      <c r="E41" s="33"/>
      <c r="F41" s="33"/>
      <c r="G41" s="33"/>
    </row>
    <row r="42" spans="1:7">
      <c r="A42" s="33"/>
      <c r="B42" s="33"/>
      <c r="C42" s="33"/>
      <c r="D42" s="33"/>
      <c r="E42" s="33"/>
      <c r="F42" s="33"/>
      <c r="G42" s="33"/>
    </row>
    <row r="43" spans="1:7">
      <c r="A43" s="33"/>
      <c r="B43" s="33"/>
      <c r="C43" s="33"/>
      <c r="D43" s="33"/>
      <c r="E43" s="33"/>
      <c r="F43" s="33"/>
      <c r="G43" s="33"/>
    </row>
    <row r="44" spans="1:7">
      <c r="A44" s="33"/>
      <c r="B44" s="33"/>
      <c r="C44" s="33"/>
      <c r="D44" s="33"/>
      <c r="E44" s="33"/>
      <c r="F44" s="33"/>
      <c r="G44" s="33"/>
    </row>
    <row r="45" spans="1:7">
      <c r="A45" s="33"/>
      <c r="B45" s="33"/>
      <c r="C45" s="33"/>
      <c r="D45" s="33"/>
      <c r="E45" s="33"/>
      <c r="F45" s="33"/>
      <c r="G45" s="33"/>
    </row>
    <row r="46" spans="1:7">
      <c r="A46" s="33"/>
      <c r="B46" s="33"/>
      <c r="C46" s="33"/>
      <c r="D46" s="33"/>
      <c r="E46" s="33"/>
      <c r="F46" s="33"/>
      <c r="G46" s="33"/>
    </row>
    <row r="47" spans="1:7">
      <c r="A47" s="33"/>
      <c r="B47" s="33"/>
      <c r="C47" s="33"/>
      <c r="D47" s="33"/>
      <c r="E47" s="33" t="s">
        <v>59</v>
      </c>
      <c r="F47" s="33"/>
      <c r="G47" s="33"/>
    </row>
    <row r="48" spans="1:7">
      <c r="A48" s="33"/>
      <c r="B48" s="33"/>
      <c r="C48" s="33"/>
      <c r="D48" s="33"/>
      <c r="E48" s="33"/>
      <c r="F48" s="33"/>
      <c r="G48" s="33"/>
    </row>
    <row r="49" spans="1:7">
      <c r="A49" s="33"/>
      <c r="B49" s="33"/>
      <c r="C49" s="33"/>
      <c r="D49" s="33"/>
      <c r="E49" s="33"/>
      <c r="F49" s="33"/>
      <c r="G49" s="33"/>
    </row>
    <row r="50" spans="1:7">
      <c r="A50" s="33"/>
      <c r="B50" s="33" t="s">
        <v>33</v>
      </c>
      <c r="C50" s="33"/>
      <c r="D50" s="411">
        <v>43313</v>
      </c>
      <c r="E50" s="33"/>
      <c r="F50" s="33"/>
      <c r="G50" s="33"/>
    </row>
  </sheetData>
  <phoneticPr fontId="0" type="noConversion"/>
  <pageMargins left="0.98425196850393704" right="0.39370078740157483" top="0.98425196850393704" bottom="0.98425196850393704" header="0" footer="0"/>
  <pageSetup paperSize="9"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40"/>
  <sheetViews>
    <sheetView view="pageBreakPreview" topLeftCell="A34" zoomScale="115" zoomScaleNormal="145" zoomScaleSheetLayoutView="115" workbookViewId="0">
      <selection activeCell="H12" sqref="H12"/>
    </sheetView>
  </sheetViews>
  <sheetFormatPr defaultRowHeight="12.75"/>
  <cols>
    <col min="1" max="1" width="6.28515625" style="237" customWidth="1"/>
    <col min="2" max="2" width="75.140625" style="236" customWidth="1"/>
    <col min="3" max="16384" width="9.140625" style="235"/>
  </cols>
  <sheetData>
    <row r="1" spans="1:2" ht="15.75">
      <c r="B1" s="258" t="s">
        <v>83</v>
      </c>
    </row>
    <row r="2" spans="1:2" ht="15.75">
      <c r="B2" s="258"/>
    </row>
    <row r="3" spans="1:2" ht="38.25">
      <c r="A3" s="257"/>
      <c r="B3" s="260" t="s">
        <v>303</v>
      </c>
    </row>
    <row r="4" spans="1:2">
      <c r="A4" s="257"/>
    </row>
    <row r="5" spans="1:2" ht="25.5">
      <c r="A5" s="257"/>
      <c r="B5" s="256" t="s">
        <v>304</v>
      </c>
    </row>
    <row r="6" spans="1:2">
      <c r="A6" s="257"/>
      <c r="B6" s="256"/>
    </row>
    <row r="7" spans="1:2">
      <c r="A7" s="238" t="s">
        <v>29</v>
      </c>
      <c r="B7" s="255" t="s">
        <v>84</v>
      </c>
    </row>
    <row r="8" spans="1:2" ht="38.25">
      <c r="A8" s="238" t="s">
        <v>30</v>
      </c>
      <c r="B8" s="244" t="s">
        <v>85</v>
      </c>
    </row>
    <row r="9" spans="1:2">
      <c r="A9" s="238" t="s">
        <v>43</v>
      </c>
      <c r="B9" s="243" t="s">
        <v>86</v>
      </c>
    </row>
    <row r="10" spans="1:2" ht="51">
      <c r="A10" s="238" t="s">
        <v>51</v>
      </c>
      <c r="B10" s="259" t="s">
        <v>142</v>
      </c>
    </row>
    <row r="11" spans="1:2" ht="25.5">
      <c r="A11" s="238" t="s">
        <v>52</v>
      </c>
      <c r="B11" s="244" t="s">
        <v>87</v>
      </c>
    </row>
    <row r="12" spans="1:2">
      <c r="A12" s="238" t="s">
        <v>53</v>
      </c>
      <c r="B12" s="243" t="s">
        <v>88</v>
      </c>
    </row>
    <row r="13" spans="1:2" ht="51">
      <c r="A13" s="238" t="s">
        <v>54</v>
      </c>
      <c r="B13" s="254" t="s">
        <v>89</v>
      </c>
    </row>
    <row r="14" spans="1:2" ht="25.5">
      <c r="A14" s="238" t="s">
        <v>55</v>
      </c>
      <c r="B14" s="244" t="s">
        <v>90</v>
      </c>
    </row>
    <row r="15" spans="1:2">
      <c r="A15" s="238" t="s">
        <v>56</v>
      </c>
      <c r="B15" s="243" t="s">
        <v>91</v>
      </c>
    </row>
    <row r="16" spans="1:2" ht="25.5">
      <c r="A16" s="238" t="s">
        <v>57</v>
      </c>
      <c r="B16" s="244" t="s">
        <v>92</v>
      </c>
    </row>
    <row r="17" spans="1:5" ht="38.25">
      <c r="A17" s="238" t="s">
        <v>58</v>
      </c>
      <c r="B17" s="244" t="s">
        <v>93</v>
      </c>
    </row>
    <row r="18" spans="1:5" ht="25.5">
      <c r="A18" s="238" t="s">
        <v>61</v>
      </c>
      <c r="B18" s="243" t="s">
        <v>95</v>
      </c>
    </row>
    <row r="19" spans="1:5" ht="25.5">
      <c r="A19" s="238" t="s">
        <v>76</v>
      </c>
      <c r="B19" s="259" t="s">
        <v>144</v>
      </c>
    </row>
    <row r="20" spans="1:5">
      <c r="A20" s="238" t="s">
        <v>77</v>
      </c>
      <c r="B20" s="244" t="s">
        <v>97</v>
      </c>
      <c r="C20" s="253"/>
    </row>
    <row r="21" spans="1:5">
      <c r="A21" s="238" t="s">
        <v>94</v>
      </c>
      <c r="B21" s="244" t="s">
        <v>99</v>
      </c>
      <c r="C21" s="253"/>
    </row>
    <row r="22" spans="1:5" ht="25.5">
      <c r="A22" s="238" t="s">
        <v>96</v>
      </c>
      <c r="B22" s="244" t="s">
        <v>101</v>
      </c>
    </row>
    <row r="23" spans="1:5">
      <c r="A23" s="238" t="s">
        <v>98</v>
      </c>
      <c r="B23" s="244" t="s">
        <v>103</v>
      </c>
    </row>
    <row r="24" spans="1:5" ht="25.5">
      <c r="A24" s="238" t="s">
        <v>141</v>
      </c>
      <c r="B24" s="244" t="s">
        <v>105</v>
      </c>
    </row>
    <row r="25" spans="1:5" ht="51">
      <c r="A25" s="238" t="s">
        <v>100</v>
      </c>
      <c r="B25" s="244" t="s">
        <v>107</v>
      </c>
      <c r="C25" s="252"/>
    </row>
    <row r="26" spans="1:5" ht="38.25">
      <c r="A26" s="238" t="s">
        <v>102</v>
      </c>
      <c r="B26" s="244" t="s">
        <v>109</v>
      </c>
      <c r="C26" s="251"/>
    </row>
    <row r="27" spans="1:5" ht="51">
      <c r="A27" s="238" t="s">
        <v>104</v>
      </c>
      <c r="B27" s="259" t="s">
        <v>140</v>
      </c>
      <c r="C27" s="251"/>
    </row>
    <row r="28" spans="1:5">
      <c r="A28" s="238" t="s">
        <v>106</v>
      </c>
      <c r="B28" s="244" t="s">
        <v>111</v>
      </c>
      <c r="C28" s="249"/>
      <c r="D28" s="248"/>
      <c r="E28" s="247"/>
    </row>
    <row r="29" spans="1:5" ht="51">
      <c r="A29" s="238" t="s">
        <v>108</v>
      </c>
      <c r="B29" s="250" t="s">
        <v>113</v>
      </c>
      <c r="C29" s="249"/>
      <c r="D29" s="248"/>
      <c r="E29" s="247"/>
    </row>
    <row r="30" spans="1:5" ht="51">
      <c r="A30" s="238" t="s">
        <v>110</v>
      </c>
      <c r="B30" s="244" t="s">
        <v>115</v>
      </c>
      <c r="C30" s="246"/>
    </row>
    <row r="31" spans="1:5" s="245" customFormat="1" ht="51">
      <c r="A31" s="238" t="s">
        <v>112</v>
      </c>
      <c r="B31" s="261" t="s">
        <v>143</v>
      </c>
      <c r="C31" s="90"/>
      <c r="D31" s="91"/>
      <c r="E31" s="91"/>
    </row>
    <row r="32" spans="1:5">
      <c r="A32" s="238" t="s">
        <v>114</v>
      </c>
      <c r="B32" s="244" t="s">
        <v>120</v>
      </c>
    </row>
    <row r="33" spans="1:2" ht="51">
      <c r="A33" s="238" t="s">
        <v>116</v>
      </c>
      <c r="B33" s="259" t="s">
        <v>122</v>
      </c>
    </row>
    <row r="34" spans="1:2">
      <c r="A34" s="238" t="s">
        <v>117</v>
      </c>
      <c r="B34" s="243" t="s">
        <v>124</v>
      </c>
    </row>
    <row r="35" spans="1:2" ht="51">
      <c r="A35" s="238" t="s">
        <v>118</v>
      </c>
      <c r="B35" s="242" t="s">
        <v>126</v>
      </c>
    </row>
    <row r="36" spans="1:2" ht="89.25">
      <c r="A36" s="238" t="s">
        <v>119</v>
      </c>
      <c r="B36" s="241" t="s">
        <v>128</v>
      </c>
    </row>
    <row r="37" spans="1:2" ht="51">
      <c r="A37" s="238" t="s">
        <v>121</v>
      </c>
      <c r="B37" s="241" t="s">
        <v>129</v>
      </c>
    </row>
    <row r="38" spans="1:2" ht="63.75">
      <c r="A38" s="238" t="s">
        <v>123</v>
      </c>
      <c r="B38" s="240" t="s">
        <v>130</v>
      </c>
    </row>
    <row r="39" spans="1:2" ht="25.5">
      <c r="A39" s="238" t="s">
        <v>125</v>
      </c>
      <c r="B39" s="240" t="s">
        <v>145</v>
      </c>
    </row>
    <row r="40" spans="1:2" ht="25.5">
      <c r="A40" s="238" t="s">
        <v>127</v>
      </c>
      <c r="B40" s="239" t="s">
        <v>131</v>
      </c>
    </row>
  </sheetData>
  <pageMargins left="0.98425196850393704" right="0.39370078740157483" top="1.2598425196850394" bottom="0.78740157480314965" header="0.51181102362204722" footer="0.39370078740157483"/>
  <pageSetup paperSize="9" orientation="portrait" horizontalDpi="300" verticalDpi="300" r:id="rId1"/>
  <headerFooter alignWithMargins="0">
    <oddHeader>&amp;L&amp;8&amp;G</oddHeader>
    <oddFooter>&amp;L&amp;"FuturaTEEMedCon,Običajno"&amp;9&amp;GPROTIM R¯IŠNIK PERC d.o.o.,  Poslovna cona A 2,  4208 ŠENÈUR,  SLOVENIJA
tel.: 04 279 18 00  fax: 04 279 18 25  e-mail:  protim@rzisnik-perc.si  url: www.protim.si&amp;R&amp;"FuturaTEEMedCon,Običajno"&amp;P/&amp;N</oddFooter>
  </headerFooter>
  <legacyDrawingHF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2:F20"/>
  <sheetViews>
    <sheetView showZeros="0" zoomScale="145" zoomScaleNormal="145" zoomScaleSheetLayoutView="100" workbookViewId="0">
      <selection activeCell="I25" sqref="I25"/>
    </sheetView>
  </sheetViews>
  <sheetFormatPr defaultRowHeight="12.75"/>
  <cols>
    <col min="1" max="1" width="6.28515625" style="22" customWidth="1"/>
    <col min="2" max="2" width="39.5703125" style="29" customWidth="1"/>
    <col min="3" max="3" width="21" style="24" customWidth="1"/>
    <col min="4" max="16384" width="9.140625" style="21"/>
  </cols>
  <sheetData>
    <row r="2" spans="1:3" s="43" customFormat="1" ht="15">
      <c r="A2" s="41"/>
      <c r="B2" s="512" t="s">
        <v>302</v>
      </c>
      <c r="C2" s="42"/>
    </row>
    <row r="3" spans="1:3" s="46" customFormat="1" ht="15">
      <c r="A3" s="44"/>
      <c r="B3" s="512" t="s">
        <v>301</v>
      </c>
      <c r="C3" s="45"/>
    </row>
    <row r="4" spans="1:3" s="49" customFormat="1">
      <c r="A4" s="47"/>
      <c r="B4" s="48"/>
      <c r="C4" s="25"/>
    </row>
    <row r="5" spans="1:3" ht="14.25">
      <c r="B5" s="50"/>
    </row>
    <row r="6" spans="1:3" ht="15">
      <c r="B6" s="26" t="s">
        <v>34</v>
      </c>
    </row>
    <row r="7" spans="1:3" ht="15.75">
      <c r="B7" s="23"/>
      <c r="C7" s="27"/>
    </row>
    <row r="8" spans="1:3" ht="12.75" customHeight="1">
      <c r="A8" s="28" t="s">
        <v>29</v>
      </c>
      <c r="B8" s="81" t="str">
        <f>+'METEORNA KANALIZACIJA'!B1</f>
        <v>METEORNA KANALIZACIJA</v>
      </c>
      <c r="C8" s="82">
        <f>+'METEORNA KANALIZACIJA'!F117</f>
        <v>0</v>
      </c>
    </row>
    <row r="9" spans="1:3" ht="12.75" customHeight="1">
      <c r="A9" s="28" t="s">
        <v>30</v>
      </c>
      <c r="B9" s="81" t="str">
        <f>+'FEKALNA KANALIZACIJA'!B1</f>
        <v>FEKALNA KANALIZACIJA</v>
      </c>
      <c r="C9" s="82">
        <f>'FEKALNA KANALIZACIJA'!F138</f>
        <v>0</v>
      </c>
    </row>
    <row r="10" spans="1:3" ht="12.75" customHeight="1">
      <c r="A10" s="28" t="s">
        <v>43</v>
      </c>
      <c r="B10" s="81" t="str">
        <f>+'JAVNA RAZSVETLJAVA'!B1</f>
        <v>JAVNA RAZSVETLJAVA</v>
      </c>
      <c r="C10" s="82">
        <f>'JAVNA RAZSVETLJAVA'!F25</f>
        <v>0</v>
      </c>
    </row>
    <row r="11" spans="1:3" ht="12.75" customHeight="1">
      <c r="A11" s="28" t="s">
        <v>280</v>
      </c>
      <c r="B11" s="81" t="s">
        <v>297</v>
      </c>
      <c r="C11" s="82">
        <f>VODOVOD!D122</f>
        <v>0</v>
      </c>
    </row>
    <row r="12" spans="1:3" ht="12.75" customHeight="1" thickBot="1">
      <c r="A12" s="28"/>
      <c r="B12" s="65" t="s">
        <v>283</v>
      </c>
      <c r="C12" s="66">
        <f>SUM(C8:C11)*0.08</f>
        <v>0</v>
      </c>
    </row>
    <row r="13" spans="1:3" ht="15.75" thickTop="1">
      <c r="A13" s="30"/>
      <c r="B13" s="31" t="s">
        <v>35</v>
      </c>
      <c r="C13" s="32">
        <f>SUM(C8:C12)</f>
        <v>0</v>
      </c>
    </row>
    <row r="15" spans="1:3">
      <c r="B15" s="29" t="s">
        <v>298</v>
      </c>
      <c r="C15" s="24">
        <f>C13*0.22</f>
        <v>0</v>
      </c>
    </row>
    <row r="17" spans="1:6" ht="13.5" thickBot="1">
      <c r="C17" s="22"/>
      <c r="D17" s="51"/>
    </row>
    <row r="18" spans="1:6" ht="15.75" thickBot="1">
      <c r="B18" s="510" t="s">
        <v>299</v>
      </c>
      <c r="C18" s="511">
        <f>C13+C15</f>
        <v>0</v>
      </c>
      <c r="D18" s="51"/>
    </row>
    <row r="19" spans="1:6">
      <c r="A19" s="7"/>
      <c r="B19" s="15" t="s">
        <v>37</v>
      </c>
      <c r="C19" s="16"/>
      <c r="D19" s="17"/>
      <c r="E19" s="20"/>
      <c r="F19" s="2"/>
    </row>
    <row r="20" spans="1:6" ht="27" customHeight="1">
      <c r="B20" s="518" t="s">
        <v>36</v>
      </c>
      <c r="C20" s="518"/>
    </row>
  </sheetData>
  <mergeCells count="1">
    <mergeCell ref="B20:C20"/>
  </mergeCells>
  <phoneticPr fontId="0" type="noConversion"/>
  <pageMargins left="0.78740157480314965" right="0.59055118110236227" top="0.86614173228346458" bottom="1.1811023622047245" header="0.31496062992125984" footer="0.51181102362204722"/>
  <pageSetup paperSize="9" scale="96" orientation="portrait" horizontalDpi="300" verticalDpi="300" r:id="rId1"/>
  <headerFooter alignWithMargins="0">
    <oddHeader>&amp;L&amp;8&amp;G</oddHeader>
    <oddFooter>&amp;L&amp;"FuturaTEEMedCon,Običajno"&amp;9&amp;GPROTIM R¯IŠNIK PERC d.o.o.,  Poslovna cona A 2,  4208 ŠENÈUR,  SLOVENIJA
tel.: 04 279 18 00  fax: 04 279 18 25  e-mail:  protim@rzisnik-perc.si  url: www.protim.si&amp;R&amp;"FuturaTEEMedCon,Običajno"&amp;P/&amp;N</oddFoot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N130"/>
  <sheetViews>
    <sheetView showZeros="0" view="pageBreakPreview" topLeftCell="A19" zoomScale="115" zoomScaleNormal="130" zoomScaleSheetLayoutView="115" workbookViewId="0">
      <selection activeCell="F23" sqref="F23"/>
    </sheetView>
  </sheetViews>
  <sheetFormatPr defaultRowHeight="12.75"/>
  <cols>
    <col min="1" max="1" width="5.85546875" style="213" customWidth="1"/>
    <col min="2" max="2" width="45" style="226" customWidth="1"/>
    <col min="3" max="3" width="6" style="126" bestFit="1" customWidth="1"/>
    <col min="4" max="4" width="8.140625" style="185" customWidth="1"/>
    <col min="5" max="5" width="9.42578125" style="167" customWidth="1"/>
    <col min="6" max="6" width="13.28515625" style="128" customWidth="1"/>
    <col min="7" max="7" width="3.28515625" style="107" customWidth="1"/>
    <col min="8" max="8" width="13.5703125" style="108" customWidth="1"/>
    <col min="9" max="9" width="9.140625" style="109"/>
    <col min="10" max="10" width="9.140625" style="110"/>
    <col min="11" max="11" width="9.140625" style="109" customWidth="1"/>
    <col min="12" max="12" width="9.140625" style="109"/>
    <col min="13" max="13" width="68.42578125" style="109" customWidth="1"/>
    <col min="14" max="16384" width="9.140625" style="109"/>
  </cols>
  <sheetData>
    <row r="1" spans="1:10" s="100" customFormat="1" ht="15">
      <c r="A1" s="92" t="s">
        <v>29</v>
      </c>
      <c r="B1" s="93" t="s">
        <v>150</v>
      </c>
      <c r="C1" s="94"/>
      <c r="D1" s="95"/>
      <c r="E1" s="96"/>
      <c r="F1" s="96"/>
      <c r="G1" s="97"/>
      <c r="H1" s="98"/>
      <c r="I1" s="99"/>
    </row>
    <row r="2" spans="1:10" s="110" customFormat="1">
      <c r="A2" s="101"/>
      <c r="B2" s="102"/>
      <c r="C2" s="103"/>
      <c r="D2" s="104"/>
      <c r="E2" s="105"/>
      <c r="F2" s="106"/>
      <c r="G2" s="107"/>
      <c r="H2" s="108"/>
      <c r="I2" s="109"/>
    </row>
    <row r="3" spans="1:10" s="100" customFormat="1">
      <c r="A3" s="111" t="s">
        <v>3</v>
      </c>
      <c r="B3" s="112" t="s">
        <v>10</v>
      </c>
      <c r="C3" s="113" t="s">
        <v>4</v>
      </c>
      <c r="D3" s="114" t="s">
        <v>5</v>
      </c>
      <c r="E3" s="115" t="s">
        <v>6</v>
      </c>
      <c r="F3" s="116" t="s">
        <v>147</v>
      </c>
      <c r="G3" s="97"/>
      <c r="H3" s="98"/>
      <c r="I3" s="99"/>
    </row>
    <row r="4" spans="1:10" s="110" customFormat="1">
      <c r="A4" s="101"/>
      <c r="B4" s="117"/>
      <c r="C4" s="103"/>
      <c r="D4" s="104"/>
      <c r="E4" s="105"/>
      <c r="F4" s="106"/>
      <c r="G4" s="107"/>
      <c r="H4" s="108"/>
      <c r="I4" s="109"/>
    </row>
    <row r="5" spans="1:10" s="110" customFormat="1">
      <c r="A5" s="118" t="s">
        <v>7</v>
      </c>
      <c r="B5" s="119" t="s">
        <v>15</v>
      </c>
      <c r="C5" s="120"/>
      <c r="D5" s="121"/>
      <c r="E5" s="122"/>
      <c r="F5" s="122"/>
      <c r="G5" s="107"/>
      <c r="H5" s="108"/>
      <c r="I5" s="109"/>
    </row>
    <row r="6" spans="1:10" s="110" customFormat="1">
      <c r="A6" s="123"/>
      <c r="B6" s="124"/>
      <c r="C6" s="120"/>
      <c r="D6" s="121"/>
      <c r="E6" s="122"/>
      <c r="F6" s="122"/>
      <c r="G6" s="107"/>
      <c r="H6" s="108"/>
      <c r="I6" s="109"/>
    </row>
    <row r="7" spans="1:10" s="110" customFormat="1" ht="14.25">
      <c r="A7" s="125">
        <f>COUNT($A$1:A6)+1</f>
        <v>1</v>
      </c>
      <c r="B7" s="124" t="s">
        <v>12</v>
      </c>
      <c r="C7" s="126" t="s">
        <v>133</v>
      </c>
      <c r="D7" s="127">
        <v>245</v>
      </c>
      <c r="E7" s="128"/>
      <c r="F7" s="128">
        <f t="shared" ref="F7:F13" si="0">D7*E7</f>
        <v>0</v>
      </c>
      <c r="G7" s="107"/>
      <c r="H7" s="108"/>
      <c r="I7" s="109"/>
    </row>
    <row r="8" spans="1:10">
      <c r="A8" s="125"/>
      <c r="B8" s="124"/>
      <c r="D8" s="127"/>
      <c r="E8" s="128"/>
      <c r="J8" s="109"/>
    </row>
    <row r="9" spans="1:10">
      <c r="A9" s="125">
        <f>COUNT($A$1:A8)+1</f>
        <v>2</v>
      </c>
      <c r="B9" s="124" t="s">
        <v>205</v>
      </c>
      <c r="C9" s="126" t="s">
        <v>0</v>
      </c>
      <c r="D9" s="127">
        <v>12</v>
      </c>
      <c r="E9" s="128"/>
      <c r="F9" s="128">
        <f t="shared" si="0"/>
        <v>0</v>
      </c>
      <c r="G9" s="129"/>
      <c r="J9" s="109"/>
    </row>
    <row r="10" spans="1:10">
      <c r="A10" s="125"/>
      <c r="B10" s="124"/>
      <c r="D10" s="127"/>
      <c r="E10" s="128"/>
      <c r="G10" s="129"/>
      <c r="J10" s="109"/>
    </row>
    <row r="11" spans="1:10" ht="14.25">
      <c r="A11" s="125">
        <f>COUNT($A$1:A10)+1</f>
        <v>3</v>
      </c>
      <c r="B11" s="124" t="s">
        <v>79</v>
      </c>
      <c r="C11" s="126" t="s">
        <v>133</v>
      </c>
      <c r="D11" s="127">
        <v>170</v>
      </c>
      <c r="E11" s="128"/>
      <c r="F11" s="128">
        <f t="shared" si="0"/>
        <v>0</v>
      </c>
      <c r="G11" s="129"/>
      <c r="J11" s="109"/>
    </row>
    <row r="12" spans="1:10">
      <c r="A12" s="125"/>
      <c r="B12" s="124"/>
      <c r="D12" s="127"/>
      <c r="E12" s="128"/>
      <c r="G12" s="129"/>
      <c r="J12" s="109"/>
    </row>
    <row r="13" spans="1:10">
      <c r="A13" s="125">
        <f>COUNT($A$1:A12)+1</f>
        <v>4</v>
      </c>
      <c r="B13" s="124" t="s">
        <v>80</v>
      </c>
      <c r="C13" s="126" t="s">
        <v>0</v>
      </c>
      <c r="D13" s="127">
        <v>8</v>
      </c>
      <c r="E13" s="128"/>
      <c r="F13" s="128">
        <f t="shared" si="0"/>
        <v>0</v>
      </c>
      <c r="G13" s="129"/>
      <c r="J13" s="109"/>
    </row>
    <row r="14" spans="1:10">
      <c r="A14" s="125"/>
      <c r="B14" s="124"/>
      <c r="D14" s="127"/>
      <c r="E14" s="128"/>
      <c r="G14" s="129"/>
      <c r="J14" s="109"/>
    </row>
    <row r="15" spans="1:10" s="138" customFormat="1" ht="14.25">
      <c r="A15" s="130">
        <f>COUNT($A$1:A14)+1</f>
        <v>5</v>
      </c>
      <c r="B15" s="124" t="s">
        <v>38</v>
      </c>
      <c r="C15" s="126" t="s">
        <v>134</v>
      </c>
      <c r="D15" s="127">
        <v>20</v>
      </c>
      <c r="E15" s="134"/>
      <c r="F15" s="128">
        <f t="shared" ref="F15:F22" si="1">D15*E15</f>
        <v>0</v>
      </c>
      <c r="G15" s="135"/>
      <c r="H15" s="136"/>
      <c r="I15" s="137"/>
    </row>
    <row r="16" spans="1:10" s="138" customFormat="1">
      <c r="A16" s="130"/>
      <c r="B16" s="139"/>
      <c r="C16" s="132"/>
      <c r="D16" s="133"/>
      <c r="E16" s="134"/>
      <c r="F16" s="128"/>
      <c r="G16" s="135"/>
      <c r="H16" s="136"/>
      <c r="I16" s="137"/>
    </row>
    <row r="17" spans="1:10" s="138" customFormat="1" ht="51">
      <c r="A17" s="130">
        <f>COUNT($A$1:A16)+1</f>
        <v>6</v>
      </c>
      <c r="B17" s="140" t="s">
        <v>210</v>
      </c>
      <c r="C17" s="141" t="s">
        <v>135</v>
      </c>
      <c r="D17" s="133">
        <v>600</v>
      </c>
      <c r="E17" s="134"/>
      <c r="F17" s="128">
        <f t="shared" si="1"/>
        <v>0</v>
      </c>
      <c r="G17" s="135"/>
      <c r="H17" s="136"/>
      <c r="I17" s="137"/>
    </row>
    <row r="18" spans="1:10" s="144" customFormat="1">
      <c r="A18" s="130"/>
      <c r="B18" s="140"/>
      <c r="C18" s="141"/>
      <c r="D18" s="133"/>
      <c r="E18" s="134"/>
      <c r="F18" s="128"/>
      <c r="G18" s="142"/>
      <c r="H18" s="143"/>
      <c r="J18" s="144" t="s">
        <v>26</v>
      </c>
    </row>
    <row r="19" spans="1:10" s="137" customFormat="1" ht="63.75">
      <c r="A19" s="130">
        <f>COUNT($A$1:A18)+1</f>
        <v>7</v>
      </c>
      <c r="B19" s="140" t="s">
        <v>44</v>
      </c>
      <c r="C19" s="132" t="s">
        <v>134</v>
      </c>
      <c r="D19" s="133">
        <v>15</v>
      </c>
      <c r="E19" s="134"/>
      <c r="F19" s="128">
        <f t="shared" si="1"/>
        <v>0</v>
      </c>
      <c r="G19" s="135"/>
      <c r="H19" s="136"/>
      <c r="J19" s="138"/>
    </row>
    <row r="20" spans="1:10" s="137" customFormat="1">
      <c r="A20" s="130"/>
      <c r="B20" s="140"/>
      <c r="C20" s="132"/>
      <c r="D20" s="133"/>
      <c r="E20" s="134"/>
      <c r="F20" s="128"/>
      <c r="G20" s="135"/>
      <c r="H20" s="136"/>
      <c r="J20" s="138"/>
    </row>
    <row r="21" spans="1:10" s="137" customFormat="1" ht="38.25">
      <c r="A21" s="130">
        <f>COUNT($A$1:A20)+1</f>
        <v>8</v>
      </c>
      <c r="B21" s="145" t="s">
        <v>42</v>
      </c>
      <c r="C21" s="146"/>
      <c r="D21" s="133"/>
      <c r="E21" s="147"/>
      <c r="F21" s="128"/>
      <c r="G21" s="135"/>
      <c r="H21" s="136"/>
      <c r="J21" s="138"/>
    </row>
    <row r="22" spans="1:10" s="137" customFormat="1" ht="12" customHeight="1">
      <c r="A22" s="130"/>
      <c r="B22" s="148" t="s">
        <v>41</v>
      </c>
      <c r="C22" s="132" t="s">
        <v>0</v>
      </c>
      <c r="D22" s="133">
        <v>2</v>
      </c>
      <c r="E22" s="134"/>
      <c r="F22" s="128">
        <f t="shared" si="1"/>
        <v>0</v>
      </c>
      <c r="H22" s="128"/>
      <c r="J22" s="138"/>
    </row>
    <row r="23" spans="1:10" s="99" customFormat="1" ht="12.75" customHeight="1">
      <c r="A23" s="149"/>
      <c r="B23" s="150"/>
      <c r="C23" s="151"/>
      <c r="D23" s="152"/>
      <c r="E23" s="134"/>
      <c r="F23" s="128"/>
      <c r="G23" s="97"/>
      <c r="H23" s="98"/>
      <c r="J23" s="100"/>
    </row>
    <row r="24" spans="1:10" s="137" customFormat="1">
      <c r="A24" s="130"/>
      <c r="B24" s="148"/>
      <c r="C24" s="151"/>
      <c r="D24" s="152"/>
      <c r="E24" s="153"/>
      <c r="F24" s="147"/>
      <c r="G24" s="135"/>
      <c r="H24" s="136"/>
      <c r="J24" s="138"/>
    </row>
    <row r="25" spans="1:10" s="137" customFormat="1">
      <c r="A25" s="101"/>
      <c r="B25" s="154"/>
      <c r="C25" s="155"/>
      <c r="D25" s="156"/>
      <c r="E25" s="134" t="s">
        <v>25</v>
      </c>
      <c r="F25" s="157">
        <f>SUM(F7:F24)</f>
        <v>0</v>
      </c>
      <c r="G25" s="135"/>
      <c r="H25" s="136"/>
    </row>
    <row r="26" spans="1:10" s="137" customFormat="1">
      <c r="A26" s="101"/>
      <c r="B26" s="117"/>
      <c r="C26" s="146"/>
      <c r="D26" s="133"/>
      <c r="E26" s="147"/>
      <c r="F26" s="147"/>
      <c r="G26" s="135"/>
      <c r="H26" s="136"/>
    </row>
    <row r="27" spans="1:10" s="161" customFormat="1" ht="13.5" customHeight="1">
      <c r="A27" s="158" t="s">
        <v>8</v>
      </c>
      <c r="B27" s="154" t="s">
        <v>2</v>
      </c>
      <c r="C27" s="146"/>
      <c r="D27" s="133"/>
      <c r="E27" s="159"/>
      <c r="F27" s="147"/>
      <c r="G27" s="160"/>
    </row>
    <row r="28" spans="1:10" s="137" customFormat="1">
      <c r="A28" s="162"/>
      <c r="B28" s="154"/>
      <c r="C28" s="146"/>
      <c r="D28" s="133"/>
      <c r="E28" s="159"/>
      <c r="F28" s="147"/>
      <c r="G28" s="135"/>
      <c r="H28" s="136"/>
    </row>
    <row r="29" spans="1:10" s="137" customFormat="1" ht="38.25">
      <c r="A29" s="162">
        <f>COUNT($A$5:A28)+1</f>
        <v>9</v>
      </c>
      <c r="B29" s="164" t="s">
        <v>63</v>
      </c>
      <c r="C29" s="126" t="s">
        <v>136</v>
      </c>
      <c r="D29" s="165">
        <v>5</v>
      </c>
      <c r="E29" s="147"/>
      <c r="F29" s="147">
        <f t="shared" ref="F29:F50" si="2">D29*E29</f>
        <v>0</v>
      </c>
      <c r="G29" s="135"/>
      <c r="H29" s="136"/>
    </row>
    <row r="30" spans="1:10" s="137" customFormat="1">
      <c r="A30" s="162"/>
      <c r="B30" s="164"/>
      <c r="C30" s="126"/>
      <c r="D30" s="165"/>
      <c r="E30" s="147"/>
      <c r="F30" s="147"/>
      <c r="G30" s="135"/>
      <c r="H30" s="136"/>
    </row>
    <row r="31" spans="1:10" ht="51">
      <c r="A31" s="162">
        <f>COUNT($A$5:A30)+1</f>
        <v>10</v>
      </c>
      <c r="B31" s="164" t="s">
        <v>64</v>
      </c>
      <c r="C31" s="126" t="s">
        <v>136</v>
      </c>
      <c r="D31" s="165">
        <v>310</v>
      </c>
      <c r="E31" s="147"/>
      <c r="F31" s="147">
        <f t="shared" si="2"/>
        <v>0</v>
      </c>
      <c r="J31" s="109"/>
    </row>
    <row r="32" spans="1:10">
      <c r="A32" s="162"/>
      <c r="B32" s="164"/>
      <c r="C32" s="166"/>
      <c r="D32" s="165"/>
      <c r="F32" s="147"/>
      <c r="J32" s="109"/>
    </row>
    <row r="33" spans="1:10" ht="105" customHeight="1">
      <c r="A33" s="162">
        <f>COUNT($A$5:A32)+1</f>
        <v>11</v>
      </c>
      <c r="B33" s="164" t="s">
        <v>206</v>
      </c>
      <c r="C33" s="126" t="s">
        <v>136</v>
      </c>
      <c r="D33" s="165">
        <v>350</v>
      </c>
      <c r="E33" s="168"/>
      <c r="F33" s="147">
        <f t="shared" si="2"/>
        <v>0</v>
      </c>
      <c r="J33" s="109"/>
    </row>
    <row r="34" spans="1:10">
      <c r="A34" s="162"/>
      <c r="B34" s="164"/>
      <c r="C34" s="166"/>
      <c r="D34" s="165"/>
      <c r="F34" s="147"/>
      <c r="J34" s="109"/>
    </row>
    <row r="35" spans="1:10" s="137" customFormat="1">
      <c r="A35" s="162"/>
      <c r="B35" s="164"/>
      <c r="C35" s="166"/>
      <c r="D35" s="165"/>
      <c r="E35" s="169"/>
      <c r="F35" s="147"/>
      <c r="G35" s="135"/>
      <c r="H35" s="136"/>
    </row>
    <row r="36" spans="1:10" s="137" customFormat="1" ht="38.25">
      <c r="A36" s="162">
        <f>COUNT($A$5:A35)+1</f>
        <v>12</v>
      </c>
      <c r="B36" s="164" t="s">
        <v>48</v>
      </c>
      <c r="C36" s="126" t="s">
        <v>136</v>
      </c>
      <c r="D36" s="165">
        <v>5</v>
      </c>
      <c r="E36" s="147"/>
      <c r="F36" s="147">
        <f t="shared" si="2"/>
        <v>0</v>
      </c>
      <c r="G36" s="135"/>
      <c r="H36" s="136"/>
    </row>
    <row r="37" spans="1:10" s="137" customFormat="1">
      <c r="A37" s="162"/>
      <c r="B37" s="164"/>
      <c r="C37" s="166"/>
      <c r="D37" s="165"/>
      <c r="E37" s="147"/>
      <c r="F37" s="147"/>
      <c r="G37" s="135"/>
      <c r="H37" s="136"/>
    </row>
    <row r="38" spans="1:10" s="137" customFormat="1" ht="106.5" customHeight="1">
      <c r="A38" s="162">
        <f>COUNT($A$5:A37)+1</f>
        <v>13</v>
      </c>
      <c r="B38" s="164" t="s">
        <v>148</v>
      </c>
      <c r="C38" s="126" t="s">
        <v>136</v>
      </c>
      <c r="D38" s="165">
        <v>5</v>
      </c>
      <c r="E38" s="147"/>
      <c r="F38" s="147">
        <f t="shared" si="2"/>
        <v>0</v>
      </c>
      <c r="G38" s="135"/>
      <c r="H38" s="136"/>
    </row>
    <row r="39" spans="1:10" s="137" customFormat="1">
      <c r="A39" s="162"/>
      <c r="B39" s="164"/>
      <c r="C39" s="166"/>
      <c r="D39" s="165"/>
      <c r="E39" s="147"/>
      <c r="F39" s="147"/>
      <c r="G39" s="135"/>
      <c r="H39" s="136"/>
    </row>
    <row r="40" spans="1:10" s="144" customFormat="1" ht="25.5">
      <c r="A40" s="162">
        <f>COUNT($A$5:A39)+1</f>
        <v>14</v>
      </c>
      <c r="B40" s="164" t="s">
        <v>45</v>
      </c>
      <c r="C40" s="126" t="s">
        <v>137</v>
      </c>
      <c r="D40" s="165">
        <v>210</v>
      </c>
      <c r="E40" s="147"/>
      <c r="F40" s="147">
        <f t="shared" si="2"/>
        <v>0</v>
      </c>
      <c r="G40" s="142"/>
      <c r="H40" s="143"/>
    </row>
    <row r="41" spans="1:10" s="144" customFormat="1">
      <c r="A41" s="162"/>
      <c r="B41" s="164"/>
      <c r="C41" s="166"/>
      <c r="D41" s="165"/>
      <c r="E41" s="147"/>
      <c r="F41" s="147"/>
      <c r="G41" s="142"/>
      <c r="H41" s="143"/>
    </row>
    <row r="42" spans="1:10" s="144" customFormat="1" ht="25.5">
      <c r="A42" s="162">
        <f>COUNT($A$5:A41)+1</f>
        <v>15</v>
      </c>
      <c r="B42" s="164" t="s">
        <v>65</v>
      </c>
      <c r="C42" s="166" t="s">
        <v>11</v>
      </c>
      <c r="D42" s="165">
        <v>2</v>
      </c>
      <c r="E42" s="147"/>
      <c r="F42" s="147">
        <f t="shared" si="2"/>
        <v>0</v>
      </c>
      <c r="G42" s="142"/>
      <c r="H42" s="143"/>
    </row>
    <row r="43" spans="1:10" s="144" customFormat="1">
      <c r="A43" s="162"/>
      <c r="B43" s="164"/>
      <c r="C43" s="166"/>
      <c r="D43" s="165"/>
      <c r="E43" s="147"/>
      <c r="F43" s="147"/>
      <c r="G43" s="142"/>
      <c r="H43" s="143"/>
    </row>
    <row r="44" spans="1:10" s="170" customFormat="1" ht="51">
      <c r="A44" s="162">
        <f>COUNT($A$5:A43)+1</f>
        <v>16</v>
      </c>
      <c r="B44" s="164" t="s">
        <v>40</v>
      </c>
      <c r="C44" s="126" t="s">
        <v>136</v>
      </c>
      <c r="D44" s="165">
        <v>240</v>
      </c>
      <c r="E44" s="147"/>
      <c r="F44" s="147">
        <f t="shared" si="2"/>
        <v>0</v>
      </c>
      <c r="H44" s="171"/>
      <c r="I44" s="172"/>
    </row>
    <row r="45" spans="1:10" s="170" customFormat="1">
      <c r="A45" s="149"/>
      <c r="B45" s="164"/>
      <c r="C45" s="166"/>
      <c r="D45" s="165"/>
      <c r="E45" s="147"/>
      <c r="F45" s="147"/>
      <c r="H45" s="171"/>
      <c r="I45" s="172"/>
    </row>
    <row r="46" spans="1:10" s="176" customFormat="1" ht="51">
      <c r="A46" s="162">
        <f>COUNT($A$5:A45)+1</f>
        <v>17</v>
      </c>
      <c r="B46" s="164" t="s">
        <v>66</v>
      </c>
      <c r="C46" s="126" t="s">
        <v>136</v>
      </c>
      <c r="D46" s="165">
        <v>3</v>
      </c>
      <c r="E46" s="173"/>
      <c r="F46" s="147">
        <f t="shared" si="2"/>
        <v>0</v>
      </c>
      <c r="G46" s="174"/>
      <c r="H46" s="175"/>
    </row>
    <row r="47" spans="1:10" s="176" customFormat="1">
      <c r="A47" s="149"/>
      <c r="B47" s="164"/>
      <c r="C47" s="166"/>
      <c r="D47" s="165"/>
      <c r="E47" s="173"/>
      <c r="F47" s="147"/>
      <c r="G47" s="174"/>
      <c r="H47" s="175"/>
    </row>
    <row r="48" spans="1:10" s="137" customFormat="1" ht="51">
      <c r="A48" s="162">
        <f>COUNT($A$5:A47)+1</f>
        <v>18</v>
      </c>
      <c r="B48" s="164" t="s">
        <v>67</v>
      </c>
      <c r="C48" s="126" t="s">
        <v>137</v>
      </c>
      <c r="D48" s="165">
        <v>50</v>
      </c>
      <c r="E48" s="177"/>
      <c r="F48" s="147">
        <f t="shared" si="2"/>
        <v>0</v>
      </c>
      <c r="G48" s="135"/>
      <c r="H48" s="136"/>
    </row>
    <row r="49" spans="1:9" s="137" customFormat="1">
      <c r="A49" s="149"/>
      <c r="B49" s="164"/>
      <c r="C49" s="166"/>
      <c r="D49" s="165"/>
      <c r="E49" s="177"/>
      <c r="F49" s="147"/>
      <c r="G49" s="135"/>
      <c r="H49" s="136"/>
    </row>
    <row r="50" spans="1:9" s="137" customFormat="1" ht="51">
      <c r="A50" s="162">
        <f>COUNT($A$5:A49)+1</f>
        <v>19</v>
      </c>
      <c r="B50" s="164" t="s">
        <v>39</v>
      </c>
      <c r="C50" s="126" t="s">
        <v>136</v>
      </c>
      <c r="D50" s="165">
        <v>400</v>
      </c>
      <c r="E50" s="177"/>
      <c r="F50" s="147">
        <f t="shared" si="2"/>
        <v>0</v>
      </c>
      <c r="G50" s="164"/>
      <c r="H50" s="136"/>
    </row>
    <row r="51" spans="1:9" s="137" customFormat="1" ht="12.75" customHeight="1">
      <c r="A51" s="149"/>
      <c r="B51" s="164"/>
      <c r="C51" s="166"/>
      <c r="D51" s="165"/>
      <c r="E51" s="173"/>
      <c r="F51" s="173"/>
      <c r="G51" s="135"/>
      <c r="H51" s="136"/>
    </row>
    <row r="52" spans="1:9" s="137" customFormat="1" ht="12.75" customHeight="1">
      <c r="A52" s="149"/>
      <c r="B52" s="164"/>
      <c r="C52" s="155"/>
      <c r="D52" s="156"/>
      <c r="E52" s="134" t="s">
        <v>1</v>
      </c>
      <c r="F52" s="157">
        <f>SUM(F29:F51)</f>
        <v>0</v>
      </c>
      <c r="G52" s="135"/>
      <c r="H52" s="136"/>
    </row>
    <row r="53" spans="1:9" s="137" customFormat="1" ht="12.75" customHeight="1">
      <c r="A53" s="149"/>
      <c r="B53" s="164"/>
      <c r="C53" s="166"/>
      <c r="D53" s="165"/>
      <c r="E53" s="173"/>
      <c r="F53" s="173"/>
      <c r="G53" s="135"/>
      <c r="H53" s="136"/>
    </row>
    <row r="54" spans="1:9" s="137" customFormat="1">
      <c r="A54" s="158" t="s">
        <v>9</v>
      </c>
      <c r="B54" s="154" t="s">
        <v>16</v>
      </c>
      <c r="C54" s="166"/>
      <c r="D54" s="165"/>
      <c r="E54" s="159"/>
      <c r="F54" s="147"/>
      <c r="G54" s="135"/>
      <c r="H54" s="136"/>
    </row>
    <row r="55" spans="1:9" s="137" customFormat="1">
      <c r="A55" s="158"/>
      <c r="B55" s="163"/>
      <c r="C55" s="166"/>
      <c r="D55" s="165"/>
      <c r="E55" s="159"/>
      <c r="F55" s="147"/>
      <c r="G55" s="135"/>
      <c r="H55" s="136"/>
    </row>
    <row r="56" spans="1:9" s="137" customFormat="1">
      <c r="A56" s="149"/>
      <c r="B56" s="164"/>
      <c r="C56" s="166"/>
      <c r="D56" s="165"/>
      <c r="E56" s="159"/>
      <c r="F56" s="147"/>
      <c r="G56" s="135"/>
      <c r="H56" s="136"/>
    </row>
    <row r="57" spans="1:9" s="137" customFormat="1" ht="38.25">
      <c r="A57" s="162">
        <f>COUNT($A$5:A56)+1</f>
        <v>20</v>
      </c>
      <c r="B57" s="164" t="s">
        <v>207</v>
      </c>
      <c r="C57" s="146" t="s">
        <v>135</v>
      </c>
      <c r="D57" s="165">
        <v>600</v>
      </c>
      <c r="E57" s="159"/>
      <c r="F57" s="147">
        <f t="shared" ref="F57:F67" si="3">D57*E57</f>
        <v>0</v>
      </c>
      <c r="G57" s="135"/>
      <c r="H57" s="136"/>
    </row>
    <row r="58" spans="1:9" s="137" customFormat="1">
      <c r="A58" s="162"/>
      <c r="B58" s="164"/>
      <c r="C58" s="146"/>
      <c r="D58" s="165"/>
      <c r="E58" s="159"/>
      <c r="F58" s="147"/>
      <c r="G58" s="135"/>
      <c r="H58" s="136"/>
    </row>
    <row r="59" spans="1:9" s="356" customFormat="1" ht="51">
      <c r="A59" s="162">
        <f>COUNT($A$5:A58)+1</f>
        <v>21</v>
      </c>
      <c r="B59" s="78" t="s">
        <v>208</v>
      </c>
      <c r="C59" s="69" t="s">
        <v>177</v>
      </c>
      <c r="D59" s="6">
        <v>170</v>
      </c>
      <c r="E59" s="345"/>
      <c r="F59" s="8">
        <f>D59*E59</f>
        <v>0</v>
      </c>
      <c r="I59" s="357"/>
    </row>
    <row r="60" spans="1:9" s="137" customFormat="1">
      <c r="A60" s="179"/>
      <c r="B60" s="164"/>
      <c r="C60" s="166"/>
      <c r="D60" s="165"/>
      <c r="E60" s="159"/>
      <c r="F60" s="147"/>
      <c r="G60" s="135"/>
      <c r="H60" s="136"/>
    </row>
    <row r="61" spans="1:9" s="137" customFormat="1" ht="76.5">
      <c r="A61" s="162">
        <f>COUNT($A$5:A60)+1</f>
        <v>22</v>
      </c>
      <c r="B61" s="164" t="s">
        <v>281</v>
      </c>
      <c r="C61" s="126" t="s">
        <v>136</v>
      </c>
      <c r="D61" s="165">
        <v>120</v>
      </c>
      <c r="E61" s="159"/>
      <c r="F61" s="147">
        <f t="shared" si="3"/>
        <v>0</v>
      </c>
      <c r="G61" s="135"/>
      <c r="H61" s="136"/>
    </row>
    <row r="62" spans="1:9" s="9" customFormat="1">
      <c r="A62" s="68"/>
      <c r="B62" s="73"/>
      <c r="C62" s="343"/>
      <c r="D62" s="87"/>
      <c r="E62" s="338"/>
      <c r="F62" s="8"/>
    </row>
    <row r="63" spans="1:9" s="137" customFormat="1">
      <c r="A63" s="162">
        <f>COUNT($A$5:A62)+1</f>
        <v>23</v>
      </c>
      <c r="B63" s="164" t="s">
        <v>70</v>
      </c>
      <c r="C63" s="166" t="s">
        <v>59</v>
      </c>
      <c r="D63" s="165"/>
      <c r="E63" s="159"/>
      <c r="F63" s="147"/>
      <c r="G63" s="135"/>
      <c r="H63" s="136"/>
    </row>
    <row r="64" spans="1:9" s="13" customFormat="1" ht="14.25">
      <c r="A64" s="7"/>
      <c r="B64" s="85" t="s">
        <v>209</v>
      </c>
      <c r="C64" s="16" t="s">
        <v>27</v>
      </c>
      <c r="D64" s="83">
        <v>500</v>
      </c>
      <c r="E64" s="363"/>
      <c r="F64" s="8">
        <f t="shared" ref="F64:F65" si="4">D64*E64</f>
        <v>0</v>
      </c>
      <c r="G64" s="364"/>
    </row>
    <row r="65" spans="1:9" s="13" customFormat="1" ht="14.25">
      <c r="A65" s="7"/>
      <c r="B65" s="85" t="s">
        <v>72</v>
      </c>
      <c r="C65" s="16" t="s">
        <v>27</v>
      </c>
      <c r="D65" s="83">
        <v>500</v>
      </c>
      <c r="E65" s="363"/>
      <c r="F65" s="8">
        <f t="shared" si="4"/>
        <v>0</v>
      </c>
      <c r="G65" s="364"/>
    </row>
    <row r="66" spans="1:9" s="137" customFormat="1">
      <c r="A66" s="149"/>
      <c r="B66" s="164"/>
      <c r="C66" s="166"/>
      <c r="D66" s="165"/>
      <c r="E66" s="159"/>
      <c r="F66" s="147"/>
      <c r="G66" s="135"/>
      <c r="H66" s="136"/>
    </row>
    <row r="67" spans="1:9" s="137" customFormat="1" ht="51">
      <c r="A67" s="162">
        <f>COUNT($A$5:A66)+1</f>
        <v>24</v>
      </c>
      <c r="B67" s="164" t="s">
        <v>71</v>
      </c>
      <c r="C67" s="146" t="s">
        <v>135</v>
      </c>
      <c r="D67" s="165">
        <v>130</v>
      </c>
      <c r="E67" s="159"/>
      <c r="F67" s="147">
        <f t="shared" si="3"/>
        <v>0</v>
      </c>
      <c r="G67" s="135"/>
      <c r="H67" s="136"/>
    </row>
    <row r="68" spans="1:9" s="137" customFormat="1">
      <c r="A68" s="149"/>
      <c r="B68" s="164"/>
      <c r="C68" s="166"/>
      <c r="D68" s="165"/>
      <c r="E68" s="159"/>
      <c r="F68" s="147"/>
      <c r="G68" s="135"/>
      <c r="H68" s="136"/>
    </row>
    <row r="69" spans="1:9" s="137" customFormat="1" ht="56.25" customHeight="1">
      <c r="A69" s="162">
        <f>COUNT($A$5:A68)+1</f>
        <v>25</v>
      </c>
      <c r="B69" s="164" t="s">
        <v>68</v>
      </c>
      <c r="C69" s="166" t="s">
        <v>62</v>
      </c>
      <c r="D69" s="165">
        <v>15</v>
      </c>
      <c r="E69" s="159"/>
      <c r="F69" s="147">
        <f t="shared" ref="F69:F74" si="5">D69*E69</f>
        <v>0</v>
      </c>
      <c r="G69" s="135"/>
      <c r="H69" s="136"/>
    </row>
    <row r="70" spans="1:9" s="137" customFormat="1">
      <c r="A70" s="149"/>
      <c r="B70" s="164"/>
      <c r="C70" s="166"/>
      <c r="D70" s="165"/>
      <c r="E70" s="159"/>
      <c r="F70" s="147"/>
      <c r="G70" s="135"/>
      <c r="H70" s="136"/>
    </row>
    <row r="71" spans="1:9" s="137" customFormat="1" ht="25.5">
      <c r="A71" s="162">
        <f>COUNT($A$5:A70)+1</f>
        <v>26</v>
      </c>
      <c r="B71" s="164" t="s">
        <v>69</v>
      </c>
      <c r="C71" s="166" t="s">
        <v>62</v>
      </c>
      <c r="D71" s="165">
        <v>15</v>
      </c>
      <c r="E71" s="159"/>
      <c r="F71" s="147">
        <f t="shared" si="5"/>
        <v>0</v>
      </c>
      <c r="G71" s="135"/>
      <c r="H71" s="136"/>
    </row>
    <row r="72" spans="1:9" s="137" customFormat="1">
      <c r="A72" s="149"/>
      <c r="B72" s="164"/>
      <c r="C72" s="166"/>
      <c r="D72" s="165"/>
      <c r="E72" s="159"/>
      <c r="F72" s="147"/>
      <c r="G72" s="135"/>
      <c r="H72" s="136"/>
    </row>
    <row r="73" spans="1:9" s="137" customFormat="1" ht="13.5" customHeight="1">
      <c r="A73" s="149"/>
      <c r="B73" s="164"/>
      <c r="C73" s="166"/>
      <c r="D73" s="165"/>
      <c r="E73" s="159"/>
      <c r="F73" s="147"/>
      <c r="G73" s="135"/>
      <c r="H73" s="136"/>
    </row>
    <row r="74" spans="1:9" s="137" customFormat="1" ht="38.25">
      <c r="A74" s="162">
        <f>COUNT($A$5:A73)+1</f>
        <v>27</v>
      </c>
      <c r="B74" s="234" t="s">
        <v>138</v>
      </c>
      <c r="C74" s="126" t="s">
        <v>133</v>
      </c>
      <c r="D74" s="165">
        <v>360</v>
      </c>
      <c r="E74" s="159"/>
      <c r="F74" s="147">
        <f t="shared" si="5"/>
        <v>0</v>
      </c>
      <c r="G74" s="135"/>
      <c r="H74" s="136"/>
    </row>
    <row r="75" spans="1:9" s="135" customFormat="1">
      <c r="A75" s="130"/>
      <c r="B75" s="178"/>
      <c r="C75" s="181"/>
      <c r="D75" s="156"/>
      <c r="E75" s="182"/>
      <c r="F75" s="183"/>
      <c r="H75" s="136"/>
      <c r="I75" s="142"/>
    </row>
    <row r="76" spans="1:9" s="135" customFormat="1">
      <c r="A76" s="101"/>
      <c r="B76" s="154"/>
      <c r="C76" s="155"/>
      <c r="D76" s="156"/>
      <c r="E76" s="134" t="s">
        <v>17</v>
      </c>
      <c r="F76" s="157">
        <f>SUM(F55:F75)</f>
        <v>0</v>
      </c>
      <c r="H76" s="136"/>
      <c r="I76" s="142"/>
    </row>
    <row r="77" spans="1:9" s="135" customFormat="1">
      <c r="A77" s="158"/>
      <c r="B77" s="184"/>
      <c r="C77" s="146"/>
      <c r="D77" s="185"/>
      <c r="E77" s="186"/>
      <c r="F77" s="147"/>
      <c r="H77" s="136"/>
      <c r="I77" s="142"/>
    </row>
    <row r="78" spans="1:9" s="107" customFormat="1">
      <c r="A78" s="118" t="s">
        <v>18</v>
      </c>
      <c r="B78" s="119" t="s">
        <v>19</v>
      </c>
      <c r="C78" s="120"/>
      <c r="D78" s="121"/>
      <c r="E78" s="122"/>
      <c r="F78" s="128"/>
      <c r="H78" s="108"/>
      <c r="I78" s="187"/>
    </row>
    <row r="79" spans="1:9" s="97" customFormat="1">
      <c r="A79" s="118"/>
      <c r="B79" s="119"/>
      <c r="C79" s="103"/>
      <c r="D79" s="104"/>
      <c r="E79" s="105"/>
      <c r="F79" s="147"/>
      <c r="H79" s="98"/>
      <c r="I79" s="188"/>
    </row>
    <row r="80" spans="1:9" s="193" customFormat="1" ht="51">
      <c r="A80" s="179">
        <f>COUNT($A$3:A79)+1</f>
        <v>28</v>
      </c>
      <c r="B80" s="180" t="s">
        <v>82</v>
      </c>
      <c r="C80" s="189"/>
      <c r="D80" s="190"/>
      <c r="E80" s="191"/>
      <c r="F80" s="192"/>
      <c r="H80" s="194"/>
    </row>
    <row r="81" spans="1:14" s="193" customFormat="1" ht="25.5">
      <c r="A81" s="179"/>
      <c r="B81" s="164" t="s">
        <v>132</v>
      </c>
      <c r="C81" s="195" t="s">
        <v>133</v>
      </c>
      <c r="D81" s="190">
        <v>35</v>
      </c>
      <c r="E81" s="191"/>
      <c r="F81" s="192">
        <f t="shared" ref="F81:F86" si="6">D81*E81</f>
        <v>0</v>
      </c>
      <c r="H81" s="194"/>
    </row>
    <row r="82" spans="1:14" s="200" customFormat="1">
      <c r="A82" s="149"/>
      <c r="B82" s="196"/>
      <c r="C82" s="189"/>
      <c r="D82" s="197"/>
      <c r="E82" s="191"/>
      <c r="F82" s="192"/>
      <c r="G82" s="198"/>
      <c r="H82" s="199"/>
    </row>
    <row r="83" spans="1:14" s="107" customFormat="1" ht="38.25">
      <c r="A83" s="179">
        <f>COUNT($A$3:A82)+1</f>
        <v>29</v>
      </c>
      <c r="B83" s="201" t="s">
        <v>217</v>
      </c>
      <c r="C83" s="166" t="s">
        <v>59</v>
      </c>
      <c r="D83" s="165"/>
      <c r="E83" s="168"/>
      <c r="F83" s="192"/>
      <c r="H83" s="108"/>
      <c r="I83" s="187"/>
    </row>
    <row r="84" spans="1:14" s="107" customFormat="1" ht="14.25">
      <c r="A84" s="179"/>
      <c r="B84" s="164" t="s">
        <v>60</v>
      </c>
      <c r="C84" s="202" t="s">
        <v>133</v>
      </c>
      <c r="D84" s="165">
        <v>45</v>
      </c>
      <c r="E84" s="203"/>
      <c r="F84" s="192">
        <f t="shared" si="6"/>
        <v>0</v>
      </c>
      <c r="H84" s="108"/>
      <c r="I84" s="187"/>
    </row>
    <row r="85" spans="1:14" ht="14.25">
      <c r="A85" s="162"/>
      <c r="B85" s="164" t="s">
        <v>46</v>
      </c>
      <c r="C85" s="202" t="s">
        <v>133</v>
      </c>
      <c r="D85" s="165">
        <v>160</v>
      </c>
      <c r="E85" s="203"/>
      <c r="F85" s="192">
        <f t="shared" si="6"/>
        <v>0</v>
      </c>
      <c r="J85" s="109"/>
    </row>
    <row r="86" spans="1:14" ht="14.25">
      <c r="A86" s="162"/>
      <c r="B86" s="164" t="s">
        <v>47</v>
      </c>
      <c r="C86" s="202" t="s">
        <v>133</v>
      </c>
      <c r="D86" s="165">
        <v>30</v>
      </c>
      <c r="E86" s="203"/>
      <c r="F86" s="192">
        <f t="shared" si="6"/>
        <v>0</v>
      </c>
      <c r="J86" s="109"/>
    </row>
    <row r="88" spans="1:14" s="204" customFormat="1" ht="66" customHeight="1">
      <c r="A88" s="179">
        <f>COUNT($A$3:A86)+1</f>
        <v>30</v>
      </c>
      <c r="B88" s="164" t="s">
        <v>75</v>
      </c>
      <c r="C88" s="166" t="s">
        <v>0</v>
      </c>
      <c r="D88" s="165">
        <v>5</v>
      </c>
      <c r="E88" s="168"/>
      <c r="F88" s="192">
        <f t="shared" ref="F88:F92" si="7">D88*E88</f>
        <v>0</v>
      </c>
      <c r="H88" s="205"/>
      <c r="N88" s="206"/>
    </row>
    <row r="89" spans="1:14" s="204" customFormat="1">
      <c r="A89" s="179"/>
      <c r="B89" s="164"/>
      <c r="C89" s="166"/>
      <c r="D89" s="165"/>
      <c r="E89" s="168"/>
      <c r="F89" s="192"/>
      <c r="H89" s="205"/>
      <c r="N89" s="206"/>
    </row>
    <row r="90" spans="1:14" s="204" customFormat="1" ht="76.5">
      <c r="A90" s="179">
        <f>COUNT($A$3:A89)+1</f>
        <v>31</v>
      </c>
      <c r="B90" s="164" t="s">
        <v>50</v>
      </c>
      <c r="C90" s="166" t="s">
        <v>0</v>
      </c>
      <c r="D90" s="165">
        <v>1</v>
      </c>
      <c r="E90" s="168"/>
      <c r="F90" s="192">
        <f t="shared" si="7"/>
        <v>0</v>
      </c>
      <c r="H90" s="205"/>
      <c r="N90" s="206"/>
    </row>
    <row r="91" spans="1:14" s="204" customFormat="1" ht="12.75" customHeight="1">
      <c r="A91" s="179"/>
      <c r="B91" s="164"/>
      <c r="C91" s="166"/>
      <c r="D91" s="165"/>
      <c r="E91" s="168"/>
      <c r="F91" s="192"/>
      <c r="H91" s="205"/>
      <c r="N91" s="206"/>
    </row>
    <row r="92" spans="1:14" s="204" customFormat="1" ht="76.5">
      <c r="A92" s="179">
        <f>COUNT($A$3:A91)+1</f>
        <v>32</v>
      </c>
      <c r="B92" s="164" t="s">
        <v>49</v>
      </c>
      <c r="C92" s="166" t="s">
        <v>0</v>
      </c>
      <c r="D92" s="165">
        <v>13</v>
      </c>
      <c r="E92" s="168"/>
      <c r="F92" s="192">
        <f t="shared" si="7"/>
        <v>0</v>
      </c>
      <c r="H92" s="205"/>
      <c r="N92" s="206"/>
    </row>
    <row r="93" spans="1:14" s="204" customFormat="1">
      <c r="A93" s="179"/>
      <c r="B93" s="164"/>
      <c r="C93" s="166"/>
      <c r="D93" s="165"/>
      <c r="E93" s="168"/>
      <c r="F93" s="192"/>
      <c r="H93" s="205"/>
      <c r="N93" s="206"/>
    </row>
    <row r="94" spans="1:14" s="204" customFormat="1" ht="57" customHeight="1">
      <c r="A94" s="179">
        <f>COUNT($A$3:A93)+1</f>
        <v>33</v>
      </c>
      <c r="B94" s="164" t="s">
        <v>211</v>
      </c>
      <c r="C94" s="166" t="s">
        <v>0</v>
      </c>
      <c r="D94" s="165">
        <v>6</v>
      </c>
      <c r="E94" s="168"/>
      <c r="F94" s="192">
        <f>D94*E94</f>
        <v>0</v>
      </c>
    </row>
    <row r="95" spans="1:14" s="204" customFormat="1">
      <c r="A95" s="179"/>
      <c r="B95" s="164"/>
      <c r="C95" s="166"/>
      <c r="D95" s="165"/>
      <c r="E95" s="168"/>
      <c r="F95" s="192"/>
      <c r="H95" s="205"/>
    </row>
    <row r="96" spans="1:14" s="137" customFormat="1" ht="15">
      <c r="A96" s="101"/>
      <c r="B96" s="154"/>
      <c r="C96" s="155"/>
      <c r="D96" s="156"/>
      <c r="E96" s="134" t="s">
        <v>21</v>
      </c>
      <c r="F96" s="157">
        <f>SUM(F80:F95)</f>
        <v>0</v>
      </c>
      <c r="G96" s="135"/>
      <c r="H96" s="207"/>
      <c r="J96" s="138"/>
    </row>
    <row r="97" spans="1:10" s="137" customFormat="1" ht="15">
      <c r="A97" s="101"/>
      <c r="B97" s="154"/>
      <c r="C97" s="155"/>
      <c r="D97" s="156"/>
      <c r="E97" s="134"/>
      <c r="F97" s="208"/>
      <c r="G97" s="135"/>
      <c r="H97" s="207"/>
      <c r="J97" s="138"/>
    </row>
    <row r="98" spans="1:10" s="137" customFormat="1">
      <c r="A98" s="101"/>
      <c r="B98" s="210"/>
      <c r="C98" s="103"/>
      <c r="D98" s="211"/>
      <c r="E98" s="106"/>
      <c r="F98" s="106"/>
      <c r="G98" s="135"/>
      <c r="H98" s="136"/>
      <c r="J98" s="138"/>
    </row>
    <row r="99" spans="1:10" s="137" customFormat="1">
      <c r="A99" s="209" t="s">
        <v>81</v>
      </c>
      <c r="B99" s="184" t="s">
        <v>20</v>
      </c>
      <c r="C99" s="146"/>
      <c r="D99" s="133"/>
      <c r="E99" s="159"/>
      <c r="F99" s="147"/>
      <c r="G99" s="135"/>
      <c r="H99" s="136"/>
      <c r="J99" s="138"/>
    </row>
    <row r="100" spans="1:10" s="137" customFormat="1">
      <c r="A100" s="149"/>
      <c r="B100" s="131"/>
      <c r="C100" s="212"/>
      <c r="D100" s="156"/>
      <c r="E100" s="134"/>
      <c r="F100" s="147"/>
      <c r="G100" s="135"/>
      <c r="H100" s="136"/>
      <c r="J100" s="138"/>
    </row>
    <row r="101" spans="1:10" ht="25.5">
      <c r="A101" s="162">
        <f>COUNT($A$5:A100)+1</f>
        <v>34</v>
      </c>
      <c r="B101" s="117" t="s">
        <v>146</v>
      </c>
      <c r="C101" s="126" t="s">
        <v>133</v>
      </c>
      <c r="D101" s="211">
        <v>245</v>
      </c>
      <c r="E101" s="134"/>
      <c r="F101" s="192">
        <f>D101*E101</f>
        <v>0</v>
      </c>
    </row>
    <row r="102" spans="1:10">
      <c r="A102" s="149"/>
      <c r="B102" s="117"/>
      <c r="D102" s="211"/>
      <c r="E102" s="134"/>
      <c r="F102" s="192"/>
    </row>
    <row r="103" spans="1:10" ht="25.5">
      <c r="A103" s="162">
        <f>COUNT($A$5:A102)+1</f>
        <v>35</v>
      </c>
      <c r="B103" s="117" t="s">
        <v>78</v>
      </c>
      <c r="C103" s="126" t="s">
        <v>133</v>
      </c>
      <c r="D103" s="127">
        <v>245</v>
      </c>
      <c r="E103" s="134"/>
      <c r="F103" s="192">
        <f>D103*E103</f>
        <v>0</v>
      </c>
    </row>
    <row r="104" spans="1:10">
      <c r="A104" s="162"/>
      <c r="B104" s="117"/>
      <c r="D104" s="127"/>
      <c r="E104" s="134"/>
      <c r="F104" s="192"/>
    </row>
    <row r="105" spans="1:10">
      <c r="A105" s="162"/>
      <c r="B105" s="227"/>
      <c r="C105" s="228"/>
      <c r="D105" s="228"/>
      <c r="E105" s="110"/>
      <c r="F105" s="192"/>
    </row>
    <row r="106" spans="1:10" s="9" customFormat="1" ht="25.5">
      <c r="A106" s="3">
        <f>COUNT($A$3:A105)+1</f>
        <v>36</v>
      </c>
      <c r="B106" s="71" t="s">
        <v>201</v>
      </c>
      <c r="C106" s="70" t="s">
        <v>14</v>
      </c>
      <c r="D106" s="87">
        <v>245</v>
      </c>
      <c r="E106" s="5"/>
      <c r="F106" s="10">
        <f>D106*E106</f>
        <v>0</v>
      </c>
      <c r="J106" s="10"/>
    </row>
    <row r="107" spans="1:10" s="137" customFormat="1">
      <c r="A107" s="149"/>
      <c r="B107" s="131"/>
      <c r="C107" s="212"/>
      <c r="D107" s="156"/>
      <c r="E107" s="134"/>
      <c r="F107" s="147"/>
      <c r="G107" s="135"/>
      <c r="H107" s="136"/>
      <c r="J107" s="138"/>
    </row>
    <row r="108" spans="1:10" s="137" customFormat="1">
      <c r="A108" s="101"/>
      <c r="B108" s="154"/>
      <c r="C108" s="155"/>
      <c r="D108" s="156"/>
      <c r="E108" s="134" t="s">
        <v>23</v>
      </c>
      <c r="F108" s="157">
        <f>SUM(F101:F107)</f>
        <v>0</v>
      </c>
      <c r="G108" s="135"/>
      <c r="H108" s="136"/>
      <c r="J108" s="138"/>
    </row>
    <row r="109" spans="1:10" s="137" customFormat="1">
      <c r="A109" s="101"/>
      <c r="B109" s="154"/>
      <c r="C109" s="155"/>
      <c r="D109" s="156"/>
      <c r="E109" s="134"/>
      <c r="F109" s="208"/>
      <c r="G109" s="135"/>
      <c r="H109" s="136"/>
      <c r="J109" s="138"/>
    </row>
    <row r="110" spans="1:10" s="137" customFormat="1">
      <c r="A110" s="209"/>
      <c r="B110" s="184"/>
      <c r="C110" s="146"/>
      <c r="D110" s="133"/>
      <c r="E110" s="159"/>
      <c r="F110" s="147"/>
      <c r="G110" s="135"/>
      <c r="H110" s="136"/>
      <c r="J110" s="138"/>
    </row>
    <row r="111" spans="1:10" s="137" customFormat="1">
      <c r="A111" s="158"/>
      <c r="B111" s="214" t="s">
        <v>13</v>
      </c>
      <c r="C111" s="146"/>
      <c r="D111" s="133"/>
      <c r="E111" s="147"/>
      <c r="F111" s="147"/>
      <c r="G111" s="135"/>
      <c r="H111" s="136"/>
      <c r="J111" s="138"/>
    </row>
    <row r="112" spans="1:10" s="137" customFormat="1">
      <c r="A112" s="215" t="s">
        <v>7</v>
      </c>
      <c r="B112" s="216" t="s">
        <v>24</v>
      </c>
      <c r="C112" s="155"/>
      <c r="D112" s="217"/>
      <c r="E112" s="147"/>
      <c r="F112" s="147">
        <f>F25</f>
        <v>0</v>
      </c>
      <c r="G112" s="135"/>
      <c r="H112" s="136"/>
      <c r="J112" s="138"/>
    </row>
    <row r="113" spans="1:12" s="137" customFormat="1">
      <c r="A113" s="215" t="s">
        <v>8</v>
      </c>
      <c r="B113" s="178" t="s">
        <v>2</v>
      </c>
      <c r="C113" s="146"/>
      <c r="D113" s="218"/>
      <c r="E113" s="147"/>
      <c r="F113" s="147">
        <f>+F52</f>
        <v>0</v>
      </c>
      <c r="G113" s="135"/>
      <c r="H113" s="136"/>
      <c r="J113" s="138"/>
    </row>
    <row r="114" spans="1:12" s="137" customFormat="1">
      <c r="A114" s="215" t="s">
        <v>9</v>
      </c>
      <c r="B114" s="219" t="s">
        <v>28</v>
      </c>
      <c r="C114" s="155"/>
      <c r="D114" s="217"/>
      <c r="E114" s="220"/>
      <c r="F114" s="220">
        <f>+F76</f>
        <v>0</v>
      </c>
      <c r="G114" s="135"/>
      <c r="H114" s="136"/>
      <c r="J114" s="138"/>
    </row>
    <row r="115" spans="1:12" s="137" customFormat="1">
      <c r="A115" s="215" t="s">
        <v>18</v>
      </c>
      <c r="B115" s="219" t="s">
        <v>19</v>
      </c>
      <c r="C115" s="155"/>
      <c r="D115" s="217"/>
      <c r="E115" s="220"/>
      <c r="F115" s="220">
        <f>F96</f>
        <v>0</v>
      </c>
      <c r="G115" s="135"/>
      <c r="H115" s="136"/>
      <c r="J115" s="138"/>
    </row>
    <row r="116" spans="1:12" s="137" customFormat="1">
      <c r="A116" s="215" t="s">
        <v>81</v>
      </c>
      <c r="B116" s="219" t="s">
        <v>20</v>
      </c>
      <c r="C116" s="155"/>
      <c r="D116" s="217"/>
      <c r="E116" s="220"/>
      <c r="F116" s="220">
        <f>F108</f>
        <v>0</v>
      </c>
      <c r="G116" s="135"/>
      <c r="H116" s="136"/>
      <c r="J116" s="138"/>
    </row>
    <row r="117" spans="1:12" s="137" customFormat="1">
      <c r="A117" s="215"/>
      <c r="B117" s="221" t="str">
        <f>B1</f>
        <v>METEORNA KANALIZACIJA</v>
      </c>
      <c r="C117" s="222"/>
      <c r="D117" s="223"/>
      <c r="E117" s="224"/>
      <c r="F117" s="157">
        <f>SUM(F112:F116)</f>
        <v>0</v>
      </c>
      <c r="G117" s="135"/>
      <c r="H117" s="136"/>
      <c r="J117" s="138"/>
    </row>
    <row r="118" spans="1:12" s="137" customFormat="1">
      <c r="A118" s="215"/>
      <c r="B118" s="225"/>
      <c r="C118" s="146"/>
      <c r="D118" s="133"/>
      <c r="E118" s="147"/>
      <c r="F118" s="147"/>
      <c r="G118" s="135"/>
      <c r="H118" s="136"/>
      <c r="J118" s="138"/>
    </row>
    <row r="119" spans="1:12" s="137" customFormat="1">
      <c r="A119" s="215"/>
      <c r="B119" s="225"/>
      <c r="C119" s="146"/>
      <c r="D119" s="133"/>
      <c r="E119" s="147"/>
      <c r="F119" s="147">
        <f>F117/D7</f>
        <v>0</v>
      </c>
      <c r="G119" s="135"/>
      <c r="H119" s="136"/>
      <c r="J119" s="138"/>
    </row>
    <row r="120" spans="1:12" s="137" customFormat="1">
      <c r="A120" s="215"/>
      <c r="B120" s="225"/>
      <c r="C120" s="146"/>
      <c r="D120" s="133"/>
      <c r="E120" s="147"/>
      <c r="F120" s="147"/>
      <c r="G120" s="135"/>
      <c r="H120" s="136"/>
      <c r="J120" s="138"/>
    </row>
    <row r="121" spans="1:12" s="138" customFormat="1">
      <c r="A121" s="215"/>
      <c r="B121" s="225"/>
      <c r="C121" s="146"/>
      <c r="D121" s="133"/>
      <c r="E121" s="147"/>
      <c r="F121" s="147"/>
      <c r="G121" s="135"/>
      <c r="H121" s="136"/>
      <c r="I121" s="137"/>
      <c r="K121" s="137"/>
      <c r="L121" s="137"/>
    </row>
    <row r="122" spans="1:12" s="110" customFormat="1">
      <c r="A122" s="213"/>
      <c r="B122" s="226"/>
      <c r="C122" s="126"/>
      <c r="D122" s="185"/>
      <c r="E122" s="167"/>
      <c r="F122" s="128"/>
      <c r="G122" s="107"/>
      <c r="H122" s="108"/>
      <c r="I122" s="109"/>
      <c r="K122" s="109"/>
      <c r="L122" s="109"/>
    </row>
    <row r="123" spans="1:12" s="110" customFormat="1">
      <c r="A123" s="213"/>
      <c r="B123" s="226"/>
      <c r="C123" s="126"/>
      <c r="D123" s="185"/>
      <c r="E123" s="167"/>
      <c r="F123" s="128"/>
      <c r="G123" s="107"/>
      <c r="H123" s="108"/>
      <c r="I123" s="109"/>
      <c r="K123" s="109"/>
      <c r="L123" s="109"/>
    </row>
    <row r="124" spans="1:12" s="110" customFormat="1">
      <c r="A124" s="213"/>
      <c r="B124" s="226"/>
      <c r="C124" s="126"/>
      <c r="D124" s="185"/>
      <c r="E124" s="167"/>
      <c r="F124" s="128"/>
      <c r="G124" s="107"/>
      <c r="H124" s="108"/>
      <c r="I124" s="109"/>
      <c r="K124" s="109"/>
      <c r="L124" s="109"/>
    </row>
    <row r="125" spans="1:12" s="110" customFormat="1">
      <c r="A125" s="213"/>
      <c r="B125" s="226"/>
      <c r="C125" s="126"/>
      <c r="D125" s="185"/>
      <c r="E125" s="167"/>
      <c r="F125" s="128"/>
      <c r="G125" s="107"/>
      <c r="H125" s="108"/>
      <c r="I125" s="109"/>
      <c r="K125" s="109"/>
      <c r="L125" s="109"/>
    </row>
    <row r="126" spans="1:12" s="110" customFormat="1">
      <c r="A126" s="213"/>
      <c r="B126" s="226"/>
      <c r="C126" s="126"/>
      <c r="D126" s="185"/>
      <c r="E126" s="167"/>
      <c r="F126" s="128"/>
      <c r="G126" s="107"/>
      <c r="H126" s="108"/>
      <c r="I126" s="109"/>
      <c r="K126" s="109"/>
      <c r="L126" s="109"/>
    </row>
    <row r="127" spans="1:12" s="110" customFormat="1">
      <c r="A127" s="213"/>
      <c r="B127" s="226"/>
      <c r="C127" s="126"/>
      <c r="D127" s="185"/>
      <c r="E127" s="167"/>
      <c r="F127" s="128"/>
      <c r="G127" s="107"/>
      <c r="H127" s="108"/>
      <c r="I127" s="109"/>
      <c r="K127" s="109"/>
      <c r="L127" s="109"/>
    </row>
    <row r="128" spans="1:12" s="110" customFormat="1">
      <c r="A128" s="213"/>
      <c r="B128" s="226"/>
      <c r="C128" s="126"/>
      <c r="D128" s="127"/>
      <c r="E128" s="167"/>
      <c r="F128" s="128"/>
      <c r="G128" s="107"/>
      <c r="H128" s="108"/>
      <c r="I128" s="109"/>
      <c r="K128" s="109"/>
      <c r="L128" s="109"/>
    </row>
    <row r="129" spans="1:12" s="110" customFormat="1">
      <c r="A129" s="213"/>
      <c r="B129" s="226"/>
      <c r="C129" s="126"/>
      <c r="D129" s="185"/>
      <c r="E129" s="167"/>
      <c r="F129" s="128"/>
      <c r="G129" s="107"/>
      <c r="H129" s="108"/>
      <c r="I129" s="109"/>
      <c r="K129" s="109"/>
      <c r="L129" s="109"/>
    </row>
    <row r="130" spans="1:12" s="110" customFormat="1">
      <c r="A130" s="213"/>
      <c r="B130" s="226"/>
      <c r="C130" s="126"/>
      <c r="D130" s="185"/>
      <c r="E130" s="167"/>
      <c r="F130" s="128"/>
      <c r="G130" s="107"/>
      <c r="H130" s="108"/>
      <c r="I130" s="109"/>
      <c r="K130" s="109"/>
      <c r="L130" s="109"/>
    </row>
  </sheetData>
  <conditionalFormatting sqref="C32:D32 C34:D35 C51:D51 C49:D49 D48 D40 C39:D39 D38 C45:D45 D44 C47:D47 D46 C37:D37 D36 D74 C83:E83 C53:D58 D84:D86 C41:D43 D29:D31 C60 D60:D61 C66:D73 C88:E95 C63:D63">
    <cfRule type="expression" dxfId="79" priority="105" stopIfTrue="1">
      <formula>$J29&gt;0</formula>
    </cfRule>
    <cfRule type="expression" dxfId="78" priority="106" stopIfTrue="1">
      <formula>$F29=1</formula>
    </cfRule>
  </conditionalFormatting>
  <conditionalFormatting sqref="B56:B58 B51:B53 B34:B49 B29:B32 B60:B61 B66:B74 B88:B95 B63">
    <cfRule type="expression" dxfId="77" priority="107" stopIfTrue="1">
      <formula>$J29&gt;0</formula>
    </cfRule>
    <cfRule type="expression" dxfId="76" priority="108" stopIfTrue="1">
      <formula>$F29=1</formula>
    </cfRule>
  </conditionalFormatting>
  <conditionalFormatting sqref="D33:E33">
    <cfRule type="expression" dxfId="75" priority="89" stopIfTrue="1">
      <formula>$J33&gt;0</formula>
    </cfRule>
    <cfRule type="expression" dxfId="74" priority="90" stopIfTrue="1">
      <formula>$F33=1</formula>
    </cfRule>
  </conditionalFormatting>
  <conditionalFormatting sqref="B83">
    <cfRule type="expression" dxfId="73" priority="49" stopIfTrue="1">
      <formula>$J83&gt;0</formula>
    </cfRule>
    <cfRule type="expression" dxfId="72" priority="50" stopIfTrue="1">
      <formula>$F83=1</formula>
    </cfRule>
  </conditionalFormatting>
  <conditionalFormatting sqref="B81">
    <cfRule type="expression" dxfId="71" priority="47" stopIfTrue="1">
      <formula>$J81&gt;0</formula>
    </cfRule>
    <cfRule type="expression" dxfId="70" priority="48" stopIfTrue="1">
      <formula>$F81=1</formula>
    </cfRule>
  </conditionalFormatting>
  <conditionalFormatting sqref="B84:B86">
    <cfRule type="expression" dxfId="69" priority="45" stopIfTrue="1">
      <formula>$J84&gt;0</formula>
    </cfRule>
    <cfRule type="expression" dxfId="68" priority="46" stopIfTrue="1">
      <formula>$F84=1</formula>
    </cfRule>
  </conditionalFormatting>
  <conditionalFormatting sqref="E84:E86">
    <cfRule type="expression" dxfId="67" priority="43" stopIfTrue="1">
      <formula>$J84&gt;0</formula>
    </cfRule>
    <cfRule type="expression" dxfId="66" priority="44" stopIfTrue="1">
      <formula>$F84=1</formula>
    </cfRule>
  </conditionalFormatting>
  <conditionalFormatting sqref="B33">
    <cfRule type="expression" dxfId="65" priority="17" stopIfTrue="1">
      <formula>$J33&gt;0</formula>
    </cfRule>
    <cfRule type="expression" dxfId="64" priority="18" stopIfTrue="1">
      <formula>$F33=1</formula>
    </cfRule>
  </conditionalFormatting>
  <conditionalFormatting sqref="D50">
    <cfRule type="expression" dxfId="63" priority="7" stopIfTrue="1">
      <formula>$J50&gt;0</formula>
    </cfRule>
    <cfRule type="expression" dxfId="62" priority="8" stopIfTrue="1">
      <formula>$F50=1</formula>
    </cfRule>
  </conditionalFormatting>
  <conditionalFormatting sqref="B50 G50">
    <cfRule type="expression" dxfId="61" priority="9" stopIfTrue="1">
      <formula>$J50&gt;0</formula>
    </cfRule>
    <cfRule type="expression" dxfId="60" priority="10" stopIfTrue="1">
      <formula>$F50=1</formula>
    </cfRule>
  </conditionalFormatting>
  <pageMargins left="0.78740157480314965" right="0.59055118110236227" top="0.86614173228346458" bottom="1.1811023622047245" header="0.31496062992125984" footer="0.51181102362204722"/>
  <pageSetup paperSize="9" orientation="portrait" r:id="rId1"/>
  <headerFooter alignWithMargins="0">
    <oddHeader>&amp;L&amp;8&amp;G</oddHeader>
    <oddFooter>&amp;L&amp;"FuturaTEEMedCon,Običajno"&amp;9&amp;GPROTIM R¯IŠNIK PERC d.o.o.,  Poslovna cona A 2,  4208 ŠENÈUR,  SLOVENIJA
tel.: 04 279 18 00  fax: 04 279 18 25  e-mail:  protim@rzisnik-perc.si  url: www.protim.si&amp;R&amp;"FuturaTEEMedCon,Običajno"&amp;P/&amp;N</oddFooter>
  </headerFooter>
  <rowBreaks count="1" manualBreakCount="1">
    <brk id="26" max="5" man="1"/>
  </rowBreaks>
  <legacyDrawingHF r:id="rId2"/>
  <extLst>
    <ext xmlns:x14="http://schemas.microsoft.com/office/spreadsheetml/2009/9/main" uri="{78C0D931-6437-407d-A8EE-F0AAD7539E65}">
      <x14:conditionalFormattings>
        <x14:conditionalFormatting xmlns:xm="http://schemas.microsoft.com/office/excel/2006/main">
          <x14:cfRule type="expression" priority="5" stopIfTrue="1" id="{CB327288-B91F-407A-9E0A-607539B9BC97}">
            <xm:f>'FEKALNA KANALIZACIJA'!$J54&gt;0</xm:f>
            <x14:dxf>
              <fill>
                <patternFill>
                  <bgColor indexed="44"/>
                </patternFill>
              </fill>
            </x14:dxf>
          </x14:cfRule>
          <x14:cfRule type="expression" priority="6" stopIfTrue="1" id="{5D73671D-9E44-408B-BAE3-4EFB601F8841}">
            <xm:f>'FEKALNA KANALIZACIJA'!$F54=1</xm:f>
            <x14:dxf>
              <font>
                <condense val="0"/>
                <extend val="0"/>
                <color indexed="22"/>
              </font>
              <fill>
                <patternFill>
                  <bgColor indexed="22"/>
                </patternFill>
              </fill>
            </x14:dxf>
          </x14:cfRule>
          <xm:sqref>E59</xm:sqref>
        </x14:conditionalFormatting>
        <x14:conditionalFormatting xmlns:xm="http://schemas.microsoft.com/office/excel/2006/main">
          <x14:cfRule type="expression" priority="1" stopIfTrue="1" id="{F6F96C4C-2A9F-4F9B-8513-D02C056C70A6}">
            <xm:f>'FEKALNA KANALIZACIJA'!$J58&gt;0</xm:f>
            <x14:dxf>
              <fill>
                <patternFill>
                  <bgColor indexed="44"/>
                </patternFill>
              </fill>
            </x14:dxf>
          </x14:cfRule>
          <x14:cfRule type="expression" priority="2" stopIfTrue="1" id="{49A68823-E9F2-4D64-8BF9-3FA715484CFD}">
            <xm:f>'FEKALNA KANALIZACIJA'!$F58=1</xm:f>
            <x14:dxf>
              <font>
                <condense val="0"/>
                <extend val="0"/>
                <color indexed="22"/>
              </font>
              <fill>
                <patternFill>
                  <bgColor indexed="22"/>
                </patternFill>
              </fill>
            </x14:dxf>
          </x14:cfRule>
          <xm:sqref>C62:E62</xm:sqref>
        </x14:conditionalFormatting>
        <x14:conditionalFormatting xmlns:xm="http://schemas.microsoft.com/office/excel/2006/main">
          <x14:cfRule type="expression" priority="3" stopIfTrue="1" id="{F6980C12-49AC-466E-BE33-F2D76B6898B9}">
            <xm:f>'FEKALNA KANALIZACIJA'!$J58&gt;0</xm:f>
            <x14:dxf>
              <fill>
                <patternFill>
                  <bgColor indexed="44"/>
                </patternFill>
              </fill>
            </x14:dxf>
          </x14:cfRule>
          <x14:cfRule type="expression" priority="4" stopIfTrue="1" id="{62A869DB-A499-4854-A895-5D594F25E951}">
            <xm:f>'FEKALNA KANALIZACIJA'!$F58=1</xm:f>
            <x14:dxf>
              <font>
                <b/>
                <i val="0"/>
                <condense val="0"/>
                <extend val="0"/>
              </font>
              <fill>
                <patternFill>
                  <bgColor theme="0" tint="-0.24994659260841701"/>
                </patternFill>
              </fill>
            </x14:dxf>
          </x14:cfRule>
          <xm:sqref>B62</xm:sqref>
        </x14:conditionalFormatting>
      </x14:conditionalFormatting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138"/>
  <sheetViews>
    <sheetView showZeros="0" view="pageBreakPreview" topLeftCell="A121" zoomScale="115" zoomScaleNormal="100" zoomScaleSheetLayoutView="115" workbookViewId="0">
      <selection activeCell="E121" sqref="E121:E127"/>
    </sheetView>
  </sheetViews>
  <sheetFormatPr defaultRowHeight="12.75"/>
  <cols>
    <col min="1" max="1" width="5.85546875" style="64" customWidth="1"/>
    <col min="2" max="2" width="45" style="410" customWidth="1"/>
    <col min="3" max="3" width="6" style="70" bestFit="1" customWidth="1"/>
    <col min="4" max="4" width="8.140625" style="87" customWidth="1"/>
    <col min="5" max="5" width="9.42578125" style="5" customWidth="1"/>
    <col min="6" max="6" width="13.28515625" style="10" customWidth="1"/>
    <col min="7" max="9" width="9.140625" style="9"/>
    <col min="10" max="10" width="9.140625" style="10"/>
    <col min="11" max="16384" width="9.140625" style="9"/>
  </cols>
  <sheetData>
    <row r="1" spans="1:9" ht="15">
      <c r="A1" s="58" t="s">
        <v>30</v>
      </c>
      <c r="B1" s="59" t="s">
        <v>203</v>
      </c>
      <c r="C1" s="60"/>
      <c r="D1" s="74"/>
      <c r="E1" s="308"/>
      <c r="F1" s="308"/>
    </row>
    <row r="2" spans="1:9">
      <c r="A2" s="7"/>
      <c r="B2" s="309"/>
      <c r="C2" s="1"/>
      <c r="D2" s="310"/>
      <c r="E2" s="311"/>
      <c r="F2" s="88"/>
    </row>
    <row r="3" spans="1:9">
      <c r="A3" s="61" t="s">
        <v>3</v>
      </c>
      <c r="B3" s="62" t="s">
        <v>10</v>
      </c>
      <c r="C3" s="63" t="s">
        <v>4</v>
      </c>
      <c r="D3" s="75" t="s">
        <v>5</v>
      </c>
      <c r="E3" s="312" t="s">
        <v>6</v>
      </c>
      <c r="F3" s="313" t="s">
        <v>164</v>
      </c>
    </row>
    <row r="4" spans="1:9">
      <c r="A4" s="7"/>
      <c r="B4" s="71"/>
      <c r="C4" s="1"/>
      <c r="D4" s="310"/>
      <c r="E4" s="311"/>
      <c r="F4" s="88"/>
    </row>
    <row r="5" spans="1:9">
      <c r="A5" s="14" t="s">
        <v>7</v>
      </c>
      <c r="B5" s="19" t="s">
        <v>15</v>
      </c>
      <c r="C5" s="1"/>
      <c r="D5" s="310"/>
      <c r="E5" s="311"/>
      <c r="F5" s="88"/>
    </row>
    <row r="6" spans="1:9">
      <c r="A6" s="7"/>
      <c r="B6" s="71"/>
      <c r="C6" s="1"/>
      <c r="D6" s="310"/>
      <c r="E6" s="311"/>
      <c r="F6" s="88"/>
    </row>
    <row r="7" spans="1:9" s="317" customFormat="1">
      <c r="A7" s="68"/>
      <c r="B7" s="315"/>
      <c r="C7" s="6"/>
      <c r="D7" s="6"/>
      <c r="E7" s="321"/>
      <c r="F7" s="322">
        <f t="shared" ref="F7:F17" si="0">D7*E7</f>
        <v>0</v>
      </c>
      <c r="I7" s="316"/>
    </row>
    <row r="8" spans="1:9" s="317" customFormat="1" ht="38.25">
      <c r="A8" s="68">
        <f>COUNT($A$1:A7)+1</f>
        <v>1</v>
      </c>
      <c r="B8" s="315" t="s">
        <v>165</v>
      </c>
      <c r="C8" s="22" t="s">
        <v>14</v>
      </c>
      <c r="D8" s="87">
        <v>20</v>
      </c>
      <c r="E8" s="322"/>
      <c r="F8" s="322">
        <f>D8*E8</f>
        <v>0</v>
      </c>
      <c r="I8" s="316"/>
    </row>
    <row r="9" spans="1:9" s="317" customFormat="1" ht="12.75" customHeight="1">
      <c r="A9" s="68"/>
      <c r="B9" s="315"/>
      <c r="C9" s="6"/>
      <c r="D9" s="6"/>
      <c r="E9" s="316"/>
      <c r="F9" s="10">
        <f t="shared" si="0"/>
        <v>0</v>
      </c>
      <c r="I9" s="316"/>
    </row>
    <row r="10" spans="1:9" ht="14.25">
      <c r="A10" s="68">
        <f>COUNT($A$1:A9)+1</f>
        <v>2</v>
      </c>
      <c r="B10" s="71" t="s">
        <v>12</v>
      </c>
      <c r="C10" s="70" t="s">
        <v>14</v>
      </c>
      <c r="D10" s="87">
        <v>260</v>
      </c>
      <c r="F10" s="10">
        <f t="shared" si="0"/>
        <v>0</v>
      </c>
    </row>
    <row r="11" spans="1:9">
      <c r="A11" s="68"/>
      <c r="B11" s="71"/>
      <c r="F11" s="10">
        <f t="shared" si="0"/>
        <v>0</v>
      </c>
    </row>
    <row r="12" spans="1:9">
      <c r="A12" s="68">
        <f>COUNT($A$1:A11)+1</f>
        <v>3</v>
      </c>
      <c r="B12" s="71" t="s">
        <v>166</v>
      </c>
      <c r="C12" s="70" t="s">
        <v>0</v>
      </c>
      <c r="D12" s="87">
        <v>79</v>
      </c>
      <c r="F12" s="10">
        <f t="shared" si="0"/>
        <v>0</v>
      </c>
    </row>
    <row r="13" spans="1:9">
      <c r="A13" s="68"/>
      <c r="B13" s="71"/>
      <c r="F13" s="10">
        <f t="shared" si="0"/>
        <v>0</v>
      </c>
    </row>
    <row r="14" spans="1:9" s="109" customFormat="1" ht="14.25">
      <c r="A14" s="125">
        <f>COUNT($A$1:A13)+1</f>
        <v>4</v>
      </c>
      <c r="B14" s="124" t="s">
        <v>79</v>
      </c>
      <c r="C14" s="126" t="s">
        <v>133</v>
      </c>
      <c r="D14" s="127">
        <v>170</v>
      </c>
      <c r="E14" s="128"/>
      <c r="F14" s="128">
        <f t="shared" si="0"/>
        <v>0</v>
      </c>
      <c r="G14" s="129"/>
      <c r="H14" s="108"/>
    </row>
    <row r="15" spans="1:9" s="109" customFormat="1">
      <c r="A15" s="125"/>
      <c r="B15" s="124"/>
      <c r="C15" s="126"/>
      <c r="D15" s="127"/>
      <c r="E15" s="128"/>
      <c r="F15" s="128"/>
      <c r="G15" s="129"/>
      <c r="H15" s="108"/>
    </row>
    <row r="16" spans="1:9" s="109" customFormat="1">
      <c r="A16" s="125">
        <f>COUNT($A$1:A15)+1</f>
        <v>5</v>
      </c>
      <c r="B16" s="124" t="s">
        <v>80</v>
      </c>
      <c r="C16" s="126" t="s">
        <v>0</v>
      </c>
      <c r="D16" s="127">
        <v>8</v>
      </c>
      <c r="E16" s="128"/>
      <c r="F16" s="128">
        <f t="shared" si="0"/>
        <v>0</v>
      </c>
      <c r="G16" s="129"/>
      <c r="H16" s="108"/>
    </row>
    <row r="17" spans="1:10" s="13" customFormat="1" ht="12.75" customHeight="1">
      <c r="A17" s="68"/>
      <c r="B17" s="73"/>
      <c r="C17" s="16"/>
      <c r="D17" s="87"/>
      <c r="E17" s="323"/>
      <c r="F17" s="2">
        <f t="shared" si="0"/>
        <v>0</v>
      </c>
    </row>
    <row r="18" spans="1:10" s="13" customFormat="1" ht="38.25">
      <c r="A18" s="68">
        <f>COUNT($A$1:A17)+1</f>
        <v>6</v>
      </c>
      <c r="B18" s="324" t="s">
        <v>167</v>
      </c>
      <c r="C18" s="229" t="s">
        <v>0</v>
      </c>
      <c r="D18" s="325">
        <v>2</v>
      </c>
      <c r="E18" s="326"/>
      <c r="F18" s="327">
        <f>D18*E18</f>
        <v>0</v>
      </c>
    </row>
    <row r="19" spans="1:10" s="13" customFormat="1">
      <c r="A19" s="68"/>
      <c r="B19" s="324"/>
      <c r="C19" s="229"/>
      <c r="D19" s="325"/>
      <c r="E19" s="326"/>
      <c r="F19" s="327"/>
    </row>
    <row r="20" spans="1:10" ht="14.25">
      <c r="A20" s="68">
        <f>COUNT($A$1:A19)+1</f>
        <v>7</v>
      </c>
      <c r="B20" s="72" t="s">
        <v>168</v>
      </c>
      <c r="C20" s="89" t="s">
        <v>14</v>
      </c>
      <c r="D20" s="279">
        <v>30</v>
      </c>
      <c r="E20" s="316"/>
      <c r="F20" s="328">
        <f t="shared" ref="F20:F30" si="1">D20*E20</f>
        <v>0</v>
      </c>
      <c r="G20" s="329"/>
      <c r="J20" s="9"/>
    </row>
    <row r="21" spans="1:10">
      <c r="A21" s="68"/>
      <c r="B21" s="330"/>
      <c r="C21" s="89"/>
      <c r="D21" s="279"/>
      <c r="E21" s="316"/>
      <c r="F21" s="328">
        <f t="shared" si="1"/>
        <v>0</v>
      </c>
      <c r="G21" s="329"/>
      <c r="J21" s="9"/>
    </row>
    <row r="22" spans="1:10" ht="51">
      <c r="A22" s="68">
        <f>COUNT($A$1:A21)+1</f>
        <v>8</v>
      </c>
      <c r="B22" s="331" t="s">
        <v>169</v>
      </c>
      <c r="C22" s="332" t="s">
        <v>73</v>
      </c>
      <c r="D22" s="279">
        <v>630</v>
      </c>
      <c r="E22" s="316"/>
      <c r="F22" s="328">
        <f t="shared" si="1"/>
        <v>0</v>
      </c>
      <c r="G22" s="329"/>
      <c r="J22" s="9"/>
    </row>
    <row r="23" spans="1:10">
      <c r="A23" s="68"/>
      <c r="B23" s="331"/>
      <c r="C23" s="332"/>
      <c r="D23" s="279"/>
      <c r="E23" s="316"/>
      <c r="F23" s="328">
        <f t="shared" si="1"/>
        <v>0</v>
      </c>
      <c r="G23" s="329"/>
      <c r="J23" s="9"/>
    </row>
    <row r="24" spans="1:10" ht="76.5">
      <c r="A24" s="68">
        <f>COUNT($A$1:A23)+1</f>
        <v>9</v>
      </c>
      <c r="B24" s="331" t="s">
        <v>170</v>
      </c>
      <c r="C24" s="89" t="s">
        <v>14</v>
      </c>
      <c r="D24" s="279">
        <v>10</v>
      </c>
      <c r="E24" s="316"/>
      <c r="F24" s="328">
        <f t="shared" si="1"/>
        <v>0</v>
      </c>
      <c r="G24" s="329"/>
      <c r="J24" s="9"/>
    </row>
    <row r="25" spans="1:10">
      <c r="A25" s="3"/>
      <c r="B25" s="333"/>
      <c r="C25" s="89"/>
      <c r="D25" s="279"/>
      <c r="E25" s="316"/>
      <c r="F25" s="328">
        <f t="shared" si="1"/>
        <v>0</v>
      </c>
      <c r="G25" s="329"/>
      <c r="J25" s="9"/>
    </row>
    <row r="26" spans="1:10" ht="63.75">
      <c r="A26" s="68">
        <f>COUNT($A$1:A25)+1</f>
        <v>10</v>
      </c>
      <c r="B26" s="331" t="s">
        <v>171</v>
      </c>
      <c r="C26" s="332" t="s">
        <v>73</v>
      </c>
      <c r="D26" s="279">
        <v>20</v>
      </c>
      <c r="E26" s="316"/>
      <c r="F26" s="328">
        <f>D26*E26</f>
        <v>0</v>
      </c>
      <c r="G26" s="329"/>
      <c r="J26" s="9"/>
    </row>
    <row r="27" spans="1:10">
      <c r="A27" s="3"/>
      <c r="B27" s="331"/>
      <c r="C27" s="332"/>
      <c r="D27" s="279"/>
      <c r="E27" s="316"/>
      <c r="F27" s="328"/>
      <c r="G27" s="329"/>
      <c r="J27" s="9"/>
    </row>
    <row r="28" spans="1:10" ht="38.25">
      <c r="A28" s="68">
        <f>COUNT($A$1:A27)+1</f>
        <v>11</v>
      </c>
      <c r="B28" s="331" t="s">
        <v>172</v>
      </c>
      <c r="C28" s="332" t="s">
        <v>73</v>
      </c>
      <c r="D28" s="279">
        <v>20</v>
      </c>
      <c r="E28" s="316"/>
      <c r="F28" s="328">
        <f t="shared" si="1"/>
        <v>0</v>
      </c>
      <c r="G28" s="329"/>
      <c r="J28" s="9"/>
    </row>
    <row r="29" spans="1:10">
      <c r="A29" s="3"/>
      <c r="B29" s="331"/>
      <c r="C29" s="332"/>
      <c r="D29" s="279"/>
      <c r="E29" s="316"/>
      <c r="F29" s="328">
        <f t="shared" si="1"/>
        <v>0</v>
      </c>
      <c r="G29" s="329"/>
      <c r="J29" s="9"/>
    </row>
    <row r="30" spans="1:10" s="55" customFormat="1" ht="76.5">
      <c r="A30" s="3">
        <f>COUNT($A$3:A28)+1</f>
        <v>12</v>
      </c>
      <c r="B30" s="318" t="s">
        <v>173</v>
      </c>
      <c r="C30" s="319" t="s">
        <v>212</v>
      </c>
      <c r="D30" s="279">
        <v>10</v>
      </c>
      <c r="E30" s="320"/>
      <c r="F30" s="328">
        <f t="shared" si="1"/>
        <v>0</v>
      </c>
      <c r="G30" s="5"/>
    </row>
    <row r="31" spans="1:10" ht="12.75" customHeight="1">
      <c r="A31" s="3"/>
      <c r="B31" s="331"/>
      <c r="C31" s="319" t="s">
        <v>213</v>
      </c>
      <c r="D31" s="279">
        <v>10</v>
      </c>
      <c r="E31" s="320"/>
      <c r="F31" s="328">
        <f t="shared" ref="F31" si="2">D31*E31</f>
        <v>0</v>
      </c>
      <c r="G31" s="329"/>
      <c r="J31" s="9"/>
    </row>
    <row r="32" spans="1:10" ht="12.75" customHeight="1">
      <c r="A32" s="3"/>
      <c r="B32" s="331"/>
      <c r="C32" s="319"/>
      <c r="D32" s="279"/>
      <c r="E32" s="320"/>
      <c r="F32" s="328"/>
      <c r="G32" s="329"/>
      <c r="J32" s="9"/>
    </row>
    <row r="33" spans="1:10" s="337" customFormat="1" ht="12.75" customHeight="1">
      <c r="A33" s="7"/>
      <c r="B33" s="294"/>
      <c r="C33" s="334"/>
      <c r="D33" s="335"/>
      <c r="E33" s="316" t="s">
        <v>25</v>
      </c>
      <c r="F33" s="336">
        <f>SUM(F7:F31)</f>
        <v>0</v>
      </c>
      <c r="J33" s="297" t="s">
        <v>26</v>
      </c>
    </row>
    <row r="34" spans="1:10" ht="12.75" customHeight="1">
      <c r="A34" s="7"/>
      <c r="B34" s="71"/>
    </row>
    <row r="35" spans="1:10">
      <c r="A35" s="18" t="s">
        <v>8</v>
      </c>
      <c r="B35" s="57" t="s">
        <v>2</v>
      </c>
      <c r="C35" s="16"/>
      <c r="E35" s="338"/>
      <c r="F35" s="8"/>
      <c r="J35" s="9"/>
    </row>
    <row r="36" spans="1:10" ht="30.75" customHeight="1">
      <c r="A36" s="7"/>
      <c r="B36" s="71"/>
      <c r="C36" s="1"/>
      <c r="D36" s="310"/>
      <c r="E36" s="311"/>
      <c r="F36" s="88"/>
    </row>
    <row r="37" spans="1:10" s="55" customFormat="1" ht="38.25">
      <c r="A37" s="3">
        <f>COUNT($A$3:A35)+1</f>
        <v>13</v>
      </c>
      <c r="B37" s="339" t="s">
        <v>63</v>
      </c>
      <c r="C37" s="89" t="s">
        <v>74</v>
      </c>
      <c r="D37" s="340">
        <v>3</v>
      </c>
      <c r="E37" s="341"/>
      <c r="F37" s="342">
        <f>D37*E37</f>
        <v>0</v>
      </c>
      <c r="G37" s="13"/>
    </row>
    <row r="38" spans="1:10" s="55" customFormat="1">
      <c r="A38" s="3"/>
      <c r="B38" s="339"/>
      <c r="C38" s="89"/>
      <c r="D38" s="340"/>
      <c r="E38" s="341"/>
      <c r="F38" s="342"/>
      <c r="G38" s="13"/>
    </row>
    <row r="39" spans="1:10" ht="63.75">
      <c r="A39" s="3">
        <f>COUNT($A$1:A38)+1</f>
        <v>14</v>
      </c>
      <c r="B39" s="73" t="s">
        <v>214</v>
      </c>
      <c r="C39" s="343" t="s">
        <v>74</v>
      </c>
      <c r="D39" s="87">
        <v>325</v>
      </c>
      <c r="E39" s="338"/>
      <c r="F39" s="344">
        <f>D39*E39</f>
        <v>0</v>
      </c>
      <c r="J39" s="9"/>
    </row>
    <row r="40" spans="1:10">
      <c r="A40" s="3"/>
      <c r="B40" s="73"/>
      <c r="C40" s="343"/>
      <c r="E40" s="338"/>
      <c r="F40" s="344"/>
      <c r="J40" s="9"/>
    </row>
    <row r="41" spans="1:10" s="55" customFormat="1" ht="76.5">
      <c r="A41" s="3">
        <f>COUNT($A$1:A40)+1</f>
        <v>15</v>
      </c>
      <c r="B41" s="86" t="s">
        <v>215</v>
      </c>
      <c r="C41" s="343" t="s">
        <v>74</v>
      </c>
      <c r="D41" s="87">
        <v>465</v>
      </c>
      <c r="E41" s="5"/>
      <c r="F41" s="10">
        <f>D41*E41</f>
        <v>0</v>
      </c>
      <c r="J41" s="5"/>
    </row>
    <row r="42" spans="1:10" s="55" customFormat="1">
      <c r="A42" s="3"/>
      <c r="B42" s="86"/>
      <c r="C42" s="343"/>
      <c r="D42" s="87"/>
      <c r="E42" s="5"/>
      <c r="F42" s="10"/>
      <c r="J42" s="5"/>
    </row>
    <row r="43" spans="1:10" s="52" customFormat="1" ht="38.25">
      <c r="A43" s="3">
        <f>COUNT($A$1:A42)+1</f>
        <v>16</v>
      </c>
      <c r="B43" s="231" t="s">
        <v>216</v>
      </c>
      <c r="C43" s="6" t="s">
        <v>74</v>
      </c>
      <c r="D43" s="6">
        <v>5</v>
      </c>
      <c r="E43" s="345"/>
      <c r="F43" s="322">
        <f>D43*E43</f>
        <v>0</v>
      </c>
      <c r="I43" s="53"/>
    </row>
    <row r="44" spans="1:10" s="52" customFormat="1">
      <c r="A44" s="3"/>
      <c r="B44" s="231"/>
      <c r="C44" s="6"/>
      <c r="D44" s="6"/>
      <c r="E44" s="345"/>
      <c r="F44" s="322"/>
      <c r="I44" s="53"/>
    </row>
    <row r="45" spans="1:10" s="55" customFormat="1" ht="102">
      <c r="A45" s="3">
        <f>COUNT($A$1:A44)+1</f>
        <v>17</v>
      </c>
      <c r="B45" s="86" t="s">
        <v>174</v>
      </c>
      <c r="C45" s="343" t="s">
        <v>74</v>
      </c>
      <c r="D45" s="87">
        <v>5</v>
      </c>
      <c r="E45" s="5"/>
      <c r="F45" s="322">
        <f>D45*E45</f>
        <v>0</v>
      </c>
      <c r="J45" s="5"/>
    </row>
    <row r="46" spans="1:10" s="55" customFormat="1">
      <c r="A46" s="3"/>
      <c r="B46" s="346"/>
      <c r="C46" s="343"/>
      <c r="D46" s="87"/>
      <c r="E46" s="5"/>
      <c r="F46" s="322">
        <f>D46*E46</f>
        <v>0</v>
      </c>
      <c r="J46" s="5"/>
    </row>
    <row r="47" spans="1:10" ht="25.5">
      <c r="A47" s="3">
        <f>COUNT($A$3:A46)+1</f>
        <v>18</v>
      </c>
      <c r="B47" s="73" t="s">
        <v>175</v>
      </c>
      <c r="C47" s="304" t="s">
        <v>73</v>
      </c>
      <c r="D47" s="87">
        <v>220</v>
      </c>
      <c r="F47" s="10">
        <f t="shared" ref="F47:F50" si="3">D47*E47</f>
        <v>0</v>
      </c>
    </row>
    <row r="48" spans="1:10" s="13" customFormat="1">
      <c r="A48" s="3"/>
      <c r="B48" s="348"/>
      <c r="C48" s="1"/>
      <c r="D48" s="349"/>
      <c r="E48" s="350"/>
      <c r="F48" s="10">
        <f t="shared" si="3"/>
        <v>0</v>
      </c>
    </row>
    <row r="49" spans="1:10" s="55" customFormat="1">
      <c r="A49" s="3"/>
      <c r="B49" s="352"/>
      <c r="C49" s="1"/>
      <c r="D49" s="349"/>
      <c r="E49" s="350"/>
      <c r="F49" s="10">
        <f t="shared" si="3"/>
        <v>0</v>
      </c>
    </row>
    <row r="50" spans="1:10" s="21" customFormat="1" ht="51">
      <c r="A50" s="56">
        <f>COUNT($A$3:A49)+1</f>
        <v>19</v>
      </c>
      <c r="B50" s="353" t="s">
        <v>176</v>
      </c>
      <c r="C50" s="343" t="s">
        <v>177</v>
      </c>
      <c r="D50" s="354">
        <v>115</v>
      </c>
      <c r="E50" s="355"/>
      <c r="F50" s="322">
        <f t="shared" si="3"/>
        <v>0</v>
      </c>
    </row>
    <row r="51" spans="1:10" s="21" customFormat="1">
      <c r="A51" s="56"/>
      <c r="B51" s="353"/>
      <c r="C51" s="343"/>
      <c r="D51" s="354"/>
      <c r="E51" s="355"/>
      <c r="F51" s="322"/>
    </row>
    <row r="52" spans="1:10" ht="51">
      <c r="A52" s="56">
        <f>COUNT($A$3:A51)+1</f>
        <v>20</v>
      </c>
      <c r="B52" s="73" t="s">
        <v>40</v>
      </c>
      <c r="C52" s="343" t="s">
        <v>74</v>
      </c>
      <c r="D52" s="87">
        <v>350</v>
      </c>
      <c r="E52" s="338"/>
      <c r="F52" s="10">
        <f>D52*E52</f>
        <v>0</v>
      </c>
      <c r="J52" s="9"/>
    </row>
    <row r="53" spans="1:10" s="55" customFormat="1">
      <c r="A53" s="56"/>
      <c r="B53" s="86"/>
      <c r="C53" s="358"/>
      <c r="D53" s="310"/>
      <c r="E53" s="311"/>
      <c r="F53" s="10">
        <f>D53*E53</f>
        <v>0</v>
      </c>
      <c r="J53" s="5"/>
    </row>
    <row r="54" spans="1:10" s="13" customFormat="1" ht="51">
      <c r="A54" s="56">
        <f>COUNT($A$3:A53)+1</f>
        <v>21</v>
      </c>
      <c r="B54" s="73" t="s">
        <v>66</v>
      </c>
      <c r="C54" s="343" t="s">
        <v>177</v>
      </c>
      <c r="D54" s="87">
        <v>5</v>
      </c>
      <c r="E54" s="338"/>
      <c r="F54" s="342">
        <f>D54*E54</f>
        <v>0</v>
      </c>
    </row>
    <row r="55" spans="1:10" s="13" customFormat="1">
      <c r="A55" s="56"/>
      <c r="B55" s="73"/>
      <c r="C55" s="343"/>
      <c r="D55" s="87"/>
      <c r="E55" s="338"/>
      <c r="F55" s="342"/>
    </row>
    <row r="56" spans="1:10" s="13" customFormat="1" ht="51">
      <c r="A56" s="56">
        <f>COUNT($A$3:A55)+1</f>
        <v>22</v>
      </c>
      <c r="B56" s="73" t="s">
        <v>178</v>
      </c>
      <c r="C56" s="343" t="s">
        <v>177</v>
      </c>
      <c r="D56" s="87">
        <v>5</v>
      </c>
      <c r="E56" s="338"/>
      <c r="F56" s="342">
        <f>D56*E56</f>
        <v>0</v>
      </c>
    </row>
    <row r="57" spans="1:10" s="13" customFormat="1">
      <c r="A57" s="56"/>
      <c r="B57" s="73"/>
      <c r="C57" s="343"/>
      <c r="D57" s="87"/>
      <c r="E57" s="338"/>
      <c r="F57" s="342"/>
    </row>
    <row r="58" spans="1:10" s="21" customFormat="1" ht="51">
      <c r="A58" s="56">
        <f>COUNT($A$3:A57)+1</f>
        <v>23</v>
      </c>
      <c r="B58" s="73" t="s">
        <v>67</v>
      </c>
      <c r="C58" s="343" t="s">
        <v>73</v>
      </c>
      <c r="D58" s="87">
        <v>100</v>
      </c>
      <c r="E58" s="338"/>
      <c r="F58" s="8">
        <f>D58*E58</f>
        <v>0</v>
      </c>
    </row>
    <row r="59" spans="1:10" s="21" customFormat="1">
      <c r="A59" s="56"/>
      <c r="B59" s="73"/>
      <c r="C59" s="343"/>
      <c r="D59" s="87"/>
      <c r="E59" s="338"/>
      <c r="F59" s="8"/>
    </row>
    <row r="60" spans="1:10" s="360" customFormat="1" ht="51">
      <c r="A60" s="56">
        <f>COUNT($A$3:A59)+1</f>
        <v>24</v>
      </c>
      <c r="B60" s="73" t="s">
        <v>179</v>
      </c>
      <c r="C60" s="6" t="s">
        <v>74</v>
      </c>
      <c r="D60" s="359">
        <v>440</v>
      </c>
      <c r="E60" s="266"/>
      <c r="F60" s="328">
        <f>D60*E60</f>
        <v>0</v>
      </c>
    </row>
    <row r="61" spans="1:10">
      <c r="A61" s="3"/>
      <c r="B61" s="73"/>
      <c r="C61" s="343"/>
      <c r="E61" s="338"/>
      <c r="F61" s="8"/>
      <c r="J61" s="9"/>
    </row>
    <row r="62" spans="1:10" s="337" customFormat="1">
      <c r="A62" s="7"/>
      <c r="B62" s="294"/>
      <c r="C62" s="334"/>
      <c r="D62" s="335"/>
      <c r="E62" s="316" t="s">
        <v>1</v>
      </c>
      <c r="F62" s="336">
        <f>SUM(F37:F60)</f>
        <v>0</v>
      </c>
    </row>
    <row r="63" spans="1:10" s="337" customFormat="1">
      <c r="A63" s="7"/>
      <c r="B63" s="294"/>
      <c r="C63" s="334"/>
      <c r="D63" s="335"/>
      <c r="E63" s="316"/>
      <c r="F63" s="298"/>
    </row>
    <row r="64" spans="1:10">
      <c r="A64" s="14" t="s">
        <v>9</v>
      </c>
      <c r="B64" s="15" t="s">
        <v>16</v>
      </c>
      <c r="C64" s="16"/>
      <c r="E64" s="338"/>
      <c r="F64" s="8"/>
      <c r="J64" s="9"/>
    </row>
    <row r="65" spans="1:10" s="137" customFormat="1">
      <c r="A65" s="149"/>
      <c r="B65" s="164"/>
      <c r="C65" s="166"/>
      <c r="D65" s="165"/>
      <c r="E65" s="159"/>
      <c r="F65" s="147"/>
      <c r="G65" s="135"/>
      <c r="H65" s="136"/>
    </row>
    <row r="66" spans="1:10" s="137" customFormat="1" ht="38.25">
      <c r="A66" s="162">
        <f>COUNT($A$5:A65)+1</f>
        <v>25</v>
      </c>
      <c r="B66" s="164" t="s">
        <v>207</v>
      </c>
      <c r="C66" s="146" t="s">
        <v>135</v>
      </c>
      <c r="D66" s="165">
        <v>650</v>
      </c>
      <c r="E66" s="159"/>
      <c r="F66" s="147">
        <f t="shared" ref="F66" si="4">D66*E66</f>
        <v>0</v>
      </c>
      <c r="G66" s="135"/>
      <c r="H66" s="136"/>
    </row>
    <row r="67" spans="1:10">
      <c r="A67" s="14"/>
      <c r="B67" s="15"/>
      <c r="C67" s="16"/>
      <c r="E67" s="338"/>
      <c r="F67" s="8"/>
      <c r="J67" s="9"/>
    </row>
    <row r="68" spans="1:10" s="356" customFormat="1" ht="51">
      <c r="A68" s="162">
        <f>COUNT($A$5:A67)+1</f>
        <v>26</v>
      </c>
      <c r="B68" s="78" t="s">
        <v>208</v>
      </c>
      <c r="C68" s="69" t="s">
        <v>177</v>
      </c>
      <c r="D68" s="6">
        <v>195</v>
      </c>
      <c r="E68" s="345"/>
      <c r="F68" s="8">
        <f>D68*E68</f>
        <v>0</v>
      </c>
      <c r="I68" s="357"/>
    </row>
    <row r="69" spans="1:10" ht="14.25" customHeight="1">
      <c r="A69" s="3"/>
      <c r="B69" s="73"/>
      <c r="C69" s="343"/>
      <c r="E69" s="338"/>
      <c r="F69" s="342">
        <f>D69*E69</f>
        <v>0</v>
      </c>
      <c r="J69" s="9"/>
    </row>
    <row r="70" spans="1:10" s="13" customFormat="1" ht="63.75">
      <c r="A70" s="3">
        <f>COUNT($A$3:A68)+1</f>
        <v>27</v>
      </c>
      <c r="B70" s="73" t="s">
        <v>282</v>
      </c>
      <c r="C70" s="343" t="s">
        <v>177</v>
      </c>
      <c r="D70" s="87">
        <v>130</v>
      </c>
      <c r="E70" s="338"/>
      <c r="F70" s="8">
        <f>D70*E70</f>
        <v>0</v>
      </c>
    </row>
    <row r="71" spans="1:10" ht="15" customHeight="1">
      <c r="A71" s="3"/>
      <c r="B71" s="73"/>
      <c r="C71" s="343"/>
      <c r="E71" s="338"/>
      <c r="F71" s="8">
        <f>D71*E71</f>
        <v>0</v>
      </c>
      <c r="J71" s="9"/>
    </row>
    <row r="72" spans="1:10" ht="38.25">
      <c r="A72" s="3">
        <f>COUNT($A$3:A71)+1</f>
        <v>28</v>
      </c>
      <c r="B72" s="348" t="s">
        <v>180</v>
      </c>
      <c r="C72" s="6" t="s">
        <v>14</v>
      </c>
      <c r="D72" s="361">
        <v>10</v>
      </c>
      <c r="E72" s="350"/>
      <c r="F72" s="8">
        <f t="shared" ref="F72:F78" si="5">D72*E72</f>
        <v>0</v>
      </c>
    </row>
    <row r="73" spans="1:10">
      <c r="A73" s="3"/>
      <c r="B73" s="348"/>
      <c r="C73" s="1"/>
      <c r="D73" s="361"/>
      <c r="E73" s="350"/>
      <c r="F73" s="8">
        <f t="shared" si="5"/>
        <v>0</v>
      </c>
    </row>
    <row r="74" spans="1:10" ht="12.75" customHeight="1">
      <c r="A74" s="3">
        <f>COUNT($A$3:A72)+1</f>
        <v>29</v>
      </c>
      <c r="B74" s="348" t="s">
        <v>181</v>
      </c>
      <c r="C74" s="6" t="s">
        <v>14</v>
      </c>
      <c r="D74" s="361">
        <v>10</v>
      </c>
      <c r="E74" s="350"/>
      <c r="F74" s="8">
        <f t="shared" si="5"/>
        <v>0</v>
      </c>
    </row>
    <row r="75" spans="1:10">
      <c r="A75" s="3"/>
      <c r="B75" s="73"/>
      <c r="C75" s="16"/>
      <c r="E75" s="338"/>
      <c r="F75" s="8">
        <f t="shared" si="5"/>
        <v>0</v>
      </c>
    </row>
    <row r="76" spans="1:10" s="13" customFormat="1" ht="38.25">
      <c r="A76" s="3">
        <f>COUNT($A$3:A74)+1</f>
        <v>30</v>
      </c>
      <c r="B76" s="362" t="s">
        <v>182</v>
      </c>
      <c r="C76" s="16"/>
      <c r="D76" s="83"/>
      <c r="E76" s="363"/>
      <c r="F76" s="8">
        <f t="shared" si="5"/>
        <v>0</v>
      </c>
      <c r="G76" s="364"/>
    </row>
    <row r="77" spans="1:10" s="13" customFormat="1" ht="14.25">
      <c r="A77" s="7"/>
      <c r="B77" s="85" t="s">
        <v>209</v>
      </c>
      <c r="C77" s="16" t="s">
        <v>27</v>
      </c>
      <c r="D77" s="83">
        <v>550</v>
      </c>
      <c r="E77" s="363"/>
      <c r="F77" s="8">
        <f t="shared" si="5"/>
        <v>0</v>
      </c>
      <c r="G77" s="364"/>
    </row>
    <row r="78" spans="1:10" s="13" customFormat="1" ht="14.25">
      <c r="A78" s="7"/>
      <c r="B78" s="85" t="s">
        <v>72</v>
      </c>
      <c r="C78" s="16" t="s">
        <v>27</v>
      </c>
      <c r="D78" s="83">
        <v>550</v>
      </c>
      <c r="E78" s="363"/>
      <c r="F78" s="8">
        <f t="shared" si="5"/>
        <v>0</v>
      </c>
      <c r="G78" s="364"/>
    </row>
    <row r="79" spans="1:10" s="13" customFormat="1">
      <c r="A79" s="7"/>
      <c r="B79" s="85"/>
      <c r="C79" s="16"/>
      <c r="D79" s="83"/>
      <c r="E79" s="363"/>
      <c r="F79" s="8"/>
      <c r="G79" s="364"/>
    </row>
    <row r="80" spans="1:10" s="21" customFormat="1" ht="51">
      <c r="A80" s="68">
        <f>COUNT($A$1:A78)+1</f>
        <v>31</v>
      </c>
      <c r="B80" s="73" t="s">
        <v>183</v>
      </c>
      <c r="C80" s="343" t="s">
        <v>73</v>
      </c>
      <c r="D80" s="87">
        <v>120</v>
      </c>
      <c r="E80" s="338"/>
      <c r="F80" s="8">
        <f>D80*E80</f>
        <v>0</v>
      </c>
    </row>
    <row r="81" spans="1:10" s="21" customFormat="1">
      <c r="A81" s="68"/>
      <c r="B81" s="73"/>
      <c r="C81" s="343"/>
      <c r="D81" s="87"/>
      <c r="E81" s="338"/>
      <c r="F81" s="8"/>
    </row>
    <row r="82" spans="1:10" ht="63.75">
      <c r="A82" s="68">
        <f>COUNT($A$1:A81)+1</f>
        <v>32</v>
      </c>
      <c r="B82" s="84" t="s">
        <v>184</v>
      </c>
      <c r="C82" s="76" t="s">
        <v>14</v>
      </c>
      <c r="D82" s="367">
        <v>5</v>
      </c>
      <c r="E82" s="365"/>
      <c r="F82" s="366">
        <f>ROUND(D82*E82,2)</f>
        <v>0</v>
      </c>
    </row>
    <row r="83" spans="1:10" ht="15" customHeight="1">
      <c r="A83" s="68"/>
      <c r="B83" s="84"/>
      <c r="C83" s="76"/>
      <c r="D83" s="367"/>
      <c r="E83" s="365"/>
      <c r="F83" s="366"/>
    </row>
    <row r="84" spans="1:10" ht="51">
      <c r="A84" s="368">
        <f>COUNT($A$1:A83)+1</f>
        <v>33</v>
      </c>
      <c r="B84" s="84" t="s">
        <v>185</v>
      </c>
      <c r="C84" s="232" t="s">
        <v>73</v>
      </c>
      <c r="D84" s="367">
        <v>15</v>
      </c>
      <c r="E84" s="365"/>
      <c r="F84" s="366">
        <f>ROUND(D84*E84,2)</f>
        <v>0</v>
      </c>
      <c r="J84" s="9"/>
    </row>
    <row r="85" spans="1:10">
      <c r="A85" s="368"/>
      <c r="B85" s="84"/>
      <c r="C85" s="232"/>
      <c r="D85" s="367"/>
      <c r="E85" s="365"/>
      <c r="F85" s="366"/>
      <c r="J85" s="9"/>
    </row>
    <row r="86" spans="1:10" ht="15.75" customHeight="1">
      <c r="A86" s="368"/>
      <c r="B86" s="84"/>
      <c r="C86" s="232"/>
      <c r="D86" s="367"/>
      <c r="E86" s="365"/>
      <c r="F86" s="366"/>
      <c r="J86" s="9"/>
    </row>
    <row r="87" spans="1:10" ht="51">
      <c r="A87" s="368">
        <f>COUNT($A$1:A85)+1</f>
        <v>34</v>
      </c>
      <c r="B87" s="84" t="s">
        <v>186</v>
      </c>
      <c r="C87" s="232" t="s">
        <v>73</v>
      </c>
      <c r="D87" s="367">
        <v>25</v>
      </c>
      <c r="E87" s="365"/>
      <c r="F87" s="366">
        <f>ROUND(D87*E87,2)</f>
        <v>0</v>
      </c>
      <c r="J87" s="9"/>
    </row>
    <row r="88" spans="1:10">
      <c r="A88" s="7"/>
      <c r="B88" s="369"/>
      <c r="D88" s="11"/>
      <c r="E88" s="266"/>
      <c r="F88" s="8">
        <f>D88*E88</f>
        <v>0</v>
      </c>
      <c r="G88" s="370"/>
      <c r="J88" s="9"/>
    </row>
    <row r="89" spans="1:10" s="337" customFormat="1">
      <c r="A89" s="7"/>
      <c r="B89" s="294"/>
      <c r="C89" s="334"/>
      <c r="D89" s="335"/>
      <c r="E89" s="316" t="s">
        <v>17</v>
      </c>
      <c r="F89" s="336">
        <f>SUM(F68:F87)</f>
        <v>0</v>
      </c>
    </row>
    <row r="90" spans="1:10" ht="69" customHeight="1">
      <c r="A90" s="18"/>
      <c r="B90" s="15"/>
      <c r="C90" s="16"/>
      <c r="E90" s="338"/>
      <c r="F90" s="8"/>
      <c r="J90" s="9"/>
    </row>
    <row r="91" spans="1:10" ht="56.25" customHeight="1">
      <c r="A91" s="14" t="s">
        <v>18</v>
      </c>
      <c r="B91" s="19" t="s">
        <v>19</v>
      </c>
      <c r="C91" s="1"/>
      <c r="D91" s="310"/>
      <c r="E91" s="311"/>
      <c r="F91" s="8">
        <f t="shared" ref="F91:F96" si="6">D91*E91</f>
        <v>0</v>
      </c>
    </row>
    <row r="92" spans="1:10">
      <c r="A92" s="7"/>
      <c r="B92" s="371"/>
      <c r="C92" s="358"/>
      <c r="D92" s="310"/>
      <c r="E92" s="311"/>
      <c r="F92" s="8">
        <f t="shared" si="6"/>
        <v>0</v>
      </c>
    </row>
    <row r="93" spans="1:10" s="12" customFormat="1" ht="51">
      <c r="A93" s="3">
        <f>COUNT($A$3:A91)+1</f>
        <v>35</v>
      </c>
      <c r="B93" s="372" t="s">
        <v>187</v>
      </c>
      <c r="C93" s="4"/>
      <c r="D93" s="4"/>
      <c r="E93" s="314"/>
      <c r="F93" s="347">
        <f t="shared" si="6"/>
        <v>0</v>
      </c>
    </row>
    <row r="94" spans="1:10" s="67" customFormat="1" ht="22.5" customHeight="1">
      <c r="A94" s="3"/>
      <c r="B94" s="164" t="s">
        <v>46</v>
      </c>
      <c r="C94" s="4" t="s">
        <v>14</v>
      </c>
      <c r="D94" s="11">
        <v>260</v>
      </c>
      <c r="E94" s="314"/>
      <c r="F94" s="347">
        <f t="shared" si="6"/>
        <v>0</v>
      </c>
      <c r="G94" s="373"/>
    </row>
    <row r="95" spans="1:10" s="12" customFormat="1">
      <c r="A95" s="3"/>
      <c r="B95" s="374"/>
      <c r="C95" s="375"/>
      <c r="D95" s="375"/>
      <c r="E95" s="376"/>
      <c r="F95" s="347">
        <f t="shared" si="6"/>
        <v>0</v>
      </c>
      <c r="I95" s="377"/>
    </row>
    <row r="96" spans="1:10" s="12" customFormat="1" ht="89.25">
      <c r="A96" s="3">
        <f>COUNT($A$3:A94)+1</f>
        <v>36</v>
      </c>
      <c r="B96" s="378" t="s">
        <v>188</v>
      </c>
      <c r="C96" s="375" t="s">
        <v>0</v>
      </c>
      <c r="D96" s="375">
        <v>3</v>
      </c>
      <c r="E96" s="376"/>
      <c r="F96" s="347">
        <f t="shared" si="6"/>
        <v>0</v>
      </c>
      <c r="I96" s="377"/>
    </row>
    <row r="97" spans="1:9" s="12" customFormat="1">
      <c r="A97" s="3"/>
      <c r="B97" s="374"/>
      <c r="C97" s="375"/>
      <c r="D97" s="375"/>
      <c r="E97" s="376"/>
      <c r="F97" s="347"/>
      <c r="I97" s="377"/>
    </row>
    <row r="98" spans="1:9" s="12" customFormat="1" ht="89.25">
      <c r="A98" s="3">
        <f>COUNT($A$3:A96)+1</f>
        <v>37</v>
      </c>
      <c r="B98" s="378" t="s">
        <v>189</v>
      </c>
      <c r="C98" s="375" t="s">
        <v>0</v>
      </c>
      <c r="D98" s="375">
        <v>3</v>
      </c>
      <c r="E98" s="376"/>
      <c r="F98" s="347">
        <f>D98*E98</f>
        <v>0</v>
      </c>
      <c r="I98" s="377"/>
    </row>
    <row r="99" spans="1:9" s="382" customFormat="1">
      <c r="A99" s="3"/>
      <c r="B99" s="378"/>
      <c r="C99" s="379"/>
      <c r="D99" s="379"/>
      <c r="E99" s="380"/>
      <c r="F99" s="381"/>
      <c r="H99" s="383"/>
    </row>
    <row r="100" spans="1:9" s="382" customFormat="1" ht="90" customHeight="1">
      <c r="A100" s="56">
        <f>COUNT($A$3:A98)+1</f>
        <v>38</v>
      </c>
      <c r="B100" s="378" t="s">
        <v>190</v>
      </c>
      <c r="C100" s="379" t="s">
        <v>0</v>
      </c>
      <c r="D100" s="379">
        <v>2</v>
      </c>
      <c r="E100" s="380"/>
      <c r="F100" s="381">
        <f>D100*E100</f>
        <v>0</v>
      </c>
      <c r="H100" s="383"/>
    </row>
    <row r="101" spans="1:9" s="382" customFormat="1">
      <c r="A101" s="3"/>
      <c r="B101" s="378"/>
      <c r="C101" s="379"/>
      <c r="D101" s="379"/>
      <c r="E101" s="380"/>
      <c r="F101" s="381"/>
      <c r="H101" s="383"/>
    </row>
    <row r="102" spans="1:9" s="12" customFormat="1">
      <c r="A102" s="3"/>
      <c r="B102" s="374"/>
      <c r="C102" s="375"/>
      <c r="D102" s="375"/>
      <c r="E102" s="376"/>
      <c r="F102" s="347"/>
      <c r="I102" s="377"/>
    </row>
    <row r="103" spans="1:9" s="52" customFormat="1" ht="51">
      <c r="A103" s="3">
        <f>COUNT($A$3:A102)+1</f>
        <v>39</v>
      </c>
      <c r="B103" s="71" t="s">
        <v>191</v>
      </c>
      <c r="C103" s="1"/>
      <c r="D103" s="310"/>
      <c r="E103" s="311"/>
      <c r="F103" s="311"/>
      <c r="I103" s="53"/>
    </row>
    <row r="104" spans="1:9" s="52" customFormat="1">
      <c r="A104" s="3"/>
      <c r="B104" s="384" t="s">
        <v>192</v>
      </c>
      <c r="C104" s="1" t="s">
        <v>0</v>
      </c>
      <c r="D104" s="310">
        <v>1</v>
      </c>
      <c r="E104" s="311" t="s">
        <v>193</v>
      </c>
      <c r="F104" s="311"/>
      <c r="I104" s="53"/>
    </row>
    <row r="105" spans="1:9" s="52" customFormat="1">
      <c r="A105" s="3"/>
      <c r="B105" s="384" t="s">
        <v>194</v>
      </c>
      <c r="C105" s="1" t="s">
        <v>0</v>
      </c>
      <c r="D105" s="310">
        <v>1</v>
      </c>
      <c r="E105" s="311" t="s">
        <v>193</v>
      </c>
      <c r="F105" s="311"/>
      <c r="I105" s="53"/>
    </row>
    <row r="106" spans="1:9" s="52" customFormat="1">
      <c r="A106" s="3"/>
      <c r="B106" s="384" t="s">
        <v>195</v>
      </c>
      <c r="C106" s="385" t="s">
        <v>0</v>
      </c>
      <c r="D106" s="386">
        <v>1</v>
      </c>
      <c r="E106" s="387" t="s">
        <v>193</v>
      </c>
      <c r="F106" s="387"/>
      <c r="I106" s="53"/>
    </row>
    <row r="107" spans="1:9" s="52" customFormat="1">
      <c r="A107" s="3"/>
      <c r="B107" s="54"/>
      <c r="C107" s="1" t="s">
        <v>11</v>
      </c>
      <c r="D107" s="310">
        <v>3</v>
      </c>
      <c r="E107" s="311"/>
      <c r="F107" s="311">
        <f>D107*E107</f>
        <v>0</v>
      </c>
      <c r="I107" s="53"/>
    </row>
    <row r="108" spans="1:9" s="52" customFormat="1">
      <c r="A108" s="3"/>
      <c r="B108" s="54"/>
      <c r="C108" s="1"/>
      <c r="D108" s="310"/>
      <c r="E108" s="311"/>
      <c r="F108" s="311"/>
      <c r="I108" s="53"/>
    </row>
    <row r="109" spans="1:9" s="390" customFormat="1" ht="63.75">
      <c r="A109" s="3">
        <f>COUNT($A$3:A107)+1</f>
        <v>40</v>
      </c>
      <c r="B109" s="348" t="s">
        <v>218</v>
      </c>
      <c r="C109" s="6"/>
      <c r="D109" s="388"/>
      <c r="E109" s="389"/>
      <c r="F109" s="347"/>
    </row>
    <row r="110" spans="1:9" s="390" customFormat="1">
      <c r="A110" s="7"/>
      <c r="B110" s="391" t="s">
        <v>196</v>
      </c>
      <c r="C110" s="1" t="s">
        <v>0</v>
      </c>
      <c r="D110" s="349">
        <v>1</v>
      </c>
      <c r="E110" s="311" t="s">
        <v>193</v>
      </c>
      <c r="F110" s="350"/>
    </row>
    <row r="111" spans="1:9" s="390" customFormat="1">
      <c r="A111" s="7"/>
      <c r="B111" s="391" t="s">
        <v>194</v>
      </c>
      <c r="C111" s="1" t="s">
        <v>0</v>
      </c>
      <c r="D111" s="349">
        <v>1</v>
      </c>
      <c r="E111" s="311" t="s">
        <v>193</v>
      </c>
      <c r="F111" s="350"/>
    </row>
    <row r="112" spans="1:9" s="390" customFormat="1">
      <c r="A112" s="7"/>
      <c r="B112" s="391" t="s">
        <v>195</v>
      </c>
      <c r="C112" s="385" t="s">
        <v>0</v>
      </c>
      <c r="D112" s="392">
        <v>1</v>
      </c>
      <c r="E112" s="387" t="s">
        <v>193</v>
      </c>
      <c r="F112" s="393"/>
    </row>
    <row r="113" spans="1:10" s="390" customFormat="1">
      <c r="A113" s="7"/>
      <c r="B113" s="391"/>
      <c r="C113" s="1" t="s">
        <v>11</v>
      </c>
      <c r="D113" s="349">
        <v>3</v>
      </c>
      <c r="E113" s="350"/>
      <c r="F113" s="350">
        <f>D113*E113</f>
        <v>0</v>
      </c>
    </row>
    <row r="114" spans="1:10" s="390" customFormat="1">
      <c r="A114" s="7"/>
      <c r="B114" s="391"/>
      <c r="C114" s="1"/>
      <c r="D114" s="349"/>
      <c r="E114" s="350"/>
      <c r="F114" s="350"/>
    </row>
    <row r="115" spans="1:10" s="52" customFormat="1" ht="51">
      <c r="A115" s="3">
        <f>COUNT($A$3:A114)+1</f>
        <v>41</v>
      </c>
      <c r="B115" s="394" t="s">
        <v>197</v>
      </c>
      <c r="C115" s="351" t="s">
        <v>11</v>
      </c>
      <c r="D115" s="395">
        <v>2</v>
      </c>
      <c r="E115" s="396"/>
      <c r="F115" s="397">
        <f>D115*E115</f>
        <v>0</v>
      </c>
      <c r="H115" s="53"/>
    </row>
    <row r="116" spans="1:10" s="52" customFormat="1">
      <c r="A116" s="3"/>
      <c r="B116" s="394"/>
      <c r="C116" s="351"/>
      <c r="D116" s="395"/>
      <c r="E116" s="396"/>
      <c r="F116" s="397"/>
      <c r="H116" s="53"/>
    </row>
    <row r="117" spans="1:10" s="337" customFormat="1">
      <c r="A117" s="7"/>
      <c r="B117" s="294"/>
      <c r="C117" s="334"/>
      <c r="D117" s="335"/>
      <c r="E117" s="316" t="s">
        <v>21</v>
      </c>
      <c r="F117" s="336">
        <f>SUM(F94:F116)</f>
        <v>0</v>
      </c>
    </row>
    <row r="118" spans="1:10" s="52" customFormat="1">
      <c r="A118" s="7"/>
      <c r="B118" s="54"/>
      <c r="C118" s="1"/>
      <c r="D118" s="310"/>
      <c r="E118" s="311"/>
      <c r="F118" s="311"/>
      <c r="I118" s="53"/>
    </row>
    <row r="119" spans="1:10">
      <c r="A119" s="14" t="s">
        <v>22</v>
      </c>
      <c r="B119" s="15" t="s">
        <v>20</v>
      </c>
      <c r="C119" s="16"/>
      <c r="E119" s="338"/>
      <c r="F119" s="8"/>
      <c r="J119" s="9"/>
    </row>
    <row r="120" spans="1:10" s="52" customFormat="1">
      <c r="A120" s="7"/>
      <c r="B120" s="398"/>
      <c r="C120" s="1"/>
      <c r="D120" s="310"/>
      <c r="E120" s="311"/>
      <c r="F120" s="311"/>
      <c r="I120" s="53"/>
    </row>
    <row r="121" spans="1:10" s="13" customFormat="1" ht="38.25">
      <c r="A121" s="3">
        <f>COUNT($A$3:A120)+1</f>
        <v>42</v>
      </c>
      <c r="B121" s="72" t="s">
        <v>198</v>
      </c>
      <c r="C121" s="77" t="s">
        <v>0</v>
      </c>
      <c r="D121" s="69">
        <v>2</v>
      </c>
      <c r="E121" s="321"/>
      <c r="F121" s="2">
        <f>ROUND(D121*E121,2)</f>
        <v>0</v>
      </c>
    </row>
    <row r="122" spans="1:10" s="21" customFormat="1">
      <c r="A122" s="3"/>
      <c r="B122" s="231"/>
      <c r="C122" s="232"/>
      <c r="D122" s="6"/>
      <c r="E122" s="316"/>
      <c r="F122" s="2"/>
    </row>
    <row r="123" spans="1:10" ht="14.25">
      <c r="A123" s="3">
        <f>COUNT($A$3:A122)+1</f>
        <v>43</v>
      </c>
      <c r="B123" s="71" t="s">
        <v>199</v>
      </c>
      <c r="C123" s="70" t="s">
        <v>14</v>
      </c>
      <c r="D123" s="310">
        <f>D10</f>
        <v>260</v>
      </c>
      <c r="E123" s="311"/>
      <c r="F123" s="10">
        <f>D123*E123</f>
        <v>0</v>
      </c>
    </row>
    <row r="124" spans="1:10">
      <c r="A124" s="3"/>
      <c r="B124" s="71"/>
      <c r="C124" s="1"/>
      <c r="D124" s="310"/>
      <c r="E124" s="311"/>
      <c r="F124" s="88"/>
    </row>
    <row r="125" spans="1:10" ht="38.25">
      <c r="A125" s="3">
        <f>COUNT($A$3:A123)+1</f>
        <v>44</v>
      </c>
      <c r="B125" s="71" t="s">
        <v>200</v>
      </c>
      <c r="C125" s="70" t="s">
        <v>14</v>
      </c>
      <c r="D125" s="87">
        <f>D123</f>
        <v>260</v>
      </c>
      <c r="F125" s="10">
        <f>D125*E125</f>
        <v>0</v>
      </c>
    </row>
    <row r="126" spans="1:10">
      <c r="A126" s="3"/>
      <c r="B126" s="71"/>
      <c r="C126" s="1"/>
      <c r="D126" s="310"/>
      <c r="E126" s="311"/>
      <c r="F126" s="88"/>
    </row>
    <row r="127" spans="1:10" ht="25.5">
      <c r="A127" s="3">
        <f>COUNT($A$3:A125)+1</f>
        <v>45</v>
      </c>
      <c r="B127" s="71" t="s">
        <v>201</v>
      </c>
      <c r="C127" s="70" t="s">
        <v>14</v>
      </c>
      <c r="D127" s="87">
        <f>D125</f>
        <v>260</v>
      </c>
      <c r="F127" s="10">
        <f>D127*E127</f>
        <v>0</v>
      </c>
    </row>
    <row r="128" spans="1:10">
      <c r="A128" s="7"/>
      <c r="B128" s="71"/>
    </row>
    <row r="129" spans="1:10" s="337" customFormat="1">
      <c r="A129" s="7"/>
      <c r="B129" s="294"/>
      <c r="C129" s="334"/>
      <c r="D129" s="335"/>
      <c r="E129" s="316" t="s">
        <v>23</v>
      </c>
      <c r="F129" s="336">
        <f>SUM(F121:F127)</f>
        <v>0</v>
      </c>
    </row>
    <row r="130" spans="1:10" s="337" customFormat="1">
      <c r="A130" s="7"/>
      <c r="B130" s="294"/>
      <c r="C130" s="334"/>
      <c r="D130" s="335"/>
      <c r="E130" s="316"/>
      <c r="F130" s="298"/>
    </row>
    <row r="131" spans="1:10">
      <c r="A131" s="14"/>
      <c r="B131" s="15"/>
      <c r="C131" s="16"/>
      <c r="E131" s="338"/>
      <c r="F131" s="8"/>
      <c r="J131" s="9"/>
    </row>
    <row r="132" spans="1:10">
      <c r="A132" s="18"/>
      <c r="B132" s="79" t="s">
        <v>13</v>
      </c>
      <c r="J132" s="9"/>
    </row>
    <row r="133" spans="1:10">
      <c r="A133" s="64" t="s">
        <v>7</v>
      </c>
      <c r="B133" s="399" t="s">
        <v>24</v>
      </c>
      <c r="C133" s="334"/>
      <c r="D133" s="400"/>
      <c r="F133" s="10">
        <f>F33</f>
        <v>0</v>
      </c>
      <c r="J133" s="9"/>
    </row>
    <row r="134" spans="1:10">
      <c r="A134" s="64" t="s">
        <v>8</v>
      </c>
      <c r="B134" s="401" t="s">
        <v>2</v>
      </c>
      <c r="D134" s="402"/>
      <c r="F134" s="10">
        <f>F62</f>
        <v>0</v>
      </c>
      <c r="J134" s="9"/>
    </row>
    <row r="135" spans="1:10">
      <c r="A135" s="64" t="s">
        <v>9</v>
      </c>
      <c r="B135" s="403" t="s">
        <v>16</v>
      </c>
      <c r="C135" s="334"/>
      <c r="D135" s="400"/>
      <c r="E135" s="404"/>
      <c r="F135" s="405">
        <f>F89</f>
        <v>0</v>
      </c>
      <c r="G135" s="337"/>
      <c r="H135" s="337"/>
      <c r="J135" s="9"/>
    </row>
    <row r="136" spans="1:10">
      <c r="A136" s="64" t="s">
        <v>18</v>
      </c>
      <c r="B136" s="403" t="s">
        <v>19</v>
      </c>
      <c r="C136" s="334"/>
      <c r="D136" s="400"/>
      <c r="E136" s="404"/>
      <c r="F136" s="405">
        <f>F117</f>
        <v>0</v>
      </c>
      <c r="G136" s="337"/>
      <c r="H136" s="337"/>
      <c r="J136" s="9"/>
    </row>
    <row r="137" spans="1:10">
      <c r="A137" s="64" t="s">
        <v>22</v>
      </c>
      <c r="B137" s="403" t="s">
        <v>20</v>
      </c>
      <c r="C137" s="334"/>
      <c r="D137" s="400"/>
      <c r="E137" s="404"/>
      <c r="F137" s="405">
        <f>F129</f>
        <v>0</v>
      </c>
      <c r="G137" s="337"/>
      <c r="H137" s="337"/>
      <c r="I137" s="337"/>
      <c r="J137" s="9"/>
    </row>
    <row r="138" spans="1:10">
      <c r="B138" s="406" t="s">
        <v>202</v>
      </c>
      <c r="C138" s="407"/>
      <c r="D138" s="408"/>
      <c r="E138" s="409"/>
      <c r="F138" s="336">
        <f>SUM(F133:F137)</f>
        <v>0</v>
      </c>
      <c r="J138" s="9"/>
    </row>
  </sheetData>
  <conditionalFormatting sqref="C17:D17 C34:D43 E63 C19:D29 C45:D54 E80:E95 C69:E74">
    <cfRule type="expression" dxfId="53" priority="75" stopIfTrue="1">
      <formula>$J17&gt;0</formula>
    </cfRule>
    <cfRule type="expression" dxfId="52" priority="76" stopIfTrue="1">
      <formula>$F17=1</formula>
    </cfRule>
  </conditionalFormatting>
  <conditionalFormatting sqref="B31:B34 B17 B37 B41:B43 B19:B29 B45:B54 B69:B74">
    <cfRule type="expression" dxfId="51" priority="77" stopIfTrue="1">
      <formula>$J17&gt;0</formula>
    </cfRule>
    <cfRule type="expression" dxfId="50" priority="78" stopIfTrue="1">
      <formula>$F17=1</formula>
    </cfRule>
  </conditionalFormatting>
  <conditionalFormatting sqref="C30:E30">
    <cfRule type="expression" dxfId="49" priority="71" stopIfTrue="1">
      <formula>$J30&gt;0</formula>
    </cfRule>
    <cfRule type="expression" dxfId="48" priority="72" stopIfTrue="1">
      <formula>$F30=1</formula>
    </cfRule>
  </conditionalFormatting>
  <conditionalFormatting sqref="B30">
    <cfRule type="expression" dxfId="47" priority="73" stopIfTrue="1">
      <formula>$J30&gt;0</formula>
    </cfRule>
    <cfRule type="expression" dxfId="46" priority="74" stopIfTrue="1">
      <formula>$F30=1</formula>
    </cfRule>
  </conditionalFormatting>
  <conditionalFormatting sqref="D18:E18">
    <cfRule type="expression" dxfId="45" priority="67" stopIfTrue="1">
      <formula>$J18&gt;0</formula>
    </cfRule>
    <cfRule type="expression" dxfId="44" priority="68" stopIfTrue="1">
      <formula>$F18=1</formula>
    </cfRule>
  </conditionalFormatting>
  <conditionalFormatting sqref="B18">
    <cfRule type="expression" dxfId="43" priority="69" stopIfTrue="1">
      <formula>$J18&gt;0</formula>
    </cfRule>
    <cfRule type="expression" dxfId="42" priority="70" stopIfTrue="1">
      <formula>$F18=1</formula>
    </cfRule>
  </conditionalFormatting>
  <conditionalFormatting sqref="D12">
    <cfRule type="expression" dxfId="41" priority="39" stopIfTrue="1">
      <formula>$J12&gt;0</formula>
    </cfRule>
    <cfRule type="expression" dxfId="40" priority="40" stopIfTrue="1">
      <formula>$F12=1</formula>
    </cfRule>
  </conditionalFormatting>
  <conditionalFormatting sqref="B12">
    <cfRule type="expression" dxfId="39" priority="41" stopIfTrue="1">
      <formula>$J12&gt;0</formula>
    </cfRule>
    <cfRule type="expression" dxfId="38" priority="42" stopIfTrue="1">
      <formula>$F12=1</formula>
    </cfRule>
  </conditionalFormatting>
  <conditionalFormatting sqref="B61">
    <cfRule type="expression" dxfId="37" priority="37" stopIfTrue="1">
      <formula>$J61&gt;0</formula>
    </cfRule>
    <cfRule type="expression" dxfId="36" priority="38" stopIfTrue="1">
      <formula>$F61=1</formula>
    </cfRule>
  </conditionalFormatting>
  <conditionalFormatting sqref="C63:D63 D67">
    <cfRule type="expression" dxfId="35" priority="33" stopIfTrue="1">
      <formula>$J63&gt;0</formula>
    </cfRule>
    <cfRule type="expression" dxfId="34" priority="34" stopIfTrue="1">
      <formula>$F63=1</formula>
    </cfRule>
  </conditionalFormatting>
  <conditionalFormatting sqref="B64 B67">
    <cfRule type="expression" dxfId="33" priority="35" stopIfTrue="1">
      <formula>$J64&gt;0</formula>
    </cfRule>
    <cfRule type="expression" dxfId="32" priority="36" stopIfTrue="1">
      <formula>$F64=1</formula>
    </cfRule>
  </conditionalFormatting>
  <conditionalFormatting sqref="D64">
    <cfRule type="expression" dxfId="31" priority="31" stopIfTrue="1">
      <formula>$J64&gt;0</formula>
    </cfRule>
    <cfRule type="expression" dxfId="30" priority="32" stopIfTrue="1">
      <formula>$F64=1</formula>
    </cfRule>
  </conditionalFormatting>
  <conditionalFormatting sqref="E64 E67:E68">
    <cfRule type="expression" dxfId="29" priority="29" stopIfTrue="1">
      <formula>$J64&gt;0</formula>
    </cfRule>
    <cfRule type="expression" dxfId="28" priority="30" stopIfTrue="1">
      <formula>$F64=1</formula>
    </cfRule>
  </conditionalFormatting>
  <conditionalFormatting sqref="B86">
    <cfRule type="expression" dxfId="27" priority="25" stopIfTrue="1">
      <formula>$K86&gt;0</formula>
    </cfRule>
    <cfRule type="expression" dxfId="26" priority="26" stopIfTrue="1">
      <formula>$G86=1</formula>
    </cfRule>
  </conditionalFormatting>
  <conditionalFormatting sqref="D44">
    <cfRule type="expression" dxfId="25" priority="17" stopIfTrue="1">
      <formula>$J44&gt;0</formula>
    </cfRule>
    <cfRule type="expression" dxfId="24" priority="18" stopIfTrue="1">
      <formula>$F44=1</formula>
    </cfRule>
  </conditionalFormatting>
  <conditionalFormatting sqref="B44">
    <cfRule type="expression" dxfId="23" priority="21" stopIfTrue="1">
      <formula>$J44&gt;0</formula>
    </cfRule>
    <cfRule type="expression" dxfId="22" priority="22" stopIfTrue="1">
      <formula>$F44=1</formula>
    </cfRule>
  </conditionalFormatting>
  <conditionalFormatting sqref="B38:B40">
    <cfRule type="expression" dxfId="21" priority="15" stopIfTrue="1">
      <formula>$J38&gt;0</formula>
    </cfRule>
    <cfRule type="expression" dxfId="20" priority="16" stopIfTrue="1">
      <formula>$F38=1</formula>
    </cfRule>
  </conditionalFormatting>
  <conditionalFormatting sqref="B63">
    <cfRule type="expression" dxfId="19" priority="11" stopIfTrue="1">
      <formula>$J63&gt;0</formula>
    </cfRule>
    <cfRule type="expression" dxfId="18" priority="12" stopIfTrue="1">
      <formula>$F63=1</formula>
    </cfRule>
  </conditionalFormatting>
  <conditionalFormatting sqref="C31:E32">
    <cfRule type="expression" dxfId="17" priority="7" stopIfTrue="1">
      <formula>$J31&gt;0</formula>
    </cfRule>
    <cfRule type="expression" dxfId="16" priority="8" stopIfTrue="1">
      <formula>$F31=1</formula>
    </cfRule>
  </conditionalFormatting>
  <conditionalFormatting sqref="B94">
    <cfRule type="expression" dxfId="15" priority="1" stopIfTrue="1">
      <formula>$J94&gt;0</formula>
    </cfRule>
    <cfRule type="expression" dxfId="14" priority="2" stopIfTrue="1">
      <formula>$F94=1</formula>
    </cfRule>
  </conditionalFormatting>
  <pageMargins left="0.78740157480314965" right="0.59055118110236227" top="0.86614173228346458" bottom="1.1811023622047245" header="0.31496062992125984" footer="0.51181102362204722"/>
  <pageSetup paperSize="9" orientation="portrait" r:id="rId1"/>
  <headerFooter alignWithMargins="0">
    <oddHeader>&amp;L&amp;8&amp;G</oddHeader>
    <oddFooter>&amp;L&amp;"FuturaTEEMedCon,Običajno"&amp;9&amp;GPROTIM R¯IŠNIK PERC d.o.o.,  Poslovna cona A 2,  4208 ŠENÈUR,  SLOVENIJA
tel.: 04 279 18 00  fax: 04 279 18 25  e-mail:  protim@rzisnik-perc.si  url: www.protim.si&amp;R&amp;"FuturaTEEMedCon,Običajno"&amp;P/&amp;N</oddFooter>
  </headerFooter>
  <legacyDrawingHF r:id="rId2"/>
  <extLst>
    <ext xmlns:x14="http://schemas.microsoft.com/office/spreadsheetml/2009/9/main" uri="{78C0D931-6437-407d-A8EE-F0AAD7539E65}">
      <x14:conditionalFormattings>
        <x14:conditionalFormatting xmlns:xm="http://schemas.microsoft.com/office/excel/2006/main">
          <x14:cfRule type="expression" priority="3" stopIfTrue="1" id="{0AF95C52-D6CE-4BEA-882E-413FAC8A5065}">
            <xm:f>'METEORNA KANALIZACIJA'!$J63&gt;0</xm:f>
            <x14:dxf>
              <fill>
                <patternFill>
                  <bgColor indexed="44"/>
                </patternFill>
              </fill>
            </x14:dxf>
          </x14:cfRule>
          <x14:cfRule type="expression" priority="4" stopIfTrue="1" id="{60364F2F-CEF7-41BF-9D5E-0FAF5EA7C2A3}">
            <xm:f>'METEORNA KANALIZACIJA'!$F63=1</xm:f>
            <x14:dxf>
              <font>
                <condense val="0"/>
                <extend val="0"/>
                <color indexed="22"/>
              </font>
              <fill>
                <patternFill>
                  <bgColor indexed="22"/>
                </patternFill>
              </fill>
            </x14:dxf>
          </x14:cfRule>
          <xm:sqref>C65:D66</xm:sqref>
        </x14:conditionalFormatting>
        <x14:conditionalFormatting xmlns:xm="http://schemas.microsoft.com/office/excel/2006/main">
          <x14:cfRule type="expression" priority="5" stopIfTrue="1" id="{F631EAA8-F48D-4895-A4F6-8A8E14852A94}">
            <xm:f>'METEORNA KANALIZACIJA'!$J63&gt;0</xm:f>
            <x14:dxf>
              <fill>
                <patternFill>
                  <bgColor indexed="44"/>
                </patternFill>
              </fill>
            </x14:dxf>
          </x14:cfRule>
          <x14:cfRule type="expression" priority="6" stopIfTrue="1" id="{1BC9B3BB-1FAB-48B5-94EC-06FFBA1CA26B}">
            <xm:f>'METEORNA KANALIZACIJA'!$F63=1</xm:f>
            <x14:dxf>
              <font>
                <b/>
                <i val="0"/>
                <condense val="0"/>
                <extend val="0"/>
              </font>
              <fill>
                <patternFill>
                  <bgColor theme="0" tint="-0.24994659260841701"/>
                </patternFill>
              </fill>
            </x14:dxf>
          </x14:cfRule>
          <xm:sqref>B65:B66</xm:sqref>
        </x14:conditionalFormatting>
      </x14:conditionalFormatting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sheetPr>
  <dimension ref="A1:J367"/>
  <sheetViews>
    <sheetView showZeros="0" view="pageBreakPreview" topLeftCell="A12" zoomScale="115" zoomScaleNormal="115" zoomScaleSheetLayoutView="115" workbookViewId="0">
      <selection activeCell="E20" sqref="E9:E20"/>
    </sheetView>
  </sheetViews>
  <sheetFormatPr defaultRowHeight="12.75"/>
  <cols>
    <col min="1" max="1" width="5.85546875" style="307" customWidth="1"/>
    <col min="2" max="2" width="47" style="275" customWidth="1"/>
    <col min="3" max="3" width="6" style="304" customWidth="1"/>
    <col min="4" max="4" width="8.140625" style="305" customWidth="1"/>
    <col min="5" max="5" width="9.42578125" style="306" customWidth="1"/>
    <col min="6" max="6" width="13.28515625" style="306" customWidth="1"/>
    <col min="7" max="7" width="9.140625" style="21"/>
    <col min="8" max="8" width="41.42578125" style="21" customWidth="1"/>
    <col min="9" max="16384" width="9.140625" style="21"/>
  </cols>
  <sheetData>
    <row r="1" spans="1:10" ht="15">
      <c r="A1" s="262"/>
      <c r="B1" s="263" t="s">
        <v>163</v>
      </c>
      <c r="C1" s="264"/>
      <c r="D1" s="265"/>
      <c r="E1" s="266"/>
      <c r="F1" s="266"/>
    </row>
    <row r="2" spans="1:10">
      <c r="A2" s="267"/>
      <c r="B2" s="268"/>
      <c r="C2" s="264"/>
      <c r="D2" s="265"/>
      <c r="E2" s="266"/>
      <c r="F2" s="266"/>
    </row>
    <row r="3" spans="1:10">
      <c r="A3" s="269" t="s">
        <v>151</v>
      </c>
      <c r="B3" s="270" t="s">
        <v>152</v>
      </c>
      <c r="C3" s="271" t="s">
        <v>4</v>
      </c>
      <c r="D3" s="272" t="s">
        <v>153</v>
      </c>
      <c r="E3" s="273" t="s">
        <v>154</v>
      </c>
      <c r="F3" s="273" t="s">
        <v>155</v>
      </c>
    </row>
    <row r="4" spans="1:10">
      <c r="A4" s="274"/>
      <c r="C4" s="276"/>
      <c r="D4" s="277"/>
      <c r="E4" s="278"/>
      <c r="F4" s="278"/>
    </row>
    <row r="5" spans="1:10">
      <c r="A5" s="274"/>
      <c r="B5" s="80"/>
      <c r="C5" s="276"/>
      <c r="D5" s="277"/>
      <c r="E5" s="278"/>
      <c r="F5" s="278"/>
    </row>
    <row r="6" spans="1:10">
      <c r="A6" s="274"/>
      <c r="B6" s="80"/>
      <c r="C6" s="276"/>
      <c r="D6" s="277"/>
      <c r="E6" s="278"/>
      <c r="F6" s="278"/>
    </row>
    <row r="7" spans="1:10" s="55" customFormat="1">
      <c r="A7" s="14" t="s">
        <v>156</v>
      </c>
      <c r="B7" s="15" t="s">
        <v>157</v>
      </c>
      <c r="C7" s="16"/>
      <c r="D7" s="279"/>
      <c r="E7" s="233"/>
      <c r="F7" s="8"/>
      <c r="G7" s="13"/>
    </row>
    <row r="8" spans="1:10" s="55" customFormat="1">
      <c r="A8" s="14"/>
      <c r="B8" s="15"/>
      <c r="C8" s="16"/>
      <c r="D8" s="279"/>
      <c r="E8" s="233"/>
      <c r="F8" s="8"/>
      <c r="J8" s="5"/>
    </row>
    <row r="9" spans="1:10" s="286" customFormat="1">
      <c r="A9" s="7">
        <f ca="1">COUNT($A$6:A9)+1</f>
        <v>1</v>
      </c>
      <c r="B9" s="280" t="s">
        <v>158</v>
      </c>
      <c r="C9" s="281" t="s">
        <v>62</v>
      </c>
      <c r="D9" s="282">
        <v>430</v>
      </c>
      <c r="E9" s="283"/>
      <c r="F9" s="284">
        <f>E9*D9</f>
        <v>0</v>
      </c>
      <c r="G9" s="285"/>
    </row>
    <row r="10" spans="1:10" s="286" customFormat="1">
      <c r="B10" s="280"/>
      <c r="C10" s="281"/>
      <c r="D10" s="282"/>
      <c r="E10" s="283"/>
      <c r="F10" s="284"/>
      <c r="G10" s="285"/>
    </row>
    <row r="11" spans="1:10" s="286" customFormat="1" ht="114.75">
      <c r="A11" s="7">
        <f ca="1">COUNT($A$6:A10)+1</f>
        <v>3</v>
      </c>
      <c r="B11" s="280" t="s">
        <v>219</v>
      </c>
      <c r="C11" s="281" t="s">
        <v>62</v>
      </c>
      <c r="D11" s="282">
        <v>430</v>
      </c>
      <c r="E11" s="283"/>
      <c r="F11" s="284">
        <f>E11*D11</f>
        <v>0</v>
      </c>
      <c r="G11" s="285"/>
    </row>
    <row r="12" spans="1:10" s="286" customFormat="1">
      <c r="A12" s="7"/>
      <c r="B12" s="280"/>
      <c r="C12" s="281"/>
      <c r="D12" s="282"/>
      <c r="E12" s="283"/>
      <c r="F12" s="284"/>
      <c r="G12" s="285"/>
    </row>
    <row r="13" spans="1:10" customFormat="1" ht="90.75">
      <c r="A13" s="7">
        <f ca="1">COUNT($A$6:A12)+1</f>
        <v>5</v>
      </c>
      <c r="B13" s="287" t="s">
        <v>220</v>
      </c>
      <c r="C13" s="281" t="s">
        <v>0</v>
      </c>
      <c r="D13" s="282">
        <v>9</v>
      </c>
      <c r="E13" s="283"/>
      <c r="F13" s="284">
        <f>E13*D13</f>
        <v>0</v>
      </c>
    </row>
    <row r="14" spans="1:10" customFormat="1" ht="12.75" customHeight="1">
      <c r="A14" s="7"/>
      <c r="B14" s="280"/>
      <c r="C14" s="281"/>
      <c r="D14" s="282"/>
      <c r="E14" s="283"/>
      <c r="F14" s="284"/>
    </row>
    <row r="15" spans="1:10" s="55" customFormat="1" ht="30.75" customHeight="1">
      <c r="A15" s="7">
        <f ca="1">COUNT($A$6:A14)+1</f>
        <v>6</v>
      </c>
      <c r="B15" s="280" t="s">
        <v>221</v>
      </c>
      <c r="C15" s="281" t="s">
        <v>139</v>
      </c>
      <c r="D15" s="282">
        <v>430</v>
      </c>
      <c r="E15" s="283"/>
      <c r="F15" s="284">
        <f>E15*D15</f>
        <v>0</v>
      </c>
      <c r="G15" s="5"/>
    </row>
    <row r="16" spans="1:10" customFormat="1">
      <c r="A16" s="7"/>
      <c r="B16" s="280"/>
      <c r="C16" s="281"/>
      <c r="D16" s="282"/>
      <c r="E16" s="283"/>
      <c r="F16" s="284"/>
    </row>
    <row r="17" spans="1:8" customFormat="1" ht="12.75" customHeight="1">
      <c r="A17" s="7"/>
      <c r="B17" s="280"/>
      <c r="C17" s="281"/>
      <c r="D17" s="282"/>
      <c r="E17" s="283"/>
      <c r="F17" s="284"/>
    </row>
    <row r="18" spans="1:8" s="55" customFormat="1" ht="45.75" customHeight="1">
      <c r="A18" s="7">
        <f ca="1">COUNT($A$6:A17)+1</f>
        <v>6</v>
      </c>
      <c r="B18" s="280" t="s">
        <v>162</v>
      </c>
      <c r="C18" s="281" t="s">
        <v>204</v>
      </c>
      <c r="D18" s="282">
        <v>16</v>
      </c>
      <c r="E18" s="283"/>
      <c r="F18" s="284">
        <f>E18*D18</f>
        <v>0</v>
      </c>
      <c r="G18" s="5"/>
    </row>
    <row r="19" spans="1:8" customFormat="1">
      <c r="A19" s="7"/>
      <c r="B19" s="280"/>
      <c r="C19" s="281"/>
      <c r="D19" s="282"/>
      <c r="E19" s="283"/>
      <c r="F19" s="284"/>
    </row>
    <row r="20" spans="1:8" s="290" customFormat="1" ht="69.75" customHeight="1">
      <c r="A20" s="7">
        <f ca="1">COUNT($A$6:A16)+1</f>
        <v>10</v>
      </c>
      <c r="B20" s="280" t="s">
        <v>159</v>
      </c>
      <c r="C20" s="281" t="s">
        <v>62</v>
      </c>
      <c r="D20" s="282">
        <f>D9</f>
        <v>430</v>
      </c>
      <c r="E20" s="283"/>
      <c r="F20" s="284">
        <f>E20*D20</f>
        <v>0</v>
      </c>
      <c r="G20" s="288"/>
      <c r="H20" s="289"/>
    </row>
    <row r="21" spans="1:8" s="286" customFormat="1">
      <c r="A21" s="7"/>
      <c r="B21" s="280"/>
      <c r="C21" s="281"/>
      <c r="D21" s="282"/>
      <c r="E21" s="283"/>
      <c r="F21" s="284"/>
      <c r="G21" s="285"/>
    </row>
    <row r="22" spans="1:8" s="13" customFormat="1">
      <c r="A22" s="7">
        <f ca="1">COUNT($A$6:A20)+1</f>
        <v>10</v>
      </c>
      <c r="B22" s="280" t="s">
        <v>160</v>
      </c>
      <c r="C22" s="281"/>
      <c r="D22" s="291">
        <v>0.05</v>
      </c>
      <c r="E22" s="283"/>
      <c r="F22" s="284">
        <f>SUM(F7:F21)*D22</f>
        <v>0</v>
      </c>
    </row>
    <row r="23" spans="1:8" s="13" customFormat="1">
      <c r="A23" s="7"/>
      <c r="B23" s="280"/>
      <c r="C23" s="281"/>
      <c r="D23" s="282"/>
      <c r="E23" s="283"/>
      <c r="F23" s="284"/>
    </row>
    <row r="24" spans="1:8" s="55" customFormat="1">
      <c r="A24" s="14"/>
      <c r="B24" s="15"/>
      <c r="C24" s="16"/>
      <c r="D24" s="279"/>
      <c r="E24" s="233"/>
      <c r="F24" s="8"/>
    </row>
    <row r="25" spans="1:8" s="55" customFormat="1">
      <c r="A25" s="14"/>
      <c r="B25" s="15"/>
      <c r="C25" s="16"/>
      <c r="D25" s="279"/>
      <c r="E25" s="292" t="s">
        <v>161</v>
      </c>
      <c r="F25" s="293">
        <f>SUM(F7:F24)</f>
        <v>0</v>
      </c>
    </row>
    <row r="26" spans="1:8">
      <c r="A26" s="274"/>
      <c r="B26" s="80"/>
      <c r="C26" s="276"/>
      <c r="D26" s="277"/>
      <c r="E26" s="278"/>
      <c r="F26" s="278"/>
    </row>
    <row r="27" spans="1:8">
      <c r="A27" s="274"/>
      <c r="B27" s="80"/>
      <c r="C27" s="276"/>
      <c r="D27" s="277"/>
      <c r="E27" s="278"/>
      <c r="F27" s="278"/>
    </row>
    <row r="28" spans="1:8" s="297" customFormat="1">
      <c r="A28" s="7"/>
      <c r="C28" s="295"/>
      <c r="D28" s="296"/>
      <c r="E28" s="292"/>
      <c r="F28" s="298"/>
    </row>
    <row r="29" spans="1:8">
      <c r="A29" s="299"/>
      <c r="B29" s="29"/>
      <c r="C29" s="22"/>
      <c r="D29" s="300"/>
      <c r="E29" s="301"/>
      <c r="F29" s="301"/>
    </row>
    <row r="30" spans="1:8">
      <c r="A30" s="299"/>
      <c r="B30" s="302"/>
      <c r="C30" s="22"/>
      <c r="D30" s="300"/>
      <c r="E30" s="301"/>
      <c r="F30" s="301"/>
    </row>
    <row r="31" spans="1:8">
      <c r="A31" s="299"/>
      <c r="B31" s="29"/>
      <c r="C31" s="22"/>
      <c r="D31" s="300"/>
      <c r="E31" s="301"/>
      <c r="F31" s="301"/>
    </row>
    <row r="32" spans="1:8">
      <c r="A32" s="299"/>
      <c r="B32" s="29"/>
      <c r="C32" s="22"/>
      <c r="D32" s="300"/>
      <c r="E32" s="301"/>
      <c r="F32" s="301"/>
    </row>
    <row r="33" spans="1:6">
      <c r="A33" s="299"/>
      <c r="B33" s="29"/>
      <c r="C33" s="22"/>
      <c r="D33" s="300"/>
      <c r="E33" s="301"/>
      <c r="F33" s="301"/>
    </row>
    <row r="34" spans="1:6">
      <c r="A34" s="299"/>
      <c r="B34" s="29"/>
      <c r="C34" s="22"/>
      <c r="D34" s="300"/>
      <c r="E34" s="301"/>
      <c r="F34" s="301"/>
    </row>
    <row r="35" spans="1:6">
      <c r="A35" s="299"/>
      <c r="B35" s="29"/>
      <c r="C35" s="22"/>
      <c r="D35" s="300"/>
      <c r="E35" s="301"/>
      <c r="F35" s="301"/>
    </row>
    <row r="36" spans="1:6">
      <c r="A36" s="299"/>
      <c r="B36" s="29"/>
      <c r="C36" s="22"/>
      <c r="D36" s="300"/>
      <c r="E36" s="301"/>
      <c r="F36" s="301"/>
    </row>
    <row r="37" spans="1:6">
      <c r="A37" s="299"/>
      <c r="B37" s="29"/>
      <c r="C37" s="22"/>
      <c r="D37" s="300"/>
      <c r="E37" s="301"/>
      <c r="F37" s="301"/>
    </row>
    <row r="38" spans="1:6">
      <c r="A38" s="299"/>
      <c r="B38" s="29"/>
      <c r="C38" s="22"/>
      <c r="D38" s="300"/>
      <c r="E38" s="301"/>
      <c r="F38" s="301"/>
    </row>
    <row r="39" spans="1:6">
      <c r="A39" s="299"/>
      <c r="B39" s="29"/>
      <c r="C39" s="22"/>
      <c r="D39" s="300"/>
      <c r="E39" s="301"/>
      <c r="F39" s="301"/>
    </row>
    <row r="40" spans="1:6">
      <c r="A40" s="299"/>
      <c r="B40" s="29"/>
      <c r="C40" s="22"/>
      <c r="D40" s="300"/>
      <c r="E40" s="301"/>
      <c r="F40" s="301"/>
    </row>
    <row r="41" spans="1:6">
      <c r="A41" s="299"/>
      <c r="B41" s="29"/>
      <c r="C41" s="22"/>
      <c r="D41" s="300"/>
      <c r="E41" s="301"/>
      <c r="F41" s="301"/>
    </row>
    <row r="42" spans="1:6">
      <c r="A42" s="299"/>
      <c r="B42" s="29"/>
      <c r="C42" s="22"/>
      <c r="D42" s="300"/>
      <c r="E42" s="301"/>
      <c r="F42" s="301"/>
    </row>
    <row r="43" spans="1:6">
      <c r="A43" s="299"/>
      <c r="B43" s="29"/>
      <c r="C43" s="22"/>
      <c r="D43" s="300"/>
      <c r="E43" s="301"/>
      <c r="F43" s="301"/>
    </row>
    <row r="44" spans="1:6">
      <c r="A44" s="299"/>
      <c r="B44" s="29"/>
      <c r="C44" s="22"/>
      <c r="D44" s="300"/>
      <c r="E44" s="301"/>
      <c r="F44" s="301"/>
    </row>
    <row r="45" spans="1:6">
      <c r="A45" s="299"/>
      <c r="B45" s="29"/>
      <c r="C45" s="22"/>
      <c r="D45" s="300"/>
      <c r="E45" s="301"/>
      <c r="F45" s="301"/>
    </row>
    <row r="46" spans="1:6">
      <c r="A46" s="299"/>
      <c r="B46" s="29"/>
      <c r="C46" s="22"/>
      <c r="D46" s="300"/>
      <c r="E46" s="301"/>
      <c r="F46" s="301"/>
    </row>
    <row r="47" spans="1:6">
      <c r="A47" s="299"/>
      <c r="B47" s="29"/>
      <c r="C47" s="22"/>
      <c r="D47" s="300"/>
      <c r="E47" s="301"/>
      <c r="F47" s="301"/>
    </row>
    <row r="48" spans="1:6">
      <c r="A48" s="299"/>
      <c r="B48" s="29"/>
      <c r="C48" s="22"/>
      <c r="D48" s="300"/>
      <c r="E48" s="301"/>
      <c r="F48" s="301"/>
    </row>
    <row r="49" spans="1:6">
      <c r="A49" s="299"/>
      <c r="B49" s="29"/>
      <c r="C49" s="22"/>
      <c r="D49" s="300"/>
      <c r="E49" s="301"/>
      <c r="F49" s="301"/>
    </row>
    <row r="50" spans="1:6">
      <c r="A50" s="299"/>
      <c r="B50" s="29"/>
      <c r="C50" s="22"/>
      <c r="D50" s="300"/>
      <c r="E50" s="301"/>
      <c r="F50" s="301"/>
    </row>
    <row r="51" spans="1:6">
      <c r="A51" s="299"/>
      <c r="B51" s="29"/>
      <c r="C51" s="22"/>
      <c r="D51" s="300"/>
      <c r="E51" s="301"/>
      <c r="F51" s="301"/>
    </row>
    <row r="52" spans="1:6">
      <c r="A52" s="299"/>
      <c r="B52" s="29"/>
      <c r="C52" s="22"/>
      <c r="D52" s="300"/>
      <c r="E52" s="301"/>
      <c r="F52" s="301"/>
    </row>
    <row r="53" spans="1:6">
      <c r="A53" s="299"/>
      <c r="B53" s="29"/>
      <c r="C53" s="22"/>
      <c r="D53" s="300"/>
      <c r="E53" s="301"/>
      <c r="F53" s="301"/>
    </row>
    <row r="54" spans="1:6">
      <c r="A54" s="299"/>
      <c r="B54" s="29"/>
      <c r="C54" s="22"/>
      <c r="D54" s="300"/>
      <c r="E54" s="301"/>
      <c r="F54" s="301"/>
    </row>
    <row r="55" spans="1:6">
      <c r="A55" s="299"/>
      <c r="B55" s="29"/>
      <c r="C55" s="22"/>
      <c r="D55" s="300"/>
      <c r="E55" s="301"/>
      <c r="F55" s="301"/>
    </row>
    <row r="56" spans="1:6">
      <c r="A56" s="299"/>
      <c r="B56" s="29"/>
      <c r="C56" s="22"/>
      <c r="D56" s="300"/>
      <c r="E56" s="301"/>
      <c r="F56" s="301"/>
    </row>
    <row r="57" spans="1:6">
      <c r="A57" s="299"/>
      <c r="B57" s="29"/>
      <c r="C57" s="22"/>
      <c r="D57" s="300"/>
      <c r="E57" s="301"/>
      <c r="F57" s="301"/>
    </row>
    <row r="58" spans="1:6">
      <c r="A58" s="299"/>
      <c r="B58" s="29"/>
      <c r="C58" s="22"/>
      <c r="D58" s="300"/>
      <c r="E58" s="301"/>
      <c r="F58" s="301"/>
    </row>
    <row r="59" spans="1:6">
      <c r="A59" s="299"/>
      <c r="B59" s="29"/>
      <c r="C59" s="22"/>
      <c r="D59" s="300"/>
      <c r="E59" s="301"/>
      <c r="F59" s="301"/>
    </row>
    <row r="60" spans="1:6">
      <c r="A60" s="299"/>
      <c r="B60" s="29"/>
      <c r="C60" s="22"/>
      <c r="D60" s="300"/>
      <c r="E60" s="301"/>
      <c r="F60" s="301"/>
    </row>
    <row r="61" spans="1:6">
      <c r="A61" s="299"/>
      <c r="B61" s="29"/>
      <c r="C61" s="22"/>
      <c r="D61" s="300"/>
      <c r="E61" s="301"/>
      <c r="F61" s="301"/>
    </row>
    <row r="62" spans="1:6">
      <c r="A62" s="299"/>
      <c r="B62" s="29"/>
      <c r="C62" s="22"/>
      <c r="D62" s="300"/>
      <c r="E62" s="301"/>
      <c r="F62" s="301"/>
    </row>
    <row r="63" spans="1:6">
      <c r="A63" s="299"/>
      <c r="B63" s="29"/>
      <c r="C63" s="22"/>
      <c r="D63" s="300"/>
      <c r="E63" s="301"/>
      <c r="F63" s="301"/>
    </row>
    <row r="64" spans="1:6">
      <c r="A64" s="299"/>
      <c r="B64" s="29"/>
      <c r="C64" s="22"/>
      <c r="D64" s="300"/>
      <c r="E64" s="301"/>
      <c r="F64" s="301"/>
    </row>
    <row r="65" spans="1:6">
      <c r="A65" s="299"/>
      <c r="B65" s="29"/>
      <c r="C65" s="22"/>
      <c r="D65" s="300"/>
      <c r="E65" s="301"/>
      <c r="F65" s="301"/>
    </row>
    <row r="66" spans="1:6">
      <c r="A66" s="299"/>
      <c r="B66" s="29"/>
      <c r="C66" s="22"/>
      <c r="D66" s="300"/>
      <c r="E66" s="301"/>
      <c r="F66" s="301"/>
    </row>
    <row r="67" spans="1:6">
      <c r="A67" s="299"/>
      <c r="B67" s="29"/>
      <c r="C67" s="22"/>
      <c r="D67" s="300"/>
      <c r="E67" s="301"/>
      <c r="F67" s="301"/>
    </row>
    <row r="68" spans="1:6">
      <c r="A68" s="299"/>
      <c r="B68" s="29"/>
      <c r="C68" s="22"/>
      <c r="D68" s="300"/>
      <c r="E68" s="301"/>
      <c r="F68" s="301"/>
    </row>
    <row r="69" spans="1:6">
      <c r="A69" s="299"/>
      <c r="B69" s="29"/>
      <c r="C69" s="22"/>
      <c r="D69" s="300"/>
      <c r="E69" s="301"/>
      <c r="F69" s="301"/>
    </row>
    <row r="70" spans="1:6">
      <c r="A70" s="299"/>
      <c r="B70" s="29"/>
      <c r="C70" s="22"/>
      <c r="D70" s="300"/>
      <c r="E70" s="301"/>
      <c r="F70" s="301"/>
    </row>
    <row r="71" spans="1:6">
      <c r="A71" s="299"/>
      <c r="B71" s="29"/>
      <c r="C71" s="22"/>
      <c r="D71" s="300"/>
      <c r="E71" s="301"/>
      <c r="F71" s="301"/>
    </row>
    <row r="72" spans="1:6">
      <c r="A72" s="299"/>
      <c r="B72" s="29"/>
      <c r="C72" s="22"/>
      <c r="D72" s="300"/>
      <c r="E72" s="301"/>
      <c r="F72" s="301"/>
    </row>
    <row r="73" spans="1:6">
      <c r="A73" s="299"/>
      <c r="B73" s="29"/>
      <c r="C73" s="22"/>
      <c r="D73" s="300"/>
      <c r="E73" s="301"/>
      <c r="F73" s="301"/>
    </row>
    <row r="74" spans="1:6">
      <c r="A74" s="299"/>
      <c r="B74" s="29"/>
      <c r="C74" s="22"/>
      <c r="D74" s="300"/>
      <c r="E74" s="301"/>
      <c r="F74" s="301"/>
    </row>
    <row r="75" spans="1:6">
      <c r="A75" s="299"/>
      <c r="B75" s="29"/>
      <c r="C75" s="22"/>
      <c r="D75" s="300"/>
      <c r="E75" s="301"/>
      <c r="F75" s="301"/>
    </row>
    <row r="76" spans="1:6">
      <c r="A76" s="299"/>
      <c r="B76" s="29"/>
      <c r="C76" s="22"/>
      <c r="D76" s="300"/>
      <c r="E76" s="301"/>
      <c r="F76" s="301"/>
    </row>
    <row r="77" spans="1:6">
      <c r="A77" s="299"/>
      <c r="B77" s="29"/>
      <c r="C77" s="22"/>
      <c r="D77" s="300"/>
      <c r="E77" s="301"/>
      <c r="F77" s="301"/>
    </row>
    <row r="78" spans="1:6">
      <c r="A78" s="299"/>
      <c r="B78" s="29"/>
      <c r="C78" s="22"/>
      <c r="D78" s="300"/>
      <c r="E78" s="301"/>
      <c r="F78" s="301"/>
    </row>
    <row r="79" spans="1:6">
      <c r="A79" s="299"/>
      <c r="B79" s="29"/>
      <c r="C79" s="22"/>
      <c r="D79" s="300"/>
      <c r="E79" s="301"/>
      <c r="F79" s="301"/>
    </row>
    <row r="80" spans="1:6">
      <c r="A80" s="299"/>
      <c r="B80" s="29"/>
      <c r="C80" s="22"/>
      <c r="D80" s="300"/>
      <c r="E80" s="301"/>
      <c r="F80" s="301"/>
    </row>
    <row r="81" spans="1:6">
      <c r="A81" s="299"/>
      <c r="B81" s="29"/>
      <c r="C81" s="22"/>
      <c r="D81" s="300"/>
      <c r="E81" s="301"/>
      <c r="F81" s="301"/>
    </row>
    <row r="82" spans="1:6">
      <c r="A82" s="299"/>
      <c r="B82" s="29"/>
      <c r="C82" s="22"/>
      <c r="D82" s="300"/>
      <c r="E82" s="301"/>
      <c r="F82" s="301"/>
    </row>
    <row r="83" spans="1:6">
      <c r="A83" s="299"/>
      <c r="B83" s="29"/>
      <c r="C83" s="22"/>
      <c r="D83" s="300"/>
      <c r="E83" s="301"/>
      <c r="F83" s="301"/>
    </row>
    <row r="84" spans="1:6">
      <c r="A84" s="299"/>
      <c r="B84" s="29"/>
      <c r="C84" s="22"/>
      <c r="D84" s="300"/>
      <c r="E84" s="301"/>
      <c r="F84" s="301"/>
    </row>
    <row r="85" spans="1:6">
      <c r="A85" s="299"/>
      <c r="B85" s="29"/>
      <c r="C85" s="22"/>
      <c r="D85" s="300"/>
      <c r="E85" s="301"/>
      <c r="F85" s="301"/>
    </row>
    <row r="86" spans="1:6">
      <c r="A86" s="299"/>
      <c r="B86" s="29"/>
      <c r="C86" s="22"/>
      <c r="D86" s="300"/>
      <c r="E86" s="301"/>
      <c r="F86" s="301"/>
    </row>
    <row r="87" spans="1:6">
      <c r="A87" s="299"/>
      <c r="B87" s="29"/>
      <c r="C87" s="22"/>
      <c r="D87" s="300"/>
      <c r="E87" s="301"/>
      <c r="F87" s="301"/>
    </row>
    <row r="88" spans="1:6">
      <c r="A88" s="299"/>
      <c r="B88" s="29"/>
      <c r="C88" s="22"/>
      <c r="D88" s="300"/>
      <c r="E88" s="301"/>
      <c r="F88" s="301"/>
    </row>
    <row r="89" spans="1:6">
      <c r="A89" s="299"/>
      <c r="B89" s="29"/>
      <c r="C89" s="22"/>
      <c r="D89" s="300"/>
      <c r="E89" s="301"/>
      <c r="F89" s="301"/>
    </row>
    <row r="90" spans="1:6">
      <c r="A90" s="299"/>
      <c r="B90" s="29"/>
      <c r="C90" s="22"/>
      <c r="D90" s="300"/>
      <c r="E90" s="301"/>
      <c r="F90" s="301"/>
    </row>
    <row r="91" spans="1:6">
      <c r="A91" s="299"/>
      <c r="B91" s="29"/>
      <c r="C91" s="22"/>
      <c r="D91" s="300"/>
      <c r="E91" s="301"/>
      <c r="F91" s="301"/>
    </row>
    <row r="92" spans="1:6">
      <c r="A92" s="299"/>
      <c r="B92" s="29"/>
      <c r="C92" s="22"/>
      <c r="D92" s="300"/>
      <c r="E92" s="301"/>
      <c r="F92" s="301"/>
    </row>
    <row r="93" spans="1:6">
      <c r="A93" s="299"/>
      <c r="B93" s="29"/>
      <c r="C93" s="22"/>
      <c r="D93" s="300"/>
      <c r="E93" s="301"/>
      <c r="F93" s="301"/>
    </row>
    <row r="94" spans="1:6">
      <c r="A94" s="299"/>
      <c r="B94" s="29"/>
      <c r="C94" s="22"/>
      <c r="D94" s="300"/>
      <c r="E94" s="301"/>
      <c r="F94" s="301"/>
    </row>
    <row r="95" spans="1:6">
      <c r="A95" s="299"/>
      <c r="B95" s="29"/>
      <c r="C95" s="22"/>
      <c r="D95" s="300"/>
      <c r="E95" s="301"/>
      <c r="F95" s="301"/>
    </row>
    <row r="96" spans="1:6">
      <c r="A96" s="299"/>
      <c r="B96" s="29"/>
      <c r="C96" s="22"/>
      <c r="D96" s="300"/>
      <c r="E96" s="301"/>
      <c r="F96" s="301"/>
    </row>
    <row r="97" spans="1:6">
      <c r="A97" s="299"/>
      <c r="B97" s="29"/>
      <c r="C97" s="22"/>
      <c r="D97" s="300"/>
      <c r="E97" s="301"/>
      <c r="F97" s="301"/>
    </row>
    <row r="98" spans="1:6">
      <c r="A98" s="299"/>
      <c r="B98" s="29"/>
      <c r="C98" s="22"/>
      <c r="D98" s="300"/>
      <c r="E98" s="301"/>
      <c r="F98" s="301"/>
    </row>
    <row r="99" spans="1:6">
      <c r="A99" s="299"/>
      <c r="B99" s="29"/>
      <c r="C99" s="22"/>
      <c r="D99" s="300"/>
      <c r="E99" s="301"/>
      <c r="F99" s="301"/>
    </row>
    <row r="100" spans="1:6">
      <c r="A100" s="299"/>
      <c r="B100" s="29"/>
      <c r="C100" s="22"/>
      <c r="D100" s="300"/>
      <c r="E100" s="301"/>
      <c r="F100" s="301"/>
    </row>
    <row r="101" spans="1:6">
      <c r="A101" s="299"/>
      <c r="B101" s="29"/>
      <c r="C101" s="22"/>
      <c r="D101" s="300"/>
      <c r="E101" s="301"/>
      <c r="F101" s="301"/>
    </row>
    <row r="102" spans="1:6">
      <c r="A102" s="299"/>
      <c r="B102" s="29"/>
      <c r="C102" s="22"/>
      <c r="D102" s="300"/>
      <c r="E102" s="301"/>
      <c r="F102" s="301"/>
    </row>
    <row r="103" spans="1:6">
      <c r="A103" s="299"/>
      <c r="B103" s="29"/>
      <c r="C103" s="22"/>
      <c r="D103" s="300"/>
      <c r="E103" s="301"/>
      <c r="F103" s="301"/>
    </row>
    <row r="104" spans="1:6">
      <c r="A104" s="299"/>
      <c r="B104" s="29"/>
      <c r="C104" s="22"/>
      <c r="D104" s="300"/>
      <c r="E104" s="301"/>
      <c r="F104" s="301"/>
    </row>
    <row r="105" spans="1:6">
      <c r="A105" s="299"/>
      <c r="B105" s="29"/>
      <c r="C105" s="22"/>
      <c r="D105" s="300"/>
      <c r="E105" s="301"/>
      <c r="F105" s="301"/>
    </row>
    <row r="106" spans="1:6">
      <c r="A106" s="299"/>
      <c r="B106" s="29"/>
      <c r="C106" s="22"/>
      <c r="D106" s="300"/>
      <c r="E106" s="301"/>
      <c r="F106" s="301"/>
    </row>
    <row r="107" spans="1:6">
      <c r="A107" s="299"/>
      <c r="B107" s="29"/>
      <c r="C107" s="22"/>
      <c r="D107" s="300"/>
      <c r="E107" s="301"/>
      <c r="F107" s="301"/>
    </row>
    <row r="108" spans="1:6">
      <c r="A108" s="299"/>
      <c r="B108" s="29"/>
      <c r="C108" s="22"/>
      <c r="D108" s="300"/>
      <c r="E108" s="301"/>
      <c r="F108" s="301"/>
    </row>
    <row r="109" spans="1:6">
      <c r="A109" s="299"/>
      <c r="B109" s="29"/>
      <c r="C109" s="22"/>
      <c r="D109" s="300"/>
      <c r="E109" s="301"/>
      <c r="F109" s="301"/>
    </row>
    <row r="110" spans="1:6">
      <c r="A110" s="299"/>
      <c r="B110" s="29"/>
      <c r="C110" s="22"/>
      <c r="D110" s="300"/>
      <c r="E110" s="301"/>
      <c r="F110" s="301"/>
    </row>
    <row r="111" spans="1:6">
      <c r="A111" s="299"/>
      <c r="B111" s="29"/>
      <c r="C111" s="22"/>
      <c r="D111" s="300"/>
      <c r="E111" s="301"/>
      <c r="F111" s="301"/>
    </row>
    <row r="112" spans="1:6">
      <c r="A112" s="299"/>
      <c r="B112" s="29"/>
      <c r="C112" s="22"/>
      <c r="D112" s="300"/>
      <c r="E112" s="301"/>
      <c r="F112" s="301"/>
    </row>
    <row r="113" spans="1:6">
      <c r="A113" s="299"/>
      <c r="B113" s="29"/>
      <c r="C113" s="22"/>
      <c r="D113" s="300"/>
      <c r="E113" s="301"/>
      <c r="F113" s="301"/>
    </row>
    <row r="114" spans="1:6">
      <c r="A114" s="299"/>
      <c r="B114" s="29"/>
      <c r="C114" s="22"/>
      <c r="D114" s="300"/>
      <c r="E114" s="301"/>
      <c r="F114" s="301"/>
    </row>
    <row r="115" spans="1:6">
      <c r="A115" s="299"/>
      <c r="B115" s="29"/>
      <c r="C115" s="22"/>
      <c r="D115" s="300"/>
      <c r="E115" s="301"/>
      <c r="F115" s="301"/>
    </row>
    <row r="116" spans="1:6">
      <c r="A116" s="299"/>
      <c r="B116" s="29"/>
      <c r="C116" s="22"/>
      <c r="D116" s="300"/>
      <c r="E116" s="301"/>
      <c r="F116" s="301"/>
    </row>
    <row r="117" spans="1:6">
      <c r="A117" s="299"/>
      <c r="B117" s="29"/>
      <c r="C117" s="22"/>
      <c r="D117" s="300"/>
      <c r="E117" s="301"/>
      <c r="F117" s="301"/>
    </row>
    <row r="118" spans="1:6">
      <c r="A118" s="299"/>
      <c r="B118" s="29"/>
      <c r="C118" s="22"/>
      <c r="D118" s="300"/>
      <c r="E118" s="301"/>
      <c r="F118" s="301"/>
    </row>
    <row r="119" spans="1:6">
      <c r="A119" s="299"/>
      <c r="B119" s="29"/>
      <c r="C119" s="22"/>
      <c r="D119" s="300"/>
      <c r="E119" s="301"/>
      <c r="F119" s="301"/>
    </row>
    <row r="120" spans="1:6">
      <c r="A120" s="299"/>
      <c r="B120" s="29"/>
      <c r="C120" s="22"/>
      <c r="D120" s="300"/>
      <c r="E120" s="301"/>
      <c r="F120" s="301"/>
    </row>
    <row r="121" spans="1:6">
      <c r="A121" s="299"/>
      <c r="B121" s="29"/>
      <c r="C121" s="22"/>
      <c r="D121" s="300"/>
      <c r="E121" s="301"/>
      <c r="F121" s="301"/>
    </row>
    <row r="122" spans="1:6">
      <c r="A122" s="299"/>
      <c r="B122" s="29"/>
      <c r="C122" s="22"/>
      <c r="D122" s="300"/>
      <c r="E122" s="301"/>
      <c r="F122" s="301"/>
    </row>
    <row r="123" spans="1:6">
      <c r="A123" s="299"/>
      <c r="B123" s="29"/>
      <c r="C123" s="22"/>
      <c r="D123" s="300"/>
      <c r="E123" s="301"/>
      <c r="F123" s="301"/>
    </row>
    <row r="124" spans="1:6">
      <c r="A124" s="299"/>
      <c r="B124" s="29"/>
      <c r="C124" s="22"/>
      <c r="D124" s="300"/>
      <c r="E124" s="301"/>
      <c r="F124" s="301"/>
    </row>
    <row r="125" spans="1:6">
      <c r="A125" s="299"/>
      <c r="B125" s="29"/>
      <c r="C125" s="22"/>
      <c r="D125" s="300"/>
      <c r="E125" s="301"/>
      <c r="F125" s="301"/>
    </row>
    <row r="126" spans="1:6">
      <c r="A126" s="299"/>
      <c r="B126" s="29"/>
      <c r="C126" s="22"/>
      <c r="D126" s="300"/>
      <c r="E126" s="301"/>
      <c r="F126" s="301"/>
    </row>
    <row r="127" spans="1:6">
      <c r="A127" s="299"/>
      <c r="B127" s="29"/>
      <c r="C127" s="22"/>
      <c r="D127" s="300"/>
      <c r="E127" s="301"/>
      <c r="F127" s="301"/>
    </row>
    <row r="128" spans="1:6">
      <c r="A128" s="299"/>
      <c r="B128" s="29"/>
      <c r="C128" s="22"/>
      <c r="D128" s="300"/>
      <c r="E128" s="301"/>
      <c r="F128" s="301"/>
    </row>
    <row r="129" spans="1:6">
      <c r="A129" s="299"/>
      <c r="B129" s="29"/>
      <c r="C129" s="22"/>
      <c r="D129" s="300"/>
      <c r="E129" s="301"/>
      <c r="F129" s="301"/>
    </row>
    <row r="130" spans="1:6">
      <c r="A130" s="299"/>
      <c r="B130" s="29"/>
      <c r="C130" s="22"/>
      <c r="D130" s="300"/>
      <c r="E130" s="301"/>
      <c r="F130" s="301"/>
    </row>
    <row r="131" spans="1:6">
      <c r="A131" s="299"/>
      <c r="B131" s="29"/>
      <c r="C131" s="22"/>
      <c r="D131" s="300"/>
      <c r="E131" s="301"/>
      <c r="F131" s="301"/>
    </row>
    <row r="132" spans="1:6">
      <c r="A132" s="299"/>
      <c r="B132" s="29"/>
      <c r="C132" s="22"/>
      <c r="D132" s="300"/>
      <c r="E132" s="301"/>
      <c r="F132" s="301"/>
    </row>
    <row r="133" spans="1:6">
      <c r="A133" s="299"/>
      <c r="B133" s="29"/>
      <c r="C133" s="22"/>
      <c r="D133" s="300"/>
      <c r="E133" s="301"/>
      <c r="F133" s="301"/>
    </row>
    <row r="134" spans="1:6">
      <c r="A134" s="299"/>
      <c r="B134" s="29"/>
      <c r="C134" s="22"/>
      <c r="D134" s="300"/>
      <c r="E134" s="301"/>
      <c r="F134" s="301"/>
    </row>
    <row r="135" spans="1:6">
      <c r="A135" s="299"/>
      <c r="B135" s="29"/>
      <c r="C135" s="22"/>
      <c r="D135" s="300"/>
      <c r="E135" s="301"/>
      <c r="F135" s="301"/>
    </row>
    <row r="136" spans="1:6">
      <c r="A136" s="299"/>
      <c r="B136" s="29"/>
      <c r="C136" s="22"/>
      <c r="D136" s="300"/>
      <c r="E136" s="301"/>
      <c r="F136" s="301"/>
    </row>
    <row r="137" spans="1:6">
      <c r="A137" s="299"/>
      <c r="B137" s="29"/>
      <c r="C137" s="22"/>
      <c r="D137" s="300"/>
      <c r="E137" s="301"/>
      <c r="F137" s="301"/>
    </row>
    <row r="138" spans="1:6">
      <c r="A138" s="299"/>
      <c r="B138" s="29"/>
      <c r="C138" s="22"/>
      <c r="D138" s="300"/>
      <c r="E138" s="301"/>
      <c r="F138" s="301"/>
    </row>
    <row r="139" spans="1:6">
      <c r="A139" s="299"/>
      <c r="B139" s="29"/>
      <c r="C139" s="22"/>
      <c r="D139" s="300"/>
      <c r="E139" s="301"/>
      <c r="F139" s="301"/>
    </row>
    <row r="140" spans="1:6">
      <c r="A140" s="299"/>
      <c r="B140" s="29"/>
      <c r="C140" s="22"/>
      <c r="D140" s="303"/>
      <c r="E140" s="301"/>
      <c r="F140" s="301"/>
    </row>
    <row r="141" spans="1:6">
      <c r="A141" s="299"/>
      <c r="B141" s="29"/>
      <c r="C141" s="22"/>
      <c r="D141" s="303"/>
      <c r="E141" s="301"/>
      <c r="F141" s="301"/>
    </row>
    <row r="142" spans="1:6">
      <c r="A142" s="299"/>
      <c r="B142" s="29"/>
      <c r="C142" s="22"/>
      <c r="D142" s="303"/>
      <c r="E142" s="301"/>
      <c r="F142" s="301"/>
    </row>
    <row r="143" spans="1:6">
      <c r="A143" s="299"/>
      <c r="B143" s="29"/>
      <c r="C143" s="22"/>
      <c r="D143" s="303"/>
      <c r="E143" s="301"/>
      <c r="F143" s="301"/>
    </row>
    <row r="144" spans="1:6">
      <c r="A144" s="299"/>
      <c r="B144" s="29"/>
      <c r="C144" s="22"/>
      <c r="D144" s="303"/>
      <c r="E144" s="301"/>
      <c r="F144" s="301"/>
    </row>
    <row r="145" spans="1:6">
      <c r="A145" s="299"/>
      <c r="B145" s="29"/>
      <c r="C145" s="22"/>
      <c r="D145" s="303"/>
      <c r="E145" s="301"/>
      <c r="F145" s="301"/>
    </row>
    <row r="146" spans="1:6">
      <c r="A146" s="299"/>
      <c r="B146" s="29"/>
      <c r="C146" s="22"/>
      <c r="D146" s="303"/>
      <c r="E146" s="301"/>
      <c r="F146" s="301"/>
    </row>
    <row r="147" spans="1:6">
      <c r="A147" s="299"/>
      <c r="B147" s="29"/>
      <c r="C147" s="22"/>
      <c r="D147" s="303"/>
      <c r="E147" s="301"/>
      <c r="F147" s="301"/>
    </row>
    <row r="148" spans="1:6">
      <c r="A148" s="299"/>
      <c r="B148" s="29"/>
      <c r="C148" s="22"/>
      <c r="D148" s="303"/>
      <c r="E148" s="301"/>
      <c r="F148" s="301"/>
    </row>
    <row r="149" spans="1:6">
      <c r="A149" s="299"/>
      <c r="B149" s="29"/>
      <c r="C149" s="22"/>
      <c r="D149" s="303"/>
      <c r="E149" s="301"/>
      <c r="F149" s="301"/>
    </row>
    <row r="150" spans="1:6">
      <c r="A150" s="299"/>
      <c r="B150" s="29"/>
      <c r="C150" s="22"/>
      <c r="D150" s="303"/>
      <c r="E150" s="301"/>
      <c r="F150" s="301"/>
    </row>
    <row r="151" spans="1:6">
      <c r="A151" s="299"/>
      <c r="B151" s="29"/>
      <c r="C151" s="22"/>
      <c r="D151" s="303"/>
      <c r="E151" s="301"/>
      <c r="F151" s="301"/>
    </row>
    <row r="152" spans="1:6">
      <c r="A152" s="299"/>
      <c r="B152" s="29"/>
      <c r="C152" s="22"/>
      <c r="D152" s="303"/>
      <c r="E152" s="301"/>
      <c r="F152" s="301"/>
    </row>
    <row r="153" spans="1:6">
      <c r="A153" s="299"/>
      <c r="B153" s="29"/>
      <c r="C153" s="22"/>
      <c r="D153" s="303"/>
      <c r="E153" s="301"/>
      <c r="F153" s="301"/>
    </row>
    <row r="154" spans="1:6">
      <c r="A154" s="299"/>
      <c r="B154" s="29"/>
      <c r="C154" s="22"/>
      <c r="D154" s="303"/>
      <c r="E154" s="301"/>
      <c r="F154" s="301"/>
    </row>
    <row r="155" spans="1:6">
      <c r="A155" s="299"/>
      <c r="B155" s="29"/>
      <c r="C155" s="22"/>
      <c r="D155" s="303"/>
      <c r="E155" s="301"/>
      <c r="F155" s="301"/>
    </row>
    <row r="156" spans="1:6">
      <c r="A156" s="299"/>
      <c r="B156" s="29"/>
      <c r="C156" s="22"/>
      <c r="D156" s="303"/>
      <c r="E156" s="301"/>
      <c r="F156" s="301"/>
    </row>
    <row r="157" spans="1:6">
      <c r="A157" s="299"/>
      <c r="B157" s="29"/>
      <c r="C157" s="22"/>
      <c r="D157" s="303"/>
      <c r="E157" s="301"/>
      <c r="F157" s="301"/>
    </row>
    <row r="158" spans="1:6">
      <c r="A158" s="299"/>
      <c r="B158" s="29"/>
      <c r="C158" s="22"/>
      <c r="D158" s="303"/>
      <c r="E158" s="301"/>
      <c r="F158" s="301"/>
    </row>
    <row r="159" spans="1:6">
      <c r="A159" s="299"/>
      <c r="B159" s="29"/>
      <c r="C159" s="22"/>
      <c r="D159" s="303"/>
      <c r="E159" s="301"/>
      <c r="F159" s="301"/>
    </row>
    <row r="160" spans="1:6">
      <c r="A160" s="299"/>
      <c r="B160" s="29"/>
      <c r="C160" s="22"/>
      <c r="D160" s="303"/>
      <c r="E160" s="301"/>
      <c r="F160" s="301"/>
    </row>
    <row r="161" spans="1:6">
      <c r="A161" s="299"/>
      <c r="B161" s="29"/>
      <c r="C161" s="22"/>
      <c r="D161" s="303"/>
      <c r="E161" s="301"/>
      <c r="F161" s="301"/>
    </row>
    <row r="162" spans="1:6">
      <c r="A162" s="299"/>
      <c r="B162" s="29"/>
      <c r="C162" s="22"/>
      <c r="D162" s="303"/>
      <c r="E162" s="301"/>
      <c r="F162" s="301"/>
    </row>
    <row r="163" spans="1:6">
      <c r="A163" s="299"/>
      <c r="B163" s="29"/>
      <c r="C163" s="22"/>
      <c r="D163" s="303"/>
      <c r="E163" s="301"/>
      <c r="F163" s="301"/>
    </row>
    <row r="164" spans="1:6">
      <c r="A164" s="299"/>
      <c r="B164" s="29"/>
      <c r="C164" s="22"/>
      <c r="D164" s="303"/>
      <c r="E164" s="301"/>
      <c r="F164" s="301"/>
    </row>
    <row r="165" spans="1:6">
      <c r="A165" s="299"/>
      <c r="B165" s="29"/>
      <c r="C165" s="22"/>
      <c r="D165" s="303"/>
      <c r="E165" s="301"/>
      <c r="F165" s="301"/>
    </row>
    <row r="166" spans="1:6">
      <c r="A166" s="299"/>
      <c r="B166" s="29"/>
      <c r="C166" s="22"/>
      <c r="D166" s="303"/>
      <c r="E166" s="301"/>
      <c r="F166" s="301"/>
    </row>
    <row r="167" spans="1:6">
      <c r="A167" s="299"/>
      <c r="B167" s="29"/>
      <c r="C167" s="22"/>
      <c r="D167" s="303"/>
      <c r="E167" s="301"/>
      <c r="F167" s="301"/>
    </row>
    <row r="168" spans="1:6">
      <c r="A168" s="299"/>
      <c r="B168" s="29"/>
      <c r="C168" s="22"/>
      <c r="D168" s="303"/>
      <c r="E168" s="301"/>
      <c r="F168" s="301"/>
    </row>
    <row r="169" spans="1:6">
      <c r="A169" s="299"/>
      <c r="B169" s="29"/>
      <c r="C169" s="22"/>
      <c r="D169" s="303"/>
      <c r="E169" s="301"/>
      <c r="F169" s="301"/>
    </row>
    <row r="170" spans="1:6">
      <c r="A170" s="299"/>
      <c r="B170" s="29"/>
      <c r="C170" s="22"/>
      <c r="D170" s="303"/>
      <c r="E170" s="301"/>
      <c r="F170" s="301"/>
    </row>
    <row r="171" spans="1:6">
      <c r="A171" s="299"/>
      <c r="B171" s="29"/>
      <c r="C171" s="22"/>
      <c r="D171" s="303"/>
      <c r="E171" s="301"/>
      <c r="F171" s="301"/>
    </row>
    <row r="172" spans="1:6">
      <c r="A172" s="299"/>
      <c r="B172" s="29"/>
      <c r="C172" s="22"/>
      <c r="D172" s="303"/>
      <c r="E172" s="301"/>
      <c r="F172" s="301"/>
    </row>
    <row r="173" spans="1:6">
      <c r="A173" s="299"/>
      <c r="B173" s="29"/>
      <c r="C173" s="22"/>
      <c r="D173" s="303"/>
      <c r="E173" s="301"/>
      <c r="F173" s="301"/>
    </row>
    <row r="174" spans="1:6">
      <c r="A174" s="299"/>
      <c r="B174" s="29"/>
      <c r="C174" s="22"/>
      <c r="D174" s="303"/>
      <c r="E174" s="301"/>
      <c r="F174" s="301"/>
    </row>
    <row r="175" spans="1:6">
      <c r="A175" s="299"/>
      <c r="B175" s="29"/>
      <c r="C175" s="22"/>
      <c r="D175" s="303"/>
      <c r="E175" s="301"/>
      <c r="F175" s="301"/>
    </row>
    <row r="176" spans="1:6">
      <c r="A176" s="299"/>
      <c r="B176" s="29"/>
      <c r="C176" s="22"/>
      <c r="D176" s="303"/>
      <c r="E176" s="301"/>
      <c r="F176" s="301"/>
    </row>
    <row r="177" spans="1:6">
      <c r="A177" s="299"/>
      <c r="B177" s="29"/>
      <c r="C177" s="22"/>
      <c r="D177" s="303"/>
      <c r="E177" s="301"/>
      <c r="F177" s="301"/>
    </row>
    <row r="178" spans="1:6">
      <c r="A178" s="299"/>
      <c r="B178" s="29"/>
      <c r="C178" s="22"/>
      <c r="D178" s="303"/>
      <c r="E178" s="301"/>
      <c r="F178" s="301"/>
    </row>
    <row r="179" spans="1:6">
      <c r="A179" s="299"/>
      <c r="B179" s="29"/>
      <c r="C179" s="22"/>
      <c r="D179" s="303"/>
      <c r="E179" s="301"/>
      <c r="F179" s="301"/>
    </row>
    <row r="180" spans="1:6">
      <c r="A180" s="299"/>
      <c r="B180" s="29"/>
      <c r="C180" s="22"/>
      <c r="D180" s="303"/>
      <c r="E180" s="301"/>
      <c r="F180" s="301"/>
    </row>
    <row r="181" spans="1:6">
      <c r="A181" s="299"/>
      <c r="B181" s="29"/>
      <c r="C181" s="22"/>
      <c r="D181" s="303"/>
      <c r="E181" s="301"/>
      <c r="F181" s="301"/>
    </row>
    <row r="182" spans="1:6">
      <c r="A182" s="299"/>
      <c r="B182" s="29"/>
      <c r="C182" s="22"/>
      <c r="D182" s="303"/>
      <c r="E182" s="301"/>
      <c r="F182" s="301"/>
    </row>
    <row r="183" spans="1:6">
      <c r="A183" s="299"/>
      <c r="B183" s="29"/>
      <c r="C183" s="22"/>
      <c r="D183" s="303"/>
      <c r="E183" s="301"/>
      <c r="F183" s="301"/>
    </row>
    <row r="184" spans="1:6">
      <c r="A184" s="299"/>
      <c r="B184" s="29"/>
      <c r="C184" s="22"/>
      <c r="D184" s="303"/>
      <c r="E184" s="301"/>
      <c r="F184" s="301"/>
    </row>
    <row r="185" spans="1:6">
      <c r="A185" s="299"/>
      <c r="B185" s="29"/>
      <c r="C185" s="22"/>
      <c r="D185" s="303"/>
      <c r="E185" s="301"/>
      <c r="F185" s="301"/>
    </row>
    <row r="186" spans="1:6">
      <c r="A186" s="299"/>
      <c r="B186" s="29"/>
      <c r="C186" s="22"/>
      <c r="D186" s="303"/>
      <c r="E186" s="301"/>
      <c r="F186" s="301"/>
    </row>
    <row r="187" spans="1:6">
      <c r="A187" s="299"/>
      <c r="B187" s="29"/>
      <c r="C187" s="22"/>
      <c r="D187" s="303"/>
      <c r="E187" s="301"/>
      <c r="F187" s="301"/>
    </row>
    <row r="188" spans="1:6">
      <c r="A188" s="299"/>
      <c r="B188" s="29"/>
      <c r="C188" s="22"/>
      <c r="D188" s="303"/>
      <c r="E188" s="301"/>
      <c r="F188" s="301"/>
    </row>
    <row r="189" spans="1:6">
      <c r="A189" s="299"/>
      <c r="B189" s="29"/>
      <c r="C189" s="22"/>
      <c r="D189" s="303"/>
      <c r="E189" s="301"/>
      <c r="F189" s="301"/>
    </row>
    <row r="190" spans="1:6">
      <c r="A190" s="299"/>
      <c r="B190" s="29"/>
      <c r="C190" s="22"/>
      <c r="D190" s="303"/>
      <c r="E190" s="301"/>
      <c r="F190" s="301"/>
    </row>
    <row r="191" spans="1:6">
      <c r="A191" s="299"/>
      <c r="B191" s="29"/>
      <c r="C191" s="22"/>
      <c r="D191" s="303"/>
      <c r="E191" s="301"/>
      <c r="F191" s="301"/>
    </row>
    <row r="192" spans="1:6">
      <c r="A192" s="299"/>
      <c r="B192" s="29"/>
      <c r="C192" s="22"/>
      <c r="D192" s="303"/>
      <c r="E192" s="301"/>
      <c r="F192" s="301"/>
    </row>
    <row r="193" spans="1:6">
      <c r="A193" s="299"/>
      <c r="B193" s="29"/>
      <c r="C193" s="22"/>
      <c r="D193" s="303"/>
      <c r="E193" s="301"/>
      <c r="F193" s="301"/>
    </row>
    <row r="194" spans="1:6">
      <c r="A194" s="299"/>
      <c r="B194" s="29"/>
      <c r="C194" s="22"/>
      <c r="D194" s="303"/>
      <c r="E194" s="301"/>
      <c r="F194" s="301"/>
    </row>
    <row r="195" spans="1:6">
      <c r="A195" s="299"/>
      <c r="B195" s="29"/>
      <c r="C195" s="22"/>
      <c r="D195" s="303"/>
      <c r="E195" s="301"/>
      <c r="F195" s="301"/>
    </row>
    <row r="196" spans="1:6">
      <c r="A196" s="299"/>
      <c r="B196" s="29"/>
      <c r="C196" s="22"/>
      <c r="D196" s="303"/>
      <c r="E196" s="301"/>
      <c r="F196" s="301"/>
    </row>
    <row r="197" spans="1:6">
      <c r="A197" s="299"/>
      <c r="B197" s="29"/>
      <c r="C197" s="22"/>
      <c r="D197" s="303"/>
      <c r="E197" s="301"/>
      <c r="F197" s="301"/>
    </row>
    <row r="198" spans="1:6">
      <c r="A198" s="299"/>
      <c r="B198" s="29"/>
      <c r="C198" s="22"/>
      <c r="D198" s="303"/>
      <c r="E198" s="301"/>
      <c r="F198" s="301"/>
    </row>
    <row r="199" spans="1:6">
      <c r="A199" s="299"/>
      <c r="B199" s="29"/>
      <c r="C199" s="22"/>
      <c r="D199" s="303"/>
      <c r="E199" s="301"/>
      <c r="F199" s="301"/>
    </row>
    <row r="200" spans="1:6">
      <c r="A200" s="299"/>
      <c r="B200" s="29"/>
      <c r="C200" s="22"/>
      <c r="D200" s="303"/>
      <c r="E200" s="301"/>
      <c r="F200" s="301"/>
    </row>
    <row r="201" spans="1:6">
      <c r="A201" s="299"/>
      <c r="B201" s="29"/>
      <c r="C201" s="22"/>
      <c r="D201" s="303"/>
      <c r="E201" s="301"/>
      <c r="F201" s="301"/>
    </row>
    <row r="202" spans="1:6">
      <c r="A202" s="299"/>
      <c r="B202" s="29"/>
      <c r="C202" s="22"/>
      <c r="D202" s="303"/>
      <c r="E202" s="301"/>
      <c r="F202" s="301"/>
    </row>
    <row r="203" spans="1:6">
      <c r="A203" s="299"/>
      <c r="B203" s="29"/>
      <c r="C203" s="22"/>
      <c r="D203" s="303"/>
      <c r="E203" s="301"/>
      <c r="F203" s="301"/>
    </row>
    <row r="204" spans="1:6">
      <c r="A204" s="299"/>
      <c r="B204" s="29"/>
      <c r="C204" s="22"/>
      <c r="D204" s="303"/>
      <c r="E204" s="301"/>
      <c r="F204" s="301"/>
    </row>
    <row r="205" spans="1:6">
      <c r="A205" s="299"/>
      <c r="B205" s="29"/>
      <c r="C205" s="22"/>
      <c r="D205" s="303"/>
      <c r="E205" s="301"/>
      <c r="F205" s="301"/>
    </row>
    <row r="206" spans="1:6">
      <c r="A206" s="299"/>
      <c r="B206" s="29"/>
      <c r="C206" s="22"/>
      <c r="D206" s="303"/>
      <c r="E206" s="301"/>
      <c r="F206" s="301"/>
    </row>
    <row r="207" spans="1:6">
      <c r="A207" s="299"/>
      <c r="B207" s="29"/>
      <c r="C207" s="22"/>
      <c r="D207" s="303"/>
      <c r="E207" s="301"/>
      <c r="F207" s="301"/>
    </row>
    <row r="208" spans="1:6">
      <c r="A208" s="299"/>
      <c r="B208" s="29"/>
      <c r="C208" s="22"/>
      <c r="D208" s="303"/>
      <c r="E208" s="301"/>
      <c r="F208" s="301"/>
    </row>
    <row r="209" spans="1:6">
      <c r="A209" s="299"/>
      <c r="B209" s="29"/>
      <c r="C209" s="22"/>
      <c r="D209" s="303"/>
      <c r="E209" s="301"/>
      <c r="F209" s="301"/>
    </row>
    <row r="210" spans="1:6">
      <c r="A210" s="299"/>
      <c r="B210" s="29"/>
      <c r="C210" s="22"/>
      <c r="D210" s="303"/>
      <c r="E210" s="301"/>
      <c r="F210" s="301"/>
    </row>
    <row r="211" spans="1:6">
      <c r="A211" s="299"/>
      <c r="B211" s="29"/>
      <c r="C211" s="22"/>
      <c r="D211" s="303"/>
      <c r="E211" s="301"/>
      <c r="F211" s="301"/>
    </row>
    <row r="212" spans="1:6">
      <c r="A212" s="299"/>
      <c r="B212" s="29"/>
      <c r="C212" s="22"/>
      <c r="D212" s="303"/>
      <c r="E212" s="301"/>
      <c r="F212" s="301"/>
    </row>
    <row r="213" spans="1:6">
      <c r="A213" s="299"/>
      <c r="B213" s="29"/>
      <c r="C213" s="22"/>
      <c r="D213" s="303"/>
      <c r="E213" s="301"/>
      <c r="F213" s="301"/>
    </row>
    <row r="214" spans="1:6">
      <c r="A214" s="299"/>
      <c r="B214" s="29"/>
      <c r="C214" s="22"/>
      <c r="D214" s="303"/>
      <c r="E214" s="301"/>
      <c r="F214" s="301"/>
    </row>
    <row r="215" spans="1:6">
      <c r="A215" s="299"/>
      <c r="B215" s="29"/>
      <c r="C215" s="22"/>
      <c r="D215" s="303"/>
      <c r="E215" s="301"/>
      <c r="F215" s="301"/>
    </row>
    <row r="216" spans="1:6">
      <c r="A216" s="299"/>
      <c r="B216" s="29"/>
      <c r="C216" s="22"/>
      <c r="D216" s="303"/>
      <c r="E216" s="301"/>
      <c r="F216" s="301"/>
    </row>
    <row r="217" spans="1:6">
      <c r="A217" s="299"/>
      <c r="B217" s="29"/>
      <c r="C217" s="22"/>
      <c r="D217" s="303"/>
      <c r="E217" s="301"/>
      <c r="F217" s="301"/>
    </row>
    <row r="218" spans="1:6">
      <c r="A218" s="299"/>
      <c r="B218" s="29"/>
      <c r="C218" s="22"/>
      <c r="D218" s="303"/>
      <c r="E218" s="301"/>
      <c r="F218" s="301"/>
    </row>
    <row r="219" spans="1:6">
      <c r="A219" s="299"/>
      <c r="B219" s="29"/>
      <c r="C219" s="22"/>
      <c r="D219" s="303"/>
      <c r="E219" s="301"/>
      <c r="F219" s="301"/>
    </row>
    <row r="220" spans="1:6">
      <c r="A220" s="299"/>
      <c r="B220" s="29"/>
      <c r="C220" s="22"/>
      <c r="D220" s="303"/>
      <c r="E220" s="301"/>
      <c r="F220" s="301"/>
    </row>
    <row r="221" spans="1:6">
      <c r="A221" s="299"/>
      <c r="B221" s="29"/>
      <c r="C221" s="22"/>
      <c r="D221" s="303"/>
      <c r="E221" s="301"/>
      <c r="F221" s="301"/>
    </row>
    <row r="222" spans="1:6">
      <c r="A222" s="299"/>
      <c r="B222" s="29"/>
      <c r="C222" s="22"/>
      <c r="D222" s="303"/>
      <c r="E222" s="301"/>
      <c r="F222" s="301"/>
    </row>
    <row r="223" spans="1:6">
      <c r="A223" s="299"/>
      <c r="B223" s="29"/>
      <c r="C223" s="22"/>
      <c r="D223" s="303"/>
      <c r="E223" s="301"/>
      <c r="F223" s="301"/>
    </row>
    <row r="224" spans="1:6">
      <c r="A224" s="299"/>
      <c r="B224" s="29"/>
      <c r="C224" s="22"/>
      <c r="D224" s="303"/>
      <c r="E224" s="301"/>
      <c r="F224" s="301"/>
    </row>
    <row r="225" spans="1:6">
      <c r="A225" s="299"/>
      <c r="B225" s="29"/>
      <c r="C225" s="22"/>
      <c r="D225" s="303"/>
      <c r="E225" s="301"/>
      <c r="F225" s="301"/>
    </row>
    <row r="226" spans="1:6">
      <c r="A226" s="299"/>
      <c r="B226" s="29"/>
      <c r="C226" s="22"/>
      <c r="D226" s="303"/>
      <c r="E226" s="301"/>
      <c r="F226" s="301"/>
    </row>
    <row r="227" spans="1:6">
      <c r="A227" s="299"/>
      <c r="B227" s="29"/>
      <c r="C227" s="22"/>
      <c r="D227" s="303"/>
      <c r="E227" s="301"/>
      <c r="F227" s="301"/>
    </row>
    <row r="228" spans="1:6">
      <c r="A228" s="299"/>
      <c r="B228" s="29"/>
      <c r="C228" s="22"/>
      <c r="D228" s="303"/>
      <c r="E228" s="301"/>
      <c r="F228" s="301"/>
    </row>
    <row r="229" spans="1:6">
      <c r="A229" s="299"/>
      <c r="B229" s="29"/>
      <c r="C229" s="22"/>
      <c r="D229" s="303"/>
      <c r="E229" s="301"/>
      <c r="F229" s="301"/>
    </row>
    <row r="230" spans="1:6">
      <c r="A230" s="299"/>
      <c r="B230" s="29"/>
      <c r="C230" s="22"/>
      <c r="D230" s="303"/>
      <c r="E230" s="301"/>
      <c r="F230" s="301"/>
    </row>
    <row r="231" spans="1:6">
      <c r="A231" s="299"/>
      <c r="B231" s="29"/>
      <c r="C231" s="22"/>
      <c r="D231" s="303"/>
      <c r="E231" s="301"/>
      <c r="F231" s="301"/>
    </row>
    <row r="232" spans="1:6">
      <c r="A232" s="299"/>
      <c r="B232" s="29"/>
      <c r="C232" s="22"/>
      <c r="D232" s="303"/>
      <c r="E232" s="301"/>
      <c r="F232" s="301"/>
    </row>
    <row r="233" spans="1:6">
      <c r="A233" s="299"/>
      <c r="B233" s="29"/>
      <c r="C233" s="22"/>
      <c r="D233" s="303"/>
      <c r="E233" s="301"/>
      <c r="F233" s="301"/>
    </row>
    <row r="234" spans="1:6">
      <c r="A234" s="299"/>
      <c r="B234" s="29"/>
      <c r="C234" s="22"/>
      <c r="D234" s="303"/>
      <c r="E234" s="301"/>
      <c r="F234" s="301"/>
    </row>
    <row r="235" spans="1:6">
      <c r="A235" s="299"/>
      <c r="B235" s="29"/>
      <c r="C235" s="22"/>
      <c r="D235" s="303"/>
      <c r="E235" s="301"/>
      <c r="F235" s="301"/>
    </row>
    <row r="236" spans="1:6">
      <c r="A236" s="299"/>
      <c r="B236" s="29"/>
      <c r="C236" s="22"/>
      <c r="D236" s="303"/>
      <c r="E236" s="301"/>
      <c r="F236" s="301"/>
    </row>
    <row r="237" spans="1:6">
      <c r="A237" s="299"/>
      <c r="B237" s="29"/>
      <c r="C237" s="22"/>
      <c r="D237" s="303"/>
      <c r="E237" s="301"/>
      <c r="F237" s="301"/>
    </row>
    <row r="238" spans="1:6">
      <c r="A238" s="299"/>
      <c r="B238" s="29"/>
      <c r="C238" s="22"/>
      <c r="D238" s="303"/>
      <c r="E238" s="301"/>
      <c r="F238" s="301"/>
    </row>
    <row r="239" spans="1:6">
      <c r="A239" s="299"/>
      <c r="B239" s="29"/>
      <c r="C239" s="22"/>
      <c r="D239" s="303"/>
      <c r="E239" s="301"/>
      <c r="F239" s="301"/>
    </row>
    <row r="240" spans="1:6">
      <c r="A240" s="299"/>
      <c r="B240" s="29"/>
      <c r="C240" s="22"/>
      <c r="D240" s="303"/>
      <c r="E240" s="301"/>
      <c r="F240" s="301"/>
    </row>
    <row r="241" spans="1:6">
      <c r="A241" s="299"/>
      <c r="B241" s="29"/>
      <c r="C241" s="22"/>
      <c r="D241" s="303"/>
      <c r="E241" s="301"/>
      <c r="F241" s="301"/>
    </row>
    <row r="242" spans="1:6">
      <c r="A242" s="299"/>
      <c r="B242" s="29"/>
      <c r="C242" s="22"/>
      <c r="D242" s="303"/>
      <c r="E242" s="301"/>
      <c r="F242" s="301"/>
    </row>
    <row r="243" spans="1:6">
      <c r="A243" s="299"/>
      <c r="B243" s="29"/>
      <c r="C243" s="22"/>
      <c r="D243" s="303"/>
      <c r="E243" s="301"/>
      <c r="F243" s="301"/>
    </row>
    <row r="244" spans="1:6">
      <c r="A244" s="299"/>
      <c r="B244" s="29"/>
      <c r="C244" s="22"/>
      <c r="D244" s="303"/>
      <c r="E244" s="301"/>
      <c r="F244" s="301"/>
    </row>
    <row r="245" spans="1:6">
      <c r="A245" s="299"/>
      <c r="B245" s="29"/>
      <c r="C245" s="22"/>
      <c r="D245" s="303"/>
      <c r="E245" s="301"/>
      <c r="F245" s="301"/>
    </row>
    <row r="246" spans="1:6">
      <c r="A246" s="299"/>
      <c r="B246" s="29"/>
      <c r="C246" s="22"/>
      <c r="D246" s="303"/>
      <c r="E246" s="301"/>
      <c r="F246" s="301"/>
    </row>
    <row r="247" spans="1:6">
      <c r="A247" s="299"/>
      <c r="B247" s="29"/>
      <c r="C247" s="22"/>
      <c r="D247" s="303"/>
      <c r="E247" s="301"/>
      <c r="F247" s="301"/>
    </row>
    <row r="248" spans="1:6">
      <c r="A248" s="299"/>
      <c r="B248" s="29"/>
      <c r="C248" s="22"/>
      <c r="D248" s="303"/>
      <c r="E248" s="301"/>
      <c r="F248" s="301"/>
    </row>
    <row r="249" spans="1:6">
      <c r="A249" s="299"/>
      <c r="B249" s="29"/>
      <c r="C249" s="22"/>
      <c r="D249" s="303"/>
      <c r="E249" s="301"/>
      <c r="F249" s="301"/>
    </row>
    <row r="250" spans="1:6">
      <c r="A250" s="299"/>
      <c r="B250" s="29"/>
      <c r="C250" s="22"/>
      <c r="D250" s="303"/>
      <c r="E250" s="301"/>
      <c r="F250" s="301"/>
    </row>
    <row r="251" spans="1:6">
      <c r="A251" s="299"/>
      <c r="B251" s="29"/>
      <c r="C251" s="22"/>
      <c r="D251" s="303"/>
      <c r="E251" s="301"/>
      <c r="F251" s="301"/>
    </row>
    <row r="252" spans="1:6">
      <c r="A252" s="299"/>
      <c r="B252" s="29"/>
      <c r="C252" s="22"/>
      <c r="D252" s="303"/>
      <c r="E252" s="301"/>
      <c r="F252" s="301"/>
    </row>
    <row r="253" spans="1:6">
      <c r="A253" s="299"/>
      <c r="B253" s="29"/>
      <c r="C253" s="22"/>
      <c r="D253" s="303"/>
      <c r="E253" s="301"/>
      <c r="F253" s="301"/>
    </row>
    <row r="254" spans="1:6">
      <c r="A254" s="299"/>
      <c r="B254" s="29"/>
      <c r="C254" s="22"/>
      <c r="D254" s="303"/>
      <c r="E254" s="301"/>
      <c r="F254" s="301"/>
    </row>
    <row r="255" spans="1:6">
      <c r="A255" s="299"/>
      <c r="B255" s="29"/>
      <c r="C255" s="22"/>
      <c r="D255" s="303"/>
      <c r="E255" s="301"/>
      <c r="F255" s="301"/>
    </row>
    <row r="256" spans="1:6">
      <c r="A256" s="299"/>
      <c r="B256" s="29"/>
      <c r="C256" s="22"/>
      <c r="D256" s="303"/>
      <c r="E256" s="301"/>
      <c r="F256" s="301"/>
    </row>
    <row r="257" spans="1:6">
      <c r="A257" s="299"/>
      <c r="B257" s="29"/>
      <c r="C257" s="22"/>
      <c r="D257" s="303"/>
      <c r="E257" s="301"/>
      <c r="F257" s="301"/>
    </row>
    <row r="258" spans="1:6">
      <c r="A258" s="299"/>
      <c r="B258" s="29"/>
      <c r="C258" s="22"/>
      <c r="D258" s="303"/>
      <c r="E258" s="301"/>
      <c r="F258" s="301"/>
    </row>
    <row r="259" spans="1:6">
      <c r="A259" s="299"/>
      <c r="B259" s="29"/>
      <c r="C259" s="22"/>
      <c r="D259" s="303"/>
      <c r="E259" s="301"/>
      <c r="F259" s="301"/>
    </row>
    <row r="260" spans="1:6">
      <c r="A260" s="299"/>
      <c r="B260" s="29"/>
      <c r="C260" s="22"/>
      <c r="D260" s="303"/>
      <c r="E260" s="301"/>
      <c r="F260" s="301"/>
    </row>
    <row r="261" spans="1:6">
      <c r="A261" s="299"/>
      <c r="B261" s="29"/>
      <c r="C261" s="22"/>
      <c r="D261" s="303"/>
      <c r="E261" s="301"/>
      <c r="F261" s="301"/>
    </row>
    <row r="262" spans="1:6">
      <c r="A262" s="299"/>
      <c r="B262" s="29"/>
      <c r="C262" s="22"/>
      <c r="D262" s="303"/>
      <c r="E262" s="301"/>
      <c r="F262" s="301"/>
    </row>
    <row r="263" spans="1:6">
      <c r="A263" s="299"/>
      <c r="B263" s="29"/>
      <c r="C263" s="22"/>
      <c r="D263" s="303"/>
      <c r="E263" s="301"/>
      <c r="F263" s="301"/>
    </row>
    <row r="264" spans="1:6">
      <c r="A264" s="299"/>
      <c r="B264" s="29"/>
      <c r="C264" s="22"/>
      <c r="D264" s="303"/>
      <c r="E264" s="301"/>
      <c r="F264" s="301"/>
    </row>
    <row r="265" spans="1:6">
      <c r="A265" s="299"/>
      <c r="B265" s="29"/>
      <c r="C265" s="22"/>
      <c r="D265" s="303"/>
      <c r="E265" s="301"/>
      <c r="F265" s="301"/>
    </row>
    <row r="266" spans="1:6">
      <c r="A266" s="299"/>
      <c r="B266" s="29"/>
      <c r="C266" s="22"/>
      <c r="D266" s="303"/>
      <c r="E266" s="301"/>
      <c r="F266" s="301"/>
    </row>
    <row r="267" spans="1:6">
      <c r="A267" s="299"/>
      <c r="B267" s="29"/>
      <c r="C267" s="22"/>
      <c r="D267" s="303"/>
      <c r="E267" s="301"/>
      <c r="F267" s="301"/>
    </row>
    <row r="268" spans="1:6">
      <c r="A268" s="299"/>
      <c r="B268" s="29"/>
      <c r="C268" s="22"/>
      <c r="D268" s="303"/>
      <c r="E268" s="301"/>
      <c r="F268" s="301"/>
    </row>
    <row r="269" spans="1:6">
      <c r="A269" s="299"/>
      <c r="B269" s="29"/>
      <c r="C269" s="22"/>
      <c r="D269" s="303"/>
      <c r="E269" s="301"/>
      <c r="F269" s="301"/>
    </row>
    <row r="270" spans="1:6">
      <c r="A270" s="299"/>
      <c r="B270" s="29"/>
      <c r="C270" s="22"/>
      <c r="D270" s="303"/>
      <c r="E270" s="301"/>
      <c r="F270" s="301"/>
    </row>
    <row r="271" spans="1:6">
      <c r="A271" s="299"/>
      <c r="B271" s="29"/>
      <c r="C271" s="22"/>
      <c r="D271" s="303"/>
      <c r="E271" s="301"/>
      <c r="F271" s="301"/>
    </row>
    <row r="272" spans="1:6">
      <c r="A272" s="299"/>
      <c r="B272" s="29"/>
      <c r="C272" s="22"/>
      <c r="D272" s="303"/>
      <c r="E272" s="301"/>
      <c r="F272" s="301"/>
    </row>
    <row r="273" spans="1:6">
      <c r="A273" s="299"/>
      <c r="B273" s="29"/>
      <c r="C273" s="22"/>
      <c r="D273" s="303"/>
      <c r="E273" s="301"/>
      <c r="F273" s="301"/>
    </row>
    <row r="274" spans="1:6">
      <c r="A274" s="299"/>
      <c r="B274" s="29"/>
      <c r="C274" s="22"/>
      <c r="D274" s="303"/>
      <c r="E274" s="301"/>
      <c r="F274" s="301"/>
    </row>
    <row r="275" spans="1:6">
      <c r="A275" s="299"/>
      <c r="B275" s="29"/>
      <c r="C275" s="22"/>
      <c r="D275" s="303"/>
      <c r="E275" s="301"/>
      <c r="F275" s="301"/>
    </row>
    <row r="276" spans="1:6">
      <c r="A276" s="299"/>
      <c r="B276" s="29"/>
      <c r="C276" s="22"/>
      <c r="D276" s="303"/>
      <c r="E276" s="301"/>
      <c r="F276" s="301"/>
    </row>
    <row r="277" spans="1:6">
      <c r="A277" s="299"/>
      <c r="B277" s="29"/>
      <c r="C277" s="22"/>
      <c r="D277" s="303"/>
      <c r="E277" s="301"/>
      <c r="F277" s="301"/>
    </row>
    <row r="278" spans="1:6">
      <c r="A278" s="299"/>
      <c r="B278" s="29"/>
      <c r="C278" s="22"/>
      <c r="D278" s="303"/>
      <c r="E278" s="301"/>
      <c r="F278" s="301"/>
    </row>
    <row r="279" spans="1:6">
      <c r="A279" s="299"/>
      <c r="B279" s="29"/>
      <c r="C279" s="22"/>
      <c r="D279" s="303"/>
      <c r="E279" s="301"/>
      <c r="F279" s="301"/>
    </row>
    <row r="280" spans="1:6">
      <c r="A280" s="299"/>
      <c r="B280" s="29"/>
      <c r="C280" s="22"/>
      <c r="D280" s="303"/>
      <c r="E280" s="301"/>
      <c r="F280" s="301"/>
    </row>
    <row r="281" spans="1:6">
      <c r="A281" s="299"/>
      <c r="B281" s="29"/>
      <c r="C281" s="22"/>
      <c r="D281" s="303"/>
      <c r="E281" s="301"/>
      <c r="F281" s="301"/>
    </row>
    <row r="282" spans="1:6">
      <c r="A282" s="299"/>
      <c r="B282" s="29"/>
      <c r="C282" s="22"/>
      <c r="D282" s="303"/>
      <c r="E282" s="301"/>
      <c r="F282" s="301"/>
    </row>
    <row r="283" spans="1:6">
      <c r="A283" s="299"/>
      <c r="B283" s="29"/>
      <c r="C283" s="22"/>
      <c r="D283" s="303"/>
      <c r="E283" s="301"/>
      <c r="F283" s="301"/>
    </row>
    <row r="284" spans="1:6">
      <c r="A284" s="299"/>
      <c r="B284" s="29"/>
      <c r="C284" s="22"/>
      <c r="D284" s="303"/>
      <c r="E284" s="301"/>
      <c r="F284" s="301"/>
    </row>
    <row r="285" spans="1:6">
      <c r="A285" s="299"/>
      <c r="B285" s="29"/>
      <c r="C285" s="22"/>
      <c r="D285" s="303"/>
      <c r="E285" s="301"/>
      <c r="F285" s="301"/>
    </row>
    <row r="286" spans="1:6">
      <c r="A286" s="299"/>
      <c r="B286" s="29"/>
      <c r="C286" s="22"/>
      <c r="D286" s="303"/>
      <c r="E286" s="301"/>
      <c r="F286" s="301"/>
    </row>
    <row r="287" spans="1:6">
      <c r="A287" s="299"/>
      <c r="B287" s="29"/>
      <c r="C287" s="22"/>
      <c r="D287" s="303"/>
      <c r="E287" s="301"/>
      <c r="F287" s="301"/>
    </row>
    <row r="288" spans="1:6">
      <c r="A288" s="299"/>
      <c r="B288" s="29"/>
      <c r="C288" s="22"/>
      <c r="D288" s="303"/>
      <c r="E288" s="301"/>
      <c r="F288" s="301"/>
    </row>
    <row r="289" spans="1:6">
      <c r="A289" s="299"/>
      <c r="B289" s="29"/>
      <c r="C289" s="22"/>
      <c r="D289" s="303"/>
      <c r="E289" s="301"/>
      <c r="F289" s="301"/>
    </row>
    <row r="290" spans="1:6">
      <c r="A290" s="299"/>
      <c r="B290" s="29"/>
      <c r="C290" s="22"/>
      <c r="D290" s="303"/>
      <c r="E290" s="301"/>
      <c r="F290" s="301"/>
    </row>
    <row r="291" spans="1:6">
      <c r="A291" s="299"/>
      <c r="B291" s="29"/>
      <c r="C291" s="22"/>
      <c r="D291" s="303"/>
      <c r="E291" s="301"/>
      <c r="F291" s="301"/>
    </row>
    <row r="292" spans="1:6">
      <c r="A292" s="299"/>
      <c r="B292" s="29"/>
      <c r="C292" s="22"/>
      <c r="D292" s="303"/>
      <c r="E292" s="301"/>
      <c r="F292" s="301"/>
    </row>
    <row r="293" spans="1:6">
      <c r="A293" s="299"/>
      <c r="B293" s="29"/>
      <c r="C293" s="22"/>
      <c r="D293" s="303"/>
      <c r="E293" s="301"/>
      <c r="F293" s="301"/>
    </row>
    <row r="294" spans="1:6">
      <c r="A294" s="299"/>
      <c r="B294" s="29"/>
      <c r="C294" s="22"/>
      <c r="D294" s="303"/>
      <c r="E294" s="301"/>
      <c r="F294" s="301"/>
    </row>
    <row r="295" spans="1:6">
      <c r="A295" s="299"/>
      <c r="B295" s="29"/>
      <c r="C295" s="22"/>
      <c r="D295" s="303"/>
      <c r="E295" s="301"/>
      <c r="F295" s="301"/>
    </row>
    <row r="296" spans="1:6">
      <c r="A296" s="299"/>
      <c r="B296" s="29"/>
      <c r="C296" s="22"/>
      <c r="D296" s="303"/>
      <c r="E296" s="301"/>
      <c r="F296" s="301"/>
    </row>
    <row r="297" spans="1:6">
      <c r="A297" s="299"/>
      <c r="B297" s="29"/>
      <c r="C297" s="22"/>
      <c r="D297" s="303"/>
      <c r="E297" s="301"/>
      <c r="F297" s="301"/>
    </row>
    <row r="298" spans="1:6">
      <c r="A298" s="299"/>
      <c r="B298" s="29"/>
      <c r="C298" s="22"/>
      <c r="D298" s="303"/>
      <c r="E298" s="301"/>
      <c r="F298" s="301"/>
    </row>
    <row r="299" spans="1:6">
      <c r="A299" s="299"/>
      <c r="B299" s="29"/>
      <c r="C299" s="22"/>
      <c r="D299" s="303"/>
      <c r="E299" s="301"/>
      <c r="F299" s="301"/>
    </row>
    <row r="300" spans="1:6">
      <c r="A300" s="299"/>
      <c r="B300" s="29"/>
      <c r="C300" s="22"/>
      <c r="D300" s="303"/>
      <c r="E300" s="301"/>
      <c r="F300" s="301"/>
    </row>
    <row r="301" spans="1:6">
      <c r="A301" s="299"/>
      <c r="B301" s="29"/>
      <c r="C301" s="22"/>
      <c r="D301" s="303"/>
      <c r="E301" s="301"/>
      <c r="F301" s="301"/>
    </row>
    <row r="302" spans="1:6">
      <c r="A302" s="299"/>
      <c r="B302" s="29"/>
      <c r="C302" s="22"/>
      <c r="D302" s="303"/>
      <c r="E302" s="301"/>
      <c r="F302" s="301"/>
    </row>
    <row r="303" spans="1:6">
      <c r="A303" s="299"/>
      <c r="B303" s="29"/>
      <c r="C303" s="22"/>
      <c r="D303" s="303"/>
      <c r="E303" s="301"/>
      <c r="F303" s="301"/>
    </row>
    <row r="304" spans="1:6">
      <c r="A304" s="299"/>
      <c r="B304" s="29"/>
      <c r="C304" s="22"/>
      <c r="D304" s="303"/>
      <c r="E304" s="301"/>
      <c r="F304" s="301"/>
    </row>
    <row r="305" spans="1:6">
      <c r="A305" s="299"/>
      <c r="B305" s="29"/>
      <c r="C305" s="22"/>
      <c r="D305" s="303"/>
      <c r="E305" s="301"/>
      <c r="F305" s="301"/>
    </row>
    <row r="306" spans="1:6">
      <c r="A306" s="299"/>
      <c r="B306" s="29"/>
      <c r="C306" s="22"/>
      <c r="D306" s="303"/>
      <c r="E306" s="301"/>
      <c r="F306" s="301"/>
    </row>
    <row r="307" spans="1:6">
      <c r="A307" s="299"/>
      <c r="B307" s="29"/>
      <c r="C307" s="22"/>
      <c r="D307" s="303"/>
      <c r="E307" s="301"/>
      <c r="F307" s="301"/>
    </row>
    <row r="308" spans="1:6">
      <c r="A308" s="299"/>
      <c r="B308" s="29"/>
      <c r="C308" s="22"/>
      <c r="D308" s="303"/>
      <c r="E308" s="301"/>
      <c r="F308" s="301"/>
    </row>
    <row r="309" spans="1:6">
      <c r="A309" s="299"/>
      <c r="B309" s="29"/>
      <c r="C309" s="22"/>
      <c r="D309" s="303"/>
      <c r="E309" s="301"/>
      <c r="F309" s="301"/>
    </row>
    <row r="310" spans="1:6">
      <c r="A310" s="299"/>
      <c r="B310" s="29"/>
      <c r="C310" s="22"/>
      <c r="D310" s="303"/>
      <c r="E310" s="301"/>
      <c r="F310" s="301"/>
    </row>
    <row r="311" spans="1:6">
      <c r="A311" s="299"/>
      <c r="B311" s="29"/>
      <c r="C311" s="22"/>
      <c r="D311" s="303"/>
      <c r="E311" s="301"/>
      <c r="F311" s="301"/>
    </row>
    <row r="312" spans="1:6">
      <c r="A312" s="299"/>
      <c r="B312" s="29"/>
      <c r="C312" s="22"/>
      <c r="D312" s="303"/>
      <c r="E312" s="301"/>
      <c r="F312" s="301"/>
    </row>
    <row r="313" spans="1:6">
      <c r="A313" s="299"/>
      <c r="B313" s="29"/>
      <c r="C313" s="22"/>
      <c r="D313" s="303"/>
      <c r="E313" s="301"/>
      <c r="F313" s="301"/>
    </row>
    <row r="314" spans="1:6">
      <c r="A314" s="299"/>
      <c r="B314" s="29"/>
      <c r="C314" s="22"/>
      <c r="D314" s="303"/>
      <c r="E314" s="301"/>
      <c r="F314" s="301"/>
    </row>
    <row r="315" spans="1:6">
      <c r="A315" s="299"/>
      <c r="B315" s="29"/>
      <c r="C315" s="22"/>
      <c r="D315" s="303"/>
      <c r="E315" s="301"/>
      <c r="F315" s="301"/>
    </row>
    <row r="316" spans="1:6">
      <c r="A316" s="299"/>
      <c r="B316" s="29"/>
      <c r="C316" s="22"/>
      <c r="D316" s="303"/>
      <c r="E316" s="301"/>
      <c r="F316" s="301"/>
    </row>
    <row r="317" spans="1:6">
      <c r="A317" s="299"/>
      <c r="B317" s="29"/>
      <c r="C317" s="22"/>
      <c r="D317" s="303"/>
      <c r="E317" s="301"/>
      <c r="F317" s="301"/>
    </row>
    <row r="318" spans="1:6">
      <c r="A318" s="299"/>
      <c r="B318" s="29"/>
      <c r="C318" s="22"/>
      <c r="D318" s="303"/>
      <c r="E318" s="301"/>
      <c r="F318" s="301"/>
    </row>
    <row r="319" spans="1:6">
      <c r="A319" s="299"/>
      <c r="B319" s="29"/>
      <c r="C319" s="22"/>
      <c r="D319" s="303"/>
      <c r="E319" s="301"/>
      <c r="F319" s="301"/>
    </row>
    <row r="320" spans="1:6">
      <c r="A320" s="299"/>
      <c r="B320" s="29"/>
      <c r="C320" s="22"/>
      <c r="D320" s="303"/>
      <c r="E320" s="301"/>
      <c r="F320" s="301"/>
    </row>
    <row r="321" spans="1:6">
      <c r="A321" s="299"/>
      <c r="B321" s="29"/>
      <c r="C321" s="22"/>
      <c r="D321" s="303"/>
      <c r="E321" s="301"/>
      <c r="F321" s="301"/>
    </row>
    <row r="322" spans="1:6">
      <c r="A322" s="299"/>
      <c r="B322" s="29"/>
      <c r="C322" s="22"/>
      <c r="D322" s="303"/>
      <c r="E322" s="301"/>
      <c r="F322" s="301"/>
    </row>
    <row r="323" spans="1:6">
      <c r="A323" s="299"/>
      <c r="B323" s="29"/>
      <c r="C323" s="22"/>
      <c r="D323" s="303"/>
      <c r="E323" s="301"/>
      <c r="F323" s="301"/>
    </row>
    <row r="324" spans="1:6">
      <c r="A324" s="299"/>
      <c r="B324" s="29"/>
      <c r="C324" s="22"/>
      <c r="D324" s="303"/>
      <c r="E324" s="301"/>
      <c r="F324" s="301"/>
    </row>
    <row r="325" spans="1:6">
      <c r="A325" s="299"/>
      <c r="B325" s="29"/>
      <c r="C325" s="22"/>
      <c r="D325" s="303"/>
      <c r="E325" s="301"/>
      <c r="F325" s="301"/>
    </row>
    <row r="326" spans="1:6">
      <c r="A326" s="299"/>
      <c r="B326" s="29"/>
      <c r="C326" s="22"/>
      <c r="D326" s="303"/>
      <c r="E326" s="301"/>
      <c r="F326" s="301"/>
    </row>
    <row r="327" spans="1:6">
      <c r="A327" s="299"/>
      <c r="B327" s="29"/>
      <c r="C327" s="22"/>
      <c r="D327" s="303"/>
      <c r="E327" s="301"/>
      <c r="F327" s="301"/>
    </row>
    <row r="328" spans="1:6">
      <c r="A328" s="299"/>
      <c r="B328" s="29"/>
      <c r="C328" s="22"/>
      <c r="D328" s="303"/>
      <c r="E328" s="301"/>
      <c r="F328" s="301"/>
    </row>
    <row r="329" spans="1:6">
      <c r="A329" s="299"/>
      <c r="B329" s="29"/>
      <c r="C329" s="22"/>
      <c r="D329" s="303"/>
      <c r="E329" s="301"/>
      <c r="F329" s="301"/>
    </row>
    <row r="330" spans="1:6">
      <c r="A330" s="299"/>
      <c r="B330" s="29"/>
      <c r="C330" s="22"/>
      <c r="D330" s="303"/>
      <c r="E330" s="301"/>
      <c r="F330" s="301"/>
    </row>
    <row r="331" spans="1:6">
      <c r="A331" s="299"/>
      <c r="B331" s="29"/>
      <c r="C331" s="22"/>
      <c r="D331" s="303"/>
      <c r="E331" s="301"/>
      <c r="F331" s="301"/>
    </row>
    <row r="332" spans="1:6">
      <c r="A332" s="299"/>
      <c r="B332" s="29"/>
      <c r="C332" s="22"/>
      <c r="D332" s="303"/>
      <c r="E332" s="301"/>
      <c r="F332" s="301"/>
    </row>
    <row r="333" spans="1:6">
      <c r="A333" s="299"/>
      <c r="B333" s="29"/>
      <c r="C333" s="22"/>
      <c r="D333" s="303"/>
      <c r="E333" s="301"/>
      <c r="F333" s="301"/>
    </row>
    <row r="334" spans="1:6">
      <c r="A334" s="299"/>
      <c r="B334" s="29"/>
      <c r="C334" s="22"/>
      <c r="D334" s="303"/>
      <c r="E334" s="301"/>
      <c r="F334" s="301"/>
    </row>
    <row r="335" spans="1:6">
      <c r="A335" s="299"/>
      <c r="B335" s="29"/>
      <c r="C335" s="22"/>
      <c r="D335" s="303"/>
      <c r="E335" s="301"/>
      <c r="F335" s="301"/>
    </row>
    <row r="336" spans="1:6">
      <c r="A336" s="299"/>
      <c r="B336" s="29"/>
      <c r="C336" s="22"/>
      <c r="D336" s="303"/>
      <c r="E336" s="301"/>
      <c r="F336" s="301"/>
    </row>
    <row r="337" spans="1:6">
      <c r="A337" s="299"/>
      <c r="B337" s="29"/>
      <c r="C337" s="22"/>
      <c r="D337" s="303"/>
      <c r="E337" s="301"/>
      <c r="F337" s="301"/>
    </row>
    <row r="338" spans="1:6">
      <c r="A338" s="299"/>
      <c r="B338" s="29"/>
      <c r="C338" s="22"/>
      <c r="D338" s="303"/>
      <c r="E338" s="301"/>
      <c r="F338" s="301"/>
    </row>
    <row r="339" spans="1:6">
      <c r="A339" s="299"/>
      <c r="B339" s="29"/>
      <c r="C339" s="22"/>
      <c r="D339" s="303"/>
      <c r="E339" s="301"/>
      <c r="F339" s="301"/>
    </row>
    <row r="340" spans="1:6">
      <c r="A340" s="299"/>
      <c r="B340" s="29"/>
      <c r="C340" s="22"/>
      <c r="D340" s="303"/>
      <c r="E340" s="301"/>
      <c r="F340" s="301"/>
    </row>
    <row r="341" spans="1:6">
      <c r="A341" s="299"/>
      <c r="B341" s="29"/>
      <c r="C341" s="22"/>
      <c r="D341" s="303"/>
      <c r="E341" s="301"/>
      <c r="F341" s="301"/>
    </row>
    <row r="342" spans="1:6">
      <c r="A342" s="299"/>
      <c r="B342" s="29"/>
      <c r="C342" s="22"/>
      <c r="D342" s="303"/>
      <c r="E342" s="301"/>
      <c r="F342" s="301"/>
    </row>
    <row r="343" spans="1:6">
      <c r="A343" s="299"/>
      <c r="B343" s="29"/>
      <c r="C343" s="22"/>
      <c r="D343" s="303"/>
      <c r="E343" s="301"/>
      <c r="F343" s="301"/>
    </row>
    <row r="344" spans="1:6">
      <c r="A344" s="299"/>
      <c r="B344" s="29"/>
      <c r="C344" s="22"/>
      <c r="D344" s="303"/>
      <c r="E344" s="301"/>
      <c r="F344" s="301"/>
    </row>
    <row r="345" spans="1:6">
      <c r="A345" s="299"/>
      <c r="B345" s="29"/>
      <c r="C345" s="22"/>
      <c r="D345" s="303"/>
      <c r="E345" s="301"/>
      <c r="F345" s="301"/>
    </row>
    <row r="346" spans="1:6">
      <c r="A346" s="299"/>
      <c r="B346" s="29"/>
      <c r="C346" s="22"/>
      <c r="D346" s="303"/>
      <c r="E346" s="301"/>
      <c r="F346" s="301"/>
    </row>
    <row r="347" spans="1:6">
      <c r="A347" s="299"/>
      <c r="B347" s="29"/>
      <c r="C347" s="22"/>
      <c r="D347" s="303"/>
      <c r="E347" s="301"/>
      <c r="F347" s="301"/>
    </row>
    <row r="348" spans="1:6">
      <c r="A348" s="299"/>
      <c r="B348" s="29"/>
      <c r="C348" s="22"/>
      <c r="D348" s="303"/>
      <c r="E348" s="301"/>
      <c r="F348" s="301"/>
    </row>
    <row r="349" spans="1:6">
      <c r="A349" s="299"/>
      <c r="B349" s="29"/>
      <c r="C349" s="22"/>
      <c r="D349" s="303"/>
      <c r="E349" s="301"/>
      <c r="F349" s="301"/>
    </row>
    <row r="350" spans="1:6">
      <c r="A350" s="299"/>
      <c r="B350" s="29"/>
      <c r="C350" s="22"/>
      <c r="D350" s="303"/>
      <c r="E350" s="301"/>
      <c r="F350" s="301"/>
    </row>
    <row r="351" spans="1:6">
      <c r="A351" s="299"/>
      <c r="B351" s="29"/>
      <c r="C351" s="22"/>
      <c r="D351" s="303"/>
      <c r="E351" s="301"/>
      <c r="F351" s="301"/>
    </row>
    <row r="352" spans="1:6">
      <c r="A352" s="299"/>
      <c r="B352" s="29"/>
      <c r="C352" s="22"/>
      <c r="D352" s="303"/>
      <c r="E352" s="301"/>
      <c r="F352" s="301"/>
    </row>
    <row r="353" spans="1:6">
      <c r="A353" s="299"/>
      <c r="B353" s="29"/>
      <c r="C353" s="22"/>
      <c r="D353" s="303"/>
      <c r="E353" s="301"/>
      <c r="F353" s="301"/>
    </row>
    <row r="354" spans="1:6">
      <c r="A354" s="299"/>
      <c r="B354" s="29"/>
      <c r="C354" s="22"/>
      <c r="D354" s="303"/>
      <c r="E354" s="301"/>
      <c r="F354" s="301"/>
    </row>
    <row r="355" spans="1:6">
      <c r="A355" s="299"/>
      <c r="B355" s="29"/>
      <c r="C355" s="22"/>
      <c r="D355" s="303"/>
      <c r="E355" s="301"/>
      <c r="F355" s="301"/>
    </row>
    <row r="356" spans="1:6">
      <c r="A356" s="299"/>
      <c r="B356" s="29"/>
      <c r="C356" s="22"/>
      <c r="D356" s="303"/>
      <c r="E356" s="301"/>
      <c r="F356" s="301"/>
    </row>
    <row r="357" spans="1:6">
      <c r="A357" s="299"/>
      <c r="B357" s="29"/>
      <c r="C357" s="22"/>
      <c r="D357" s="303"/>
      <c r="E357" s="301"/>
      <c r="F357" s="301"/>
    </row>
    <row r="358" spans="1:6">
      <c r="A358" s="299"/>
      <c r="B358" s="29"/>
      <c r="C358" s="22"/>
      <c r="D358" s="303"/>
      <c r="E358" s="301"/>
      <c r="F358" s="301"/>
    </row>
    <row r="359" spans="1:6">
      <c r="A359" s="299"/>
      <c r="B359" s="29"/>
      <c r="C359" s="22"/>
      <c r="D359" s="303"/>
      <c r="E359" s="301"/>
      <c r="F359" s="301"/>
    </row>
    <row r="360" spans="1:6">
      <c r="A360" s="299"/>
      <c r="B360" s="29"/>
      <c r="C360" s="22"/>
      <c r="D360" s="303"/>
      <c r="E360" s="301"/>
      <c r="F360" s="301"/>
    </row>
    <row r="361" spans="1:6">
      <c r="A361" s="299"/>
      <c r="B361" s="29"/>
      <c r="C361" s="22"/>
      <c r="D361" s="303"/>
      <c r="E361" s="301"/>
      <c r="F361" s="301"/>
    </row>
    <row r="362" spans="1:6">
      <c r="A362" s="299"/>
      <c r="B362" s="29"/>
      <c r="C362" s="22"/>
      <c r="D362" s="303"/>
      <c r="E362" s="301"/>
      <c r="F362" s="301"/>
    </row>
    <row r="363" spans="1:6">
      <c r="A363" s="299"/>
      <c r="B363" s="29"/>
      <c r="C363" s="22"/>
      <c r="D363" s="303"/>
      <c r="E363" s="301"/>
      <c r="F363" s="301"/>
    </row>
    <row r="364" spans="1:6">
      <c r="A364" s="299"/>
      <c r="B364" s="29"/>
      <c r="C364" s="22"/>
      <c r="D364" s="303"/>
      <c r="E364" s="301"/>
      <c r="F364" s="301"/>
    </row>
    <row r="365" spans="1:6">
      <c r="A365" s="299"/>
      <c r="B365" s="29"/>
      <c r="C365" s="22"/>
      <c r="D365" s="303"/>
      <c r="E365" s="301"/>
      <c r="F365" s="301"/>
    </row>
    <row r="366" spans="1:6">
      <c r="A366" s="299"/>
      <c r="B366" s="29"/>
      <c r="C366" s="22"/>
      <c r="D366" s="303"/>
      <c r="E366" s="301"/>
      <c r="F366" s="301"/>
    </row>
    <row r="367" spans="1:6">
      <c r="A367" s="299"/>
      <c r="B367" s="29"/>
    </row>
  </sheetData>
  <conditionalFormatting sqref="C19:D19 C21:D21 D20 C26:D26 D25 D22 C23:D24">
    <cfRule type="expression" dxfId="9" priority="71" stopIfTrue="1">
      <formula>$J19&gt;0</formula>
    </cfRule>
    <cfRule type="expression" dxfId="8" priority="72" stopIfTrue="1">
      <formula>$F19=1</formula>
    </cfRule>
  </conditionalFormatting>
  <conditionalFormatting sqref="B19 B21:B26">
    <cfRule type="expression" dxfId="7" priority="73" stopIfTrue="1">
      <formula>$J19&gt;0</formula>
    </cfRule>
    <cfRule type="expression" dxfId="6" priority="74" stopIfTrue="1">
      <formula>$F19=1</formula>
    </cfRule>
  </conditionalFormatting>
  <conditionalFormatting sqref="D27:E27">
    <cfRule type="expression" dxfId="5" priority="67" stopIfTrue="1">
      <formula>$J27&gt;0</formula>
    </cfRule>
    <cfRule type="expression" dxfId="4" priority="68" stopIfTrue="1">
      <formula>$F27=1</formula>
    </cfRule>
  </conditionalFormatting>
  <conditionalFormatting sqref="B27">
    <cfRule type="expression" dxfId="3" priority="69" stopIfTrue="1">
      <formula>$J27&gt;0</formula>
    </cfRule>
    <cfRule type="expression" dxfId="2" priority="70" stopIfTrue="1">
      <formula>$F27=1</formula>
    </cfRule>
  </conditionalFormatting>
  <conditionalFormatting sqref="B20">
    <cfRule type="expression" dxfId="1" priority="1" stopIfTrue="1">
      <formula>$J20&gt;0</formula>
    </cfRule>
    <cfRule type="expression" dxfId="0" priority="2" stopIfTrue="1">
      <formula>$F20=1</formula>
    </cfRule>
  </conditionalFormatting>
  <pageMargins left="0.78740157480314965" right="0.59055118110236227" top="0.86614173228346458" bottom="1.1811023622047245" header="0.31496062992125984" footer="0.51181102362204722"/>
  <pageSetup paperSize="9" scale="99" orientation="portrait" r:id="rId1"/>
  <headerFooter alignWithMargins="0">
    <oddHeader>&amp;L&amp;8&amp;G</oddHeader>
    <oddFooter>&amp;L&amp;"FuturaTEEMedCon,Običajno"&amp;9&amp;GPROTIM R¯IŠNIK PERC d.o.o.,  Poslovna cona A 2,  4208 ŠENÈUR,  SLOVENIJA
tel.: 04 279 18 00  fax: 04 279 18 25  e-mail:  protim@rzisnik-perc.si  url: www.protim.si&amp;R&amp;"FuturaTEEMedCon,Običajno"&amp;P/&amp;N</oddFoot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28"/>
  <sheetViews>
    <sheetView topLeftCell="A34" workbookViewId="0">
      <selection activeCell="E106" sqref="E106"/>
    </sheetView>
  </sheetViews>
  <sheetFormatPr defaultRowHeight="16.5"/>
  <cols>
    <col min="1" max="1" width="7.42578125" style="432" customWidth="1"/>
    <col min="2" max="2" width="51.5703125" style="438" customWidth="1"/>
    <col min="3" max="3" width="8.5703125" style="439" customWidth="1"/>
    <col min="4" max="4" width="13.140625" style="439" customWidth="1"/>
    <col min="5" max="5" width="13" style="416" customWidth="1"/>
    <col min="6" max="6" width="17.42578125" style="417" customWidth="1"/>
    <col min="7" max="16384" width="9.140625" style="418"/>
  </cols>
  <sheetData>
    <row r="1" spans="1:6">
      <c r="A1" s="420" t="s">
        <v>3</v>
      </c>
      <c r="B1" s="421" t="s">
        <v>10</v>
      </c>
      <c r="C1" s="422" t="s">
        <v>4</v>
      </c>
      <c r="D1" s="423" t="s">
        <v>5</v>
      </c>
      <c r="E1" s="424" t="s">
        <v>6</v>
      </c>
      <c r="F1" s="425" t="s">
        <v>164</v>
      </c>
    </row>
    <row r="2" spans="1:6">
      <c r="A2" s="426"/>
      <c r="B2" s="427"/>
      <c r="C2" s="428"/>
      <c r="D2" s="429"/>
      <c r="E2" s="430"/>
      <c r="F2" s="431"/>
    </row>
    <row r="3" spans="1:6">
      <c r="A3" s="412" t="s">
        <v>7</v>
      </c>
      <c r="B3" s="413" t="s">
        <v>157</v>
      </c>
      <c r="C3" s="414"/>
      <c r="D3" s="415"/>
    </row>
    <row r="4" spans="1:6">
      <c r="A4" s="419"/>
      <c r="B4" s="418"/>
      <c r="C4" s="414"/>
      <c r="D4" s="415"/>
    </row>
    <row r="5" spans="1:6" ht="133.5" customHeight="1">
      <c r="A5" s="432" t="s">
        <v>29</v>
      </c>
      <c r="B5" s="433" t="s">
        <v>222</v>
      </c>
      <c r="C5" s="434" t="s">
        <v>62</v>
      </c>
      <c r="D5" s="435">
        <f>D72</f>
        <v>295</v>
      </c>
      <c r="E5" s="436"/>
      <c r="F5" s="416">
        <f>D5*E5</f>
        <v>0</v>
      </c>
    </row>
    <row r="6" spans="1:6">
      <c r="B6" s="437"/>
      <c r="C6" s="434"/>
      <c r="D6" s="435"/>
      <c r="E6" s="436"/>
    </row>
    <row r="7" spans="1:6" ht="49.5">
      <c r="A7" s="432" t="s">
        <v>30</v>
      </c>
      <c r="B7" s="433" t="s">
        <v>284</v>
      </c>
      <c r="C7" s="434" t="s">
        <v>223</v>
      </c>
      <c r="D7" s="435">
        <f>D5*1</f>
        <v>295</v>
      </c>
      <c r="E7" s="436"/>
      <c r="F7" s="416">
        <f>D7*E7</f>
        <v>0</v>
      </c>
    </row>
    <row r="8" spans="1:6">
      <c r="E8" s="436"/>
      <c r="F8" s="416"/>
    </row>
    <row r="9" spans="1:6" ht="50.25" customHeight="1">
      <c r="A9" s="432" t="s">
        <v>43</v>
      </c>
      <c r="B9" s="433" t="s">
        <v>285</v>
      </c>
      <c r="C9" s="434" t="s">
        <v>223</v>
      </c>
      <c r="D9" s="435">
        <f>D7</f>
        <v>295</v>
      </c>
      <c r="E9" s="436"/>
      <c r="F9" s="416">
        <f>D9*E9</f>
        <v>0</v>
      </c>
    </row>
    <row r="10" spans="1:6">
      <c r="E10" s="436"/>
      <c r="F10" s="416"/>
    </row>
    <row r="11" spans="1:6" ht="33">
      <c r="A11" s="432" t="s">
        <v>51</v>
      </c>
      <c r="B11" s="440" t="s">
        <v>224</v>
      </c>
      <c r="C11" s="441" t="s">
        <v>225</v>
      </c>
      <c r="D11" s="441">
        <v>5</v>
      </c>
      <c r="E11" s="436"/>
      <c r="F11" s="416">
        <f>D11*E11</f>
        <v>0</v>
      </c>
    </row>
    <row r="12" spans="1:6">
      <c r="E12" s="436"/>
      <c r="F12" s="416"/>
    </row>
    <row r="13" spans="1:6" ht="33">
      <c r="A13" s="432" t="s">
        <v>52</v>
      </c>
      <c r="B13" s="442" t="s">
        <v>226</v>
      </c>
      <c r="C13" s="439" t="s">
        <v>0</v>
      </c>
      <c r="D13" s="439">
        <v>1</v>
      </c>
      <c r="E13" s="436"/>
      <c r="F13" s="416">
        <f>D13*E13</f>
        <v>0</v>
      </c>
    </row>
    <row r="14" spans="1:6">
      <c r="E14" s="443"/>
      <c r="F14" s="416"/>
    </row>
    <row r="15" spans="1:6" ht="33">
      <c r="A15" s="432" t="s">
        <v>53</v>
      </c>
      <c r="B15" s="438" t="s">
        <v>227</v>
      </c>
      <c r="C15" s="439" t="s">
        <v>0</v>
      </c>
      <c r="D15" s="439">
        <v>2</v>
      </c>
      <c r="E15" s="443"/>
      <c r="F15" s="416">
        <f>D15*E15</f>
        <v>0</v>
      </c>
    </row>
    <row r="16" spans="1:6">
      <c r="E16" s="443"/>
      <c r="F16" s="416"/>
    </row>
    <row r="17" spans="1:6" ht="51" customHeight="1">
      <c r="A17" s="432" t="s">
        <v>54</v>
      </c>
      <c r="B17" s="438" t="s">
        <v>228</v>
      </c>
      <c r="C17" s="439" t="s">
        <v>62</v>
      </c>
      <c r="D17" s="439">
        <f>12*5</f>
        <v>60</v>
      </c>
      <c r="E17" s="443"/>
      <c r="F17" s="416">
        <f>D17*E17</f>
        <v>0</v>
      </c>
    </row>
    <row r="18" spans="1:6">
      <c r="E18" s="443"/>
      <c r="F18" s="416"/>
    </row>
    <row r="19" spans="1:6" ht="17.25" thickBot="1">
      <c r="C19" s="444"/>
      <c r="D19" s="444"/>
      <c r="E19" s="443"/>
      <c r="F19" s="436"/>
    </row>
    <row r="20" spans="1:6" ht="17.25" thickBot="1">
      <c r="B20" s="445" t="s">
        <v>229</v>
      </c>
      <c r="C20" s="446"/>
      <c r="D20" s="447"/>
      <c r="E20" s="448"/>
      <c r="F20" s="449">
        <f>SUM(F5:F19)</f>
        <v>0</v>
      </c>
    </row>
    <row r="21" spans="1:6">
      <c r="B21" s="450"/>
      <c r="C21" s="451"/>
      <c r="D21" s="452"/>
      <c r="E21" s="453"/>
      <c r="F21" s="454"/>
    </row>
    <row r="22" spans="1:6">
      <c r="B22" s="450"/>
      <c r="C22" s="451"/>
      <c r="D22" s="452"/>
      <c r="E22" s="453"/>
      <c r="F22" s="454"/>
    </row>
    <row r="23" spans="1:6">
      <c r="B23" s="450"/>
      <c r="C23" s="451"/>
      <c r="D23" s="452"/>
      <c r="E23" s="453"/>
      <c r="F23" s="454"/>
    </row>
    <row r="24" spans="1:6">
      <c r="B24" s="450"/>
      <c r="C24" s="451"/>
      <c r="D24" s="452"/>
      <c r="E24" s="453"/>
      <c r="F24" s="454"/>
    </row>
    <row r="25" spans="1:6">
      <c r="B25" s="450"/>
      <c r="C25" s="451"/>
      <c r="D25" s="452"/>
      <c r="E25" s="453"/>
      <c r="F25" s="454"/>
    </row>
    <row r="26" spans="1:6">
      <c r="B26" s="450"/>
      <c r="C26" s="451"/>
      <c r="D26" s="452"/>
      <c r="E26" s="453"/>
      <c r="F26" s="454"/>
    </row>
    <row r="27" spans="1:6">
      <c r="B27" s="450"/>
      <c r="C27" s="451"/>
      <c r="D27" s="452"/>
      <c r="E27" s="453"/>
      <c r="F27" s="454"/>
    </row>
    <row r="28" spans="1:6">
      <c r="B28" s="450"/>
      <c r="C28" s="451"/>
      <c r="D28" s="452"/>
      <c r="E28" s="453"/>
      <c r="F28" s="454"/>
    </row>
    <row r="29" spans="1:6">
      <c r="B29" s="450"/>
      <c r="C29" s="451"/>
      <c r="D29" s="452"/>
      <c r="E29" s="453"/>
      <c r="F29" s="454"/>
    </row>
    <row r="30" spans="1:6">
      <c r="B30" s="450"/>
      <c r="C30" s="451"/>
      <c r="D30" s="452"/>
      <c r="E30" s="453"/>
      <c r="F30" s="454"/>
    </row>
    <row r="31" spans="1:6">
      <c r="B31" s="450"/>
      <c r="C31" s="451"/>
      <c r="D31" s="452"/>
      <c r="E31" s="453"/>
      <c r="F31" s="454"/>
    </row>
    <row r="32" spans="1:6">
      <c r="B32" s="450"/>
      <c r="C32" s="451"/>
      <c r="D32" s="452"/>
      <c r="E32" s="453"/>
      <c r="F32" s="454"/>
    </row>
    <row r="33" spans="1:6">
      <c r="B33" s="450"/>
      <c r="C33" s="451"/>
      <c r="D33" s="452"/>
      <c r="E33" s="453"/>
      <c r="F33" s="454"/>
    </row>
    <row r="34" spans="1:6">
      <c r="B34" s="450"/>
      <c r="C34" s="451"/>
      <c r="D34" s="452"/>
      <c r="E34" s="453"/>
      <c r="F34" s="454"/>
    </row>
    <row r="35" spans="1:6">
      <c r="B35" s="450"/>
      <c r="C35" s="451"/>
      <c r="D35" s="452"/>
      <c r="E35" s="453"/>
      <c r="F35" s="454"/>
    </row>
    <row r="36" spans="1:6">
      <c r="B36" s="450"/>
      <c r="C36" s="451"/>
      <c r="D36" s="452"/>
      <c r="E36" s="453"/>
      <c r="F36" s="454"/>
    </row>
    <row r="37" spans="1:6">
      <c r="B37" s="450"/>
      <c r="C37" s="451"/>
      <c r="D37" s="452"/>
      <c r="E37" s="453"/>
      <c r="F37" s="454"/>
    </row>
    <row r="38" spans="1:6">
      <c r="B38" s="450"/>
      <c r="C38" s="451"/>
      <c r="D38" s="452"/>
      <c r="E38" s="453"/>
      <c r="F38" s="454"/>
    </row>
    <row r="39" spans="1:6">
      <c r="B39" s="450"/>
      <c r="C39" s="451"/>
      <c r="D39" s="452"/>
      <c r="E39" s="453"/>
      <c r="F39" s="454"/>
    </row>
    <row r="40" spans="1:6">
      <c r="A40" s="420" t="s">
        <v>3</v>
      </c>
      <c r="B40" s="421" t="s">
        <v>10</v>
      </c>
      <c r="C40" s="455" t="s">
        <v>4</v>
      </c>
      <c r="D40" s="456" t="s">
        <v>5</v>
      </c>
      <c r="E40" s="457" t="s">
        <v>6</v>
      </c>
      <c r="F40" s="458" t="s">
        <v>164</v>
      </c>
    </row>
    <row r="41" spans="1:6">
      <c r="A41" s="426"/>
      <c r="B41" s="427"/>
      <c r="C41" s="459"/>
      <c r="D41" s="460"/>
    </row>
    <row r="42" spans="1:6">
      <c r="A42" s="412" t="s">
        <v>8</v>
      </c>
      <c r="B42" s="413" t="s">
        <v>286</v>
      </c>
      <c r="C42" s="414"/>
      <c r="D42" s="415"/>
    </row>
    <row r="43" spans="1:6">
      <c r="A43" s="419"/>
      <c r="B43" s="418"/>
      <c r="C43" s="414"/>
      <c r="D43" s="415"/>
    </row>
    <row r="44" spans="1:6">
      <c r="A44" s="461" t="s">
        <v>29</v>
      </c>
      <c r="B44" s="519" t="s">
        <v>230</v>
      </c>
      <c r="C44" s="519"/>
      <c r="D44" s="462"/>
    </row>
    <row r="45" spans="1:6">
      <c r="A45" s="463"/>
      <c r="B45" s="466" t="s">
        <v>231</v>
      </c>
      <c r="C45" s="464" t="s">
        <v>0</v>
      </c>
      <c r="D45" s="465">
        <v>1</v>
      </c>
      <c r="F45" s="416">
        <f t="shared" ref="F45:F52" si="0">D45*E45</f>
        <v>0</v>
      </c>
    </row>
    <row r="46" spans="1:6">
      <c r="A46" s="463"/>
      <c r="B46" s="466" t="s">
        <v>232</v>
      </c>
      <c r="C46" s="464" t="s">
        <v>0</v>
      </c>
      <c r="D46" s="465">
        <v>3</v>
      </c>
      <c r="F46" s="416">
        <f t="shared" si="0"/>
        <v>0</v>
      </c>
    </row>
    <row r="47" spans="1:6">
      <c r="A47" s="463"/>
      <c r="B47" s="466" t="s">
        <v>233</v>
      </c>
      <c r="C47" s="464" t="s">
        <v>0</v>
      </c>
      <c r="D47" s="465">
        <v>1</v>
      </c>
      <c r="F47" s="416">
        <f t="shared" si="0"/>
        <v>0</v>
      </c>
    </row>
    <row r="48" spans="1:6">
      <c r="A48" s="463"/>
      <c r="B48" s="466" t="s">
        <v>234</v>
      </c>
      <c r="C48" s="464" t="s">
        <v>0</v>
      </c>
      <c r="D48" s="465">
        <v>1</v>
      </c>
      <c r="F48" s="416">
        <f t="shared" si="0"/>
        <v>0</v>
      </c>
    </row>
    <row r="49" spans="1:6">
      <c r="A49" s="463"/>
      <c r="B49" s="466" t="s">
        <v>287</v>
      </c>
      <c r="C49" s="464" t="s">
        <v>0</v>
      </c>
      <c r="D49" s="465">
        <v>1</v>
      </c>
      <c r="F49" s="416">
        <f t="shared" si="0"/>
        <v>0</v>
      </c>
    </row>
    <row r="50" spans="1:6">
      <c r="A50" s="463"/>
      <c r="B50" s="466" t="s">
        <v>288</v>
      </c>
      <c r="C50" s="464" t="s">
        <v>0</v>
      </c>
      <c r="D50" s="465">
        <v>1</v>
      </c>
      <c r="F50" s="416">
        <f t="shared" si="0"/>
        <v>0</v>
      </c>
    </row>
    <row r="51" spans="1:6">
      <c r="A51" s="463"/>
      <c r="B51" s="466" t="s">
        <v>235</v>
      </c>
      <c r="C51" s="464" t="s">
        <v>0</v>
      </c>
      <c r="D51" s="465">
        <v>1</v>
      </c>
      <c r="F51" s="416">
        <f t="shared" si="0"/>
        <v>0</v>
      </c>
    </row>
    <row r="52" spans="1:6">
      <c r="A52" s="463"/>
      <c r="B52" s="466" t="s">
        <v>269</v>
      </c>
      <c r="C52" s="464" t="s">
        <v>0</v>
      </c>
      <c r="D52" s="465">
        <v>3</v>
      </c>
      <c r="F52" s="416">
        <f t="shared" si="0"/>
        <v>0</v>
      </c>
    </row>
    <row r="53" spans="1:6">
      <c r="A53" s="467"/>
      <c r="B53" s="466"/>
      <c r="C53" s="464"/>
      <c r="D53" s="465"/>
      <c r="F53" s="436"/>
    </row>
    <row r="54" spans="1:6" s="472" customFormat="1">
      <c r="A54" s="461" t="s">
        <v>30</v>
      </c>
      <c r="B54" s="468" t="s">
        <v>236</v>
      </c>
      <c r="C54" s="469"/>
      <c r="D54" s="470"/>
      <c r="E54" s="471"/>
      <c r="F54" s="436"/>
    </row>
    <row r="55" spans="1:6" ht="49.5">
      <c r="A55" s="473" t="s">
        <v>237</v>
      </c>
      <c r="B55" s="474" t="s">
        <v>238</v>
      </c>
      <c r="C55" s="475"/>
      <c r="D55" s="476"/>
      <c r="F55" s="436"/>
    </row>
    <row r="56" spans="1:6">
      <c r="A56" s="473"/>
      <c r="B56" s="474" t="s">
        <v>242</v>
      </c>
      <c r="C56" s="475" t="s">
        <v>0</v>
      </c>
      <c r="D56" s="476">
        <v>1</v>
      </c>
      <c r="F56" s="416">
        <f>D56*E56</f>
        <v>0</v>
      </c>
    </row>
    <row r="57" spans="1:6">
      <c r="A57" s="473"/>
      <c r="B57" s="474"/>
      <c r="C57" s="475"/>
      <c r="D57" s="476"/>
      <c r="F57" s="436"/>
    </row>
    <row r="58" spans="1:6" ht="49.5">
      <c r="A58" s="473" t="s">
        <v>239</v>
      </c>
      <c r="B58" s="474" t="s">
        <v>238</v>
      </c>
      <c r="C58" s="475"/>
      <c r="D58" s="476"/>
      <c r="F58" s="436"/>
    </row>
    <row r="59" spans="1:6">
      <c r="A59" s="473"/>
      <c r="B59" s="474" t="s">
        <v>244</v>
      </c>
      <c r="C59" s="475" t="s">
        <v>0</v>
      </c>
      <c r="D59" s="476">
        <v>5</v>
      </c>
      <c r="F59" s="416">
        <f>D59*E59</f>
        <v>0</v>
      </c>
    </row>
    <row r="60" spans="1:6">
      <c r="A60" s="473"/>
      <c r="B60" s="474"/>
      <c r="C60" s="475"/>
      <c r="D60" s="476"/>
      <c r="F60" s="436"/>
    </row>
    <row r="61" spans="1:6" ht="33">
      <c r="A61" s="473" t="s">
        <v>240</v>
      </c>
      <c r="B61" s="474" t="s">
        <v>245</v>
      </c>
      <c r="C61" s="475" t="s">
        <v>0</v>
      </c>
      <c r="D61" s="476">
        <v>1</v>
      </c>
      <c r="F61" s="416">
        <f>D61*E61</f>
        <v>0</v>
      </c>
    </row>
    <row r="62" spans="1:6">
      <c r="A62" s="473"/>
      <c r="B62" s="474"/>
      <c r="C62" s="475"/>
      <c r="D62" s="476"/>
      <c r="F62" s="436"/>
    </row>
    <row r="63" spans="1:6" ht="18" customHeight="1">
      <c r="A63" s="473" t="s">
        <v>241</v>
      </c>
      <c r="B63" s="477" t="s">
        <v>246</v>
      </c>
      <c r="C63" s="475"/>
      <c r="D63" s="476"/>
      <c r="F63" s="436"/>
    </row>
    <row r="64" spans="1:6">
      <c r="A64" s="478"/>
      <c r="B64" s="474" t="s">
        <v>247</v>
      </c>
      <c r="C64" s="475" t="s">
        <v>0</v>
      </c>
      <c r="D64" s="476">
        <v>2</v>
      </c>
      <c r="F64" s="416">
        <f>D64*E64</f>
        <v>0</v>
      </c>
    </row>
    <row r="65" spans="1:6">
      <c r="A65" s="473"/>
      <c r="B65" s="474"/>
      <c r="C65" s="475"/>
      <c r="D65" s="476"/>
      <c r="F65" s="436"/>
    </row>
    <row r="66" spans="1:6">
      <c r="A66" s="473" t="s">
        <v>243</v>
      </c>
      <c r="B66" s="474" t="s">
        <v>248</v>
      </c>
      <c r="C66" s="475"/>
      <c r="D66" s="476"/>
      <c r="F66" s="436"/>
    </row>
    <row r="67" spans="1:6">
      <c r="A67" s="473"/>
      <c r="B67" s="474" t="s">
        <v>289</v>
      </c>
      <c r="C67" s="475" t="s">
        <v>249</v>
      </c>
      <c r="D67" s="476">
        <v>1</v>
      </c>
      <c r="F67" s="416">
        <f t="shared" ref="F67:F69" si="1">D67*E67</f>
        <v>0</v>
      </c>
    </row>
    <row r="68" spans="1:6">
      <c r="A68" s="473"/>
      <c r="B68" s="474" t="s">
        <v>250</v>
      </c>
      <c r="C68" s="475" t="s">
        <v>249</v>
      </c>
      <c r="D68" s="476">
        <v>3.5</v>
      </c>
      <c r="F68" s="416">
        <f t="shared" si="1"/>
        <v>0</v>
      </c>
    </row>
    <row r="69" spans="1:6">
      <c r="A69" s="473"/>
      <c r="B69" s="474" t="s">
        <v>251</v>
      </c>
      <c r="C69" s="475" t="s">
        <v>249</v>
      </c>
      <c r="D69" s="476">
        <v>3</v>
      </c>
      <c r="F69" s="416">
        <f t="shared" si="1"/>
        <v>0</v>
      </c>
    </row>
    <row r="70" spans="1:6">
      <c r="A70" s="473"/>
      <c r="B70" s="474"/>
      <c r="C70" s="475"/>
      <c r="D70" s="476"/>
      <c r="F70" s="436"/>
    </row>
    <row r="71" spans="1:6">
      <c r="A71" s="461" t="s">
        <v>43</v>
      </c>
      <c r="B71" s="468" t="s">
        <v>252</v>
      </c>
      <c r="C71" s="475"/>
      <c r="D71" s="476"/>
      <c r="F71" s="436"/>
    </row>
    <row r="72" spans="1:6">
      <c r="A72" s="473" t="s">
        <v>253</v>
      </c>
      <c r="B72" s="479" t="s">
        <v>254</v>
      </c>
      <c r="C72" s="480" t="s">
        <v>62</v>
      </c>
      <c r="D72" s="452">
        <f>D73+D74+D75</f>
        <v>295</v>
      </c>
      <c r="F72" s="416">
        <f t="shared" ref="F72:F75" si="2">D72*E72</f>
        <v>0</v>
      </c>
    </row>
    <row r="73" spans="1:6">
      <c r="A73" s="473" t="s">
        <v>255</v>
      </c>
      <c r="B73" s="479" t="s">
        <v>290</v>
      </c>
      <c r="C73" s="480" t="s">
        <v>62</v>
      </c>
      <c r="D73" s="452">
        <v>50</v>
      </c>
      <c r="F73" s="416">
        <f t="shared" si="2"/>
        <v>0</v>
      </c>
    </row>
    <row r="74" spans="1:6">
      <c r="A74" s="473" t="s">
        <v>256</v>
      </c>
      <c r="B74" s="474" t="s">
        <v>258</v>
      </c>
      <c r="C74" s="475" t="s">
        <v>62</v>
      </c>
      <c r="D74" s="476">
        <v>105</v>
      </c>
      <c r="F74" s="416">
        <f t="shared" si="2"/>
        <v>0</v>
      </c>
    </row>
    <row r="75" spans="1:6">
      <c r="A75" s="473" t="s">
        <v>257</v>
      </c>
      <c r="B75" s="474" t="s">
        <v>259</v>
      </c>
      <c r="C75" s="475" t="s">
        <v>62</v>
      </c>
      <c r="D75" s="476">
        <v>140</v>
      </c>
      <c r="F75" s="416">
        <f t="shared" si="2"/>
        <v>0</v>
      </c>
    </row>
    <row r="76" spans="1:6">
      <c r="A76" s="434"/>
      <c r="B76" s="474"/>
      <c r="C76" s="434"/>
      <c r="D76" s="435"/>
      <c r="F76" s="436"/>
    </row>
    <row r="77" spans="1:6">
      <c r="A77" s="461" t="s">
        <v>51</v>
      </c>
      <c r="B77" s="468" t="s">
        <v>260</v>
      </c>
      <c r="C77" s="469"/>
      <c r="D77" s="470"/>
      <c r="F77" s="436"/>
    </row>
    <row r="78" spans="1:6">
      <c r="A78" s="473" t="s">
        <v>261</v>
      </c>
      <c r="B78" s="474" t="s">
        <v>262</v>
      </c>
      <c r="C78" s="475" t="s">
        <v>0</v>
      </c>
      <c r="D78" s="476">
        <v>200</v>
      </c>
      <c r="F78" s="416">
        <f t="shared" ref="F78:F81" si="3">D78*E78</f>
        <v>0</v>
      </c>
    </row>
    <row r="79" spans="1:6">
      <c r="A79" s="473" t="s">
        <v>263</v>
      </c>
      <c r="B79" s="474" t="s">
        <v>264</v>
      </c>
      <c r="C79" s="475" t="s">
        <v>0</v>
      </c>
      <c r="D79" s="476">
        <v>6</v>
      </c>
      <c r="F79" s="416">
        <f t="shared" si="3"/>
        <v>0</v>
      </c>
    </row>
    <row r="80" spans="1:6">
      <c r="A80" s="473" t="s">
        <v>265</v>
      </c>
      <c r="B80" s="474" t="s">
        <v>266</v>
      </c>
      <c r="C80" s="475" t="s">
        <v>0</v>
      </c>
      <c r="D80" s="476">
        <v>16</v>
      </c>
      <c r="F80" s="416">
        <f t="shared" si="3"/>
        <v>0</v>
      </c>
    </row>
    <row r="81" spans="1:6">
      <c r="A81" s="473" t="s">
        <v>267</v>
      </c>
      <c r="B81" s="474" t="s">
        <v>268</v>
      </c>
      <c r="C81" s="475" t="s">
        <v>0</v>
      </c>
      <c r="D81" s="476">
        <v>3</v>
      </c>
      <c r="F81" s="416">
        <f t="shared" si="3"/>
        <v>0</v>
      </c>
    </row>
    <row r="82" spans="1:6">
      <c r="A82" s="473"/>
      <c r="B82" s="474"/>
      <c r="C82" s="475"/>
      <c r="D82" s="476"/>
      <c r="F82" s="436"/>
    </row>
    <row r="83" spans="1:6" ht="33">
      <c r="A83" s="461" t="s">
        <v>52</v>
      </c>
      <c r="B83" s="503" t="s">
        <v>291</v>
      </c>
      <c r="C83" s="475" t="s">
        <v>62</v>
      </c>
      <c r="D83" s="476">
        <v>100</v>
      </c>
      <c r="F83" s="416">
        <f>D83*E83</f>
        <v>0</v>
      </c>
    </row>
    <row r="84" spans="1:6">
      <c r="A84" s="461"/>
      <c r="B84" s="503"/>
      <c r="C84" s="475"/>
      <c r="D84" s="476"/>
      <c r="F84" s="436"/>
    </row>
    <row r="85" spans="1:6">
      <c r="A85" s="461" t="s">
        <v>53</v>
      </c>
      <c r="B85" s="504" t="s">
        <v>292</v>
      </c>
      <c r="C85" s="475" t="s">
        <v>0</v>
      </c>
      <c r="D85" s="476">
        <v>12</v>
      </c>
      <c r="F85" s="416">
        <f>D85*E85</f>
        <v>0</v>
      </c>
    </row>
    <row r="86" spans="1:6">
      <c r="A86" s="473"/>
      <c r="B86" s="474"/>
      <c r="C86" s="475"/>
      <c r="D86" s="476"/>
    </row>
    <row r="87" spans="1:6">
      <c r="A87" s="461"/>
      <c r="B87" s="474"/>
      <c r="D87" s="481"/>
      <c r="F87" s="416"/>
    </row>
    <row r="88" spans="1:6">
      <c r="A88" s="420" t="s">
        <v>3</v>
      </c>
      <c r="B88" s="421" t="s">
        <v>10</v>
      </c>
      <c r="C88" s="455" t="s">
        <v>4</v>
      </c>
      <c r="D88" s="456" t="s">
        <v>5</v>
      </c>
      <c r="E88" s="457" t="s">
        <v>6</v>
      </c>
      <c r="F88" s="458" t="s">
        <v>164</v>
      </c>
    </row>
    <row r="89" spans="1:6">
      <c r="A89" s="461"/>
      <c r="B89" s="477"/>
      <c r="D89" s="481"/>
    </row>
    <row r="90" spans="1:6" ht="37.5" customHeight="1">
      <c r="A90" s="461" t="s">
        <v>55</v>
      </c>
      <c r="B90" s="474" t="s">
        <v>270</v>
      </c>
      <c r="D90" s="481"/>
      <c r="F90" s="416">
        <f>(SUM(F45:F85))*0.05</f>
        <v>0</v>
      </c>
    </row>
    <row r="91" spans="1:6" ht="17.25" thickBot="1">
      <c r="A91" s="473"/>
      <c r="B91" s="482"/>
      <c r="C91" s="483"/>
      <c r="D91" s="484"/>
    </row>
    <row r="92" spans="1:6" ht="17.25" thickBot="1">
      <c r="A92" s="434"/>
      <c r="B92" s="445" t="s">
        <v>293</v>
      </c>
      <c r="C92" s="446"/>
      <c r="D92" s="447"/>
      <c r="E92" s="485"/>
      <c r="F92" s="486">
        <f>SUM(F45:F91)</f>
        <v>0</v>
      </c>
    </row>
    <row r="93" spans="1:6">
      <c r="A93" s="434"/>
      <c r="B93" s="450"/>
      <c r="C93" s="451"/>
      <c r="D93" s="452"/>
      <c r="F93" s="471"/>
    </row>
    <row r="94" spans="1:6">
      <c r="A94" s="418"/>
      <c r="B94" s="418"/>
      <c r="C94" s="418"/>
      <c r="D94" s="418"/>
      <c r="E94" s="418"/>
      <c r="F94" s="418"/>
    </row>
    <row r="95" spans="1:6">
      <c r="A95" s="434"/>
      <c r="B95" s="450"/>
      <c r="C95" s="451"/>
      <c r="D95" s="452"/>
      <c r="F95" s="471"/>
    </row>
    <row r="96" spans="1:6">
      <c r="A96" s="487" t="s">
        <v>9</v>
      </c>
      <c r="B96" s="488" t="s">
        <v>271</v>
      </c>
      <c r="C96" s="489"/>
      <c r="D96" s="489"/>
      <c r="E96" s="471"/>
      <c r="F96" s="416"/>
    </row>
    <row r="97" spans="1:6">
      <c r="F97" s="416"/>
    </row>
    <row r="98" spans="1:6">
      <c r="A98" s="432" t="s">
        <v>29</v>
      </c>
      <c r="B98" s="438" t="s">
        <v>272</v>
      </c>
      <c r="C98" s="439" t="s">
        <v>62</v>
      </c>
      <c r="D98" s="439">
        <f>D72</f>
        <v>295</v>
      </c>
      <c r="F98" s="416">
        <f>D98*E98</f>
        <v>0</v>
      </c>
    </row>
    <row r="99" spans="1:6">
      <c r="F99" s="416"/>
    </row>
    <row r="100" spans="1:6">
      <c r="A100" s="432" t="s">
        <v>30</v>
      </c>
      <c r="B100" s="438" t="s">
        <v>273</v>
      </c>
      <c r="C100" s="439" t="s">
        <v>62</v>
      </c>
      <c r="D100" s="439">
        <f>D98</f>
        <v>295</v>
      </c>
      <c r="F100" s="416">
        <f>D100*E100</f>
        <v>0</v>
      </c>
    </row>
    <row r="101" spans="1:6">
      <c r="F101" s="416"/>
    </row>
    <row r="102" spans="1:6" ht="51.75" customHeight="1">
      <c r="A102" s="432" t="s">
        <v>43</v>
      </c>
      <c r="B102" s="438" t="s">
        <v>274</v>
      </c>
      <c r="C102" s="439" t="s">
        <v>62</v>
      </c>
      <c r="D102" s="439">
        <f>D98</f>
        <v>295</v>
      </c>
      <c r="F102" s="416">
        <f>D102*E102</f>
        <v>0</v>
      </c>
    </row>
    <row r="103" spans="1:6">
      <c r="F103" s="416"/>
    </row>
    <row r="104" spans="1:6">
      <c r="A104" s="432" t="s">
        <v>51</v>
      </c>
      <c r="B104" s="438" t="s">
        <v>275</v>
      </c>
      <c r="C104" s="439" t="s">
        <v>62</v>
      </c>
      <c r="D104" s="439">
        <f>D98</f>
        <v>295</v>
      </c>
      <c r="F104" s="416">
        <f>D104*E104</f>
        <v>0</v>
      </c>
    </row>
    <row r="105" spans="1:6">
      <c r="F105" s="416"/>
    </row>
    <row r="106" spans="1:6" ht="49.5">
      <c r="A106" s="432" t="s">
        <v>52</v>
      </c>
      <c r="B106" s="505" t="s">
        <v>294</v>
      </c>
      <c r="C106" s="439" t="s">
        <v>0</v>
      </c>
      <c r="D106" s="439">
        <v>1</v>
      </c>
      <c r="F106" s="416">
        <f>D106*E106</f>
        <v>0</v>
      </c>
    </row>
    <row r="107" spans="1:6" ht="17.25" thickBot="1"/>
    <row r="108" spans="1:6" ht="17.25" thickBot="1">
      <c r="B108" s="445" t="s">
        <v>276</v>
      </c>
      <c r="C108" s="446"/>
      <c r="D108" s="447"/>
      <c r="E108" s="485"/>
      <c r="F108" s="486">
        <f>SUM(F98:F107)</f>
        <v>0</v>
      </c>
    </row>
    <row r="109" spans="1:6">
      <c r="B109" s="450"/>
      <c r="C109" s="451"/>
      <c r="D109" s="452"/>
      <c r="F109" s="471"/>
    </row>
    <row r="110" spans="1:6">
      <c r="B110" s="450"/>
      <c r="C110" s="451"/>
      <c r="D110" s="452"/>
      <c r="F110" s="471"/>
    </row>
    <row r="111" spans="1:6">
      <c r="B111" s="450"/>
      <c r="C111" s="451"/>
      <c r="D111" s="452"/>
      <c r="F111" s="471"/>
    </row>
    <row r="112" spans="1:6">
      <c r="F112" s="416"/>
    </row>
    <row r="113" spans="2:5">
      <c r="B113" s="490" t="s">
        <v>277</v>
      </c>
    </row>
    <row r="114" spans="2:5" ht="17.25" thickBot="1"/>
    <row r="115" spans="2:5">
      <c r="B115" s="491"/>
      <c r="C115" s="492"/>
      <c r="D115" s="493"/>
    </row>
    <row r="116" spans="2:5">
      <c r="B116" s="495" t="s">
        <v>278</v>
      </c>
      <c r="C116" s="489"/>
      <c r="D116" s="494">
        <f>F20</f>
        <v>0</v>
      </c>
    </row>
    <row r="117" spans="2:5" ht="5.25" customHeight="1">
      <c r="B117" s="495"/>
      <c r="C117" s="489"/>
      <c r="D117" s="494"/>
    </row>
    <row r="118" spans="2:5">
      <c r="B118" s="520" t="s">
        <v>295</v>
      </c>
      <c r="C118" s="521"/>
      <c r="D118" s="496">
        <f>F92</f>
        <v>0</v>
      </c>
    </row>
    <row r="119" spans="2:5" ht="6.75" customHeight="1">
      <c r="B119" s="495"/>
      <c r="C119" s="497"/>
      <c r="D119" s="496"/>
    </row>
    <row r="120" spans="2:5">
      <c r="B120" s="495" t="s">
        <v>296</v>
      </c>
      <c r="C120" s="497"/>
      <c r="D120" s="496">
        <f>F108</f>
        <v>0</v>
      </c>
    </row>
    <row r="121" spans="2:5" ht="17.25" thickBot="1">
      <c r="B121" s="495"/>
      <c r="C121" s="489"/>
      <c r="D121" s="494"/>
    </row>
    <row r="122" spans="2:5" ht="17.25" thickBot="1">
      <c r="B122" s="498" t="s">
        <v>279</v>
      </c>
      <c r="C122" s="499"/>
      <c r="D122" s="500">
        <f>SUM(D116:D121)</f>
        <v>0</v>
      </c>
    </row>
    <row r="123" spans="2:5">
      <c r="B123" s="488"/>
      <c r="C123" s="489"/>
      <c r="D123" s="501"/>
    </row>
    <row r="124" spans="2:5">
      <c r="D124" s="502"/>
    </row>
    <row r="126" spans="2:5" ht="16.5" customHeight="1">
      <c r="B126" s="506"/>
      <c r="C126" s="507"/>
      <c r="D126" s="522"/>
      <c r="E126" s="523"/>
    </row>
    <row r="127" spans="2:5" ht="16.5" customHeight="1">
      <c r="B127" s="508"/>
      <c r="C127" s="509"/>
      <c r="D127" s="522"/>
      <c r="E127" s="523"/>
    </row>
    <row r="128" spans="2:5">
      <c r="B128" s="508"/>
      <c r="C128" s="418"/>
    </row>
  </sheetData>
  <mergeCells count="4">
    <mergeCell ref="B44:C44"/>
    <mergeCell ref="B118:C118"/>
    <mergeCell ref="D126:E126"/>
    <mergeCell ref="D127:E127"/>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Delovni listi</vt:lpstr>
      </vt:variant>
      <vt:variant>
        <vt:i4>7</vt:i4>
      </vt:variant>
      <vt:variant>
        <vt:lpstr>Imenovani obsegi</vt:lpstr>
      </vt:variant>
      <vt:variant>
        <vt:i4>9</vt:i4>
      </vt:variant>
    </vt:vector>
  </HeadingPairs>
  <TitlesOfParts>
    <vt:vector size="16" baseType="lpstr">
      <vt:lpstr>SPREMNI LIST </vt:lpstr>
      <vt:lpstr>splošno</vt:lpstr>
      <vt:lpstr>REKAPITULACIJA </vt:lpstr>
      <vt:lpstr>METEORNA KANALIZACIJA</vt:lpstr>
      <vt:lpstr>FEKALNA KANALIZACIJA</vt:lpstr>
      <vt:lpstr>JAVNA RAZSVETLJAVA</vt:lpstr>
      <vt:lpstr>VODOVOD</vt:lpstr>
      <vt:lpstr>'FEKALNA KANALIZACIJA'!Področje_tiskanja</vt:lpstr>
      <vt:lpstr>'JAVNA RAZSVETLJAVA'!Področje_tiskanja</vt:lpstr>
      <vt:lpstr>'METEORNA KANALIZACIJA'!Področje_tiskanja</vt:lpstr>
      <vt:lpstr>'REKAPITULACIJA '!Področje_tiskanja</vt:lpstr>
      <vt:lpstr>splošno!Področje_tiskanja</vt:lpstr>
      <vt:lpstr>'SPREMNI LIST '!Področje_tiskanja</vt:lpstr>
      <vt:lpstr>'FEKALNA KANALIZACIJA'!Tiskanje_naslovov</vt:lpstr>
      <vt:lpstr>'JAVNA RAZSVETLJAVA'!Tiskanje_naslovov</vt:lpstr>
      <vt:lpstr>'METEORNA KANALIZACIJA'!Tiskanje_naslovov</vt:lpstr>
    </vt:vector>
  </TitlesOfParts>
  <Company>SCT d.d.</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SCT Inženiring za podizvajalska dela</dc:creator>
  <cp:lastModifiedBy>User</cp:lastModifiedBy>
  <cp:lastPrinted>2017-05-26T05:14:42Z</cp:lastPrinted>
  <dcterms:created xsi:type="dcterms:W3CDTF">2007-12-10T08:32:03Z</dcterms:created>
  <dcterms:modified xsi:type="dcterms:W3CDTF">2017-09-22T05:08:12Z</dcterms:modified>
</cp:coreProperties>
</file>