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defaultThemeVersion="124226"/>
  <mc:AlternateContent xmlns:mc="http://schemas.openxmlformats.org/markup-compatibility/2006">
    <mc:Choice Requires="x15">
      <x15ac:absPath xmlns:x15ac="http://schemas.microsoft.com/office/spreadsheetml/2010/11/ac" url="X:\JAVNI RAZPISI 2021\27 430-30-2021 Prizidek Vrtec Smlednik\Za objavo\"/>
    </mc:Choice>
  </mc:AlternateContent>
  <xr:revisionPtr revIDLastSave="0" documentId="13_ncr:1_{1EE9E7B6-E11E-4ABF-95F1-439B01BC01AC}" xr6:coauthVersionLast="47" xr6:coauthVersionMax="47" xr10:uidLastSave="{00000000-0000-0000-0000-000000000000}"/>
  <bookViews>
    <workbookView xWindow="9580" yWindow="2300" windowWidth="25300" windowHeight="16030" tabRatio="780" activeTab="5" xr2:uid="{00000000-000D-0000-FFFF-FFFF00000000}"/>
  </bookViews>
  <sheets>
    <sheet name="Rekap" sheetId="1" r:id="rId1"/>
    <sheet name="1-ogr" sheetId="31" r:id="rId2"/>
    <sheet name="2-hlaj" sheetId="32" r:id="rId3"/>
    <sheet name="3-prez" sheetId="33" r:id="rId4"/>
    <sheet name="4-prestav. hidranta" sheetId="38" r:id="rId5"/>
    <sheet name="5-vodovodna inst. notranja" sheetId="35" r:id="rId6"/>
  </sheets>
  <definedNames>
    <definedName name="_xlnm.Print_Area" localSheetId="1">'1-ogr'!$A$1:$F$110</definedName>
    <definedName name="_xlnm.Print_Area" localSheetId="2">'2-hlaj'!$A$1:$F$48</definedName>
    <definedName name="_xlnm.Print_Area" localSheetId="3">'3-prez'!$A$1:$F$77</definedName>
    <definedName name="_xlnm.Print_Area" localSheetId="4">'4-prestav. hidranta'!$A$1:$F$50</definedName>
    <definedName name="_xlnm.Print_Area" localSheetId="5">'5-vodovodna inst. notranja'!$A$1:$F$70</definedName>
    <definedName name="_xlnm.Print_Area" localSheetId="0">Rekap!$A$1:$D$22</definedName>
    <definedName name="_xlnm.Print_Titles" localSheetId="1">'1-ogr'!$1:$4</definedName>
    <definedName name="_xlnm.Print_Titles" localSheetId="2">'2-hlaj'!$1:$4</definedName>
    <definedName name="_xlnm.Print_Titles" localSheetId="3">'3-prez'!$1:$4</definedName>
    <definedName name="_xlnm.Print_Titles" localSheetId="4">'4-prestav. hidranta'!$1:$4</definedName>
    <definedName name="_xlnm.Print_Titles" localSheetId="5">'5-vodovodna inst. notranja'!$1:$4</definedName>
    <definedName name="_xlnm.Print_Titles" localSheetId="0">Rekap!$1:$1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8" i="38" l="1"/>
  <c r="F64" i="31"/>
  <c r="F107" i="31"/>
  <c r="E108" i="31" s="1"/>
  <c r="F108" i="31" s="1"/>
  <c r="F106" i="31"/>
  <c r="F105" i="31"/>
  <c r="F104" i="31"/>
  <c r="F103" i="31"/>
  <c r="F102" i="31"/>
  <c r="F101" i="31"/>
  <c r="F100" i="31"/>
  <c r="F99" i="31"/>
  <c r="F98" i="31"/>
  <c r="F97" i="31"/>
  <c r="F96" i="31"/>
  <c r="F95" i="31"/>
  <c r="F91" i="31"/>
  <c r="F89" i="31"/>
  <c r="F87" i="31"/>
  <c r="F86" i="31"/>
  <c r="F85" i="31"/>
  <c r="F84" i="31"/>
  <c r="F82" i="31"/>
  <c r="F80" i="31"/>
  <c r="F78" i="31"/>
  <c r="F76" i="31"/>
  <c r="F75" i="31"/>
  <c r="F73" i="31"/>
  <c r="F68" i="31"/>
  <c r="F66" i="31"/>
  <c r="F63" i="31"/>
  <c r="F62" i="31"/>
  <c r="F61" i="31"/>
  <c r="F60" i="31"/>
  <c r="F59" i="31"/>
  <c r="F58" i="31"/>
  <c r="F56" i="31"/>
  <c r="F55" i="31"/>
  <c r="F54" i="31"/>
  <c r="F53" i="31"/>
  <c r="F52" i="31"/>
  <c r="F51" i="31"/>
  <c r="F49" i="31"/>
  <c r="F48" i="31"/>
  <c r="F44" i="31"/>
  <c r="F43" i="31"/>
  <c r="F42" i="31"/>
  <c r="F40" i="31"/>
  <c r="F39" i="31"/>
  <c r="F38" i="31"/>
  <c r="F36" i="31"/>
  <c r="F35" i="31"/>
  <c r="F34" i="31"/>
  <c r="F33" i="31"/>
  <c r="F32" i="31"/>
  <c r="F31" i="31"/>
  <c r="F29" i="31"/>
  <c r="F27" i="31"/>
  <c r="F26" i="31"/>
  <c r="F25" i="31"/>
  <c r="F24" i="31"/>
  <c r="F22" i="31"/>
  <c r="F21" i="31"/>
  <c r="F20" i="31"/>
  <c r="F19" i="31"/>
  <c r="F18" i="31"/>
  <c r="F17" i="31"/>
  <c r="F16" i="31"/>
  <c r="F15" i="31"/>
  <c r="F14" i="31"/>
  <c r="F12" i="31"/>
  <c r="F11" i="31"/>
  <c r="F10" i="31"/>
  <c r="F9" i="31"/>
  <c r="F8" i="31"/>
  <c r="F45" i="32"/>
  <c r="E46" i="32" s="1"/>
  <c r="F46" i="32" s="1"/>
  <c r="F48" i="32" s="1"/>
  <c r="F44" i="32"/>
  <c r="F43" i="32"/>
  <c r="F42" i="32"/>
  <c r="F41" i="32"/>
  <c r="F40" i="32"/>
  <c r="F39" i="32"/>
  <c r="F38" i="32"/>
  <c r="F34" i="32"/>
  <c r="F32" i="32"/>
  <c r="F31" i="32"/>
  <c r="F29" i="32"/>
  <c r="F28" i="32"/>
  <c r="F27" i="32"/>
  <c r="F26" i="32"/>
  <c r="F25" i="32"/>
  <c r="F24" i="32"/>
  <c r="F23" i="32"/>
  <c r="F19" i="32"/>
  <c r="F18" i="32"/>
  <c r="F17" i="32"/>
  <c r="F16" i="32"/>
  <c r="F15" i="32"/>
  <c r="F13" i="32"/>
  <c r="F11" i="32"/>
  <c r="F10" i="32"/>
  <c r="F74" i="33"/>
  <c r="E75" i="33" s="1"/>
  <c r="F75" i="33" s="1"/>
  <c r="F73" i="33"/>
  <c r="F72" i="33"/>
  <c r="F71" i="33"/>
  <c r="F70" i="33"/>
  <c r="F69" i="33"/>
  <c r="F68" i="33"/>
  <c r="F67" i="33"/>
  <c r="F66" i="33"/>
  <c r="F65" i="33"/>
  <c r="F64" i="33"/>
  <c r="F63" i="33"/>
  <c r="F62" i="33"/>
  <c r="F58" i="33"/>
  <c r="F57" i="33"/>
  <c r="F56" i="33"/>
  <c r="F55" i="33"/>
  <c r="F54" i="33"/>
  <c r="F52" i="33"/>
  <c r="F51" i="33"/>
  <c r="F49" i="33"/>
  <c r="F48" i="33"/>
  <c r="F47" i="33"/>
  <c r="F46" i="33"/>
  <c r="F45" i="33"/>
  <c r="F44" i="33"/>
  <c r="F42" i="33"/>
  <c r="F41" i="33"/>
  <c r="F39" i="33"/>
  <c r="F37" i="33"/>
  <c r="F36" i="33"/>
  <c r="F34" i="33"/>
  <c r="F33" i="33"/>
  <c r="F31" i="33"/>
  <c r="F30" i="33"/>
  <c r="F29" i="33"/>
  <c r="F27" i="33"/>
  <c r="F26" i="33"/>
  <c r="F25" i="33"/>
  <c r="F23" i="33"/>
  <c r="F22" i="33"/>
  <c r="F21" i="33"/>
  <c r="F19" i="33"/>
  <c r="F14" i="33"/>
  <c r="F13" i="33"/>
  <c r="F12" i="33"/>
  <c r="F11" i="33"/>
  <c r="F48" i="38"/>
  <c r="F47" i="38"/>
  <c r="F46" i="38"/>
  <c r="F45" i="38"/>
  <c r="F44" i="38"/>
  <c r="F43" i="38"/>
  <c r="F42" i="38"/>
  <c r="F41" i="38"/>
  <c r="F40" i="38"/>
  <c r="F39" i="38"/>
  <c r="F38" i="38"/>
  <c r="F37" i="38"/>
  <c r="F36" i="38"/>
  <c r="F35" i="38"/>
  <c r="F34" i="38"/>
  <c r="F33" i="38"/>
  <c r="F32" i="38"/>
  <c r="F31" i="38"/>
  <c r="F30" i="38"/>
  <c r="F29" i="38"/>
  <c r="F28" i="38"/>
  <c r="F26" i="38"/>
  <c r="F25" i="38"/>
  <c r="F24" i="38"/>
  <c r="F20" i="38"/>
  <c r="F19" i="38"/>
  <c r="F18" i="38"/>
  <c r="F17" i="38"/>
  <c r="F16" i="38"/>
  <c r="F15" i="38"/>
  <c r="F14" i="38"/>
  <c r="F13" i="38"/>
  <c r="F12" i="38"/>
  <c r="F11" i="38"/>
  <c r="F10" i="38"/>
  <c r="F9" i="38"/>
  <c r="F67" i="35"/>
  <c r="E68" i="35" s="1"/>
  <c r="F68" i="35" s="1"/>
  <c r="F66" i="35"/>
  <c r="F65" i="35"/>
  <c r="F64" i="35"/>
  <c r="F63" i="35"/>
  <c r="F62" i="35"/>
  <c r="F61" i="35"/>
  <c r="F60" i="35"/>
  <c r="F59" i="35"/>
  <c r="F55" i="35"/>
  <c r="F54" i="35"/>
  <c r="F53" i="35"/>
  <c r="F52" i="35"/>
  <c r="F51" i="35"/>
  <c r="F50" i="35"/>
  <c r="F49" i="35"/>
  <c r="F47" i="35"/>
  <c r="F46" i="35"/>
  <c r="F45" i="35"/>
  <c r="F40" i="35"/>
  <c r="F39" i="35"/>
  <c r="F38" i="35"/>
  <c r="F36" i="35"/>
  <c r="F34" i="35"/>
  <c r="F33" i="35"/>
  <c r="F32" i="35"/>
  <c r="F30" i="35"/>
  <c r="F29" i="35"/>
  <c r="F28" i="35"/>
  <c r="F24" i="35"/>
  <c r="F23" i="35"/>
  <c r="F22" i="35"/>
  <c r="F21" i="35"/>
  <c r="F20" i="35"/>
  <c r="F19" i="35"/>
  <c r="F18" i="35"/>
  <c r="F17" i="35"/>
  <c r="F16" i="35"/>
  <c r="F15" i="35"/>
  <c r="F14" i="35"/>
  <c r="F13" i="35"/>
  <c r="F12" i="35"/>
  <c r="F11" i="35"/>
  <c r="F10" i="35"/>
  <c r="F9" i="35"/>
  <c r="F8" i="38"/>
  <c r="B77" i="33"/>
  <c r="F9" i="32"/>
  <c r="F13" i="31"/>
  <c r="B13" i="1"/>
  <c r="B50" i="38"/>
  <c r="F70" i="35" l="1"/>
  <c r="F50" i="38"/>
  <c r="D13" i="1" s="1"/>
  <c r="F77" i="33"/>
  <c r="B48" i="32" l="1"/>
  <c r="F110" i="31"/>
  <c r="B15" i="1"/>
  <c r="B70" i="35"/>
  <c r="D15" i="1" l="1"/>
  <c r="B7" i="1" l="1"/>
  <c r="B11" i="1" l="1"/>
  <c r="B9" i="1"/>
  <c r="D11" i="1"/>
  <c r="D9" i="1" l="1"/>
  <c r="B110" i="31"/>
  <c r="D7" i="1" l="1"/>
  <c r="D18" i="1" l="1"/>
  <c r="D19" i="1" l="1"/>
  <c r="D20" i="1" s="1"/>
</calcChain>
</file>

<file path=xl/sharedStrings.xml><?xml version="1.0" encoding="utf-8"?>
<sst xmlns="http://schemas.openxmlformats.org/spreadsheetml/2006/main" count="821" uniqueCount="541">
  <si>
    <t>Poz.</t>
  </si>
  <si>
    <t>Opis</t>
  </si>
  <si>
    <t>Količina</t>
  </si>
  <si>
    <t>Cena</t>
  </si>
  <si>
    <t>Znesek</t>
  </si>
  <si>
    <t>En</t>
  </si>
  <si>
    <t>SKUPAJ</t>
  </si>
  <si>
    <t>1</t>
  </si>
  <si>
    <t>pš</t>
  </si>
  <si>
    <t>kos</t>
  </si>
  <si>
    <t>m</t>
  </si>
  <si>
    <t>m2</t>
  </si>
  <si>
    <t>2</t>
  </si>
  <si>
    <t>3</t>
  </si>
  <si>
    <t>4</t>
  </si>
  <si>
    <t>kpl</t>
  </si>
  <si>
    <t>Transportni, zavarovalni in ostali splošni stroški.</t>
  </si>
  <si>
    <t>Krogelna pipa - specifikacija
Krogelna pipa za sanitarno vodo z ročico ali metuljčkom za odpiranje. Izdelana iz rdeče litine, z dvojnim notranjim navojem. Za temperaturo vode med 5 in 85°C. Dobava in montaža.</t>
  </si>
  <si>
    <t>Cev po zgornji specifikaciji.
dimenzija: Φ 25x2,5
debelina izolacije: 10mm</t>
  </si>
  <si>
    <t>Cevovod po zgornji specifikaciji.
dimenzija: 22x1,5</t>
  </si>
  <si>
    <t>Izolacija po zgornji specifikaciji
dimenzija: 13 x Φ22</t>
  </si>
  <si>
    <t>Predizolirana bakrena cev - specifikacija
Predizolirana bakrena cev, namenjena za transport tehničnih plinov in hladiv v hladilni in klima tehniki. Izdelana v skladu z EN 12735, tovarniško očiščena, razmaščena in obojestransko zaprta. Izolacija cevi iz polietilena, oplaščena z belo zaščitno poliolefinsko-kopolimerno oblogo. Vključno fitingi iz medenine po EN 378 za priklop cevi na napravo. Pribor za lotanje, dobava in montaža.
Tehnične lastnosti (izolacija):
- požarni razred: B2 po DIN 4102-1
- območje uporabe: -50 ... +105°C
- difuzijski koeficient: ≥ 5000
- toplotna prevodnost 0°C: 0,035 W/mK
- debelina izolacije: 9 mm
proizvod: Armacell Tubolit Split ali enakovredno</t>
  </si>
  <si>
    <t>Predizolirana bakrena cev po zgornji specifikaciji.
dimenzija: Φ 9,52 mm</t>
  </si>
  <si>
    <t>Električna povezava med notranjo in zunanjo enoto s kablom NYM-J 3x2,5 mm2. Dobava in montaža.</t>
  </si>
  <si>
    <t>Električna (regulacija) povezava med notranjo in zunanjo enoto s kablom NYM-J 4x1,5 mm2. Dobava in montaža.</t>
  </si>
  <si>
    <t>Trikratno vakuumiranje sistema s črpalko za hladivo za absolutni tlak &lt; 100 Pa ter izsuševanje s hladivom pri tlaku 1 bar.</t>
  </si>
  <si>
    <t>Krogelna pipa DN15</t>
  </si>
  <si>
    <t>Sifon za kondenzat kot protismradna zapora za odvod kondenzata iz notranjih enot hladilnega sistema. Ohišje iz ABS plastike, telo sifona iz PP, primeren za vertikalno vgradnjo. Vključno čep za revizijo. Dobava in montaža.
Tehnični podatki:
nazivna velikost DN32
dotok d20 - 30 mm
min. vgradna globina 60 mm
Proizvod: kot npr. Hutterer &amp; Lechner HL138 ali enakovredno</t>
  </si>
  <si>
    <t>Večplastna predizolirana cev - specifikacija
Večplastna kompozitna cev (PE-RT - vezni sloj - brezšivni aluminij - vezni sloj - PE-RT), difuzijsko tesna, proizvedena z uporabo SACP tehnologije, sestoji iz cevi in izolacijskega sloja, dobavljena v kolutih, okroglo ekstrudirana cevna izolacija izdelana iz polietilenske pene z zaprto celično strukturo, s čvrsto brezšivno zunanjo folijo v modri barvi; skupaj s fitingi in spojkami. Dobava in montaža.
Tehnične lastnosti:
- požarni razred: E po DIN EN 13501-1
- max. temperatura: 70°C (10bar)
- topl. prevodnost cevi: λ= 0,4 W/mK
- toplotna prevodnost izolacije: λ=0,035 W/mK
- koef. topl. razteznosti: 25x10-6 m/mK
- hrapavost: 0,0004 mm
Proizvod: kot npr. Uponor Uni Pipe PLUS ali enakovredno</t>
  </si>
  <si>
    <t>Cev po zgornji specifikaciji.
dimenzija: Φ 16x2,0
debelina izolacije: 10mm</t>
  </si>
  <si>
    <t>Cev po zgornji specifikaciji.
dimenzija: Φ 20x2,25
debelina izolacije: 10mm</t>
  </si>
  <si>
    <t>PREZRAČEVANJE</t>
  </si>
  <si>
    <t>5</t>
  </si>
  <si>
    <t>Krogelna pipa z ročico DN25</t>
  </si>
  <si>
    <t xml:space="preserve">Lovilec nečistoč, sito 0,6 mm, navojni - specifikacija
Lovilec nečistoč z obojestranskim notranjim navojem. Za dimenzije DN10 - DN50 ohišje izdelano iz rdeče litine, glava pa iz medenine. Za dimenzije DN65 - DN80 ohišje in glava izdelana iz medenine. Vložek sita izdelan iz nerjavnega kromnikljevega jekla. Lovilec uporaben za kapljevine: voda, mineralno, kurilno in hidravlično olje, goriva in druge neagresivne kapljevine. Dobava in montaža.
Tehnični podatki:
- velikost odprtin sita: 0,6 mm
- max. obratovalni tlak: PN 16
- delovna temperatura: 0 do +150°C
</t>
  </si>
  <si>
    <t>Lovilec nečistoč, sito 0,6 mm, navojni DN25</t>
  </si>
  <si>
    <t>Termomanometer, premera 80mm, priključni nastavek 1/4" na hrbtni strani, vključno s protipovratnim elementom 1/2", merilna natančnost 3% od končne vrednosti skale. Dobava in montaža.
- premer: 80 mm
- tlačna stopnja PN6
- temperatura: 0 - 120°C
- tlak: 0-4bar</t>
  </si>
  <si>
    <t>Cevovod po zgornji specifikaciji.
dimenzija: 28x1,5</t>
  </si>
  <si>
    <t>Penasta toplotna izolacija iz sintetičnega kavčuka - specifikacija
Elastomerna fleksibilna izolacija cevi na osnovi sintetičnega kavčuka, z zaprto celično strukturo, dobavljena kot cevaki dolžine 2 m. 
Požarna odpornost klasificirana v skladu z zahtevami standardov EN 13501-1, testirana v skladu z zahtevami standardov EN 13823 in EN ISO 11925-2.
Vključno lepilo, dobava in montaža.
Tehnične lastnosti:
- požarna klasifikacija: BL-s3, d0
- obnašanje v požaru: samougasljiv material, ne kaplja, ne širi plamenov
- območje uporabe: -50 ÷110°C
- toplotna prevodnost (0°C) ≤ 0,035 W/mK
- upornost na prehod voden pare: 10.000 (&lt;32mm), 7.000 (&gt;32mm)
Proizvod: kot npr.: Armacell Armaflex ACE plus ali enakovredno</t>
  </si>
  <si>
    <t>Izolacija po zgornji specifikaciji
dimenzija: 19 x Φ28</t>
  </si>
  <si>
    <t>Priprava in čiščenje gradbišča, zarisovanje tras, uskladitev z ostalimi izvajalci, vključno stroški opreme.</t>
  </si>
  <si>
    <t>Vijačna spojka, izdelana iz medenine, matica in notranji del galvansko zaščitena. Za priklop MLC cevi na razdelilce. Notranji navoj 3/4" eurokonus izdelan v skladu s standardom DIN EN ISO 228-1. Funkcija varnosti pri tlačnem preizkusu. Izdelava spoja brez posnetja cevi.
Dobava in montaža.
proizvod: kot npr. Uponor vijačan spojka MLC16-3/4" ali enakovredno</t>
  </si>
  <si>
    <t>Dobava in montaža izolirne cevi Φ16 mm za vodenje električnih kablov v tlaku ali v zidnem utoru.</t>
  </si>
  <si>
    <t>kg</t>
  </si>
  <si>
    <t>Protipovratni ventil DN25</t>
  </si>
  <si>
    <t>m3</t>
  </si>
  <si>
    <t>Ročni vris sprememb, ki so nastale med izvedbo v PZI načrt.</t>
  </si>
  <si>
    <t>Izdelava PID dokumentacije v elektronski in tiskani verziji v treh izvodih.</t>
  </si>
  <si>
    <t>1.1</t>
  </si>
  <si>
    <t>Toplotna postaja</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</si>
  <si>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</si>
  <si>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</si>
  <si>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</si>
  <si>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</si>
  <si>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</si>
  <si>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</si>
  <si>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</si>
  <si>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</si>
  <si>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</si>
  <si>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</si>
  <si>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</si>
  <si>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</si>
  <si>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</si>
  <si>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</si>
  <si>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</si>
  <si>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</si>
  <si>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</si>
  <si>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</si>
  <si>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</si>
  <si>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</si>
  <si>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</si>
  <si>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</si>
  <si>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</si>
  <si>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</si>
  <si>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</si>
  <si>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</si>
  <si>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</si>
  <si>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</si>
  <si>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</si>
  <si>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</si>
  <si>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</si>
  <si>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</si>
  <si>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Tripotni regulcijski ventil - specifikacija
Tripotni regulacijski ventil za zvezno regulacijo pretoka medija v zaprtih sistemih, zunanji navoj po EN ISO 228-1, ohišje ventila iz sive litine EN-GJL-250 (GG-25), sedež ventila iz medenine, drog ventila iz nerjavnega jekla, tesnilo iz EPDM, puščanje 1 po DIN 3230-3 BN, regulacijsko razmerje 100:1, vključno priključni cevni komplet (spojke ali protiprirobnice s tesnili in vijaki). Dobava in montaža.
proizvod: kot npr. Danfoss VRG3 ali enakovredno</t>
  </si>
  <si>
    <t>Elektromotorni pogon regulacijskega ventila, brez potrebnega vzdrževanja, kompaktna izvedba. Sihronski motor s krmiljenjem in elektronsko cut-off funkcijo. Elektronsko zaznavanje končne lege in cut-off s časovnim staikalom v motorju. Ročno nastavljiva lega ventila ob izključenem menjalniku. Dobava in montaža.
Tehnični podatki:
- potisna sila: 400 N
- hod: 3 do 20 mm
- hitrost: 7,5/15 s/mm
- napetost: 230V/50Hz
- krmiljenje: 3-točkovno
- stopnja zaščite: IP54
proizvod: kot npr. Danfoss AMV 435/230V ali enakovredno</t>
  </si>
  <si>
    <t>Ročni ventil za hidravlično uravnoteženje - specifikacija
Ročni ventil za hidravlično uravnoteženje v ogrevalnih in hladilnih sistemih ter sistemih sanitarne vode, omogoča prednastavitev pretoka in 100% tesno zapiranje pretoka, z blokado prednastavitve, z merilnimi priključki, material: na razcinkanje odporna medenina. Dobava in montaža.
Proizvod: kot npr. Danfoss Leno MSV-BD ali enakovredno</t>
  </si>
  <si>
    <t>Protipovratni ventil - specifikacija
Protipovratni ventil iz rdeče litine in medenine s tesnilom iz fluoriranega elastomera (FKM), primeren za vodoravno ali navpično vgradnjo, z obojestranskim notranjim navojem. Vzmet konusa je razbremenjena. Dobava in montaža.
Tehnični podatki:
- tlak odpiranja: 40 mbar
- max. obratovalni tlak: PN 16
- obratovalna temperatura: -10 do +120°C</t>
  </si>
  <si>
    <t>Avtomatski odzračevalni lonček za izpust zraka, ki se nabira v cevnem razvodu ogrevalnih in hladilnih naprav. Konstrukcijska izvedba omogoca čišcenje ali zamenjavo lončka brez praznjenja cevnega sistema. Uporaba v ogrevalnih sistemih z medijem po VDI 2035 in glikoli do 30%. Dobava in montaža.
Tehnične lastnosti:
- obratovalna temperatura: 0 do 110°C
- max. obratovalni tlak: 10 bar
- cevni priključek: G 1/2
- nazivna velikost: DN15</t>
  </si>
  <si>
    <t>Bimetalni termometer, razred 2 po EN 13190. Ohišje in okvir iz aluminija, številčnica s kazalcem pod akrilnim steklom. Potopna tuljka dolžine 40mm vključno snemljiva zaščitna cev z navojem G 1/2", vključno cevni element s tuljko. Dobava in montaža.
- premer: 80 mm
- maks. tlak: 6 bar
- prikazno območje: 0 - 120°C</t>
  </si>
  <si>
    <t>Cevovod po zgornji specifikaciji.
dimenzija: 15x1,2</t>
  </si>
  <si>
    <t>Izolacija po zgornji specifikaciji
dimenzija: 13 x Φ15</t>
  </si>
  <si>
    <t>1.2</t>
  </si>
  <si>
    <t>Talno ogrevanje</t>
  </si>
  <si>
    <t>1.2.01</t>
  </si>
  <si>
    <t>1.2.02</t>
  </si>
  <si>
    <t>1.2.03</t>
  </si>
  <si>
    <t>1.2.04</t>
  </si>
  <si>
    <t>1.2.05</t>
  </si>
  <si>
    <t>1.2.06</t>
  </si>
  <si>
    <t>1.2.07</t>
  </si>
  <si>
    <t>1.2.08</t>
  </si>
  <si>
    <t>1.2.09</t>
  </si>
  <si>
    <t>1.2.10</t>
  </si>
  <si>
    <t>1.2.11</t>
  </si>
  <si>
    <t>1.2.12</t>
  </si>
  <si>
    <t>1.2.13</t>
  </si>
  <si>
    <t>Ožičenje priključnih modulov, termostatov in termopogonov, vkljujčno ves potrebni instalacijski in drobni material.
OPOMBA: Zajeto v načrtu električnih instalacij.</t>
  </si>
  <si>
    <t>1.2.14</t>
  </si>
  <si>
    <t>1.2.15</t>
  </si>
  <si>
    <t>1.2.16</t>
  </si>
  <si>
    <t>1.2.17</t>
  </si>
  <si>
    <t>1.3</t>
  </si>
  <si>
    <t>1.3.01</t>
  </si>
  <si>
    <t>1.3.02</t>
  </si>
  <si>
    <t>1.3.03</t>
  </si>
  <si>
    <t>1.3.04</t>
  </si>
  <si>
    <t>1.3.05</t>
  </si>
  <si>
    <t>1.3.06</t>
  </si>
  <si>
    <t>1.3.07</t>
  </si>
  <si>
    <t>1.3.08</t>
  </si>
  <si>
    <t>1.3.09</t>
  </si>
  <si>
    <t>1.3.10</t>
  </si>
  <si>
    <t>1.3.11</t>
  </si>
  <si>
    <t>1.3.12</t>
  </si>
  <si>
    <t>Ventil za hidravlično uravnoteženje po zgornji specifikaciji:
priključek: 3/4" NN
območje pretokov: 0,021 - 5,28 m3/h
kvs=6,6 m3/h
proizvod: kot npr. Danfoss LENO MSV-BD DN20 ali enakovredno</t>
  </si>
  <si>
    <t>1.4</t>
  </si>
  <si>
    <t>1.4.01</t>
  </si>
  <si>
    <t>1.4.02</t>
  </si>
  <si>
    <t>1.4.03</t>
  </si>
  <si>
    <t>1.4.04</t>
  </si>
  <si>
    <t>1.4.05</t>
  </si>
  <si>
    <t>1.4.06</t>
  </si>
  <si>
    <t>1.4.07</t>
  </si>
  <si>
    <t>1.4.08</t>
  </si>
  <si>
    <t>1.4.09</t>
  </si>
  <si>
    <t>1.4.10</t>
  </si>
  <si>
    <t>1.4.11</t>
  </si>
  <si>
    <t>1.4.12</t>
  </si>
  <si>
    <t>1.4.13</t>
  </si>
  <si>
    <t>1.4.14</t>
  </si>
  <si>
    <t>Razna dela</t>
  </si>
  <si>
    <t>Požarna zaščita prehodov ogrevalnih kovinskih cevi in freonskih razvodov skozi steno in strop z intumescenčnim požarno zaščitnim kitom in intumescenčnim požarno zaščitnim trakom, v skladu s SIST EN 1366-3. Kompletno z označbo prehoda in izdajo certifikata.</t>
  </si>
  <si>
    <t>Izpiranje cevovoda z vodo ali komprimiranim zrakom.</t>
  </si>
  <si>
    <t>Tlačni preizkus instalacije.</t>
  </si>
  <si>
    <t>Poizkusno obratovanje, sestavljeno iz naslednjih dejavnosti:
- pregled instalacije
- izdelava zapisnikov o preizkusih
- izdelava navodil za obratovanje
- meritve tlaka in temperatur</t>
  </si>
  <si>
    <t>2.1</t>
  </si>
  <si>
    <t>Prezračevalne naprave</t>
  </si>
  <si>
    <t>2.1.01</t>
  </si>
  <si>
    <t>2.1.02</t>
  </si>
  <si>
    <t>2.1.03</t>
  </si>
  <si>
    <t>2.1.04</t>
  </si>
  <si>
    <t>2.1.05</t>
  </si>
  <si>
    <t>2.1.06</t>
  </si>
  <si>
    <t>2.1.07</t>
  </si>
  <si>
    <t>2.1.08</t>
  </si>
  <si>
    <t>2.1.09</t>
  </si>
  <si>
    <t>2.2</t>
  </si>
  <si>
    <t>Kanalski razvod in distribucijski elementi</t>
  </si>
  <si>
    <t>2.2.01</t>
  </si>
  <si>
    <t>2.2.02</t>
  </si>
  <si>
    <t>2.2.03</t>
  </si>
  <si>
    <t>Pravokotni dušilnik hrupa - specifikacija
Dušilnik hrupa za vgradnjo v kanalski razvod, za dušenje hrupa ventilatorjev in klimatskih naprav. Ohišje je izdelano iz pocinkane jeklene pločevine. Priključni prirobnici sta iz pocinkanih valjanih hitromontažnih prirobnic z robom 30 mm. V ohišje so vgrajene dušilne kulise, pri katerih so v okvirje iz jeklene pocinkane pločevine vstavljena posebna polnila iz učinkovitega absorbcijskega materiala. Zunanje površine polnil so zaščitene s celulozno folijo. Izvedba je negorljiva. Kulise so po površini delno pokrite s pasovi iz jeklene pocinkane pločevine, ki potekajo vzdolž dolžine kulise. Za temperaturno območje do 100°C. Skupaj z vsem montažnim materialom. Dobava in montaža.</t>
  </si>
  <si>
    <t>2.2.04</t>
  </si>
  <si>
    <t>2.2.05</t>
  </si>
  <si>
    <t>2.2.06</t>
  </si>
  <si>
    <t>2.2.07</t>
  </si>
  <si>
    <t>2.2.08</t>
  </si>
  <si>
    <t>2.2.09</t>
  </si>
  <si>
    <t>2.2.10</t>
  </si>
  <si>
    <t>Rešetka po zgornji specifikaciji
B x H = 325x125 mm
proizvod: kot npr. Trox SL-AG 325x125/M1 ali enakovredno</t>
  </si>
  <si>
    <t>Prezračevalni ventil za odvod zraka, izdelan iz jeklene pločevine, barva RAL 9010, z nastavljivim krožnikom okrogle oblike, z vgradnim okvirjem. Dobava in montaža.
kot npr. proizvod: Trox LVS ali enakovredno</t>
  </si>
  <si>
    <t>Ventil za odvod zraka po zgornji specifikaciji
dimenzija Φ125 mm</t>
  </si>
  <si>
    <t>Vratna Alu rešetka - specifikacija
Aluminijasta rešetka za vgradnjo v vrata, s fiksnimi vodoravnimi lamelami in protiokvirjem ter vidno vijačno pritrditvijo. Dobava in montaža.
proizvod: kot npr. Trox ali enakovredno</t>
  </si>
  <si>
    <t>Pravokotni zračni kanali iz pocinkane pločevine v skladu z EN 1505 oziroma DIN 24190 do 24194 stopnje 1 in 5 (± 1000 Pa).
Izdelava kanalov oblike F in debelina pločevine:
 - robljena izvedba tesnjena odvisno od predpisanega razreda tesnosti
 - tlačni razred po DIN 24190 1 in 4
 - razred tesnosti po DIN 24194 III
Pri vseh spremembah smeri za vec kot 30° so v loke ali kolena vstavljena vodila, ki se namestijo na 1/4 do 1/3 širine loka oziroma kolena. 
Vključno s fazonskimi kosi, nastavitvenimi loputami ter tesnilnim, pritrdilnim in obešalnim materialom. Dobava in montaža.</t>
  </si>
  <si>
    <t>Spiralno robljene cevi - specifikacija
Spiralno robljena spiro cev iz trakov pocinkane pločevine, debeline po EN 1506, stopnje 1 in 5 (± 1000 Pa), oblike F. Debelina pločevine glede na nazivno velikost cevi. Vključno oblikovni kosi, obešalni in pritrdilni material. Dobava in montaža.
Debelina stene:
Φ100-180 mm - 0,6 mm
Φ200-560 mm - 0,8 mm</t>
  </si>
  <si>
    <t>Spiro kanali Φ125</t>
  </si>
  <si>
    <t>Spiro kanali Φ225</t>
  </si>
  <si>
    <t>Spiro kanali Φ250</t>
  </si>
  <si>
    <t xml:space="preserve">Toplotna izolacija kanalov - specifikacija
Toplotna parozaporna izolacija kanalov iz fleksibilnega penastega elastomera na bazi sintetičnega kavčuka z zaprto celično strukturo, brez vsebnosti CFC. V črni barvi, dobavljena kot plošce 2,0 x 0,5 m. Izolativne lastnosti izmerjene v skladu z EN 12667, difuzijski koeficient vodne pare v skladu z EN 12086. Meritve TÜV certificirane. Vključno lepilo, dobava in montaža.
Tehnične lastnosti:
- požarni razred: B1 po DIN 4102
- območje uporabe: -50 ... +110°C
- difuzijski koeficient: ≥ 7000
- toplotna prevodnost 0°C: 0,036 W/mK
proizvod: kot npr. Kai-Flex ST ali enakovredno
</t>
  </si>
  <si>
    <t>debelina izolacije: 13 mm</t>
  </si>
  <si>
    <t>debelina izolacije: 19 mm</t>
  </si>
  <si>
    <t>Fleksibilni zračni kanali izdelani iz dvojne večslojne aluminijaste folije in vmesne izolacije debeline 25 mm, ki deluje kot zvočna in toplotna izolacija. Vključno montažni material. Dobava in montaža.</t>
  </si>
  <si>
    <t>2.3</t>
  </si>
  <si>
    <t>2.3.01</t>
  </si>
  <si>
    <t>2.3.02</t>
  </si>
  <si>
    <t>2.3.03</t>
  </si>
  <si>
    <t>2.3.04</t>
  </si>
  <si>
    <t>Oznaka smeri pretoka zraka v zračnih kanalih s puščico v skladu z DIN 2403. Velikost cca. 15x5 cm v RAL barvi, ki oznacuje transport zraka.</t>
  </si>
  <si>
    <t>2.3.05</t>
  </si>
  <si>
    <t>2.3.06</t>
  </si>
  <si>
    <t>Izdelava navodil o delovanju sistema, njegovem upravljanju in vzdrževanju v slovenskem jeziku.</t>
  </si>
  <si>
    <t>2.3.07</t>
  </si>
  <si>
    <t>Preizkus celotnega prezračevalnega sistema, funkcionalni preizkus, preskusne ter specialne meritve, dokaz tesnosti sistema. Izveba po standardu SIST EN 12599. Vključno končno poročilo, ki mora vsebovati:
- podatke o izvajalcu preizkusa
- podatke o naročniku
- definicijo zahtevka za opravljanje preizkusa
- podatke o lokaciji stavbe in/ali sistema, ki se preizkuša
- podatke o metodologiji preizkusa in uporabljenih merilnih instrumentih
- podatke o meteoroloških pogojih v casu preizkusa
- rezultate preizkusa
- analizo merilnih rezultatov in ugotovitve
- oceno merilnih pogreškov
- sklepne ugotovitve z odločitvijo glede na veljavne predpise</t>
  </si>
  <si>
    <t>2.3.08</t>
  </si>
  <si>
    <t>Izvedba meritev delovanja prezračevalnega sistema v prvem letu delovanja, in sicer enkrat v zimskem času, ko je zunanja temperatura zraka pod 5°C, ter enkrat v letnem času, ko je temperatura zunanjega zraka nad 25°C. Z meritvami je potrebno ugotoviti skladnost izvedbe in doseganje parametrov notranjega okolja s projektno dokumentacijo.</t>
  </si>
  <si>
    <t>2.3.09</t>
  </si>
  <si>
    <t>Meritve hrupa po veljavnih predpisih o hrupu v naravnem in življenjskem okolju in o zvočni zaščiti stavb.</t>
  </si>
  <si>
    <t>Pripravljalna dela, zarisovanje, poskusno obratovanje in zaključna dela.</t>
  </si>
  <si>
    <t>3.1</t>
  </si>
  <si>
    <t>Zemeljska in gradbena dela</t>
  </si>
  <si>
    <t>3.1.01</t>
  </si>
  <si>
    <t>3.1.02</t>
  </si>
  <si>
    <t>Priprava gradbišča, določitev deponije vodovodnega materiala in zavarovanje. Odstranitev morebitnih ovir in utrditev delovnega platoja. Po končanih delih se gradbišče pospravi in vzpostavi prvotno oziroma novo stanje po zunanji ureditvi območja.</t>
  </si>
  <si>
    <t>3.1.03</t>
  </si>
  <si>
    <t>3.1.04</t>
  </si>
  <si>
    <t>Zavarovanje nastavkov za zasune, odzračevalne garniture in hidrante z betonskimi montažnimi podložkami ter namestitev cestnih kap na končno niveleto terena ali cestišča.</t>
  </si>
  <si>
    <t>3.2</t>
  </si>
  <si>
    <t>3.2.01</t>
  </si>
  <si>
    <t>3.2.02</t>
  </si>
  <si>
    <t>3.2.03</t>
  </si>
  <si>
    <t>3.2.04</t>
  </si>
  <si>
    <t>3.2.05</t>
  </si>
  <si>
    <t>3.2.06</t>
  </si>
  <si>
    <t>3.2.07</t>
  </si>
  <si>
    <t>3.2.08</t>
  </si>
  <si>
    <t>3.2.09</t>
  </si>
  <si>
    <t>3.2.10</t>
  </si>
  <si>
    <t>3.2.11</t>
  </si>
  <si>
    <t>3.2.12</t>
  </si>
  <si>
    <t>3.2.13</t>
  </si>
  <si>
    <t>3.2.14</t>
  </si>
  <si>
    <t>3.2.15</t>
  </si>
  <si>
    <t>3.2.16</t>
  </si>
  <si>
    <t>3.2.17</t>
  </si>
  <si>
    <t>3.2.18</t>
  </si>
  <si>
    <t>Dezinfekcija cevovoda - pred povezavo in vključitvijo v obratovanje. Postavka vključuje izpiranje cevovodov in pridobitev potrdila o ustreznosti kvalitete vode.</t>
  </si>
  <si>
    <t>3.2.19</t>
  </si>
  <si>
    <t>Ročni vris sprememb, ki so nastale med izvedbo, v PZI načrt.</t>
  </si>
  <si>
    <t>3.2.20</t>
  </si>
  <si>
    <t>3.2.21</t>
  </si>
  <si>
    <t>4.1</t>
  </si>
  <si>
    <t>4.1.01</t>
  </si>
  <si>
    <t>4.1.02</t>
  </si>
  <si>
    <t>4.1.03</t>
  </si>
  <si>
    <t>4.1.04</t>
  </si>
  <si>
    <t>4.1.05</t>
  </si>
  <si>
    <t>4.1.06</t>
  </si>
  <si>
    <t>4.1.07</t>
  </si>
  <si>
    <t>4.1.08</t>
  </si>
  <si>
    <t>4.1.09</t>
  </si>
  <si>
    <t>4.1.10</t>
  </si>
  <si>
    <t>4.1.11</t>
  </si>
  <si>
    <t>4.1.12</t>
  </si>
  <si>
    <t>4.2</t>
  </si>
  <si>
    <t>4.2.01</t>
  </si>
  <si>
    <t>4.2.02</t>
  </si>
  <si>
    <t>4.2.03</t>
  </si>
  <si>
    <t>4.2.04</t>
  </si>
  <si>
    <t>4.2.05</t>
  </si>
  <si>
    <t>4.2.06</t>
  </si>
  <si>
    <t>4.2.07</t>
  </si>
  <si>
    <t>INTERNA VODOVODNA INSTALACIJA</t>
  </si>
  <si>
    <t>5.1</t>
  </si>
  <si>
    <t>Sanitarni elementi in oprema</t>
  </si>
  <si>
    <t>5.1.01</t>
  </si>
  <si>
    <t>5.1.02</t>
  </si>
  <si>
    <t>5.1.03</t>
  </si>
  <si>
    <t>5.1.04</t>
  </si>
  <si>
    <t>5.1.05</t>
  </si>
  <si>
    <t>5.1.06</t>
  </si>
  <si>
    <t>5.1.07</t>
  </si>
  <si>
    <t>5.1.08</t>
  </si>
  <si>
    <t>5.1.09</t>
  </si>
  <si>
    <t>5.1.10</t>
  </si>
  <si>
    <t>5.1.11</t>
  </si>
  <si>
    <t>5.1.12</t>
  </si>
  <si>
    <t>5.2</t>
  </si>
  <si>
    <t>Cevni razvod in elementi razvoda</t>
  </si>
  <si>
    <t>5.2.01</t>
  </si>
  <si>
    <t>5.2.02</t>
  </si>
  <si>
    <t>5.2.03</t>
  </si>
  <si>
    <t>5.2.04</t>
  </si>
  <si>
    <t>5.2.05</t>
  </si>
  <si>
    <t>5.2.06</t>
  </si>
  <si>
    <t>5.2.07</t>
  </si>
  <si>
    <t>Uravnotežni ventil za cirkulacijski razvod - specifikacija
Modularni večfunkcijski termostatski ventil. Namenjen za termično uravnoteženje posameznih vodov cirkulacije sanitarne tople vode. Območje nastavljanja temperature 40 do 60°C. Pri porastu temperature 5 K nad nastavljeno temperaturo se zmanjša kvs na 0,15 m3/h. Pri porastu temperature nad 65°C ponovno odpre pretok za potrebe termične dezinfekcije. Pri porastu temperature nad 75°C popolnoma zapre pretok. Možnost menjave kalibriranih termostatskih delov med delovanjem. Možnost dogradnje termometra ali temperaturnega tipala. Dobava in montaža.
Tehnični podatki: 
- naziva velikost: DN 15
- kvs T+5K: 0,15 m3/h
- kvs 70°C: 0,5 m3/h</t>
  </si>
  <si>
    <t>Uravnotežni ventil po zgornji specifikaciji.
proizvod: Danfoss MTCV-B DN15 ali enakovredno</t>
  </si>
  <si>
    <t>Odtočna kanalizacija</t>
  </si>
  <si>
    <t>Odtočne cevi iz PP - specifikacija
Odtočne cevi in fitingi iz visokotemperaturno obstojnega polipropilena za spajanje z gumenimi tesnilnimi obroči. Za odvod odpadnih vod znotraj stavb  - območje B; primerni za nizko in visokotemperaturne sisteme kanalizacije do 95°C. Vključno vsi fazonski kosi in revizije, pritrdilni material, zvočna izolacija konstrukcije s samolepilnim tlakom na objemkah ter dodatkom za razrez. Dobava in izvedba.
Za fazonske kose se upošteva:
Φ50   .. 0,3m cevi 
Φ75   .. 0,4m cevi 
Φ110 .. 0,5m cevi</t>
  </si>
  <si>
    <t>Odtočne cevi iz PP Φ32</t>
  </si>
  <si>
    <t>Odtočne cevi iz PP Φ50</t>
  </si>
  <si>
    <t>Zvočno izolirane odtočne cevi - specifikacija
Zvočno izolirani sistem cevovodov za hišno odpadno vodo po EN 12056. Sistem cevi in fitingov je izdelan iz večslojne gladke umetne mase. Sistem izpolnjuje zahteve DIN 4109 (30 dB(A)) ter VDI 4100 (20dB(A)). Spajanje cevi in oblikovnih kosov z elektro spojkami, zateznimi objemkami ali verjenimi spoji. Vključnč pritrdilni material, obešala, zvočna izolacija konstrukcije s samolepilnim trakom, dobava in montaža.
Tehnični podatki:
- trdnost: &gt;4 kN/m2 po EN ISO 9969
- max. temperatura: 95°C
kot npr. proizvod: Geberit Silent-db20 ali enakovredno</t>
  </si>
  <si>
    <t>Zvočno izolirana odtočna cev Φ110</t>
  </si>
  <si>
    <t>5.4</t>
  </si>
  <si>
    <t>Dezinfekcija sanitarne instalacije s klornim šokom, z izpiranjem cevovodov po reakcijskem času klornega šoka. Po klornem šoku je potrebno izvesti bakteriološko raziskavo vode v skladu s Pravilnikom o pitni vodi, ki mora biti opravljena s strani pristojne institucije. Izvid bakteriološkega poročila mora biti predan investitorju na vpogled. V primeru negativnega izvida mora izvajalec klorni šok in bakteriološke raziskave ponoviti na lastne stroške.</t>
  </si>
  <si>
    <t>Preizkus tesnosti in pretočnosti kanalizacijskega sistema. Preizkus tesnosti se izvede s tlačnim preizkusom, preizkus pretočnosti pa z vizualno kontrolo odtekanja. Preizkusni tlak tlačnega preizkusa 0,5 bar, preizkusni čas 10 min. Potek preizkusa kanalizacijskega sistema v celoti ali po delih. O vseh preizkusih je potrebno sestaviti zapisnik.</t>
  </si>
  <si>
    <t>Poizkusno obratovanje, sestavljeno iz naslednjih dejavnosti:
- polnjenje cevovodov
- pregled instalacije
- ureguliranje armatur
- izdelava zapisnikov
- izdelava navodil za obratovanje
- meritve tlaka in temperatur</t>
  </si>
  <si>
    <t>Priprava in čiščenje gradbišča, odvoz gradbenega odpadnega materiala na deponijo, vključno stroški opreme in dodatnih del.</t>
  </si>
  <si>
    <t>Splošni, zavarovalni, manipulativni in transportni stroški do gradbišča</t>
  </si>
  <si>
    <t>Servisni ventil za ekspanzijsko posodo, PN6, DN20. Dobava in montaža.</t>
  </si>
  <si>
    <t>Membranski varnostni ventil, oznaka H, za ogrevalne sisteme po DIN 4751-2 in TRD 721, TÜV certifikat. Vključno odvodna cev 3,0 m do zbirne posode, dobava in montaža.
- vstopni priključek: DN15
- izstopni priključek: DN20
- odpiralni tlak: 3 bar
- medij: voda</t>
  </si>
  <si>
    <t>Pocinkani tankostenski cevovodi iz nelegiranega jekla - specifikacija
Tankostenske jeklene cevi in oblikovni kosi iz nelegiranega jekla 1.0034 po DIN EN 10305-3, zunanje galvansko pocinkani. Cevi in oblikovni kosi se medsebojno spajajo s press tehniko. Fitingi so opremljeni s tesnilnim obrocem CIIR (črn). Postavke cevovodov vključujejo montažo, obešalni material brez toplotnih mostov z minimalno debelino, kot je izolacija ter vse potrebne oblikovne kose. Dobava in montaža.
Tehnični podatki:
- maks. obratovalna temperatura: 120°C
- maks. obratovalni tlak: 16 bar
proizvod: kot npr. Geberit Mapress ali enakovredno</t>
  </si>
  <si>
    <t>Toplotna in parozaporna izolacija kanalskega razvoda na prostem, izvedba v vodotesni izvedbi, izdelana iz penaste parozaporne izolacije v ploščah, debeline 2x 25mm in oplaščene z Al pločevino, skupaj s tesnilnim trakom in ostalim montažnim materialom.</t>
  </si>
  <si>
    <t>Nastavitev količin zraka skozi prezračevalni sistem N1 - naprava, ventilatorji in distribucijski elementi ter izdelava vseh preskusov in meritev za predajo vgrajenih prezračevalnih sistemov po zahtevah SIST EN 12599, skupaj z izdelavo zapisnikov.</t>
  </si>
  <si>
    <t>3.2.22</t>
  </si>
  <si>
    <t>3.2.23</t>
  </si>
  <si>
    <t>4.1.13</t>
  </si>
  <si>
    <t>Obsip hidrantov z gramoznim materialom (cca 2 m3/kos).</t>
  </si>
  <si>
    <t>Nabava in obbetoniranje drogov signalnih tablic za oznako hidrantov, odzračevalnih garnitur in zasunov. Stebrički so iz jeklenih cevi d 40 mm, višine 1800 mm. Poraba betona do 0,25 m3/kos.</t>
  </si>
  <si>
    <t>Fazonski kosi iz duktila - specifikacija
Fazonski kosi, izdelani iz duktilne litine (GGG) v skladu z SIST EN 545:2010, razred K9 za NP10, s tesnili za Vi spoj, znotraj zaščiteni s cementnim obrizgom (natural), zunaj z vročim cinkanjem ter pokrivnim bitumenskim premazom, vključno vijačni in tesnilni material.</t>
  </si>
  <si>
    <t>N kos DN80</t>
  </si>
  <si>
    <t>Zasun z gumiranim klinom, kratka izvedba (po DIN 3202F4), material ohišja GGG400, živilska neoporečnost, predviden za vgradnjo v zemljo, skupaj z vgradbeno garnituro za globino vkopa 1,5m, betonskim zaščitnim kolačem ter LŽ varovalno kapo za zasune.
proizvod: Hawle ali enako
dimnezija DN80</t>
  </si>
  <si>
    <t>4.2.08</t>
  </si>
  <si>
    <t>4.2.09</t>
  </si>
  <si>
    <t>4.2.10</t>
  </si>
  <si>
    <t>Označevalne tablice za označevanje hidrantov (po DIN 4066), z Alu nosilno ploščico in drobnim pritrdilnim materialom (objemke, vijaki, sidra).</t>
  </si>
  <si>
    <t>4.2.11</t>
  </si>
  <si>
    <t>Nakladanje, razkladanje in prevoz vodovodnega materiala in orodja po gradbišču od deponije do mesta vgradnje.</t>
  </si>
  <si>
    <t>4.2.12</t>
  </si>
  <si>
    <t>4.2.13</t>
  </si>
  <si>
    <t>Prenos spuščanje in polaganje NL elementov in armatur teže do 100 kg  v jarek ali vodomerni jašek ter poravnava v horizontalni in vertikalni smeri.</t>
  </si>
  <si>
    <t>4.2.14</t>
  </si>
  <si>
    <t>4.2.15</t>
  </si>
  <si>
    <t>Montaža NL elementov.</t>
  </si>
  <si>
    <t>4.2.16</t>
  </si>
  <si>
    <t>Montaža zasunov z vgradno garnituro in cestno kapo s podložko.</t>
  </si>
  <si>
    <t>4.2.17</t>
  </si>
  <si>
    <t>Izolacijski premaz (bitumastik) vijačnih spojev pri prirobnicah in protiprirobnicah v jarku</t>
  </si>
  <si>
    <t>4.2.18</t>
  </si>
  <si>
    <t>Priprava in montaža označevalnih tablic armatur in hidrantov na stebre ali bližnje objekte.</t>
  </si>
  <si>
    <t>4.2.19</t>
  </si>
  <si>
    <t>Tlačni preizkus cevovoda- priprava po EN805, možna izvedba v več fazah. Obračun po dejanskih stroških.</t>
  </si>
  <si>
    <t>4.2.20</t>
  </si>
  <si>
    <t>Funkcionalni preizkus montiranih hidrantov s izdajo verificiranega poročila po organizaciji, ki ima veljavno pooblastilo Ministrstva za obrambo RS.</t>
  </si>
  <si>
    <t>4.2.21</t>
  </si>
  <si>
    <t>4.2.22</t>
  </si>
  <si>
    <t>Bakteriološki in kemični izvid vzorca vode (ki ustreza zahtevam) po pooblaščeni osebi ter njegova analiza s strani pooblaščene organizacije</t>
  </si>
  <si>
    <t>4.2.23</t>
  </si>
  <si>
    <t>4.2.24</t>
  </si>
  <si>
    <t>Podajalnik za toaletni papir v roli.
Dobava in montaža.
proizvod: kot npr. Tork ali enakovredno</t>
  </si>
  <si>
    <t>WC ščetka, inox, z možnostjo stenske montaže.
Dobava in montaža.
proizvod: kot npr. Koin ali enakovredno</t>
  </si>
  <si>
    <t>Ogledalo v alu okvirju,  za montažo nad umivalnikom. Dobava in montaža. 
proizvod: kot npr. Geberit ali enakovredno</t>
  </si>
  <si>
    <t>Ogledalo v alu okvirju,  za montažo nad otroškim umivalnikom. Dobava in montaža. 
proizvod: kot npr. Geberit ali enakovredno</t>
  </si>
  <si>
    <t>Polica iz sanitarne keramike, za stensko montažo pod ogledalo. Skupaj s pritrdilnim materialom. Dobava in montaža.
proizvod: kot npr. Geberit ali enakovredno</t>
  </si>
  <si>
    <t>Milnik za tekoče milo, stenska pritrditev. Dobava in montaža.
proizvod: kot npr. Tork ali enakovredno</t>
  </si>
  <si>
    <t>Podajalnik za zloženih papirnatih brisač, aluminij, inox ali plastične izvedbe. Kapaciteta cca. 300 brisač tipa "V", opremljen s ključavnico. Dobava in montaža.
proizvod: kot npr. Tork ali enakovredno</t>
  </si>
  <si>
    <t>Koš za odpadke s stopalko.
Dobava in montaža.
proizvod: kot npr. Koin ali enakovredno</t>
  </si>
  <si>
    <t>Prenosni gasilni aparat za gašenje požarnov skupin A, B in C. Sestoji iz posode, ročke, operacijskega vzvoda (ročica ventila), varnostnega zatiča, ventilnega zapaha, dvižne cevi in cevi z ročnikom ter razpršilno šobo. Opremljen z manometrom s kazalcem, PVC podstavkom in kovinskim nosilcem za montažo na steno. Aparat ustreza standardu EN 3, učinkovitost gašenja dokazljiva s tipskim cetifikatom. Vključno znak za gasilni aparat po SIST 1013 in stenska konzola. Dobava in montaža.
Tehnični podatki:
gasilno sredstvo: ABC prah
min. potrebna kapaciteta: 6 EG (21A, 113B)
proizvod: kot npr. Gallus Gloria PD 6 GA (6kg) easy ali enakovredno</t>
  </si>
  <si>
    <t>OGREVANJE</t>
  </si>
  <si>
    <t>Toplotna črpalka zrak/voda, v split izvedbi, z inverter kompresorjem, uparjalnikom ter zračno hlajenim kondenzatorjem. Enota je kompletne
izvedbe z vso interno cevno in elektro instalacijo, varnostno ter funkcijsko mikroprocesorsko avtomatiko - vključno z instrumenti za nadzor in kontrolo delovanja. Naprava je namenjena za zunanjo postavitev.
Dobava, montaža in zagon.
TEHNIČNI PODATKI:
Nazivna moč: gretje 14 kW (A2/W35)
COP - ogrevanje: A+++
Sezonska energijska učinkovitost ogrevanja 179%
SCOP - priprava sanitarne vode: A+
Sezonska energijska učinkovitost priprave sanitarne vode 145%
Električni priklop: 3F / 400V / 50Hz / 3×16 A
Nivo hrupa (SPL): 62 dB(A)
Dimenzije (V x Š x G): 1020 × 1050 × 480 mm
Masa: 110 kg
Medij: R32 (tovarniška polnitev 1,6 kg; max polnitev 1,83 kg)
Dimenzija priključne instalacije: Cu 6.35 / 12.7 mm
Max. dolžinska / max. višinska razlika: 2 do 30 m / 30 m
Območje delovanja: gretje od -28° do +24°C, priprava sanitarne vode od -28° do +35°C
proizvod: kot npr. Mitsubishi PUD-SHWM140YAA ali enakovredno</t>
  </si>
  <si>
    <t>Notranja enota sistema v hydrobox kompaktni izvedbi, z vgrajenim toplotnim
izmenjevalcem R410A-R32/H2O, raztezno posodo, cevnim električnim grelnikom, vso interno cevno in elektro povezavo ter z regulacijskim vezjem in upravljalnikom. Dobava, montaža in zagon.
TEHNIČNI PODATKI:
- ploščni toplotni izmenjevalec
- ne vsebuje bojlerja za sanitarno vodo
- temperaturno območje priprave vode: ogrevanje 20-60°C, sanitarna voda 40-60°C
- raztezna posoda 10 L / 1 bar
- obtočna črpalka
- varnostni ventil: ogrevanje 3 bar
- varovalo pretoka vode: min 5.0 L/min
- električno napajanje (brez elektro grelca) 1F/230V/50 Hz
- cevni električni grelec - moč 3 + 6 kW, napajanje 3F/380~415V/50Hz, 3×16A
- dimenzija enote (VxDxG) 800 x 530 x 360 mm
- teža enote (brez vode): 44 kg
- teža enote (z vodo): 49 kg
- cevni priključek - voda navoj G1-A, medij R32 fi 6.35 / 12.7 mm
- območje delovanja naprave - temperatura okolice: 0-35 °C, ? 80 % R.H.
- šumnost 41 dB
proizvod: kot npr. Mitsubishi Hydrobox EHSD-YM9D ali enakovredno</t>
  </si>
  <si>
    <t>Tipalo za nadzor ogrevalne cone. Dobava in montaža.
proizvod: kot npr. Mitsubishi PAC-TH011-E ali enakovredno</t>
  </si>
  <si>
    <t>Tipalo za zalogovnik. Dobava in montaža.
proizvod: kot npr. Mitsubishi PAC-TH012HT-E ali enakovredno</t>
  </si>
  <si>
    <t>Brezžični sprejemnik. Dobava in montaža.
proizvod: kot npr. Mitsubishi PAR-WR51R-E ali enakovredno</t>
  </si>
  <si>
    <t>Brezžični sprejemnik. Dobava in montaža.
proizvod: kot npr. Mitsubishi PAR-WT50R-E ali enakovredno</t>
  </si>
  <si>
    <t>Podstavek za montažo zunanje enote toplotne črpalke na tla, vključno z izvedbo odvoda kondenza. Izvedba po navodilih proizvajalca. Dobava in montaža.</t>
  </si>
  <si>
    <t>Plinska povezava med notranjo in zunanjo enoto toplotne črpalke, izdelana iz namenskih Cu cevi za hladilno tehniko, po VDI 2035 oz. DIN 18380, skupaj z izolacijo, z zunanjo mehansko zaščito ter z vsem spojnim in obešalnim materialom ter dodatkom za razrez. Dobava in montaža.
dimenzija: Φ6,35/Φ12,7mm
dolžina: cca. 4m</t>
  </si>
  <si>
    <t>Ožičenje regulacijskega sistema toplotne črpalke in posluževalnega tabloja, skupaj z zaščitnimi kanali ali cevmi za vodenje kablov ter z ostalim potrebnim drobnim električnim materialom.
OPOMBA: Dovod glavnih napajalnih kablov za toplotno črpalko je obdelan v načrtu električnih instalacij.</t>
  </si>
  <si>
    <t>Nastavitev parametrov regulacije, testiranje in zagon.</t>
  </si>
  <si>
    <t>Zalogovnik ogrevne vode, izdelan iz jeklene pločevine, bombirano dno in pokrov, z nastavljivimi podstavnimi nogami, PU toplotna izolacija.
Dobava in montaža.
Tehnični podatki:
- volumen hranilnika 120 l
- dimenzije: d500x1000mm
- priključki ogrevne vode 1 1/2"
- priključki 1/2" za tipala
- razred en. učinkovitosti: B</t>
  </si>
  <si>
    <t>Razdelilec ogrevne vode, tipske izvedbe, za dva ogrevalna kroga DN 25, skupaj z izolacijo in nosilnimi konzolami, kompletno z dobavo in montažo.
proizvod: kot npr. ESBE GMA421 ali enakovredno</t>
  </si>
  <si>
    <t>Tovarniško sestavljen kompaktni modul z regulacijskim ventilom z el.motornim pogonom, dvema zapornima ventilom, termometrom na dovodu in povratku, distančnim kosom za črpalko in izolacijo. Dobava in montaža.
Tehnični podatki:
- maks. obratovalni tlak: 10 bar
- maks. obratovalna temperatura: 85°C
- nazivna velikost: DN25
- regulacijski ventil: kvs=4,0 m3/h
- pogon: 230V / trotočkovni
proizvod: kot npr. ESBE GRF121 ali enakovredno</t>
  </si>
  <si>
    <t>Tovarniško sestavljen kompaktni modul z dvema zapornima ventilom, termometrom na dovodu in povratku, distančnim kosom za črpalko in izolacijo. Dobava in montaža.
Tehnični podatki:
- maks. obratovalni tlak: 10 bar
- maks. obratovalna temperatura: 85°C
- nazivna velikost: DN25
proizvod: kot npr. ESBE GDF111 ali enakovredno</t>
  </si>
  <si>
    <t>Visoko učinkovita obtočna črpalka s potopljenim rotorjem, ki ne potrebuje vzdrževanja, z navojnim priključkom, sinhronim motorjem, ki je odporen na tok pri blokiranem rotorju in skladen s tehnologijo ECM, ter vgrajeno elektronsko regulacijo zmogljivosti za brezstopenjsko reguliranje diferenčnega tlaka. Serijsko vsebuje:
- predizbirne regulacijske načine za optimalno prilagoditev bremena: konstanten diferenčni tlak ( Δp-c), spremenljiv diferenčni tlak (Δp-v), konstantno število vrtljajev (3 regulacijske karakteristike)
- prikaz LED za nastavitev želene vrednosti in prikaz tekoče porabe v W
- avtomatska deblokirna funkcija
- odzračevalna funkcija za odzračevanje prostora za rotor
- toplotno izolacjsko lupino
Obratovalni parametri:
temperatura medija: -10...95 °C
temperatura okolice: -10... 40 °C
največji obratovalni tlak: 10 bar
Podatki o motorju:
Omrežni priključek: 1~230V/50 Hz
Vrsta zaščite motorja: IPX2D
Materiali:
Ohišje črpalke: EN-GJL-200
Tekač: PP-GF40
Gred: 1.4122
Ležaj: Grafit, impregniran s kovino
Skupaj s priključnimi holandci in tesnilnim ter spojnim materialom. Dobava, montaža in električna priključitev.
proizvod: kot npr. Wilo Yonos PICO ali enakovredno</t>
  </si>
  <si>
    <t>Obtočna črpalka po zgornji specifikaciji z naslednjimi obratovalnimi podatki:
Transportni medij: Voda 100 %
Temperatura medija: 50 °C
Pretok: __ m3/h
Črpalna višina: __ m
Priključna moč: 40 W / 230 V
Priključek cevi na sesalni strani: G 1½, PN10
Priključek cevi na tlačni strani: G 1½ , PN10
Vgradna dolžina: 180 mm
Masa: 1,8 kg
proizvod: kot npr. Wilo Yonos PICO 25/1-6 ali enakovredno</t>
  </si>
  <si>
    <t>Membranska raztezna posoda za zaprte ogrevalne in hladilne vodne sisteme, izdelana po DIN 4807, dovoljenje v skladu z EU smernico za tlačne naprave 97/23/EG, TÜv certifikat. Postavitev na stensko konzolo, zunanje zaščitena z barvo, fiksna membrana, s kompletom za priklop in praznjenje. Dobava in montaža.
Tehnicne lastnosti:
- nazivni volumen: 35 l
- max. obratovalna temperatura: 70°C
- max. obratovalni tlak: 3 bar
- tovarniški predtlak: 1,5 bar
- cevni prikljucek: R 3/4"
proizvod: kot npr. Reflex N35 + stenska konzola ali enakovredno</t>
  </si>
  <si>
    <t>Krogelna pipa z ročico - specifikacija
Krogelna pipa iz ponikljane medenine, s polnim prehodom, z obojestranskim notranjim navojem, ročica iz pocinkanega jekla s polimernim zaščitnim ovojem. Pipa ima CE certifikat glede na smernico 97/23/EG. Dobava in montaža.
Tehnični podatki:
- max. delovni tlak (70°C): PN 16
- delovna temperatura: -10 do +100°C</t>
  </si>
  <si>
    <t>Magnetni ciklonski izločevalnik magnetnih in nemagnetnih nečistoč iz ogrevalnega/hladilnega sistema, skupaj z montažnim in tesnolnim materialom. Dobava in montaža.
priključka: 1"
proizvod: kot npr. Spirotech Spirotrap 1" ali enakovredno</t>
  </si>
  <si>
    <t>Polnilno-praznilna pipa iz medenine s priključkom za gibko cev, s kapo na verižici, zunanji navoj DN15, tlačna stopnja PN10, vključno uvarna mufa DN15. Dobava in montaža.</t>
  </si>
  <si>
    <t>Avtomatski odzračevalni lonček za izpust zraka, ki se nabira v cevnem razvodu ogrevalnih in hladilnih naprav. Konstrukcijska izvedba omogoča čiščenje ali zamenjavo lončka brez praznjenja cevnega sistema. Dobava in montaža.
Tehnične lastnosti:
- obratovalna temperatura: 0 do 110°C
- max. obratovalni tlak: 10 bar
- nazivna velikost: DN10</t>
  </si>
  <si>
    <t>Bimetalni termometer, razred 2 po EN 13190. Ohišje in okvir iz aluminija, številčnica s kazalcem pod akrilnim steklom. Potopna tuljka dolžine 40mm vključno snemljiva zaščitna cev z navojem G 1/2". Za vgradnjo v cevovod DN32-65. Dobava in montaža.
- premer: 80 mm
- maks. tlak: 6 bar
- prikazno območje: 0 - 120°C</t>
  </si>
  <si>
    <t>Sistemska plošča z izolacijo. Omogoča hitro in enostavno vgradnjo na trde/ mehke PS panele/plošče s pomočjo prekrivanja robov folije/ plošče. Ustreza zahtevam po udarno zvočni izolaciji (DIN 4109), toplotni izolaciji (DIN EN 1264), DIN EN 13501-1 požarna klasifikacija: razred E; požarna varnost (DIN 4102) B2 in toplotna oddaja (DIN EN 1264), neodvisno od razmaka med cevmi; višina in razdalja cevnih držal (DIN EN 1264) so fiksni in preprečujejo premikanje cevi; funkcija prekrivanja folije/plošč deluje kot vodotesni stik in eliminira zvočne mostove (DIN 18560). Dobava in montaža.
Tehnični podatki:
Razmak med cevmi pri pravokotni smeri: RA 5.5 – 11 – 16,5– 22 – 27.5 – 33 cm
Razmak med cevmi v diagonalni smeri: RA 7.5 – 15 – 22.5– 30 cm
Tip: 11mm, za univerzalno uporabo v stanovanjskih in poslovnih stavbah do 30 kN/m˛
EPS 040 DES dm (100 kPa)
Dimenzija: 1447 x 900 mm
Debelina plošče: 29 mm
Področje uporabe: do 30 kN/m˛
proizvod: kot npr. Uponor Nubos plošča EPS 11 14-16mm 1447x900x29mm ali enakovredno</t>
  </si>
  <si>
    <t>Večplastna kompozitna MLC cev, namenjena za talno ogrevanje, difuzijsko tesna po DIN 4726. Cev izdelana skladno z DIN 16833, DIN 16834 in DIN 4721. Cev sestavljena iz: PE-RT - vezni sloj - vzdolžno prekrivno varjen aluminij - vezni sloj - PE-RT. Dobava in montaža.
Tehnične lastnosti:
- požarna klasifikacija: E po DIN 13501-1
- max. temperatura: 95°C
- max. obatovalni tlak: 4 bar pri 60°C
- topl. prevodnost cevi: 0,4 W/mK
- koef. topl. razteznosti: 25x10-6 m/mK
- hrapavost: 0,0004 mm,
- dimenzija: 16x2 mm
proizvod: kot npr. Uponor MLCP RED 16x2 ali enakovredno</t>
  </si>
  <si>
    <t>Razdelilec za talno ogrevanje - specifikacija
Razdelilec za talno ogrevanje, izdelan iz nerjavnega jekla, priklop z desne ali leve strani s pomočjo ploščatega tesnjenja in holenderske matice DN25 (1"), dovodni del z merilci pretoka za nastavljanje in zapiranje, povratni del z ventili in ročko, pripravljeno za termopogon, integrirano polnilno-izpustno pipo in odzračevalnim ventilom na dovodu in povratku, s 3/4" eurokonus priključkom za priklop zank; razmak med odcepi 50 mm; razmak med dovodom in povratkom 200 mm.
Maks. tlak: 6 bar; maks. temperatura: 60°C
proizvod: kot npr. Uponor Vario S razdelilec FM ali enakovredno</t>
  </si>
  <si>
    <t>Razdelilec za talno ogrevanje po zgornji specifikaciji.
število zank: 10
proizvod: kot npr. Uponor Vario S razdelilec FM 10xG3/4 euro ali enakovredno</t>
  </si>
  <si>
    <t>Razdelilec za talno ogrevanje po zgornji specifikaciji.
število zank: 9
proizvod: kot npr. Uponor Vario S razdelilec FM 9xG3/4 euro ali enakovredno</t>
  </si>
  <si>
    <t>Balansirni ventil za hidravlično balansiranje in zapiranje dovoda/povratka razdelilca. Sestoji iz:
- G1/Rp1 dovodnega regulacijskega ventila za hidravlično balansiranje in neodvisno zapiranje/odpiranje razdelilca, vključno z ročko in prikazom za nastavitev/zapiranje.
kvs vrednost: 5,4 mł/h
- G1/Rp1 povratnega ventila za zapiranje/odpiranje razdelilca, vključno z ročko in prikazom zapiranja.
kvs vrednost: 6,4 mł/h 
Priključni ventil se lahko uporablja za krmiljenje posamičnih con.
Dobava in montaža.
Material: ohišje izdelano iz medenine, ročki izdelani iz poliamida.
Maksimalni preizkusni tlak: 10 barov (voda)
proizvod: kot npr. Uponor Vario balansirni ventil G1-Rp1 ali enakovredno</t>
  </si>
  <si>
    <t>Držalo cevi iz proti udarcem odporne plastike v obliki loka za vodenje cevi v predelu razdelilnika pri lokih 90°.
Dobava in montaža.
kot npr. proizvod: Uponor Multi držalo loka za cevi Φ14-17 mm ali enakovredno</t>
  </si>
  <si>
    <t>Nadometna omarica za razdelilnik - specifikacija
Omarica za razdelilnik talnega ogrevanja, za nadometno vgradnjo, izdelane iz galvanizirane pločevine, z vrati z zapiralom brez ključa, barva bela, RAL 9010. Dobava in montaža.</t>
  </si>
  <si>
    <t>Nadometna omarica za 9-10 zank
širina omarice: 950 mm
vgradna globina: 120mm
višina omarice: 810mm
proizvod: kot npr Uponor Vario 950mm nadometna omarica ali enakovredno</t>
  </si>
  <si>
    <t>Robni trak za vgradnjo med estrihom in mejnimi gradbenimi deli (stena, ...), za talne konstrukcije v skladu z DIN 18560 in DIN EN 1264; z večkratno perforacijo za lažje odstranjevanje, zadnja stran samolepilna, sprednja stran s PE folijo in samolepilnim trakom, ki omogoča izdelavo tesnega spoja med obložno folijo in izolacijo ter natančno vgradnjo v kotih/vogalih; posebej primerno za samorazlivne estrihe. Dobava in montaža.
Material: zaprto celični polietilen PE-LD
Razred gradbenega material: B2
proizvod: kot npr. Uponor Multi robni trak s folijo 150x8mm ali enakovredno</t>
  </si>
  <si>
    <t>Dodatek za estrih. Uporablja se kot dodatek za estrihe in malte; izboljša kvaliteto estriha zaradi povečane plastičnosti in boljšega zadrževanja vode.
Ne sme se uporabljati v kombinaciji s samorazlivnimi ali anhidritnimi estrihi!
Poraba pri debelini estriha 7 cm: približno 0.2 l/m2
Minimalno prekritje cevi z estrihom: 30 mm pri 2kN/m˛ ali 45 mm pri 5kN/m˛ v povezavi z Uponorjevo izolacijo/sistemskimi ploščami za 5kN/m˛ 
Čas vezanja in sušenja: 21 dni
proizvod: kot npr. Uponor Multi VD 450 ali enakovredno</t>
  </si>
  <si>
    <t>l</t>
  </si>
  <si>
    <t>Termopogon za montažo na razdelilnik, z bajonetnim priključkom. Na termopogonu je označena pozicija (odprto/zaprto). Breznapetostno zaprto stanje. Dobava in montaža.
Tehnični podatki:
- napetost: 230 V
- stopnja zaščite: IP 54
- temperatura okolice: max. 60°C
- priključni adapterski obroč: M30x1,5 mm
- priključna moč: &lt; 1 W
proizvod: kot npr. Uponor Smart termopogon S 230V ali enakovredno</t>
  </si>
  <si>
    <t>Nadzorna enota oz. relejski modul 230V za krmiljenje posameznih zank telanega ogrevanja s prostorskimi termostati. Omogoča priključitev do 6 tremostatov in 14 termopogonov, za namestitev v omarico z razdelilnikom talnega ogrevanja. Dobava in montaža.
proizvod: kot npr. Uponor Base X-23 priključni modul ali enakovredno</t>
  </si>
  <si>
    <t>Digitalni sobni termostat za priklop na priključni modul. Ohišje termostata v beli barvi, za podometno vgradnjo, z vgrajenim časovnikom s štirimi programi za vsak dan v tednu posebej. Dobava, montaža in električni priklop.
Tehnični podatki:
- barva: bela RAL 9010
- nastavitveno podrocje: 5 do 35°C
- dim. 85x98x13mm
proizvod: kot npr. Uponor Base T-26 ali enakovredno</t>
  </si>
  <si>
    <t>Razvod ogrevne vode za grelec zraka</t>
  </si>
  <si>
    <t>Visoko učinkovita črpalka s potopljenim rotorjem, elektronsko regulirana, za cevno vgradnjo. Toplotno izolacijski oklep serijsko.
Regulacijski sistem omogoča nastavitev
- dp-c (konstanten diferenčni tlak)
 - dp-v (variabilni diferenčni tlak)
 - dynamic adapt
 - avtomatsko znižano obratovanje
Sinhronski motor po ECM tehnologiji z integrirano popolno zaščito motorja. Ohišje črpalke iz sive litine, tekač iz umetne mase, gred iz plemenitega jekla s kovinsko impregniranimi grafitnimi drsnimi ležaji. Skupaj s priključnimi holandci in tesnilnim ter spojnim materialom.
Dobava, montaža in električna priključitev.</t>
  </si>
  <si>
    <t>Čg - grelec N1
Obtočna črpalka po zgornji specifikaciji:
V = 0,53 m3/h
dp = 20 kPa
Pel= 3...40W / 230V
proizvod: kot npr. Wilo Yonos Pico 25/1-4 ali enakovredno</t>
  </si>
  <si>
    <t>RVg - grelec N1
Tripotni ventil po zgornji specifikaciji za tehnične podatke:
V = 0,53 m3/h
kvs = 1,6 m3/h
dp=11 kPa
proizvod: kot npr. Danfoss VRG3 15/1,6 ali enakovredno</t>
  </si>
  <si>
    <t>Polnilno-praznilna pipa iz medenine s priključkom za gibko cev, s kapo na verižici, zunanji navoj DN15, tlačna stopnja PN10. Dobava in montaža.</t>
  </si>
  <si>
    <t>Tesnenje prebojev za prehod cevovodov v zrakotesnem ovoju stavbe, zrakotesna izvedba zaradi izvedbe blow-door testa, izvedba s tesnilnim kitom in tesnilnim trakom, vključno ves potrebni drobni material.</t>
  </si>
  <si>
    <t>Polnjenje sistema s pripravljeno vodo, skladno z zahtevami proizvajalca toplotne črpalke, odzračevanje sistema.</t>
  </si>
  <si>
    <t>Napisne tablice in nalepke za označevanje cevovodov. Dobava in montaža.</t>
  </si>
  <si>
    <t>Nastavitev in balansiranje poševnosedežnih regulacijskih ventilov in uravnoteženje zank talnega ogrevanja, skupaj z izdelavo zapisnika o nastavitvi in balansiranju.</t>
  </si>
  <si>
    <t>Izdelava različnih utorov, izvrtin in ostala gradbena dela v zvezi z instalacijo. 
OPOMBA: Odpiranje in ponovno zapiranje spuščenega stropa je zajeto v popisu gradbenih del.</t>
  </si>
  <si>
    <t>Dodatna in nepredvidena dela. Ocena stroškov ca. 5%.</t>
  </si>
  <si>
    <t>HLAJENJE</t>
  </si>
  <si>
    <t>Hlajenje igralnic</t>
  </si>
  <si>
    <t>Zunanja kompresorska enota kompaktne izvedbe z enim inverter kompresorjem, uparjalniki ter zračno hlajenimi kondenzatorji. Naprava je kompletne izvedbe z vsemi internimi cevmi in priključki za medij ter električno napeljavo, varnostno ter funkcijsko mikroprocesorsko avtomatiko, vključno z instrumenti za nadzor in kontrolo delovanja. Avtomatska regulacija je mikroprocesorska, programska, z regulacijo vsake notranje enote posebej z lastnim režimom delovanja. Vsebuje avtomatsko tipalo z avtomatiko za preprečevanje zamrzovanje uparjalnikov ter kontrolno tipalo v primeru snežnih padavin.
Dobava, montaža in zagon.</t>
  </si>
  <si>
    <t>Zunanja enota split hladilnega sistema po zgornji specifikaciji z naslednjimi tehničnimi podatki:
- nazivna moč: hlajenje 5,0 kW // gretje: 6,0 kW
- električna priključna moč: 1,86 kW / Imax= 13,9A
- električni priključek: 230V/1F/50Hz
- dimenzije (V x D x G): 714x80x285 mm
- teža: 41kg
- hladivo: R32
proizvod: kot npr. Mitsubishi SUZ-M50VA ali enakovredno
OPOMBA: Montaža vključuje namestitev zunanje enote, priklop cevnih instalacij, montažo in priklop elektro in signalnih kablov</t>
  </si>
  <si>
    <t>Komplet dveh nosilcev zunanje enote split hladilne naprave iz vroče cinkanega in prašno lakiranega profilnega jekla v barvi RAL 9002, za montažo na steno, opremljen z gumijastimi antivibracijskimi podstavki, nosilnost 100 kg. Vključno montažni pribor, dobava in montaža.</t>
  </si>
  <si>
    <t>Ojačitev stene na mestu montaže zunanje enote. Izvedba v skladu z navodili izdelovalcla lesene konstrukcije.</t>
  </si>
  <si>
    <t>Notranja enota kasetne stropne izvedbe z enosmernim vpihom zraka, sestoji iz ohišja iz pocinkane pločevine, prenosnika toplote, radialnega ventilatorja z elektromotorjem in zračnega filtra. Posluževalnje z IR daljinskim upravljalnikom s tedenskim urnikom. Hladivo sistema R32. Skupaj z dekoracijsko masko. Dobava in montaža.</t>
  </si>
  <si>
    <t>Notranja enota po zgornji specifikaciji z naslednjimi tehničnimi podatki:
Nazivna moč: hlajenje: 5,0 kW // gretje: 6,0 kW
Električni priključek: 230V/1F/50Hz - glej zunanjo enoto
Dimenzije (V x Š x G): 185x1102x360  mm
Hladivo: R32
Dodatna oprema:
- maska
- IR daljinski upravljalnik
proizvod: kot npr. Mitsubishi MLZ-KP50VF ali enakovredno
OPOMBA: Montaža vključuje namestitev notranje enote, priklop cevnih instalacij, montažo in priklop elektro in signalnih kablov.</t>
  </si>
  <si>
    <t>Predizolirana bakrena cev po zgornji specifikaciji.
dimenzija: Φ6,35 mm</t>
  </si>
  <si>
    <t>Predizolirana bakrena cev po zgornji specifikaciji.
dimenzija: Φ9,52 mm</t>
  </si>
  <si>
    <t>KKE enota za DX hladilec zraka</t>
  </si>
  <si>
    <t>Zunanja enota kanalskega DX grelca/hladilca zraka v split izvedbi, s kompresorjem, uparjalnikom ter zračno hlajenim kondenzatorjem. Stroj je kompletne izvedbe z vso interno cevno in elektro instalacijo, varnostno ter funkcijsko mikroprocesorsko avtomatiko - vključno z instrumenti za nadzor in kontrolo delovanja. Naprava je namenjena za zunanjo postavitev. Dobava in montaža.
TEHNIČNI PODATKI:
Nazivna moč: hlajenje: 6,1 (2,7 ~ 6,7) kW // gretje: -
Energetski razred: SEER: 6,1 - A++ // SCOP: - 
Električna priključna moč: hlajenje 1,51 kW // gretje -
Električni priključek: 230V/1F/50Hz // 19,2A
Nivo hrupa (SPL): hlajenje: 47 dB(A) - gretje: -
Nivo hrupa (PWL): 67 dB(A)
Dimenzije (V x Š x G): 943 x 950x 330+25 mm
Teža: 70 kg
Medij: R32A (2,8kg)
Dimenzija priključne instalacije: Cu 9,52/15,88 mm
Max. dolžina: 55 m
Območje delovanja: hlajenje od -15°C do +46°C, gretje od -20° do +21°C
proizvod: kot npr. Mitsubishi Electric PUZ-ZM60VHA ali enakovredno</t>
  </si>
  <si>
    <t>Montaža zunanje enote
- postavitev naprave na konstrukcijo
- dvig in postavitev enote na knostrukcijo
- priklop cevnih instalacij
- priklop elektro/signalnih instalacij</t>
  </si>
  <si>
    <t>Koračni krmilnik kapacitete za sisteme s toplotnimi črpalkami zrak/zrak. Omogoča nadzor in regulacijo hlajenja/ogrevanja na podlagi temperature pretoka medija. Omogoča direkten priklop MODBUS protkola za nadzor delovanja. V primeru nadzora več (max. 6) toplotnih črpalk omogoča kaskadno delovanje vseh naprav. Regulacijska omarica vsebuje tipala TH1, TH2, TH5, TH11. Dobava in montaža.
TEHNIČNI PODATKI:
- dimenzija enote (VxDxG) 422 x 393 x 86,7 mm
- teža enote: cca. 3 kg
- električno napajanje 1F/220V/50Hz
- za montažo v prostoru z max. RH 80%
- stenski krmilnik za montažo v drugem prostoru
proizvod: kot npr. Mitsubishi Electric PAC-IF013B-E ali enakovredno</t>
  </si>
  <si>
    <t>Dobava in montaža elektro in signalnih kablov za povezavo med zunanjo enoto, prezračevalno napravo in regulacijsko omarico, skupaj s pritrdilnim in drobnim materialom.</t>
  </si>
  <si>
    <t>Montaža regulacijske enote
- montaža naprave na steno
- priklop elektro kabla v regulacijo in naprave
- nastavitev delovanja
- montaža prostorske enote</t>
  </si>
  <si>
    <t>Predizolirana bakrena cev - specifikacija
Predizolirana bakrena cev namenjena za transport tehničnih plinov in hladiv v hladilni in klima tehniki. Izdelana v skladu z EN 12735, tovarniško očiščena, razmaščena in obojestransko zaprta. Izolacija cevi iz polietilena, oplaščena z belo zaščitno poliolefinsko-kopolimerno oblogo. Vključno fitingi iz medenine po EN 378 za priklop cevi na napravo. Skupaj s tenilnim in obešalnim materialom ter dodatkom za rarez. Pribor za lotanje, dobava in montaža.
Tehnične lastnosti (izolacija):
- požarni razred: B2 po DIN 4102-1
- območje uporabe: -50 ... +105°C
- difuzijski koeficient: ≥ 5000
- toplotna prevodnost 0°C: 0,035 W/mK
- debelina izolacije: 9 mm</t>
  </si>
  <si>
    <t>Predizolirana bakrena cev po zgornji specifikaciji.
dimenzija: Φ 15,88 mm</t>
  </si>
  <si>
    <t>Dobava in montaža perforirane pocinkane kabelske police za potek frigo cevi in električnega povezovalnega kabla, komplet s pritrdilnim in obešalnim materialom.</t>
  </si>
  <si>
    <t>KP EL 200/60mm</t>
  </si>
  <si>
    <t>Testiranje in zagon sistemov, nastavitev parametrov in nadzor delovanja, poučevanje osebja.</t>
  </si>
  <si>
    <t>Izdelava različnih utorov, izvrtin in ostala gradbena dela v zvezi z instalacijo.</t>
  </si>
  <si>
    <t>Kompaktna prezračevalna naprava zunanje izvedbe z rotacijskim regeneratorjem. Naprava ima na posluževalni strani 2-delna vrata z varnostnim zapiralom in vgrajenim servisnim stikalom, skozi katera so vsi vgrajeni elementi lahko dostopni in enostavno izvlačljivi za vzdrževanje. Ohišje je izdelano brez okvirov s paneli iz dvostenske alucink pločevine z vmesnim slojem izolacije iz mineralne volne. Gladka notranjost in pokrito vodenje električnih kablov omogočajo lahko čiščenje. V napravo sta vgrajena 2 ventilatorja, ki se odlikujeta z izredno visokim celotnim izkoristkom delovanja in s tem najmanjšo porabo električne energije.</t>
  </si>
  <si>
    <t>V enoto je vgrajena vsa avtomatika za avtonomno delovanje naparve, skupaj z elektro krmilno omaro, sestavljena iz naslednjih modulov:
-  prostotekoči EC ventilatorji z funkcijo konstantnega pretoka zraka
-  filter na dovodu F7, na odvodu M5, filtri so opremljeni s presostati za signalizacijo zamašenosti filtra
-  rotacijski izmenjevalnik toplote z izkoristkom nad 70%, za potrebe čiščenja se lahko izvleče iz naprave, prenosnik je opremljen s kadičko s sifonom za odvod kondenza.
-  vgrajen kompleten krmilno-nadzorni sistem (plug&amp;play, elektro-krmilna naprava), servisno stikalo, ožičeni vsi elementi.
-  sobni žični daljinski upravljalnik (tablo).
- temperaturno tipalo (zunaji zrak, dovodni zrak - konstantna temperatura vpiha).</t>
  </si>
  <si>
    <t>Vgrajena (plug&amp;play) regulacija naprave omogoča:
-  delovanje ventilatorjev s konstantnim pretokom zraka (regulacija hitrosti EC ventilatorja preko diferenčnega tlačnega stikala na obroču ventilatorja), hitrost možno nastaviti v treh stopnjah,
-  nastavljanje obratovalnih parametrov zimskega /poletnega (grelnega/hladilnega) režima delovanja,
-  regulacija kanalskega vodnega grelca,
-  ročna izbira delovanja ali avtomatski tedenski program delovanja,
-  režim prostega hlajenja (free coolig) v prehodnem in poletnem času pri pogoju, da je temperaturna razlika med zunanjim in notranjim zrakom dovolj velika,  
-  izpis dejanskih in želenih stanj,
-  vodenje žaluzij,
-  protizmrzovalno zaščita,
-  nadzor nad čistočo filtrov,
-  diagnosticiranje alarmov,
-  kontakt za požarni alarm oz. sponko za priklop požarne centrale,
-  brezpotencialni kontakt za daljinsko javljanje napake,
-  omogoča ModBus kominikacijo z CNS,
-  slovenski jezik za upravljanje regulacije.</t>
  </si>
  <si>
    <t>Prezračevalna naprava po zgornji specifikaciji za naslednje tehnične podatke:
Pretok vtočnega zraka: 1800 m3/h
Eksterni statični tlak vtočnega zraka: 300 Pa
Pretok odtočnega zraka: 1500 m3/h
Eksterni statični tlak odtočnega zraka: 300 Pa
Temperaturni izkoristek regeneratorja: 76,8%
Električna priključna moč: 1,43 kW / 230V
Masa naprave: 378 kg
Dim. 1805 x 1245 x 1635 mm
Dodatna oprema:
- antivibracijske podstavne nogice
- stenski upravljalnik
- fleksibilni priključni kanalski nastavki
- zaščitna streha
Dobava, montaža, ožičenje in zagon.
Proizvod: kot npr. Salda RIRS 2500 HWR EKO 3.0 RHX ali enakovredno</t>
  </si>
  <si>
    <t>Izdelava jeklenega podstavka za postavitev prezračevalne naprave na ravno streho, vključno ves potrebni pritrdilni material.
dim. ca. 2,8 x 1,3 x 0,3m
OPOMBA: Zasnovo in pritrjevanje uskladiti z izdelovalcem lesene konstrukcije objekta!</t>
  </si>
  <si>
    <t>Dvig prezračevalne naprave z avtodvigalom na streho na višino ca. 5m.</t>
  </si>
  <si>
    <t>Centrifugalni ventilator v izoliranem ohišju, z integriranim dušilnikom zvoka, z EC elektromotorjem, z možnostjo hitrostne regulacije z brezstopenjskim nastavljalnikom, z integrirano termično zaščito, ohišje izdelano iz pocinkane plocevine in je zračno tesno, skupaj s spojkami za spojitev na kanal. Dobava in montaža.
Dodatna oprema
- montažne spojke
- konzola za pritrditev
- brezstopenjski hitrostni nastavljalnik
- pretok: 300 m3/h
- tlak: 250 Pa
- stopnja zašcite: IP55
- el. moč: 138 W/230V
- masa: 10,3kg
proizvod: kot npr. Ruck Ventilatoren EMI 150 EC 70W O 01 ali enakovredno</t>
  </si>
  <si>
    <t>DX kanalski hladilec - specifikacija
DX hladilec zraka s pravokotnimi priključki na kanalski razvod. Ohišje iz pocinkane pločevine, hladilni register izdelan iz bakrenih cevi in aluminijastih lamel, lovilna posoda za kondenzat iz nerjavnega jekla. S prigrajenim eliminatorjem vodnih kapljic. Skupaj z montažnim materialom. Dobava in montaža.</t>
  </si>
  <si>
    <t>DX hladilec za pravokotne kanale po zgornji specifikaciji za tehnične podatke:
- kanalski priključki: 700 x 400 mm
Zračna stran:
- pretok: 1800 m3/h
- hitrost zraka 1,39 m/s
- temperatura vstop: 27°C
- rel. vlaga vstop: 83%
- temperatura izstop: 22°C
- medij: R32
- max. hladilna moč: 7,0 kW
dodatna oprema:
- zaščitna streha
proizvod: kot npr. Salda Comfort Box CB 700x400 F2+DE ali enakovredno</t>
  </si>
  <si>
    <t>Vodni kanalski grelec - specifikacija
Vodni grelec zraka s pravokotnimi priključki na kanalski razvod. Ohišje iz pocinkane pločevine, hladilni register izdelan iz bakrenih cevi in aluminijastih lamel. Skupaj z montažnim materialom. Dobava in montaža.</t>
  </si>
  <si>
    <t>Vodni grelec za pravokotne kanale po zgornji specifikaciji za tehnične podatke:
- kanalski priključki: 600 x 300 mm
Zračna stran:
- pretok: 1800 m3/h
- hitrost zraka 1,79 m/s
- temperatura vstop: 14°C
- rel. vlaga vstop: 37%
- temperatura izstop: 24°C
- temp. medija: 50/40°C
- grelna moč: 6,1 kW
proizvod: kot npr. Salda SVS 600x300-2 ali enakovredno</t>
  </si>
  <si>
    <t>Električni generator pare za pripravo pare za vlaženje zraka. Izdelan iz ohišja iz barvane pločevine, izmenljivega parnega cilindra, regulatorja PI, upravljalne plošce, sprejem analognega signala za pripravo pare. Kompletno z distrubiterjem pare za zračni kanal 500x250 mm, povezovalno cevjo dolžine 2 m, cevjo za kondenzat, potrebnimi tlačnimi tipali in tipali vlažnosti zraka, ožičenjem, priklopom in nastavitvijo. Dobava, montaža in zagon.
Tehnični podatki:
- proizvodnja pare: do max. 8 kg/h
- elektricna prikljucna moč: 6 kW / 400 V
- masa naprave: 34 kg
- velikost: DxŠxV 420 x 370 x 670 mm
Dodatna oprema:
- zaporni ventil
- mikrofilter
- distributor pare
proizvod: kot npr. Condair EL 8 S ali enakovredno</t>
  </si>
  <si>
    <t>Ojačitev stene na mestu montaže parnega vlažilca. Izvedba v skladu z navodili izdelovalcla lesene konstrukcije.</t>
  </si>
  <si>
    <t>Pravokotni dušilnik hrupa po zgornji specifikaciji za tehnične podatke:
- dolžina: 950 mm
- presek (BxH): 500x250 mm
- dušenje zvoka @250Hz: 15 dB
proizvod: kot npr. Salda SKS 50-25 ali enakovredno</t>
  </si>
  <si>
    <t>Pravokotni dušilnik hrupa po zgornji specifikaciji za tehnične podatke:
- dolžina: 950 mm
- presek (BxH): 600x300 mm
- dušenje zvoka @250Hz: 15 dB
proizvod: kot npr. Salda SKS 60-30 ali enakovredno</t>
  </si>
  <si>
    <t>Izpušni defkletor za vertikalni izpih zavrženega zraka na prosto. Deflektor namenjen vertikalni postavitvi. V sredini deflektorja je razširitev preseka. Na mestu razširjenega preseka se nahaja kad za zbiranje in odvod padavinskih vod, ki padejo skozi zgornjo odprtino deflektorja v njegovo notranjost. Na dnu kadi za odvod meteornih vod je odvodna cev za odvod vode iz notranjosti deflektorja. Dobava in montaža.
dimenzija priključka d150 mm</t>
  </si>
  <si>
    <t>Vrtinčni difuzor - specifikacija
Difuzor za vrtinčasti vpih zraka sestavljen iz izolirane komore s stranskim priključkom z regulacijsko loputo in okrogle vpihovalne maske z režami z nastavljivo smerjo vpiha zraka. Maska je v beli barvi RAL 9010. Dobava in montaža.</t>
  </si>
  <si>
    <t>Tehnični podatki:
- velikost maske d400 mm
- dimenzija priključka: fi 200 mm
proizvod: kot npr. Trox TDF SilentAir R-Z-H-M-L/400 ali enakovredno</t>
  </si>
  <si>
    <t>Tehnični podatki:
- velikost maske d500 mm
- dimenzija priključka: fi 200 mm
proizvod: kot npr. Trox TDF SilentAir R-Z-H-M-L/500 ali enakovredno</t>
  </si>
  <si>
    <t>Pločevinasta maska za zapiranje dela okrogle komore difuzorja, ki sega iz ravnine stropa pri montaži v poševni strop. Zaščitna pločevina se pobarva v barvi po izboru arhitekta. Dobava in montaža.
dim. d500mm</t>
  </si>
  <si>
    <t>Alu prezračevalna rešetka - specifikacija
Rešetka za dovod/odvod zraka s posamično nastavljivimi vodoravnimi lamelami ter s pritrditviijo v nosilni okvir, izdelana iz alu profilov, skupaj z regulacijskim nastavkom. Rešetka se dobavi v barvi RAL 9010. Dobava in montaža.
proizvod: kot npr. Trox SL-AG ali enakovredno</t>
  </si>
  <si>
    <t>Rešetka po zgornji specifikaciji
B x H = 525x225 mm
proizvod: kot npr. Trox SL-AG 525x225/M1 ali enakovredno</t>
  </si>
  <si>
    <t>Priključna komora za rešetke - specifikacija
Priključna komora za rešetke s priključkom z vrha ali s strani, izdelana iz pocinkane pločevine, toplotno izolirana. Skupaj z montažnim materialom. Dobava in montaža.</t>
  </si>
  <si>
    <t>Komora za rešetko po zgornji specifikaciji
za rešetko dim. 325x125
priključek: d150 stransko</t>
  </si>
  <si>
    <t>Komora za rešetko po zgornji specifikaciji
za rešetko dim. 525x225
priključek: d225 zgoraj</t>
  </si>
  <si>
    <t>Vratna rešetka po zgornji specifikaciji za tehnične podatke:
velikost: 525x225
proizvod: kot npr. Trox AGS-T/525x225 ali enakovredno</t>
  </si>
  <si>
    <t>Spiro kanali Φ150</t>
  </si>
  <si>
    <t>Spiro kanali Φ200</t>
  </si>
  <si>
    <t>Spiro kanali Φ280</t>
  </si>
  <si>
    <t>3.2.24</t>
  </si>
  <si>
    <t>3.2.25</t>
  </si>
  <si>
    <t>3.2.26</t>
  </si>
  <si>
    <t>Fleksibilna cev z izolacijo 25mm Φ150 mm</t>
  </si>
  <si>
    <t>3.2.27</t>
  </si>
  <si>
    <t>Fleksibilna cev z izolacijo 25mm Φ200 mm</t>
  </si>
  <si>
    <t>3.2.28</t>
  </si>
  <si>
    <t>Fleksibilna cev z izolacijo 25mm Φ225 mm</t>
  </si>
  <si>
    <t>3.2.29</t>
  </si>
  <si>
    <t>3.2.30</t>
  </si>
  <si>
    <t>Izdelava jeklenih podstavkov za vodenje kanalov po ravni strehi, vključno ves potrebni pritrdilni material.
dolžina kanalov ca. 4m
OPOMBA: Zasnovo in pritrjevanje uskladiti z izdelovalcem lesene konstrukcije objekta!</t>
  </si>
  <si>
    <t>3.3</t>
  </si>
  <si>
    <t>3.3.01</t>
  </si>
  <si>
    <t>Tesnenje prehodov kanalskega razvoda preko zrakotesnega ovoja stavbe, zrakotesna izvedba zaradi izvedbe blow-door testa, izvedba s tesnilnim kitom in tesnilnim trakom, vključno ves potrebni drobni material.</t>
  </si>
  <si>
    <t>3.3.02</t>
  </si>
  <si>
    <t>3.3.03</t>
  </si>
  <si>
    <t>3.3.04</t>
  </si>
  <si>
    <t xml:space="preserve">Zaščitna obroba zračnih kanalov pri prebojih skozi streho. 
1x dim. 400x400
2x dim. 600x300
</t>
  </si>
  <si>
    <t>3.3.05</t>
  </si>
  <si>
    <t>3.3.06</t>
  </si>
  <si>
    <t>3.3.07</t>
  </si>
  <si>
    <t>3.3.08</t>
  </si>
  <si>
    <t>3.3.09</t>
  </si>
  <si>
    <t>3.3.10</t>
  </si>
  <si>
    <t>3.3.11</t>
  </si>
  <si>
    <t xml:space="preserve">Gradbena dela v zvezi z instalacijo prezračevanja; vključno odvoz odpadnega materiala na deponijo.
OPOMBA: Izvedbo prilagoditi glede na tehnične možnosti izvedbe del! Za preboje notranjih montažnih sten se uskladiti z izvajalcem sten!
</t>
  </si>
  <si>
    <t>3.3.12</t>
  </si>
  <si>
    <t>3.3.13</t>
  </si>
  <si>
    <t>3.3.14</t>
  </si>
  <si>
    <t>PRESTAVITEV ZUNANJEGA HIDRANTA</t>
  </si>
  <si>
    <t>Zakoličba obstoječih in predvidenih komunalnih vodov in oznaka križanj. Obračun po dejanskih stroških.</t>
  </si>
  <si>
    <t>Strojno rezanje in rušenje asfalta debeline do 12 cm s pravilnim odrezom robov, odrez v potrebni širini, kompletno z nakladanjem na kamion in odvozom na trajno deponijo do 20 km, vključno stroški deponije.</t>
  </si>
  <si>
    <t>Strojni izkop jarka globine 0,0 - 3,0 m v terenu III - IV kategorije z nakladanjem na kamion. Brežine se izvajajo v naklonu 65° do nivoja terena; širina dna 0,6 m, odlaganje materiala ob trasi v bližini - začasna deponija.</t>
  </si>
  <si>
    <t>Zasip jarka z izkopanim materialom z utrjevanjem v plasteh po 20 cm.</t>
  </si>
  <si>
    <t>Dovoz odkopanega materiala na trajno gradbeno deponijo z nakladanjem na kamion, razkladanjem, razgrinjanjem, planiranjem in utrjevanjem v slojih po 50 cm, vključno stroški deponije.</t>
  </si>
  <si>
    <t>Nabava in dobava gramoza frakcije 0,02 - 60 mm in izdelava spodnjega ustroja asfaltne površine debeline 30 cm.</t>
  </si>
  <si>
    <t>Asfaltiranje cestišča z dvoslojnim asfaltom; nosilni sloj bitugramoz v debelini 7 cm, frakcije 0 - 32 mm in obrabni sloj alfabeton v debelini 3 cm, frakcije 0 - 11 mm. Obnova morebitnih talnih označb. Obračun po dejanskih stroških.</t>
  </si>
  <si>
    <t>Obbetoniranje odcepov, hidrantov, odzračevalnih garnitur, lokov in podbetoniranje NL elementov v jaških s porabo betona 0,15 - 0,40 m3/kos.</t>
  </si>
  <si>
    <t>Ostala dodatna in nepredvidena dela. Obračun strškov po dejanskih stroških porabe časa in materiala zapisanega v gradbeni dnevnik. Ocena stroškov ca. 5% vrednosti zemeljskih in gradbenih del.</t>
  </si>
  <si>
    <t>Material in montažna dela</t>
  </si>
  <si>
    <t>Zapiranje odseka in praznjenje cevovoda</t>
  </si>
  <si>
    <t>Razrez obstoječega cevovoda.</t>
  </si>
  <si>
    <t>Demontaža obstoječega hidranta, skupaj s fazonskimi kosi, vključno odvoz na deponijo.</t>
  </si>
  <si>
    <t>T kos DN100/80</t>
  </si>
  <si>
    <t>EU kos DN100</t>
  </si>
  <si>
    <t>FF kos DN100 l=500mm</t>
  </si>
  <si>
    <t>FF kos DN80 l=500mm</t>
  </si>
  <si>
    <t>Nadzemni hidrant s prirobničnim priključkom, lomljive izvedbe, z vgradno globino 1,3m. Kompletno z vsem tesnilnim in vijačnim materialom.
Dobava in montaža
DN80/1300</t>
  </si>
  <si>
    <t>Ostala dodatna in nepredvidena dela. Obračun stroškov po dejanskih stroških porabe časa in materiala v gradbeni dnevnik. Ocena stroškov ca. 5% vrednosti.</t>
  </si>
  <si>
    <t>Splošna opomba:
Sanitarna keramika mora biti ponujena v kompletu iz iste serije oz. skladno z zahtevami arhitekta!</t>
  </si>
  <si>
    <t>Vgradni element za konzolni otroški WC s podometnim splakovalnikom, aktiviranje s sprednje strani. Vgradnja v montažne stene ali kot samostojni element za predstensko instalacijo v suhi montaži ter za univerzalno masivno vzidavo s stensko inštalacijo. Element je sestavljen iz montažnega nosilnega okvirja, po višini nastavljivih pocinkanih opornih nog , po globini nastavljivih pocinkanih nosilcev, predmontiranega WC splakovalnika z armaturo za dvokoličinsko splakovanje, izolacije proti kondenzaciji, kotnega ventila za vodo, stenskih pritrdil z zvočno zaščito, dveh navojnih palic za pritrditev školjke z nastavljivo osno razdaljo, PE odtočnega kolena, garniture manšet, gumijastega tesnila za sifon in pritrdilnega materiala. Dobava in montaža.
Tehnični podatki:
- material okvirja: jeklo
- vgradna globina: min 175 mm
- priključek za vodo: DN15
- priključek za iztok: DN90/100
proizvod: Geberit Duofix otroški ali enakovredno</t>
  </si>
  <si>
    <t>Aktivirna tipka za dvokoličinsko izpiranje stranišča. Model tipke mora biti združljiv s tipom splakovalnika. Dobava in montaža.
kot npr. proizvod: Geberit Sigma 20 bela ali enakovredno</t>
  </si>
  <si>
    <t>Kompletna straniščna školjka za otroke, ki jo sestavljajo naslednji sklopi:
- straniščna školjka iz bele sanitarne keramike, viseča konzolna izvedba, zadnji iztok DN100
-  sedežna deska v beli barvi s pokrovom s počasnim zapiranjem, enostavno snemljiva
Dobava in montaža.
proizvod: kot npr. Laufen Florakids viseča wc školjka otroška 31x52cm ali enakovredno. 
OPOMBA: Višino namestitve določi investitor glede na starostno skupino!</t>
  </si>
  <si>
    <t>Kompleten pisoar, ki ga sestavljajo naslednji sklopi:
- pisoar iz bele sanitarne keramike z avtomatskim izplakovanjem
- izplakovalna elektronika z IR krmiljenjem, magnetnim ventilom, napajalnikom in vgradnim materialom
- odtočna garnitura s sifonom
- tesnilni in pritrdilni material
Dobava in montaža.
proizvod: kot npr. Hatria pisoar 50x33 YM94 ali enakovredno. 
OPOMBA: Višino namestitve določi investitor glede na starostno skupino!</t>
  </si>
  <si>
    <t>Kompleten umivalnik z armaturo, ki ga sestavljajo naslednji sklopi:
- konzolni umivalnik iz bele sanitarne keramike, velikost 70x47cm, h=81cm
- kromirani medeninasti odtočni ventil DN32
- kromirana medeninasta enoročna stoječa mešalna armatura DN15 za toplo in hladno vodo, z ročico za mešanje, z omejevalnikom pretoka
- kromirana medeninasta kotna regulirna ventila
Dobava in montaža.
umivalnik proizvod: kot npr. Laufen PRO S umivalnik 70x47 (8.1096.7.000.104.1) ali enakovredno
pipa proizvod: kot npr. Kartell by Laufen 115 mm ali enakovredno</t>
  </si>
  <si>
    <t>Kompleten umivalnik za otroke, ki ga sestavljajo naslednji sklopi:
- dekoriran konzolni umivalnik iz bele sanitarne keramike, velikost 45x41cm, h=60cm
- kromirani medeninasti odtočni ventil DN32
- kromirana medeninasta stoječa mešalna armatura DN15 za toplo in hladno vodo, z ročico za mešanje, z omejevalnikom pretoka, za montažo na umivalnik
- kromirana medeninasta kotna regulirna ventila
Dobava in montaža.
umivalnik proizvod: kot npr. Laufen Florakids Cloud 45x41cm ali enakovredno
pipa proizvod: kot npr. Kartell by Laufen 115 mm ali enakovredno</t>
  </si>
  <si>
    <t>Stenski iztočni ventil DN15 za priklop gibke cevi, s protipovratnim vložkom in nastavkom za gibko cev Φ 14,5 mm. Dobava in montaža.
proizvod: kot npr. Schell Comfort ali enakovredno</t>
  </si>
  <si>
    <t>5.1.13</t>
  </si>
  <si>
    <t>5.1.14</t>
  </si>
  <si>
    <t>5.1.15</t>
  </si>
  <si>
    <t>5.1.16</t>
  </si>
  <si>
    <t>Zapiranje vode in praznjenje instalacije</t>
  </si>
  <si>
    <t>Razrez obstoječih cevovodov hladne in tople vode ter cirkulacije na mestu navezave.</t>
  </si>
  <si>
    <t>Navezava novih cevovodov na obstoječi razvod v tlaku hodnika, vključno ves potrebni spojni in tesnilni material, skupaj s popravilom izolacije na mestu navezave.</t>
  </si>
  <si>
    <t>Revizijska vratca, izdelana iz nerjaveče pločevine, deb. 1 mm, vključno z okvirjem za vzidavo, vratca na tečaje in z jezičnim zapiranjem. Dobava in montaža.
dim: 300x300</t>
  </si>
  <si>
    <t>Priklop vlažilca zraka na vodovod in kanalizacijo. Vključno potrebne armature, fleksibilne vezne cevi za vodo in PP cevi s fazonskimi kosi za odtok, skupaj s pritrdilnim in tesnilnim materialom.</t>
  </si>
  <si>
    <t>5.2.08</t>
  </si>
  <si>
    <t>5.2.09</t>
  </si>
  <si>
    <t>5.2.10</t>
  </si>
  <si>
    <t>5.3</t>
  </si>
  <si>
    <t>5.3.01</t>
  </si>
  <si>
    <t>5.3.02</t>
  </si>
  <si>
    <t>5.3.03</t>
  </si>
  <si>
    <t>Odtočne cevi iz PP Φ75</t>
  </si>
  <si>
    <t>5.3.04</t>
  </si>
  <si>
    <t>5.3.05</t>
  </si>
  <si>
    <t>Cevni prezračevalnik DN50/75, ustrezen za podometno vgradnjo v stene, s skrajšljivo gradbeno zaščito, snemljivim membranskim vložkom in pokrovom.
Dobava in montaža.
proizvod: kot npr. Hutterer &amp; Lechner HL905 ali enakovredno</t>
  </si>
  <si>
    <t>5.3.06</t>
  </si>
  <si>
    <t>Izvedba sifoniziranega priključka na odtočno kanalizacijo za vlažilec zraka, skupaj s potrebnimi fazonskimi kosi ter ostalim vodovodnim, tesnilnim in pritrdilnim materialom.</t>
  </si>
  <si>
    <t>5.3.07</t>
  </si>
  <si>
    <t xml:space="preserve">Izvedba sifoniziranega priključka za odvod kondenza iz hladilnih naprav, skupaj z vsem potrebnim spojnim in tesnilnim materialom. </t>
  </si>
  <si>
    <t>5.3.08</t>
  </si>
  <si>
    <t>Navezava na talno kanalizacijo v jaških, skupaj s fitingi, tesnilnim in montažnim materialom.
OPOMBA: Izvedbo prilagoditi tehničnim možnostim!</t>
  </si>
  <si>
    <t>5.3.09</t>
  </si>
  <si>
    <t>Horizontalni talni sifon DN50 z odvodnim in dovodnim priključkom s tesnilno prirobnico, sifonskim vložkom z zaporo povratnega toka in stranskim dotokom DN40/50. Sestoji iz ohišja iz PE in pohodne rešetke iz nerjavne pločevine. Vgradna zašcita je zajeta v dobavo. Vključno tesnilni material. Dobava in montaža.
Tehnični podatki:
- dimenzija rešetke: 115 x 115 mm
- stranski dotok: DN50/40
- kapaciteta: 0,5 l/s
- vgradna višina: 136 mm
- nastavek: 12 - 70 mm / 123 x 123 mm
Proizvod: kot npr. Hutterer &amp; Lechner HL300 ali enakovredno</t>
  </si>
  <si>
    <t>5.3.10</t>
  </si>
  <si>
    <t>5.4.01</t>
  </si>
  <si>
    <t>Preizkus na tlak in tesnost ter izpiranje vodovodne instalacije. Postavka vključuje stroške vseh del, ki nastanejo pri omenjenih protokolih.</t>
  </si>
  <si>
    <t>5.4.02</t>
  </si>
  <si>
    <t>5.4.03</t>
  </si>
  <si>
    <t>5.4.04</t>
  </si>
  <si>
    <t>5.4.05</t>
  </si>
  <si>
    <t>5.4.06</t>
  </si>
  <si>
    <t>Izdelava PID dokumentacije v elektronski in tiskani verziji.</t>
  </si>
  <si>
    <t>5.4.07</t>
  </si>
  <si>
    <t>Izdelava različnih utorov, izvrtin in ostala gradbena dela v zvezi z instalacijo.
OPOMBA: Odpiranje in popravilo tlaka v obstoječem delu objekta je zajeto v gradbenih delih.</t>
  </si>
  <si>
    <t>5.4.08</t>
  </si>
  <si>
    <t>5.4.09</t>
  </si>
  <si>
    <t>5.4.10</t>
  </si>
  <si>
    <t xml:space="preserve">Pocinkani tankostenski cevovodi iz nelegiranega jekla - specifikacija
Tankostenske jeklene cevi in oblikovni kosi iz nelegiranega jekla 1.0034 po DIN EN 10305-3, zunanje galvansko pocinkani. Cevi in oblikovni kosi se medsebojno spajajo s press tehniko. Fitingi so opremljeni s tesnilnim obrocem CIIR (črn). Postavke cevovodov vključujejo montažo, obešalni material brez toplotnih mostov ter vse potrebne oblikovne kose. Dobava in montaža.
Tehnični podatki:
- maks. obratovalna temperatura: 120°C
- maks. obratovalni tlak: 16 bar
proizvod: kot npr. Geberit Mapress ali enakovredno
</t>
  </si>
  <si>
    <t>Pocinkani tankostenski cevovodi iz nelegiranega jekla - specifikacija
Tankostenske jeklene cevi in oblikovni kosi iz nelegiranega jekla 1.0034 po DIN EN 10305-3, zunanje galvansko pocinkani. Cevi in oblikovni kosi se medsebojno spajajo s press tehniko. Fitingi so opremljeni s tesnilnim obrocem CIIR (črn). Postavke cevovodov vključujejo montažo, obešalni material brez toplotnih mostov ter vse potrebne oblikovne kose. Dobava in montaža.
Tehnični podatki:
- maks. obratovalna temperatura: 120°C
- maks. obratovalni tlak: 16 bar
proizvod: kot npr. Geberit Mapress ali enakovredno</t>
  </si>
  <si>
    <t>DDV 22% od osnove</t>
  </si>
  <si>
    <t>Vrednost z DDV</t>
  </si>
  <si>
    <t>REKAPITULACIJA STROŠKOV - STROJNE INŠTALACIJE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</si>
</sst>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
    <numFmt numFmtId="166" formatCode="#,##0.00\ &quot;€&quot;"/>
  </numFmts>
  <fonts count="16" x14ac:knownFonts="1">
    <font>
      <sz val="11"/>
      <color theme="1"/>
      <name val="Calibri"/>
      <family val="2"/>
      <charset val="238"/>
      <scheme val="minor"/>
    </font>
    <font>
      <sz val="10"/>
      <color theme="1"/>
      <name val="Arial"/>
      <family val="2"/>
      <charset val="238"/>
    </font>
    <font>
      <sz val="11"/>
      <color theme="1"/>
      <name val="Calibri"/>
      <family val="2"/>
      <charset val="238"/>
      <scheme val="minor"/>
    </font>
    <font>
      <i/>
      <sz val="10"/>
      <color theme="1"/>
      <name val="Arial Narrow"/>
      <family val="2"/>
      <charset val="238"/>
    </font>
    <font>
      <i/>
      <sz val="8"/>
      <color theme="1"/>
      <name val="Arial Narrow"/>
      <family val="2"/>
      <charset val="238"/>
    </font>
    <font>
      <b/>
      <i/>
      <sz val="10"/>
      <color theme="1"/>
      <name val="Arial Narrow"/>
      <family val="2"/>
      <charset val="238"/>
    </font>
    <font>
      <i/>
      <sz val="10"/>
      <color theme="1"/>
      <name val="Arial"/>
      <family val="2"/>
      <charset val="238"/>
    </font>
    <font>
      <b/>
      <i/>
      <sz val="8"/>
      <name val="Arial"/>
      <family val="2"/>
      <charset val="238"/>
    </font>
    <font>
      <i/>
      <sz val="8"/>
      <name val="Arial"/>
      <family val="2"/>
      <charset val="238"/>
    </font>
    <font>
      <b/>
      <i/>
      <sz val="10"/>
      <color indexed="12"/>
      <name val="Arial"/>
      <family val="2"/>
      <charset val="238"/>
    </font>
    <font>
      <b/>
      <i/>
      <sz val="10"/>
      <color theme="1"/>
      <name val="Arial"/>
      <family val="2"/>
      <charset val="238"/>
    </font>
    <font>
      <i/>
      <sz val="11"/>
      <color theme="1"/>
      <name val="Arial"/>
      <family val="2"/>
      <charset val="238"/>
    </font>
    <font>
      <b/>
      <i/>
      <sz val="11"/>
      <color theme="1"/>
      <name val="Arial"/>
      <family val="2"/>
      <charset val="238"/>
    </font>
    <font>
      <b/>
      <i/>
      <sz val="10"/>
      <color theme="1"/>
      <name val="Arial"/>
      <family val="2"/>
    </font>
    <font>
      <sz val="9"/>
      <name val="Arial"/>
      <family val="2"/>
      <charset val="238"/>
    </font>
    <font>
      <b/>
      <sz val="9"/>
      <name val="Arial"/>
      <family val="2"/>
      <charset val="238"/>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3">
    <xf numFmtId="0" fontId="0" fillId="0" borderId="0"/>
    <xf numFmtId="164" fontId="2" fillId="0" borderId="0" applyFont="0" applyFill="0" applyBorder="0" applyAlignment="0" applyProtection="0"/>
    <xf numFmtId="0" fontId="1" fillId="0" borderId="0"/>
  </cellStyleXfs>
  <cellXfs count="73">
    <xf numFmtId="0" fontId="0" fillId="0" borderId="0" xfId="0"/>
    <xf numFmtId="0" fontId="3" fillId="0" borderId="0" xfId="0" applyFont="1"/>
    <xf numFmtId="49" fontId="4" fillId="0" borderId="0" xfId="0" applyNumberFormat="1" applyFont="1" applyAlignment="1">
      <alignment horizontal="left" vertical="top"/>
    </xf>
    <xf numFmtId="49" fontId="5" fillId="0" borderId="0" xfId="0" applyNumberFormat="1" applyFont="1" applyAlignment="1">
      <alignment horizontal="left" vertical="top"/>
    </xf>
    <xf numFmtId="0" fontId="6" fillId="0" borderId="1" xfId="0" applyFont="1" applyBorder="1"/>
    <xf numFmtId="4" fontId="6" fillId="0" borderId="1" xfId="0" applyNumberFormat="1" applyFont="1" applyBorder="1" applyAlignment="1">
      <alignment horizontal="center"/>
    </xf>
    <xf numFmtId="0" fontId="6" fillId="0" borderId="1" xfId="0" applyFont="1" applyBorder="1" applyAlignment="1">
      <alignment horizontal="center"/>
    </xf>
    <xf numFmtId="0" fontId="6" fillId="0" borderId="0" xfId="0" applyFont="1"/>
    <xf numFmtId="0" fontId="8" fillId="0" borderId="0" xfId="0" applyFont="1"/>
    <xf numFmtId="49" fontId="9" fillId="0" borderId="0" xfId="0" applyNumberFormat="1" applyFont="1" applyAlignment="1">
      <alignment horizontal="left" vertical="top"/>
    </xf>
    <xf numFmtId="0" fontId="9" fillId="0" borderId="0" xfId="0" applyFont="1" applyAlignment="1">
      <alignment horizontal="left" vertical="top" wrapText="1"/>
    </xf>
    <xf numFmtId="4" fontId="9" fillId="0" borderId="0" xfId="0" applyNumberFormat="1" applyFont="1" applyAlignment="1">
      <alignment horizontal="center"/>
    </xf>
    <xf numFmtId="0" fontId="9" fillId="0" borderId="0" xfId="0" applyFont="1" applyAlignment="1">
      <alignment horizontal="center"/>
    </xf>
    <xf numFmtId="4" fontId="9" fillId="0" borderId="0" xfId="0" applyNumberFormat="1" applyFont="1" applyAlignment="1">
      <alignment horizontal="right"/>
    </xf>
    <xf numFmtId="49" fontId="10" fillId="0" borderId="0" xfId="0" applyNumberFormat="1" applyFont="1" applyAlignment="1">
      <alignment vertical="top"/>
    </xf>
    <xf numFmtId="0" fontId="10" fillId="0" borderId="0" xfId="0" applyFont="1" applyAlignment="1">
      <alignment vertical="top"/>
    </xf>
    <xf numFmtId="3" fontId="10" fillId="0" borderId="0" xfId="0" applyNumberFormat="1" applyFont="1" applyAlignment="1">
      <alignment horizontal="center"/>
    </xf>
    <xf numFmtId="4" fontId="10" fillId="0" borderId="0" xfId="0" applyNumberFormat="1" applyFont="1"/>
    <xf numFmtId="49" fontId="6" fillId="0" borderId="0" xfId="0" applyNumberFormat="1" applyFont="1" applyAlignment="1">
      <alignment vertical="top"/>
    </xf>
    <xf numFmtId="0" fontId="6" fillId="0" borderId="0" xfId="0" applyFont="1" applyAlignment="1">
      <alignment vertical="top" wrapText="1"/>
    </xf>
    <xf numFmtId="0" fontId="6" fillId="0" borderId="0" xfId="0" applyFont="1" applyAlignment="1">
      <alignment horizontal="center"/>
    </xf>
    <xf numFmtId="4" fontId="6" fillId="0" borderId="0" xfId="0" applyNumberFormat="1" applyFont="1"/>
    <xf numFmtId="3" fontId="6" fillId="0" borderId="0" xfId="0" applyNumberFormat="1" applyFont="1" applyAlignment="1">
      <alignment horizontal="center"/>
    </xf>
    <xf numFmtId="49" fontId="6" fillId="0" borderId="2" xfId="0" applyNumberFormat="1" applyFont="1" applyBorder="1" applyAlignment="1">
      <alignment vertical="top"/>
    </xf>
    <xf numFmtId="0" fontId="10" fillId="0" borderId="2" xfId="0" applyFont="1" applyBorder="1" applyAlignment="1">
      <alignment vertical="top"/>
    </xf>
    <xf numFmtId="3" fontId="6" fillId="0" borderId="2" xfId="0" applyNumberFormat="1" applyFont="1" applyBorder="1" applyAlignment="1">
      <alignment horizontal="center"/>
    </xf>
    <xf numFmtId="0" fontId="6" fillId="0" borderId="2" xfId="0" applyFont="1" applyBorder="1" applyAlignment="1">
      <alignment horizontal="center"/>
    </xf>
    <xf numFmtId="4" fontId="10" fillId="0" borderId="2" xfId="0" applyNumberFormat="1" applyFont="1" applyBorder="1"/>
    <xf numFmtId="49" fontId="11" fillId="0" borderId="0" xfId="0" applyNumberFormat="1" applyFont="1" applyAlignment="1">
      <alignment vertical="top"/>
    </xf>
    <xf numFmtId="0" fontId="11" fillId="0" borderId="0" xfId="0" applyFont="1" applyAlignment="1">
      <alignment vertical="top" wrapText="1"/>
    </xf>
    <xf numFmtId="3" fontId="11" fillId="0" borderId="0" xfId="0" applyNumberFormat="1" applyFont="1" applyAlignment="1">
      <alignment horizontal="center"/>
    </xf>
    <xf numFmtId="0" fontId="11" fillId="0" borderId="0" xfId="0" applyFont="1" applyAlignment="1">
      <alignment horizontal="center"/>
    </xf>
    <xf numFmtId="0" fontId="11" fillId="0" borderId="0" xfId="0" applyFont="1"/>
    <xf numFmtId="0" fontId="10" fillId="0" borderId="0" xfId="0" applyFont="1" applyAlignment="1">
      <alignment vertical="top" wrapText="1"/>
    </xf>
    <xf numFmtId="0" fontId="10" fillId="0" borderId="0" xfId="0" applyFont="1" applyAlignment="1">
      <alignment horizontal="center"/>
    </xf>
    <xf numFmtId="4" fontId="6" fillId="0" borderId="0" xfId="0" applyNumberFormat="1" applyFont="1" applyAlignment="1">
      <alignment horizontal="center"/>
    </xf>
    <xf numFmtId="4" fontId="10" fillId="0" borderId="0" xfId="1" applyNumberFormat="1" applyFont="1"/>
    <xf numFmtId="0" fontId="1" fillId="0" borderId="0" xfId="0" applyFont="1"/>
    <xf numFmtId="0" fontId="12" fillId="0" borderId="0" xfId="0" applyFont="1"/>
    <xf numFmtId="14" fontId="10" fillId="0" borderId="0" xfId="0" applyNumberFormat="1" applyFont="1" applyAlignment="1">
      <alignment horizontal="left" vertical="top"/>
    </xf>
    <xf numFmtId="4" fontId="6" fillId="0" borderId="0" xfId="0" applyNumberFormat="1" applyFont="1" applyAlignment="1">
      <alignment horizontal="right" vertical="top"/>
    </xf>
    <xf numFmtId="0" fontId="10" fillId="0" borderId="0" xfId="0" applyFont="1"/>
    <xf numFmtId="0" fontId="3" fillId="0" borderId="1" xfId="0" applyFont="1" applyBorder="1"/>
    <xf numFmtId="49" fontId="7" fillId="2" borderId="0" xfId="0" applyNumberFormat="1" applyFont="1" applyFill="1" applyAlignment="1">
      <alignment horizontal="left" vertical="top"/>
    </xf>
    <xf numFmtId="0" fontId="7" fillId="2" borderId="0" xfId="0" applyFont="1" applyFill="1" applyAlignment="1">
      <alignment horizontal="left" vertical="top" wrapText="1"/>
    </xf>
    <xf numFmtId="4" fontId="7" fillId="2" borderId="0" xfId="0" applyNumberFormat="1" applyFont="1" applyFill="1" applyAlignment="1">
      <alignment horizontal="center"/>
    </xf>
    <xf numFmtId="0" fontId="7" fillId="2" borderId="0" xfId="0" applyFont="1" applyFill="1" applyAlignment="1">
      <alignment horizontal="center"/>
    </xf>
    <xf numFmtId="4" fontId="7" fillId="2" borderId="0" xfId="0" applyNumberFormat="1" applyFont="1" applyFill="1" applyAlignment="1">
      <alignment horizontal="right"/>
    </xf>
    <xf numFmtId="49" fontId="13" fillId="0" borderId="0" xfId="0" applyNumberFormat="1" applyFont="1" applyAlignment="1">
      <alignment vertical="top"/>
    </xf>
    <xf numFmtId="165" fontId="13" fillId="0" borderId="0" xfId="0" applyNumberFormat="1" applyFont="1" applyAlignment="1">
      <alignment horizontal="center"/>
    </xf>
    <xf numFmtId="0" fontId="13" fillId="0" borderId="0" xfId="0" applyFont="1" applyAlignment="1">
      <alignment vertical="top"/>
    </xf>
    <xf numFmtId="4" fontId="10" fillId="0" borderId="0" xfId="0" applyNumberFormat="1" applyFont="1" applyAlignment="1">
      <alignment horizontal="center"/>
    </xf>
    <xf numFmtId="0" fontId="14" fillId="0" borderId="0" xfId="0" applyFont="1" applyAlignment="1">
      <alignment horizontal="right" vertical="top" wrapText="1"/>
    </xf>
    <xf numFmtId="0" fontId="15" fillId="0" borderId="0" xfId="0" applyFont="1" applyAlignment="1">
      <alignment horizontal="right" vertical="top" wrapText="1"/>
    </xf>
    <xf numFmtId="166" fontId="10" fillId="0" borderId="0" xfId="0" applyNumberFormat="1" applyFont="1"/>
    <xf numFmtId="166" fontId="6" fillId="0" borderId="1" xfId="0" applyNumberFormat="1" applyFont="1" applyBorder="1"/>
    <xf numFmtId="166" fontId="6" fillId="0" borderId="0" xfId="0" applyNumberFormat="1" applyFont="1"/>
    <xf numFmtId="4" fontId="6" fillId="0" borderId="0" xfId="0" applyNumberFormat="1" applyFont="1" applyProtection="1">
      <protection locked="0"/>
    </xf>
    <xf numFmtId="0" fontId="6" fillId="0" borderId="0" xfId="0" applyFont="1" applyFill="1" applyAlignment="1">
      <alignment vertical="top" wrapText="1"/>
    </xf>
    <xf numFmtId="4" fontId="6" fillId="0" borderId="0" xfId="0" applyNumberFormat="1" applyFont="1" applyFill="1" applyAlignment="1">
      <alignment horizontal="center"/>
    </xf>
    <xf numFmtId="4" fontId="6" fillId="0" borderId="0" xfId="0" applyNumberFormat="1" applyFont="1" applyFill="1"/>
    <xf numFmtId="0" fontId="6" fillId="0" borderId="0" xfId="0" applyFont="1" applyAlignment="1">
      <alignment horizontal="left" wrapText="1"/>
    </xf>
    <xf numFmtId="2" fontId="6" fillId="0" borderId="1" xfId="1" applyNumberFormat="1" applyFont="1" applyBorder="1" applyAlignment="1" applyProtection="1">
      <alignment horizontal="right"/>
      <protection locked="0"/>
    </xf>
    <xf numFmtId="2" fontId="7" fillId="2" borderId="0" xfId="1" applyNumberFormat="1" applyFont="1" applyFill="1" applyAlignment="1" applyProtection="1">
      <alignment horizontal="right"/>
      <protection locked="0"/>
    </xf>
    <xf numFmtId="2" fontId="9" fillId="0" borderId="0" xfId="1" applyNumberFormat="1" applyFont="1" applyAlignment="1" applyProtection="1">
      <alignment horizontal="right"/>
      <protection locked="0"/>
    </xf>
    <xf numFmtId="4" fontId="13" fillId="0" borderId="0" xfId="0" applyNumberFormat="1" applyFont="1" applyProtection="1">
      <protection locked="0"/>
    </xf>
    <xf numFmtId="4" fontId="10" fillId="0" borderId="0" xfId="0" applyNumberFormat="1" applyFont="1" applyProtection="1">
      <protection locked="0"/>
    </xf>
    <xf numFmtId="4" fontId="6" fillId="0" borderId="0" xfId="0" applyNumberFormat="1" applyFont="1" applyFill="1" applyProtection="1">
      <protection locked="0"/>
    </xf>
    <xf numFmtId="4" fontId="6" fillId="0" borderId="2" xfId="0" applyNumberFormat="1" applyFont="1" applyBorder="1" applyProtection="1">
      <protection locked="0"/>
    </xf>
    <xf numFmtId="4" fontId="11" fillId="0" borderId="0" xfId="0" applyNumberFormat="1" applyFont="1" applyProtection="1">
      <protection locked="0"/>
    </xf>
    <xf numFmtId="0" fontId="11" fillId="0" borderId="0" xfId="0" applyFont="1" applyProtection="1">
      <protection locked="0"/>
    </xf>
    <xf numFmtId="4" fontId="6" fillId="0" borderId="0" xfId="1" applyNumberFormat="1" applyFont="1" applyAlignment="1" applyProtection="1">
      <alignment horizontal="right"/>
      <protection locked="0"/>
    </xf>
    <xf numFmtId="2" fontId="6" fillId="0" borderId="0" xfId="1" applyNumberFormat="1" applyFont="1" applyAlignment="1" applyProtection="1">
      <alignment horizontal="right"/>
      <protection locked="0"/>
    </xf>
  </cellXfs>
  <cellStyles count="3">
    <cellStyle name="Navadno" xfId="0" builtinId="0"/>
    <cellStyle name="Normal 2" xfId="2" xr:uid="{00000000-0005-0000-0000-000002000000}"/>
    <cellStyle name="Vejica" xfId="1" builtinId="3"/>
  </cellStyles>
  <dxfs count="12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D22"/>
  <sheetViews>
    <sheetView view="pageBreakPreview" zoomScaleSheetLayoutView="100" workbookViewId="0">
      <selection activeCell="G19" sqref="G19"/>
    </sheetView>
  </sheetViews>
  <sheetFormatPr defaultColWidth="9.08984375" defaultRowHeight="13" x14ac:dyDescent="0.3"/>
  <cols>
    <col min="1" max="1" width="8.7265625" style="1" customWidth="1"/>
    <col min="2" max="2" width="56.7265625" style="7" customWidth="1"/>
    <col min="3" max="3" width="7.7265625" style="7" customWidth="1"/>
    <col min="4" max="4" width="15.453125" style="7" customWidth="1"/>
    <col min="5" max="16384" width="9.08984375" style="37"/>
  </cols>
  <sheetData>
    <row r="1" spans="1:4" ht="66" customHeight="1" x14ac:dyDescent="0.3"/>
    <row r="2" spans="1:4" x14ac:dyDescent="0.25">
      <c r="A2" s="3"/>
      <c r="B2" s="39"/>
      <c r="C2" s="40"/>
      <c r="D2" s="40"/>
    </row>
    <row r="3" spans="1:4" x14ac:dyDescent="0.25">
      <c r="A3" s="3"/>
      <c r="B3" s="39"/>
      <c r="C3" s="40"/>
      <c r="D3" s="40"/>
    </row>
    <row r="4" spans="1:4" ht="14" x14ac:dyDescent="0.3">
      <c r="A4" s="38" t="s">
        <v>540</v>
      </c>
      <c r="B4" s="38"/>
    </row>
    <row r="5" spans="1:4" ht="14" x14ac:dyDescent="0.3">
      <c r="B5" s="38"/>
    </row>
    <row r="6" spans="1:4" x14ac:dyDescent="0.3">
      <c r="B6" s="41"/>
    </row>
    <row r="7" spans="1:4" x14ac:dyDescent="0.3">
      <c r="A7" s="41"/>
      <c r="B7" s="41" t="str">
        <f>CONCATENATE('1-ogr'!A5,"   ",'1-ogr'!B5)</f>
        <v>1   OGREVANJE</v>
      </c>
      <c r="C7" s="20"/>
      <c r="D7" s="54">
        <f>'1-ogr'!F110</f>
        <v>0</v>
      </c>
    </row>
    <row r="8" spans="1:4" x14ac:dyDescent="0.3">
      <c r="B8" s="41"/>
      <c r="C8" s="20"/>
      <c r="D8" s="54"/>
    </row>
    <row r="9" spans="1:4" x14ac:dyDescent="0.3">
      <c r="B9" s="41" t="str">
        <f>CONCATENATE('2-hlaj'!A5,"   ",'2-hlaj'!B5)</f>
        <v>2   HLAJENJE</v>
      </c>
      <c r="C9" s="20"/>
      <c r="D9" s="54">
        <f>'2-hlaj'!$F$48</f>
        <v>0</v>
      </c>
    </row>
    <row r="10" spans="1:4" x14ac:dyDescent="0.3">
      <c r="B10" s="41"/>
      <c r="C10" s="20"/>
      <c r="D10" s="54"/>
    </row>
    <row r="11" spans="1:4" x14ac:dyDescent="0.3">
      <c r="B11" s="41" t="str">
        <f>CONCATENATE('3-prez'!A5,"   ",'3-prez'!B5)</f>
        <v>3   PREZRAČEVANJE</v>
      </c>
      <c r="C11" s="20"/>
      <c r="D11" s="54">
        <f>'3-prez'!$F$77</f>
        <v>0</v>
      </c>
    </row>
    <row r="12" spans="1:4" x14ac:dyDescent="0.3">
      <c r="B12" s="41"/>
      <c r="C12" s="20"/>
      <c r="D12" s="54"/>
    </row>
    <row r="13" spans="1:4" x14ac:dyDescent="0.3">
      <c r="B13" s="41" t="str">
        <f>CONCATENATE('4-prestav. hidranta'!A5,"   ",'4-prestav. hidranta'!B5)</f>
        <v>4   PRESTAVITEV ZUNANJEGA HIDRANTA</v>
      </c>
      <c r="C13" s="20"/>
      <c r="D13" s="54">
        <f>'4-prestav. hidranta'!$F$50</f>
        <v>0</v>
      </c>
    </row>
    <row r="14" spans="1:4" x14ac:dyDescent="0.3">
      <c r="B14" s="41"/>
      <c r="C14" s="20"/>
      <c r="D14" s="54"/>
    </row>
    <row r="15" spans="1:4" x14ac:dyDescent="0.3">
      <c r="B15" s="41" t="str">
        <f>CONCATENATE('5-vodovodna inst. notranja'!A5,"   ",'5-vodovodna inst. notranja'!B5)</f>
        <v>5   INTERNA VODOVODNA INSTALACIJA</v>
      </c>
      <c r="C15" s="20"/>
      <c r="D15" s="54">
        <f>'5-vodovodna inst. notranja'!$F$70</f>
        <v>0</v>
      </c>
    </row>
    <row r="16" spans="1:4" x14ac:dyDescent="0.3">
      <c r="A16" s="42"/>
      <c r="B16" s="4"/>
      <c r="C16" s="4"/>
      <c r="D16" s="55"/>
    </row>
    <row r="17" spans="1:4" x14ac:dyDescent="0.3">
      <c r="D17" s="56"/>
    </row>
    <row r="18" spans="1:4" x14ac:dyDescent="0.3">
      <c r="B18" s="41" t="s">
        <v>6</v>
      </c>
      <c r="C18" s="34"/>
      <c r="D18" s="54">
        <f>SUM(D7:D15)</f>
        <v>0</v>
      </c>
    </row>
    <row r="19" spans="1:4" x14ac:dyDescent="0.3">
      <c r="B19" s="52" t="s">
        <v>538</v>
      </c>
      <c r="C19" s="34"/>
      <c r="D19" s="54">
        <f>D18*0.22</f>
        <v>0</v>
      </c>
    </row>
    <row r="20" spans="1:4" x14ac:dyDescent="0.3">
      <c r="B20" s="53" t="s">
        <v>539</v>
      </c>
      <c r="D20" s="54">
        <f>SUM(D18:D19)</f>
        <v>0</v>
      </c>
    </row>
    <row r="21" spans="1:4" ht="25.5" customHeight="1" x14ac:dyDescent="0.3">
      <c r="A21" s="2"/>
      <c r="B21" s="61"/>
      <c r="C21" s="61"/>
      <c r="D21" s="61"/>
    </row>
    <row r="22" spans="1:4" x14ac:dyDescent="0.3">
      <c r="B22" s="41"/>
      <c r="C22" s="34"/>
      <c r="D22" s="41"/>
    </row>
  </sheetData>
  <sheetProtection algorithmName="SHA-512" hashValue="gJnlW57zoTq2tQ4YdD9FexkF00AT2uq54GEYa67dmfq3uDxjOuyVQXnCYZ8qkwkm2HU8F3bSE8XWkxCngN9Iug==" saltValue="3shwukhc7dCKHtYd0dpv7w==" spinCount="100000" sheet="1" objects="1" scenarios="1"/>
  <mergeCells count="1">
    <mergeCell ref="B21:D21"/>
  </mergeCells>
  <pageMargins left="0.98425196850393704" right="0.39370078740157483" top="0.39370078740157483" bottom="0.59055118110236227" header="0.31496062992125984" footer="0.31496062992125984"/>
  <pageSetup paperSize="9" scale="98" orientation="portrait" r:id="rId1"/>
  <headerFooter>
    <oddFooter xml:space="preserve">&amp;C&amp;"Arial,Italic"&amp;9
-  Stran &amp;P / &amp;N  -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5"/>
  <sheetViews>
    <sheetView view="pageBreakPreview" zoomScaleSheetLayoutView="100" workbookViewId="0">
      <pane ySplit="3" topLeftCell="A85" activePane="bottomLeft" state="frozen"/>
      <selection pane="bottomLeft" activeCell="B86" sqref="B86"/>
    </sheetView>
  </sheetViews>
  <sheetFormatPr defaultColWidth="9.08984375" defaultRowHeight="13" x14ac:dyDescent="0.3"/>
  <cols>
    <col min="1" max="1" width="8.7265625" style="7" customWidth="1"/>
    <col min="2" max="2" width="43.7265625" style="7" customWidth="1"/>
    <col min="3" max="3" width="8.7265625" style="35" customWidth="1"/>
    <col min="4" max="4" width="5.7265625" style="20" customWidth="1"/>
    <col min="5" max="5" width="9.7265625" style="72" customWidth="1"/>
    <col min="6" max="6" width="10.7265625" style="7" customWidth="1"/>
    <col min="7" max="16384" width="9.08984375" style="7"/>
  </cols>
  <sheetData>
    <row r="1" spans="1:6" ht="48" customHeight="1" x14ac:dyDescent="0.3">
      <c r="A1" s="4"/>
      <c r="B1" s="4"/>
      <c r="C1" s="5"/>
      <c r="D1" s="6"/>
      <c r="E1" s="62"/>
      <c r="F1" s="4"/>
    </row>
    <row r="3" spans="1:6" s="8" customFormat="1" ht="10" x14ac:dyDescent="0.2">
      <c r="A3" s="43" t="s">
        <v>0</v>
      </c>
      <c r="B3" s="44" t="s">
        <v>1</v>
      </c>
      <c r="C3" s="45" t="s">
        <v>2</v>
      </c>
      <c r="D3" s="46" t="s">
        <v>5</v>
      </c>
      <c r="E3" s="63" t="s">
        <v>3</v>
      </c>
      <c r="F3" s="47" t="s">
        <v>4</v>
      </c>
    </row>
    <row r="4" spans="1:6" x14ac:dyDescent="0.3">
      <c r="A4" s="9"/>
      <c r="B4" s="10"/>
      <c r="C4" s="11"/>
      <c r="D4" s="12"/>
      <c r="E4" s="64"/>
      <c r="F4" s="13"/>
    </row>
    <row r="5" spans="1:6" x14ac:dyDescent="0.3">
      <c r="A5" s="48" t="s">
        <v>7</v>
      </c>
      <c r="B5" s="50" t="s">
        <v>337</v>
      </c>
      <c r="C5" s="49"/>
      <c r="D5" s="49"/>
      <c r="E5" s="65"/>
      <c r="F5" s="17"/>
    </row>
    <row r="6" spans="1:6" x14ac:dyDescent="0.3">
      <c r="A6" s="48"/>
      <c r="B6" s="50"/>
      <c r="C6" s="49"/>
      <c r="D6" s="49"/>
      <c r="E6" s="65"/>
      <c r="F6" s="17"/>
    </row>
    <row r="7" spans="1:6" x14ac:dyDescent="0.3">
      <c r="A7" s="14" t="s">
        <v>48</v>
      </c>
      <c r="B7" s="15" t="s">
        <v>49</v>
      </c>
      <c r="C7" s="51"/>
      <c r="D7" s="51"/>
      <c r="E7" s="66"/>
      <c r="F7" s="17"/>
    </row>
    <row r="8" spans="1:6" ht="390" x14ac:dyDescent="0.3">
      <c r="A8" s="18" t="s">
        <v>50</v>
      </c>
      <c r="B8" s="19" t="s">
        <v>338</v>
      </c>
      <c r="C8" s="35">
        <v>1</v>
      </c>
      <c r="D8" s="35" t="s">
        <v>9</v>
      </c>
      <c r="E8" s="57">
        <v>0</v>
      </c>
      <c r="F8" s="21">
        <f t="shared" ref="F8:F108" si="0">C8*E8</f>
        <v>0</v>
      </c>
    </row>
    <row r="9" spans="1:6" ht="390" x14ac:dyDescent="0.3">
      <c r="A9" s="18" t="s">
        <v>51</v>
      </c>
      <c r="B9" s="19" t="s">
        <v>339</v>
      </c>
      <c r="C9" s="35">
        <v>1</v>
      </c>
      <c r="D9" s="35" t="s">
        <v>9</v>
      </c>
      <c r="E9" s="57">
        <v>0</v>
      </c>
      <c r="F9" s="21">
        <f t="shared" si="0"/>
        <v>0</v>
      </c>
    </row>
    <row r="10" spans="1:6" ht="65" x14ac:dyDescent="0.3">
      <c r="A10" s="18" t="s">
        <v>52</v>
      </c>
      <c r="B10" s="19" t="s">
        <v>340</v>
      </c>
      <c r="C10" s="35">
        <v>2</v>
      </c>
      <c r="D10" s="35" t="s">
        <v>15</v>
      </c>
      <c r="E10" s="57">
        <v>0</v>
      </c>
      <c r="F10" s="21">
        <f t="shared" si="0"/>
        <v>0</v>
      </c>
    </row>
    <row r="11" spans="1:6" ht="52" x14ac:dyDescent="0.3">
      <c r="A11" s="18" t="s">
        <v>53</v>
      </c>
      <c r="B11" s="19" t="s">
        <v>341</v>
      </c>
      <c r="C11" s="35">
        <v>1</v>
      </c>
      <c r="D11" s="35" t="s">
        <v>15</v>
      </c>
      <c r="E11" s="57">
        <v>0</v>
      </c>
      <c r="F11" s="21">
        <f t="shared" si="0"/>
        <v>0</v>
      </c>
    </row>
    <row r="12" spans="1:6" ht="52" x14ac:dyDescent="0.3">
      <c r="A12" s="18" t="s">
        <v>54</v>
      </c>
      <c r="B12" s="19" t="s">
        <v>342</v>
      </c>
      <c r="C12" s="35">
        <v>1</v>
      </c>
      <c r="D12" s="35" t="s">
        <v>15</v>
      </c>
      <c r="E12" s="57">
        <v>0</v>
      </c>
      <c r="F12" s="21">
        <f t="shared" si="0"/>
        <v>0</v>
      </c>
    </row>
    <row r="13" spans="1:6" ht="52" x14ac:dyDescent="0.3">
      <c r="A13" s="18" t="s">
        <v>55</v>
      </c>
      <c r="B13" s="19" t="s">
        <v>343</v>
      </c>
      <c r="C13" s="35">
        <v>2</v>
      </c>
      <c r="D13" s="35" t="s">
        <v>15</v>
      </c>
      <c r="E13" s="57">
        <v>0</v>
      </c>
      <c r="F13" s="21">
        <f t="shared" si="0"/>
        <v>0</v>
      </c>
    </row>
    <row r="14" spans="1:6" ht="52" x14ac:dyDescent="0.3">
      <c r="A14" s="18" t="s">
        <v>56</v>
      </c>
      <c r="B14" s="19" t="s">
        <v>344</v>
      </c>
      <c r="C14" s="35">
        <v>1</v>
      </c>
      <c r="D14" s="35" t="s">
        <v>9</v>
      </c>
      <c r="E14" s="57">
        <v>0</v>
      </c>
      <c r="F14" s="21">
        <f t="shared" si="0"/>
        <v>0</v>
      </c>
    </row>
    <row r="15" spans="1:6" ht="117" x14ac:dyDescent="0.3">
      <c r="A15" s="18" t="s">
        <v>57</v>
      </c>
      <c r="B15" s="19" t="s">
        <v>345</v>
      </c>
      <c r="C15" s="35">
        <v>1</v>
      </c>
      <c r="D15" s="35" t="s">
        <v>15</v>
      </c>
      <c r="E15" s="57">
        <v>0</v>
      </c>
      <c r="F15" s="21">
        <f t="shared" si="0"/>
        <v>0</v>
      </c>
    </row>
    <row r="16" spans="1:6" ht="39" x14ac:dyDescent="0.3">
      <c r="A16" s="18" t="s">
        <v>58</v>
      </c>
      <c r="B16" s="19" t="s">
        <v>25</v>
      </c>
      <c r="C16" s="35">
        <v>1</v>
      </c>
      <c r="D16" s="35" t="s">
        <v>15</v>
      </c>
      <c r="E16" s="57">
        <v>0</v>
      </c>
      <c r="F16" s="21">
        <f t="shared" si="0"/>
        <v>0</v>
      </c>
    </row>
    <row r="17" spans="1:6" ht="104" x14ac:dyDescent="0.3">
      <c r="A17" s="18" t="s">
        <v>59</v>
      </c>
      <c r="B17" s="19" t="s">
        <v>346</v>
      </c>
      <c r="C17" s="35">
        <v>1</v>
      </c>
      <c r="D17" s="35" t="s">
        <v>15</v>
      </c>
      <c r="E17" s="57">
        <v>0</v>
      </c>
      <c r="F17" s="21">
        <f t="shared" si="0"/>
        <v>0</v>
      </c>
    </row>
    <row r="18" spans="1:6" ht="26" x14ac:dyDescent="0.3">
      <c r="A18" s="18" t="s">
        <v>60</v>
      </c>
      <c r="B18" s="19" t="s">
        <v>347</v>
      </c>
      <c r="C18" s="35">
        <v>1</v>
      </c>
      <c r="D18" s="35" t="s">
        <v>15</v>
      </c>
      <c r="E18" s="57">
        <v>0</v>
      </c>
      <c r="F18" s="21">
        <f t="shared" si="0"/>
        <v>0</v>
      </c>
    </row>
    <row r="19" spans="1:6" ht="143" x14ac:dyDescent="0.3">
      <c r="A19" s="18" t="s">
        <v>61</v>
      </c>
      <c r="B19" s="19" t="s">
        <v>348</v>
      </c>
      <c r="C19" s="35">
        <v>1</v>
      </c>
      <c r="D19" s="35" t="s">
        <v>9</v>
      </c>
      <c r="E19" s="57">
        <v>0</v>
      </c>
      <c r="F19" s="21">
        <f t="shared" si="0"/>
        <v>0</v>
      </c>
    </row>
    <row r="20" spans="1:6" ht="78" x14ac:dyDescent="0.3">
      <c r="A20" s="18" t="s">
        <v>62</v>
      </c>
      <c r="B20" s="19" t="s">
        <v>349</v>
      </c>
      <c r="C20" s="35">
        <v>1</v>
      </c>
      <c r="D20" s="35" t="s">
        <v>9</v>
      </c>
      <c r="E20" s="57">
        <v>0</v>
      </c>
      <c r="F20" s="21">
        <f t="shared" si="0"/>
        <v>0</v>
      </c>
    </row>
    <row r="21" spans="1:6" ht="169" x14ac:dyDescent="0.3">
      <c r="A21" s="18" t="s">
        <v>63</v>
      </c>
      <c r="B21" s="19" t="s">
        <v>350</v>
      </c>
      <c r="C21" s="35">
        <v>1</v>
      </c>
      <c r="D21" s="35" t="s">
        <v>9</v>
      </c>
      <c r="E21" s="57">
        <v>0</v>
      </c>
      <c r="F21" s="21">
        <f t="shared" si="0"/>
        <v>0</v>
      </c>
    </row>
    <row r="22" spans="1:6" ht="130" x14ac:dyDescent="0.3">
      <c r="A22" s="18" t="s">
        <v>64</v>
      </c>
      <c r="B22" s="19" t="s">
        <v>351</v>
      </c>
      <c r="C22" s="35">
        <v>1</v>
      </c>
      <c r="D22" s="35" t="s">
        <v>9</v>
      </c>
      <c r="E22" s="57">
        <v>0</v>
      </c>
      <c r="F22" s="21">
        <f t="shared" si="0"/>
        <v>0</v>
      </c>
    </row>
    <row r="23" spans="1:6" ht="409.5" x14ac:dyDescent="0.3">
      <c r="A23" s="18"/>
      <c r="B23" s="19" t="s">
        <v>352</v>
      </c>
      <c r="D23" s="35"/>
      <c r="E23" s="57"/>
      <c r="F23" s="21"/>
    </row>
    <row r="24" spans="1:6" ht="169" x14ac:dyDescent="0.3">
      <c r="A24" s="18" t="s">
        <v>65</v>
      </c>
      <c r="B24" s="19" t="s">
        <v>353</v>
      </c>
      <c r="C24" s="35">
        <v>2</v>
      </c>
      <c r="D24" s="35" t="s">
        <v>9</v>
      </c>
      <c r="E24" s="57">
        <v>0</v>
      </c>
      <c r="F24" s="21">
        <f t="shared" si="0"/>
        <v>0</v>
      </c>
    </row>
    <row r="25" spans="1:6" ht="104" x14ac:dyDescent="0.3">
      <c r="A25" s="18" t="s">
        <v>66</v>
      </c>
      <c r="B25" s="19" t="s">
        <v>289</v>
      </c>
      <c r="C25" s="35">
        <v>1</v>
      </c>
      <c r="D25" s="35" t="s">
        <v>9</v>
      </c>
      <c r="E25" s="57">
        <v>0</v>
      </c>
      <c r="F25" s="21">
        <f t="shared" si="0"/>
        <v>0</v>
      </c>
    </row>
    <row r="26" spans="1:6" ht="195" x14ac:dyDescent="0.3">
      <c r="A26" s="18" t="s">
        <v>67</v>
      </c>
      <c r="B26" s="19" t="s">
        <v>354</v>
      </c>
      <c r="C26" s="35">
        <v>1</v>
      </c>
      <c r="D26" s="35" t="s">
        <v>9</v>
      </c>
      <c r="E26" s="57">
        <v>0</v>
      </c>
      <c r="F26" s="21">
        <f t="shared" si="0"/>
        <v>0</v>
      </c>
    </row>
    <row r="27" spans="1:6" ht="26" x14ac:dyDescent="0.3">
      <c r="A27" s="18" t="s">
        <v>68</v>
      </c>
      <c r="B27" s="19" t="s">
        <v>288</v>
      </c>
      <c r="C27" s="35">
        <v>1</v>
      </c>
      <c r="D27" s="35" t="s">
        <v>9</v>
      </c>
      <c r="E27" s="57">
        <v>0</v>
      </c>
      <c r="F27" s="21">
        <f t="shared" si="0"/>
        <v>0</v>
      </c>
    </row>
    <row r="28" spans="1:6" ht="117" x14ac:dyDescent="0.3">
      <c r="A28" s="18"/>
      <c r="B28" s="19" t="s">
        <v>355</v>
      </c>
      <c r="D28" s="35"/>
      <c r="E28" s="57"/>
      <c r="F28" s="21"/>
    </row>
    <row r="29" spans="1:6" x14ac:dyDescent="0.3">
      <c r="A29" s="18" t="s">
        <v>69</v>
      </c>
      <c r="B29" s="19" t="s">
        <v>33</v>
      </c>
      <c r="C29" s="35">
        <v>8</v>
      </c>
      <c r="D29" s="35" t="s">
        <v>9</v>
      </c>
      <c r="E29" s="57">
        <v>0</v>
      </c>
      <c r="F29" s="21">
        <f t="shared" si="0"/>
        <v>0</v>
      </c>
    </row>
    <row r="30" spans="1:6" ht="130" x14ac:dyDescent="0.3">
      <c r="A30" s="18"/>
      <c r="B30" s="19" t="s">
        <v>85</v>
      </c>
      <c r="D30" s="35"/>
      <c r="E30" s="57"/>
      <c r="F30" s="21"/>
    </row>
    <row r="31" spans="1:6" x14ac:dyDescent="0.3">
      <c r="A31" s="18" t="s">
        <v>70</v>
      </c>
      <c r="B31" s="19" t="s">
        <v>44</v>
      </c>
      <c r="C31" s="35">
        <v>2</v>
      </c>
      <c r="D31" s="35" t="s">
        <v>9</v>
      </c>
      <c r="E31" s="57">
        <v>0</v>
      </c>
      <c r="F31" s="21">
        <f t="shared" si="0"/>
        <v>0</v>
      </c>
    </row>
    <row r="32" spans="1:6" ht="91" x14ac:dyDescent="0.3">
      <c r="A32" s="18" t="s">
        <v>71</v>
      </c>
      <c r="B32" s="19" t="s">
        <v>356</v>
      </c>
      <c r="C32" s="35">
        <v>1</v>
      </c>
      <c r="D32" s="35" t="s">
        <v>9</v>
      </c>
      <c r="E32" s="57">
        <v>0</v>
      </c>
      <c r="F32" s="21">
        <f t="shared" si="0"/>
        <v>0</v>
      </c>
    </row>
    <row r="33" spans="1:6" ht="52" x14ac:dyDescent="0.3">
      <c r="A33" s="18" t="s">
        <v>72</v>
      </c>
      <c r="B33" s="19" t="s">
        <v>357</v>
      </c>
      <c r="C33" s="35">
        <v>3</v>
      </c>
      <c r="D33" s="35" t="s">
        <v>9</v>
      </c>
      <c r="E33" s="57">
        <v>0</v>
      </c>
      <c r="F33" s="21">
        <f t="shared" si="0"/>
        <v>0</v>
      </c>
    </row>
    <row r="34" spans="1:6" ht="117" x14ac:dyDescent="0.3">
      <c r="A34" s="18" t="s">
        <v>73</v>
      </c>
      <c r="B34" s="19" t="s">
        <v>358</v>
      </c>
      <c r="C34" s="35">
        <v>5</v>
      </c>
      <c r="D34" s="35" t="s">
        <v>9</v>
      </c>
      <c r="E34" s="57">
        <v>0</v>
      </c>
      <c r="F34" s="21">
        <f t="shared" si="0"/>
        <v>0</v>
      </c>
    </row>
    <row r="35" spans="1:6" ht="117" x14ac:dyDescent="0.3">
      <c r="A35" s="18" t="s">
        <v>74</v>
      </c>
      <c r="B35" s="19" t="s">
        <v>359</v>
      </c>
      <c r="C35" s="35">
        <v>8</v>
      </c>
      <c r="D35" s="35" t="s">
        <v>9</v>
      </c>
      <c r="E35" s="57">
        <v>0</v>
      </c>
      <c r="F35" s="21">
        <f t="shared" si="0"/>
        <v>0</v>
      </c>
    </row>
    <row r="36" spans="1:6" ht="104" x14ac:dyDescent="0.3">
      <c r="A36" s="18" t="s">
        <v>75</v>
      </c>
      <c r="B36" s="19" t="s">
        <v>36</v>
      </c>
      <c r="C36" s="35">
        <v>1</v>
      </c>
      <c r="D36" s="35" t="s">
        <v>9</v>
      </c>
      <c r="E36" s="57">
        <v>0</v>
      </c>
      <c r="F36" s="21">
        <f t="shared" si="0"/>
        <v>0</v>
      </c>
    </row>
    <row r="37" spans="1:6" ht="208" x14ac:dyDescent="0.3">
      <c r="A37" s="18"/>
      <c r="B37" s="19" t="s">
        <v>536</v>
      </c>
      <c r="D37" s="35"/>
      <c r="E37" s="57"/>
      <c r="F37" s="21"/>
    </row>
    <row r="38" spans="1:6" ht="26" x14ac:dyDescent="0.3">
      <c r="A38" s="18" t="s">
        <v>76</v>
      </c>
      <c r="B38" s="19" t="s">
        <v>88</v>
      </c>
      <c r="C38" s="35">
        <v>3</v>
      </c>
      <c r="D38" s="35" t="s">
        <v>10</v>
      </c>
      <c r="E38" s="57">
        <v>0</v>
      </c>
      <c r="F38" s="21">
        <f t="shared" si="0"/>
        <v>0</v>
      </c>
    </row>
    <row r="39" spans="1:6" ht="26" x14ac:dyDescent="0.3">
      <c r="A39" s="18" t="s">
        <v>77</v>
      </c>
      <c r="B39" s="19" t="s">
        <v>19</v>
      </c>
      <c r="C39" s="35">
        <v>3</v>
      </c>
      <c r="D39" s="35" t="s">
        <v>10</v>
      </c>
      <c r="E39" s="57">
        <v>0</v>
      </c>
      <c r="F39" s="21">
        <f t="shared" si="0"/>
        <v>0</v>
      </c>
    </row>
    <row r="40" spans="1:6" ht="26" x14ac:dyDescent="0.3">
      <c r="A40" s="18" t="s">
        <v>78</v>
      </c>
      <c r="B40" s="19" t="s">
        <v>37</v>
      </c>
      <c r="C40" s="35">
        <v>20</v>
      </c>
      <c r="D40" s="35" t="s">
        <v>10</v>
      </c>
      <c r="E40" s="57">
        <v>0</v>
      </c>
      <c r="F40" s="21">
        <f t="shared" si="0"/>
        <v>0</v>
      </c>
    </row>
    <row r="41" spans="1:6" ht="273" x14ac:dyDescent="0.3">
      <c r="A41" s="18"/>
      <c r="B41" s="19" t="s">
        <v>38</v>
      </c>
      <c r="D41" s="35"/>
      <c r="E41" s="57"/>
      <c r="F41" s="21"/>
    </row>
    <row r="42" spans="1:6" ht="26" x14ac:dyDescent="0.3">
      <c r="A42" s="18" t="s">
        <v>79</v>
      </c>
      <c r="B42" s="19" t="s">
        <v>89</v>
      </c>
      <c r="C42" s="35">
        <v>3</v>
      </c>
      <c r="D42" s="35" t="s">
        <v>10</v>
      </c>
      <c r="E42" s="57">
        <v>0</v>
      </c>
      <c r="F42" s="21">
        <f t="shared" si="0"/>
        <v>0</v>
      </c>
    </row>
    <row r="43" spans="1:6" ht="26" x14ac:dyDescent="0.3">
      <c r="A43" s="18" t="s">
        <v>80</v>
      </c>
      <c r="B43" s="19" t="s">
        <v>20</v>
      </c>
      <c r="C43" s="35">
        <v>3</v>
      </c>
      <c r="D43" s="35" t="s">
        <v>10</v>
      </c>
      <c r="E43" s="57">
        <v>0</v>
      </c>
      <c r="F43" s="21">
        <f t="shared" si="0"/>
        <v>0</v>
      </c>
    </row>
    <row r="44" spans="1:6" ht="26" x14ac:dyDescent="0.3">
      <c r="A44" s="18" t="s">
        <v>81</v>
      </c>
      <c r="B44" s="19" t="s">
        <v>39</v>
      </c>
      <c r="C44" s="35">
        <v>20</v>
      </c>
      <c r="D44" s="35" t="s">
        <v>10</v>
      </c>
      <c r="E44" s="57">
        <v>0</v>
      </c>
      <c r="F44" s="21">
        <f t="shared" si="0"/>
        <v>0</v>
      </c>
    </row>
    <row r="45" spans="1:6" x14ac:dyDescent="0.3">
      <c r="A45" s="18"/>
      <c r="B45" s="19"/>
      <c r="D45" s="35"/>
      <c r="E45" s="57"/>
      <c r="F45" s="21"/>
    </row>
    <row r="46" spans="1:6" x14ac:dyDescent="0.3">
      <c r="A46" s="18"/>
      <c r="B46" s="19"/>
      <c r="D46" s="35"/>
      <c r="E46" s="57"/>
      <c r="F46" s="21"/>
    </row>
    <row r="47" spans="1:6" x14ac:dyDescent="0.3">
      <c r="A47" s="14" t="s">
        <v>90</v>
      </c>
      <c r="B47" s="15" t="s">
        <v>91</v>
      </c>
      <c r="C47" s="51"/>
      <c r="D47" s="51"/>
      <c r="E47" s="66"/>
      <c r="F47" s="21"/>
    </row>
    <row r="48" spans="1:6" ht="338" x14ac:dyDescent="0.3">
      <c r="A48" s="18" t="s">
        <v>92</v>
      </c>
      <c r="B48" s="19" t="s">
        <v>360</v>
      </c>
      <c r="C48" s="35">
        <v>220</v>
      </c>
      <c r="D48" s="35" t="s">
        <v>11</v>
      </c>
      <c r="E48" s="57">
        <v>0</v>
      </c>
      <c r="F48" s="21">
        <f t="shared" si="0"/>
        <v>0</v>
      </c>
    </row>
    <row r="49" spans="1:6" ht="221" x14ac:dyDescent="0.3">
      <c r="A49" s="18" t="s">
        <v>93</v>
      </c>
      <c r="B49" s="19" t="s">
        <v>361</v>
      </c>
      <c r="C49" s="35">
        <v>1900</v>
      </c>
      <c r="D49" s="35" t="s">
        <v>10</v>
      </c>
      <c r="E49" s="57">
        <v>0</v>
      </c>
      <c r="F49" s="21">
        <f t="shared" si="0"/>
        <v>0</v>
      </c>
    </row>
    <row r="50" spans="1:6" ht="195" x14ac:dyDescent="0.3">
      <c r="A50" s="18"/>
      <c r="B50" s="19" t="s">
        <v>362</v>
      </c>
      <c r="D50" s="35"/>
      <c r="E50" s="57"/>
      <c r="F50" s="21"/>
    </row>
    <row r="51" spans="1:6" ht="78" x14ac:dyDescent="0.3">
      <c r="A51" s="18" t="s">
        <v>94</v>
      </c>
      <c r="B51" s="19" t="s">
        <v>363</v>
      </c>
      <c r="C51" s="35">
        <v>1</v>
      </c>
      <c r="D51" s="35" t="s">
        <v>15</v>
      </c>
      <c r="E51" s="57">
        <v>0</v>
      </c>
      <c r="F51" s="21">
        <f t="shared" si="0"/>
        <v>0</v>
      </c>
    </row>
    <row r="52" spans="1:6" ht="78" x14ac:dyDescent="0.3">
      <c r="A52" s="18" t="s">
        <v>95</v>
      </c>
      <c r="B52" s="19" t="s">
        <v>364</v>
      </c>
      <c r="C52" s="35">
        <v>1</v>
      </c>
      <c r="D52" s="35" t="s">
        <v>15</v>
      </c>
      <c r="E52" s="57">
        <v>0</v>
      </c>
      <c r="F52" s="21">
        <f t="shared" si="0"/>
        <v>0</v>
      </c>
    </row>
    <row r="53" spans="1:6" ht="247" x14ac:dyDescent="0.3">
      <c r="A53" s="18" t="s">
        <v>96</v>
      </c>
      <c r="B53" s="19" t="s">
        <v>365</v>
      </c>
      <c r="C53" s="35">
        <v>2</v>
      </c>
      <c r="D53" s="35" t="s">
        <v>15</v>
      </c>
      <c r="E53" s="57">
        <v>0</v>
      </c>
      <c r="F53" s="21">
        <f t="shared" si="0"/>
        <v>0</v>
      </c>
    </row>
    <row r="54" spans="1:6" ht="143" x14ac:dyDescent="0.3">
      <c r="A54" s="18" t="s">
        <v>97</v>
      </c>
      <c r="B54" s="19" t="s">
        <v>86</v>
      </c>
      <c r="C54" s="35">
        <v>4</v>
      </c>
      <c r="D54" s="35" t="s">
        <v>9</v>
      </c>
      <c r="E54" s="57">
        <v>0</v>
      </c>
      <c r="F54" s="21">
        <f t="shared" si="0"/>
        <v>0</v>
      </c>
    </row>
    <row r="55" spans="1:6" ht="130" x14ac:dyDescent="0.3">
      <c r="A55" s="18" t="s">
        <v>98</v>
      </c>
      <c r="B55" s="19" t="s">
        <v>41</v>
      </c>
      <c r="C55" s="35">
        <v>38</v>
      </c>
      <c r="D55" s="35" t="s">
        <v>9</v>
      </c>
      <c r="E55" s="57">
        <v>0</v>
      </c>
      <c r="F55" s="21">
        <f t="shared" si="0"/>
        <v>0</v>
      </c>
    </row>
    <row r="56" spans="1:6" ht="78" x14ac:dyDescent="0.3">
      <c r="A56" s="18" t="s">
        <v>99</v>
      </c>
      <c r="B56" s="19" t="s">
        <v>366</v>
      </c>
      <c r="C56" s="35">
        <v>38</v>
      </c>
      <c r="D56" s="35" t="s">
        <v>9</v>
      </c>
      <c r="E56" s="57">
        <v>0</v>
      </c>
      <c r="F56" s="21">
        <f t="shared" si="0"/>
        <v>0</v>
      </c>
    </row>
    <row r="57" spans="1:6" ht="65" x14ac:dyDescent="0.3">
      <c r="A57" s="18"/>
      <c r="B57" s="19" t="s">
        <v>367</v>
      </c>
      <c r="D57" s="35"/>
      <c r="E57" s="57"/>
      <c r="F57" s="21"/>
    </row>
    <row r="58" spans="1:6" ht="91" x14ac:dyDescent="0.3">
      <c r="A58" s="18" t="s">
        <v>100</v>
      </c>
      <c r="B58" s="19" t="s">
        <v>368</v>
      </c>
      <c r="C58" s="35">
        <v>2</v>
      </c>
      <c r="D58" s="35" t="s">
        <v>9</v>
      </c>
      <c r="E58" s="57">
        <v>0</v>
      </c>
      <c r="F58" s="21">
        <f t="shared" si="0"/>
        <v>0</v>
      </c>
    </row>
    <row r="59" spans="1:6" ht="182" x14ac:dyDescent="0.3">
      <c r="A59" s="18" t="s">
        <v>101</v>
      </c>
      <c r="B59" s="19" t="s">
        <v>369</v>
      </c>
      <c r="C59" s="35">
        <v>140</v>
      </c>
      <c r="D59" s="35" t="s">
        <v>10</v>
      </c>
      <c r="E59" s="57">
        <v>0</v>
      </c>
      <c r="F59" s="21">
        <f t="shared" si="0"/>
        <v>0</v>
      </c>
    </row>
    <row r="60" spans="1:6" ht="182" x14ac:dyDescent="0.3">
      <c r="A60" s="18" t="s">
        <v>102</v>
      </c>
      <c r="B60" s="19" t="s">
        <v>370</v>
      </c>
      <c r="C60" s="35">
        <v>45</v>
      </c>
      <c r="D60" s="35" t="s">
        <v>371</v>
      </c>
      <c r="E60" s="57">
        <v>0</v>
      </c>
      <c r="F60" s="21">
        <f t="shared" si="0"/>
        <v>0</v>
      </c>
    </row>
    <row r="61" spans="1:6" ht="169" x14ac:dyDescent="0.3">
      <c r="A61" s="18" t="s">
        <v>103</v>
      </c>
      <c r="B61" s="19" t="s">
        <v>372</v>
      </c>
      <c r="C61" s="35">
        <v>14</v>
      </c>
      <c r="D61" s="35" t="s">
        <v>9</v>
      </c>
      <c r="E61" s="57">
        <v>0</v>
      </c>
      <c r="F61" s="21">
        <f t="shared" si="0"/>
        <v>0</v>
      </c>
    </row>
    <row r="62" spans="1:6" ht="117" x14ac:dyDescent="0.3">
      <c r="A62" s="18" t="s">
        <v>104</v>
      </c>
      <c r="B62" s="19" t="s">
        <v>373</v>
      </c>
      <c r="C62" s="35">
        <v>2</v>
      </c>
      <c r="D62" s="35" t="s">
        <v>9</v>
      </c>
      <c r="E62" s="57">
        <v>0</v>
      </c>
      <c r="F62" s="21">
        <f t="shared" si="0"/>
        <v>0</v>
      </c>
    </row>
    <row r="63" spans="1:6" ht="156" x14ac:dyDescent="0.3">
      <c r="A63" s="18" t="s">
        <v>106</v>
      </c>
      <c r="B63" s="19" t="s">
        <v>374</v>
      </c>
      <c r="C63" s="35">
        <v>2</v>
      </c>
      <c r="D63" s="35" t="s">
        <v>9</v>
      </c>
      <c r="E63" s="57">
        <v>0</v>
      </c>
      <c r="F63" s="21">
        <f t="shared" si="0"/>
        <v>0</v>
      </c>
    </row>
    <row r="64" spans="1:6" ht="52" x14ac:dyDescent="0.3">
      <c r="A64" s="18" t="s">
        <v>107</v>
      </c>
      <c r="B64" s="19" t="s">
        <v>105</v>
      </c>
      <c r="C64" s="35">
        <v>1</v>
      </c>
      <c r="D64" s="35" t="s">
        <v>15</v>
      </c>
      <c r="E64" s="57">
        <v>0</v>
      </c>
      <c r="F64" s="21">
        <f t="shared" si="0"/>
        <v>0</v>
      </c>
    </row>
    <row r="65" spans="1:6" ht="195" x14ac:dyDescent="0.3">
      <c r="A65" s="18"/>
      <c r="B65" s="19" t="s">
        <v>537</v>
      </c>
      <c r="D65" s="35"/>
      <c r="E65" s="57"/>
      <c r="F65" s="21"/>
    </row>
    <row r="66" spans="1:6" ht="26" x14ac:dyDescent="0.3">
      <c r="A66" s="18" t="s">
        <v>108</v>
      </c>
      <c r="B66" s="19" t="s">
        <v>37</v>
      </c>
      <c r="C66" s="35">
        <v>135</v>
      </c>
      <c r="D66" s="35" t="s">
        <v>10</v>
      </c>
      <c r="E66" s="57">
        <v>0</v>
      </c>
      <c r="F66" s="21">
        <f t="shared" si="0"/>
        <v>0</v>
      </c>
    </row>
    <row r="67" spans="1:6" ht="273" x14ac:dyDescent="0.3">
      <c r="A67" s="18"/>
      <c r="B67" s="19" t="s">
        <v>38</v>
      </c>
      <c r="D67" s="35"/>
      <c r="E67" s="57"/>
      <c r="F67" s="21"/>
    </row>
    <row r="68" spans="1:6" ht="26" x14ac:dyDescent="0.3">
      <c r="A68" s="18" t="s">
        <v>109</v>
      </c>
      <c r="B68" s="19" t="s">
        <v>39</v>
      </c>
      <c r="C68" s="35">
        <v>135</v>
      </c>
      <c r="D68" s="35" t="s">
        <v>10</v>
      </c>
      <c r="E68" s="57">
        <v>0</v>
      </c>
      <c r="F68" s="21">
        <f t="shared" si="0"/>
        <v>0</v>
      </c>
    </row>
    <row r="69" spans="1:6" x14ac:dyDescent="0.3">
      <c r="A69" s="18"/>
      <c r="B69" s="19"/>
      <c r="D69" s="35"/>
      <c r="E69" s="57"/>
      <c r="F69" s="21"/>
    </row>
    <row r="70" spans="1:6" x14ac:dyDescent="0.3">
      <c r="A70" s="18"/>
      <c r="B70" s="19"/>
      <c r="D70" s="35"/>
      <c r="E70" s="57"/>
      <c r="F70" s="21"/>
    </row>
    <row r="71" spans="1:6" x14ac:dyDescent="0.3">
      <c r="A71" s="14" t="s">
        <v>110</v>
      </c>
      <c r="B71" s="15" t="s">
        <v>375</v>
      </c>
      <c r="C71" s="51"/>
      <c r="D71" s="51"/>
      <c r="E71" s="66"/>
      <c r="F71" s="21"/>
    </row>
    <row r="72" spans="1:6" ht="195" x14ac:dyDescent="0.3">
      <c r="A72" s="18"/>
      <c r="B72" s="19" t="s">
        <v>376</v>
      </c>
      <c r="D72" s="35"/>
      <c r="E72" s="57"/>
      <c r="F72" s="21"/>
    </row>
    <row r="73" spans="1:6" ht="91" x14ac:dyDescent="0.3">
      <c r="A73" s="18" t="s">
        <v>111</v>
      </c>
      <c r="B73" s="19" t="s">
        <v>377</v>
      </c>
      <c r="C73" s="35">
        <v>1</v>
      </c>
      <c r="D73" s="35" t="s">
        <v>9</v>
      </c>
      <c r="E73" s="57">
        <v>0</v>
      </c>
      <c r="F73" s="21">
        <f t="shared" si="0"/>
        <v>0</v>
      </c>
    </row>
    <row r="74" spans="1:6" ht="156" x14ac:dyDescent="0.3">
      <c r="A74" s="18"/>
      <c r="B74" s="19" t="s">
        <v>82</v>
      </c>
      <c r="D74" s="35"/>
      <c r="E74" s="57"/>
      <c r="F74" s="21"/>
    </row>
    <row r="75" spans="1:6" ht="117" x14ac:dyDescent="0.3">
      <c r="A75" s="18" t="s">
        <v>112</v>
      </c>
      <c r="B75" s="19" t="s">
        <v>378</v>
      </c>
      <c r="C75" s="35">
        <v>1</v>
      </c>
      <c r="D75" s="35" t="s">
        <v>9</v>
      </c>
      <c r="E75" s="57">
        <v>0</v>
      </c>
      <c r="F75" s="21">
        <f t="shared" si="0"/>
        <v>0</v>
      </c>
    </row>
    <row r="76" spans="1:6" ht="221" x14ac:dyDescent="0.3">
      <c r="A76" s="18" t="s">
        <v>113</v>
      </c>
      <c r="B76" s="19" t="s">
        <v>83</v>
      </c>
      <c r="C76" s="35">
        <v>1</v>
      </c>
      <c r="D76" s="35" t="s">
        <v>9</v>
      </c>
      <c r="E76" s="57">
        <v>0</v>
      </c>
      <c r="F76" s="21">
        <f t="shared" si="0"/>
        <v>0</v>
      </c>
    </row>
    <row r="77" spans="1:6" ht="117" x14ac:dyDescent="0.3">
      <c r="A77" s="18"/>
      <c r="B77" s="19" t="s">
        <v>355</v>
      </c>
      <c r="D77" s="35"/>
      <c r="E77" s="57"/>
      <c r="F77" s="21"/>
    </row>
    <row r="78" spans="1:6" x14ac:dyDescent="0.3">
      <c r="A78" s="18" t="s">
        <v>114</v>
      </c>
      <c r="B78" s="19" t="s">
        <v>33</v>
      </c>
      <c r="C78" s="35">
        <v>2</v>
      </c>
      <c r="D78" s="35" t="s">
        <v>9</v>
      </c>
      <c r="E78" s="57">
        <v>0</v>
      </c>
      <c r="F78" s="21">
        <f t="shared" si="0"/>
        <v>0</v>
      </c>
    </row>
    <row r="79" spans="1:6" ht="130" x14ac:dyDescent="0.3">
      <c r="A79" s="18"/>
      <c r="B79" s="19" t="s">
        <v>85</v>
      </c>
      <c r="D79" s="35"/>
      <c r="E79" s="57"/>
      <c r="F79" s="21"/>
    </row>
    <row r="80" spans="1:6" x14ac:dyDescent="0.3">
      <c r="A80" s="18" t="s">
        <v>115</v>
      </c>
      <c r="B80" s="19" t="s">
        <v>44</v>
      </c>
      <c r="C80" s="35">
        <v>1</v>
      </c>
      <c r="D80" s="35" t="s">
        <v>9</v>
      </c>
      <c r="E80" s="57">
        <v>0</v>
      </c>
      <c r="F80" s="21">
        <f t="shared" si="0"/>
        <v>0</v>
      </c>
    </row>
    <row r="81" spans="1:6" ht="156" x14ac:dyDescent="0.3">
      <c r="A81" s="18"/>
      <c r="B81" s="19" t="s">
        <v>84</v>
      </c>
      <c r="D81" s="35"/>
      <c r="E81" s="57"/>
      <c r="F81" s="21"/>
    </row>
    <row r="82" spans="1:6" ht="104" x14ac:dyDescent="0.3">
      <c r="A82" s="18" t="s">
        <v>116</v>
      </c>
      <c r="B82" s="19" t="s">
        <v>123</v>
      </c>
      <c r="C82" s="35">
        <v>2</v>
      </c>
      <c r="D82" s="35" t="s">
        <v>9</v>
      </c>
      <c r="E82" s="57">
        <v>0</v>
      </c>
      <c r="F82" s="21">
        <f t="shared" si="0"/>
        <v>0</v>
      </c>
    </row>
    <row r="83" spans="1:6" ht="208" x14ac:dyDescent="0.3">
      <c r="A83" s="18"/>
      <c r="B83" s="19" t="s">
        <v>34</v>
      </c>
      <c r="D83" s="35"/>
      <c r="E83" s="57"/>
      <c r="F83" s="21"/>
    </row>
    <row r="84" spans="1:6" x14ac:dyDescent="0.3">
      <c r="A84" s="18" t="s">
        <v>117</v>
      </c>
      <c r="B84" s="19" t="s">
        <v>35</v>
      </c>
      <c r="C84" s="35">
        <v>2</v>
      </c>
      <c r="D84" s="35" t="s">
        <v>9</v>
      </c>
      <c r="E84" s="57">
        <v>0</v>
      </c>
      <c r="F84" s="21">
        <f t="shared" si="0"/>
        <v>0</v>
      </c>
    </row>
    <row r="85" spans="1:6" ht="39" x14ac:dyDescent="0.3">
      <c r="A85" s="18" t="s">
        <v>118</v>
      </c>
      <c r="B85" s="19" t="s">
        <v>379</v>
      </c>
      <c r="C85" s="35">
        <v>2</v>
      </c>
      <c r="D85" s="35" t="s">
        <v>9</v>
      </c>
      <c r="E85" s="57">
        <v>0</v>
      </c>
      <c r="F85" s="21">
        <f t="shared" si="0"/>
        <v>0</v>
      </c>
    </row>
    <row r="86" spans="1:6" ht="143" x14ac:dyDescent="0.3">
      <c r="A86" s="18" t="s">
        <v>119</v>
      </c>
      <c r="B86" s="19" t="s">
        <v>86</v>
      </c>
      <c r="C86" s="35">
        <v>2</v>
      </c>
      <c r="D86" s="35" t="s">
        <v>9</v>
      </c>
      <c r="E86" s="57">
        <v>0</v>
      </c>
      <c r="F86" s="21">
        <f t="shared" si="0"/>
        <v>0</v>
      </c>
    </row>
    <row r="87" spans="1:6" ht="104" x14ac:dyDescent="0.3">
      <c r="A87" s="18" t="s">
        <v>120</v>
      </c>
      <c r="B87" s="19" t="s">
        <v>87</v>
      </c>
      <c r="C87" s="35">
        <v>2</v>
      </c>
      <c r="D87" s="35" t="s">
        <v>9</v>
      </c>
      <c r="E87" s="57">
        <v>0</v>
      </c>
      <c r="F87" s="21">
        <f t="shared" si="0"/>
        <v>0</v>
      </c>
    </row>
    <row r="88" spans="1:6" ht="208" x14ac:dyDescent="0.3">
      <c r="A88" s="18"/>
      <c r="B88" s="19" t="s">
        <v>290</v>
      </c>
      <c r="D88" s="35"/>
      <c r="E88" s="57"/>
      <c r="F88" s="21"/>
    </row>
    <row r="89" spans="1:6" ht="26" x14ac:dyDescent="0.3">
      <c r="A89" s="18" t="s">
        <v>121</v>
      </c>
      <c r="B89" s="19" t="s">
        <v>37</v>
      </c>
      <c r="C89" s="35">
        <v>95</v>
      </c>
      <c r="D89" s="35" t="s">
        <v>10</v>
      </c>
      <c r="E89" s="57">
        <v>0</v>
      </c>
      <c r="F89" s="21">
        <f t="shared" si="0"/>
        <v>0</v>
      </c>
    </row>
    <row r="90" spans="1:6" ht="273" x14ac:dyDescent="0.3">
      <c r="A90" s="18"/>
      <c r="B90" s="19" t="s">
        <v>38</v>
      </c>
      <c r="D90" s="35"/>
      <c r="E90" s="57"/>
      <c r="F90" s="21"/>
    </row>
    <row r="91" spans="1:6" ht="26" x14ac:dyDescent="0.3">
      <c r="A91" s="18" t="s">
        <v>122</v>
      </c>
      <c r="B91" s="19" t="s">
        <v>39</v>
      </c>
      <c r="C91" s="35">
        <v>95</v>
      </c>
      <c r="D91" s="35" t="s">
        <v>10</v>
      </c>
      <c r="E91" s="57">
        <v>0</v>
      </c>
      <c r="F91" s="21">
        <f t="shared" si="0"/>
        <v>0</v>
      </c>
    </row>
    <row r="92" spans="1:6" x14ac:dyDescent="0.3">
      <c r="A92" s="18"/>
      <c r="B92" s="19"/>
      <c r="D92" s="35"/>
      <c r="E92" s="57"/>
      <c r="F92" s="21"/>
    </row>
    <row r="93" spans="1:6" x14ac:dyDescent="0.3">
      <c r="A93" s="18"/>
      <c r="B93" s="19"/>
      <c r="D93" s="35"/>
      <c r="E93" s="57"/>
      <c r="F93" s="21"/>
    </row>
    <row r="94" spans="1:6" x14ac:dyDescent="0.3">
      <c r="A94" s="14" t="s">
        <v>124</v>
      </c>
      <c r="B94" s="15" t="s">
        <v>139</v>
      </c>
      <c r="C94" s="51"/>
      <c r="D94" s="51"/>
      <c r="E94" s="66"/>
      <c r="F94" s="21"/>
    </row>
    <row r="95" spans="1:6" ht="78" x14ac:dyDescent="0.3">
      <c r="A95" s="18" t="s">
        <v>125</v>
      </c>
      <c r="B95" s="19" t="s">
        <v>140</v>
      </c>
      <c r="C95" s="35">
        <v>2</v>
      </c>
      <c r="D95" s="35" t="s">
        <v>9</v>
      </c>
      <c r="E95" s="57">
        <v>0</v>
      </c>
      <c r="F95" s="21">
        <f t="shared" si="0"/>
        <v>0</v>
      </c>
    </row>
    <row r="96" spans="1:6" ht="65" x14ac:dyDescent="0.3">
      <c r="A96" s="18" t="s">
        <v>126</v>
      </c>
      <c r="B96" s="19" t="s">
        <v>380</v>
      </c>
      <c r="C96" s="35">
        <v>2</v>
      </c>
      <c r="D96" s="35" t="s">
        <v>9</v>
      </c>
      <c r="E96" s="57">
        <v>0</v>
      </c>
      <c r="F96" s="21">
        <f t="shared" si="0"/>
        <v>0</v>
      </c>
    </row>
    <row r="97" spans="1:6" ht="26" x14ac:dyDescent="0.3">
      <c r="A97" s="18" t="s">
        <v>127</v>
      </c>
      <c r="B97" s="19" t="s">
        <v>141</v>
      </c>
      <c r="C97" s="35">
        <v>1</v>
      </c>
      <c r="D97" s="35" t="s">
        <v>8</v>
      </c>
      <c r="E97" s="57">
        <v>0</v>
      </c>
      <c r="F97" s="21">
        <f t="shared" si="0"/>
        <v>0</v>
      </c>
    </row>
    <row r="98" spans="1:6" x14ac:dyDescent="0.3">
      <c r="A98" s="18" t="s">
        <v>128</v>
      </c>
      <c r="B98" s="19" t="s">
        <v>142</v>
      </c>
      <c r="C98" s="35">
        <v>1</v>
      </c>
      <c r="D98" s="35" t="s">
        <v>15</v>
      </c>
      <c r="E98" s="57">
        <v>0</v>
      </c>
      <c r="F98" s="21">
        <f t="shared" si="0"/>
        <v>0</v>
      </c>
    </row>
    <row r="99" spans="1:6" ht="39" x14ac:dyDescent="0.3">
      <c r="A99" s="18" t="s">
        <v>129</v>
      </c>
      <c r="B99" s="19" t="s">
        <v>381</v>
      </c>
      <c r="C99" s="35">
        <v>1</v>
      </c>
      <c r="D99" s="35" t="s">
        <v>15</v>
      </c>
      <c r="E99" s="57">
        <v>0</v>
      </c>
      <c r="F99" s="21">
        <f t="shared" si="0"/>
        <v>0</v>
      </c>
    </row>
    <row r="100" spans="1:6" ht="26" x14ac:dyDescent="0.3">
      <c r="A100" s="18" t="s">
        <v>130</v>
      </c>
      <c r="B100" s="19" t="s">
        <v>382</v>
      </c>
      <c r="C100" s="35">
        <v>14</v>
      </c>
      <c r="D100" s="35" t="s">
        <v>9</v>
      </c>
      <c r="E100" s="57">
        <v>0</v>
      </c>
      <c r="F100" s="21">
        <f t="shared" si="0"/>
        <v>0</v>
      </c>
    </row>
    <row r="101" spans="1:6" ht="78" x14ac:dyDescent="0.3">
      <c r="A101" s="18" t="s">
        <v>131</v>
      </c>
      <c r="B101" s="19" t="s">
        <v>143</v>
      </c>
      <c r="C101" s="35">
        <v>1</v>
      </c>
      <c r="D101" s="35" t="s">
        <v>8</v>
      </c>
      <c r="E101" s="57">
        <v>0</v>
      </c>
      <c r="F101" s="21">
        <f t="shared" si="0"/>
        <v>0</v>
      </c>
    </row>
    <row r="102" spans="1:6" ht="52" x14ac:dyDescent="0.3">
      <c r="A102" s="18" t="s">
        <v>132</v>
      </c>
      <c r="B102" s="19" t="s">
        <v>383</v>
      </c>
      <c r="C102" s="35">
        <v>1</v>
      </c>
      <c r="D102" s="35" t="s">
        <v>8</v>
      </c>
      <c r="E102" s="57">
        <v>0</v>
      </c>
      <c r="F102" s="21">
        <f t="shared" si="0"/>
        <v>0</v>
      </c>
    </row>
    <row r="103" spans="1:6" ht="26" x14ac:dyDescent="0.3">
      <c r="A103" s="18" t="s">
        <v>133</v>
      </c>
      <c r="B103" s="19" t="s">
        <v>46</v>
      </c>
      <c r="C103" s="35">
        <v>1</v>
      </c>
      <c r="D103" s="35" t="s">
        <v>15</v>
      </c>
      <c r="E103" s="57">
        <v>0</v>
      </c>
      <c r="F103" s="21">
        <f t="shared" si="0"/>
        <v>0</v>
      </c>
    </row>
    <row r="104" spans="1:6" ht="26" x14ac:dyDescent="0.3">
      <c r="A104" s="18" t="s">
        <v>134</v>
      </c>
      <c r="B104" s="19" t="s">
        <v>47</v>
      </c>
      <c r="C104" s="35">
        <v>1</v>
      </c>
      <c r="D104" s="35" t="s">
        <v>15</v>
      </c>
      <c r="E104" s="57">
        <v>0</v>
      </c>
      <c r="F104" s="21">
        <f t="shared" si="0"/>
        <v>0</v>
      </c>
    </row>
    <row r="105" spans="1:6" ht="65" x14ac:dyDescent="0.3">
      <c r="A105" s="18" t="s">
        <v>135</v>
      </c>
      <c r="B105" s="19" t="s">
        <v>384</v>
      </c>
      <c r="C105" s="35">
        <v>1</v>
      </c>
      <c r="D105" s="35" t="s">
        <v>8</v>
      </c>
      <c r="E105" s="57">
        <v>0</v>
      </c>
      <c r="F105" s="21">
        <f t="shared" si="0"/>
        <v>0</v>
      </c>
    </row>
    <row r="106" spans="1:6" ht="39" x14ac:dyDescent="0.3">
      <c r="A106" s="18" t="s">
        <v>136</v>
      </c>
      <c r="B106" s="19" t="s">
        <v>40</v>
      </c>
      <c r="C106" s="35">
        <v>1</v>
      </c>
      <c r="D106" s="35" t="s">
        <v>8</v>
      </c>
      <c r="E106" s="57">
        <v>0</v>
      </c>
      <c r="F106" s="21">
        <f t="shared" si="0"/>
        <v>0</v>
      </c>
    </row>
    <row r="107" spans="1:6" x14ac:dyDescent="0.3">
      <c r="A107" s="18" t="s">
        <v>137</v>
      </c>
      <c r="B107" s="19" t="s">
        <v>16</v>
      </c>
      <c r="C107" s="35">
        <v>1</v>
      </c>
      <c r="D107" s="35" t="s">
        <v>8</v>
      </c>
      <c r="E107" s="57"/>
      <c r="F107" s="21">
        <f t="shared" si="0"/>
        <v>0</v>
      </c>
    </row>
    <row r="108" spans="1:6" ht="26" x14ac:dyDescent="0.3">
      <c r="A108" s="18" t="s">
        <v>138</v>
      </c>
      <c r="B108" s="58" t="s">
        <v>385</v>
      </c>
      <c r="C108" s="59">
        <v>1</v>
      </c>
      <c r="D108" s="59" t="s">
        <v>8</v>
      </c>
      <c r="E108" s="67">
        <f>SUM(F7:F107)*5%</f>
        <v>0</v>
      </c>
      <c r="F108" s="60">
        <f t="shared" si="0"/>
        <v>0</v>
      </c>
    </row>
    <row r="109" spans="1:6" x14ac:dyDescent="0.3">
      <c r="A109" s="18"/>
      <c r="B109" s="19"/>
      <c r="C109" s="22"/>
      <c r="E109" s="57"/>
      <c r="F109" s="21"/>
    </row>
    <row r="110" spans="1:6" x14ac:dyDescent="0.3">
      <c r="A110" s="23"/>
      <c r="B110" s="24" t="str">
        <f>CONCATENATE("SKUPAJ ",B5,":")</f>
        <v>SKUPAJ OGREVANJE:</v>
      </c>
      <c r="C110" s="25"/>
      <c r="D110" s="26"/>
      <c r="E110" s="68"/>
      <c r="F110" s="27">
        <f>SUM(F8:F108)</f>
        <v>0</v>
      </c>
    </row>
    <row r="111" spans="1:6" ht="14.5" x14ac:dyDescent="0.35">
      <c r="A111" s="28"/>
      <c r="B111" s="29"/>
      <c r="C111" s="30"/>
      <c r="D111" s="31"/>
      <c r="E111" s="69"/>
      <c r="F111" s="21"/>
    </row>
    <row r="112" spans="1:6" ht="14.5" x14ac:dyDescent="0.35">
      <c r="A112" s="32"/>
      <c r="B112" s="19"/>
      <c r="C112" s="32"/>
      <c r="D112" s="32"/>
      <c r="E112" s="70"/>
      <c r="F112" s="21"/>
    </row>
    <row r="113" spans="1:6" x14ac:dyDescent="0.3">
      <c r="A113" s="18"/>
      <c r="B113" s="33"/>
      <c r="C113" s="22"/>
      <c r="E113" s="57"/>
      <c r="F113" s="17"/>
    </row>
    <row r="114" spans="1:6" x14ac:dyDescent="0.3">
      <c r="A114" s="18"/>
      <c r="B114" s="19"/>
      <c r="C114" s="22"/>
      <c r="E114" s="57"/>
      <c r="F114" s="21"/>
    </row>
    <row r="115" spans="1:6" x14ac:dyDescent="0.3">
      <c r="A115" s="18"/>
      <c r="B115" s="19"/>
      <c r="C115" s="22"/>
      <c r="E115" s="57"/>
      <c r="F115" s="21"/>
    </row>
    <row r="116" spans="1:6" x14ac:dyDescent="0.3">
      <c r="A116" s="18"/>
      <c r="B116" s="19"/>
      <c r="C116" s="22"/>
      <c r="E116" s="57"/>
      <c r="F116" s="21"/>
    </row>
    <row r="117" spans="1:6" x14ac:dyDescent="0.3">
      <c r="A117" s="18"/>
      <c r="B117" s="19"/>
      <c r="C117" s="22"/>
      <c r="E117" s="57"/>
      <c r="F117" s="21"/>
    </row>
    <row r="118" spans="1:6" x14ac:dyDescent="0.3">
      <c r="A118" s="18"/>
      <c r="B118" s="19"/>
      <c r="C118" s="22"/>
      <c r="E118" s="57"/>
      <c r="F118" s="21"/>
    </row>
    <row r="119" spans="1:6" x14ac:dyDescent="0.3">
      <c r="A119" s="18"/>
      <c r="B119" s="19"/>
      <c r="C119" s="22"/>
      <c r="E119" s="57"/>
      <c r="F119" s="21"/>
    </row>
    <row r="120" spans="1:6" x14ac:dyDescent="0.3">
      <c r="A120" s="18"/>
      <c r="B120" s="19"/>
      <c r="C120" s="22"/>
      <c r="E120" s="57"/>
      <c r="F120" s="21"/>
    </row>
    <row r="121" spans="1:6" x14ac:dyDescent="0.3">
      <c r="A121" s="18"/>
      <c r="B121" s="19"/>
      <c r="C121" s="22"/>
      <c r="E121" s="57"/>
      <c r="F121" s="21"/>
    </row>
    <row r="122" spans="1:6" x14ac:dyDescent="0.3">
      <c r="A122" s="18"/>
      <c r="B122" s="19"/>
      <c r="C122" s="22"/>
      <c r="E122" s="57"/>
      <c r="F122" s="21"/>
    </row>
    <row r="123" spans="1:6" x14ac:dyDescent="0.3">
      <c r="A123" s="14"/>
      <c r="B123" s="33"/>
      <c r="C123" s="16"/>
      <c r="D123" s="16"/>
      <c r="E123" s="66"/>
      <c r="F123" s="21"/>
    </row>
    <row r="124" spans="1:6" x14ac:dyDescent="0.3">
      <c r="A124" s="18"/>
      <c r="B124" s="19"/>
      <c r="C124" s="22"/>
      <c r="D124" s="22"/>
      <c r="E124" s="57"/>
      <c r="F124" s="21"/>
    </row>
    <row r="125" spans="1:6" x14ac:dyDescent="0.3">
      <c r="A125" s="18"/>
      <c r="B125" s="19"/>
      <c r="C125" s="22"/>
      <c r="D125" s="22"/>
      <c r="E125" s="57"/>
      <c r="F125" s="21"/>
    </row>
    <row r="126" spans="1:6" x14ac:dyDescent="0.3">
      <c r="A126" s="18"/>
      <c r="B126" s="19"/>
      <c r="C126" s="22"/>
      <c r="D126" s="22"/>
      <c r="E126" s="57"/>
      <c r="F126" s="21"/>
    </row>
    <row r="127" spans="1:6" x14ac:dyDescent="0.3">
      <c r="A127" s="14"/>
      <c r="B127" s="15"/>
      <c r="C127" s="16"/>
      <c r="D127" s="34"/>
      <c r="E127" s="66"/>
      <c r="F127" s="21"/>
    </row>
    <row r="128" spans="1:6" ht="14.5" x14ac:dyDescent="0.35">
      <c r="A128" s="32"/>
      <c r="B128" s="19"/>
      <c r="C128" s="32"/>
      <c r="D128" s="32"/>
      <c r="E128" s="70"/>
      <c r="F128" s="21"/>
    </row>
    <row r="129" spans="1:6" x14ac:dyDescent="0.3">
      <c r="A129" s="18"/>
      <c r="B129" s="19"/>
      <c r="C129" s="22"/>
      <c r="E129" s="57"/>
      <c r="F129" s="21"/>
    </row>
    <row r="130" spans="1:6" x14ac:dyDescent="0.3">
      <c r="A130" s="18"/>
      <c r="B130" s="19"/>
      <c r="C130" s="22"/>
      <c r="E130" s="57"/>
      <c r="F130" s="21"/>
    </row>
    <row r="131" spans="1:6" x14ac:dyDescent="0.3">
      <c r="A131" s="18"/>
      <c r="B131" s="19"/>
      <c r="C131" s="22"/>
      <c r="E131" s="57"/>
      <c r="F131" s="21"/>
    </row>
    <row r="132" spans="1:6" ht="14.5" x14ac:dyDescent="0.35">
      <c r="A132" s="32"/>
      <c r="B132" s="19"/>
      <c r="C132" s="32"/>
      <c r="D132" s="32"/>
      <c r="E132" s="70"/>
      <c r="F132" s="21"/>
    </row>
    <row r="133" spans="1:6" x14ac:dyDescent="0.3">
      <c r="A133" s="18"/>
      <c r="B133" s="19"/>
      <c r="C133" s="22"/>
      <c r="E133" s="57"/>
      <c r="F133" s="21"/>
    </row>
    <row r="134" spans="1:6" ht="14.5" x14ac:dyDescent="0.35">
      <c r="A134" s="32"/>
      <c r="B134" s="19"/>
      <c r="C134" s="32"/>
      <c r="D134" s="32"/>
      <c r="E134" s="70"/>
      <c r="F134" s="21"/>
    </row>
    <row r="135" spans="1:6" x14ac:dyDescent="0.3">
      <c r="A135" s="18"/>
      <c r="B135" s="19"/>
      <c r="C135" s="22"/>
      <c r="E135" s="57"/>
      <c r="F135" s="21"/>
    </row>
    <row r="136" spans="1:6" ht="14.5" x14ac:dyDescent="0.35">
      <c r="A136" s="32"/>
      <c r="B136" s="19"/>
      <c r="C136" s="32"/>
      <c r="D136" s="32"/>
      <c r="E136" s="70"/>
      <c r="F136" s="21"/>
    </row>
    <row r="137" spans="1:6" x14ac:dyDescent="0.3">
      <c r="A137" s="18"/>
      <c r="B137" s="19"/>
      <c r="C137" s="22"/>
      <c r="E137" s="57"/>
      <c r="F137" s="21"/>
    </row>
    <row r="138" spans="1:6" x14ac:dyDescent="0.3">
      <c r="A138" s="18"/>
      <c r="B138" s="19"/>
      <c r="C138" s="22"/>
      <c r="E138" s="57"/>
      <c r="F138" s="21"/>
    </row>
    <row r="139" spans="1:6" x14ac:dyDescent="0.3">
      <c r="A139" s="18"/>
      <c r="B139" s="19"/>
      <c r="C139" s="22"/>
      <c r="E139" s="57"/>
      <c r="F139" s="21"/>
    </row>
    <row r="140" spans="1:6" ht="14.5" x14ac:dyDescent="0.35">
      <c r="A140" s="32"/>
      <c r="B140" s="19"/>
      <c r="C140" s="32"/>
      <c r="D140" s="32"/>
      <c r="E140" s="70"/>
      <c r="F140" s="21"/>
    </row>
    <row r="141" spans="1:6" x14ac:dyDescent="0.3">
      <c r="A141" s="18"/>
      <c r="B141" s="19"/>
      <c r="C141" s="22"/>
      <c r="E141" s="57"/>
      <c r="F141" s="21"/>
    </row>
    <row r="142" spans="1:6" x14ac:dyDescent="0.3">
      <c r="A142" s="18"/>
      <c r="B142" s="19"/>
      <c r="C142" s="22"/>
      <c r="E142" s="57"/>
      <c r="F142" s="21"/>
    </row>
    <row r="143" spans="1:6" x14ac:dyDescent="0.3">
      <c r="A143" s="18"/>
      <c r="B143" s="19"/>
      <c r="C143" s="22"/>
      <c r="E143" s="57"/>
      <c r="F143" s="21"/>
    </row>
    <row r="144" spans="1:6" x14ac:dyDescent="0.3">
      <c r="A144" s="18"/>
      <c r="B144" s="19"/>
      <c r="C144" s="22"/>
      <c r="E144" s="57"/>
      <c r="F144" s="21"/>
    </row>
    <row r="145" spans="1:6" x14ac:dyDescent="0.3">
      <c r="A145" s="18"/>
      <c r="B145" s="19"/>
      <c r="C145" s="22"/>
      <c r="E145" s="57"/>
      <c r="F145" s="21"/>
    </row>
    <row r="146" spans="1:6" x14ac:dyDescent="0.3">
      <c r="A146" s="18"/>
      <c r="B146" s="19"/>
      <c r="C146" s="22"/>
      <c r="E146" s="57"/>
      <c r="F146" s="21"/>
    </row>
    <row r="147" spans="1:6" x14ac:dyDescent="0.3">
      <c r="A147" s="18"/>
      <c r="B147" s="19"/>
      <c r="C147" s="22"/>
      <c r="E147" s="57"/>
      <c r="F147" s="21"/>
    </row>
    <row r="148" spans="1:6" x14ac:dyDescent="0.3">
      <c r="A148" s="18"/>
      <c r="B148" s="19"/>
      <c r="C148" s="22"/>
      <c r="E148" s="57"/>
      <c r="F148" s="21"/>
    </row>
    <row r="149" spans="1:6" x14ac:dyDescent="0.3">
      <c r="A149" s="18"/>
      <c r="B149" s="19"/>
      <c r="C149" s="22"/>
      <c r="E149" s="57"/>
      <c r="F149" s="21"/>
    </row>
    <row r="150" spans="1:6" x14ac:dyDescent="0.3">
      <c r="A150" s="18"/>
      <c r="B150" s="19"/>
      <c r="C150" s="22"/>
      <c r="E150" s="57"/>
      <c r="F150" s="21"/>
    </row>
    <row r="151" spans="1:6" x14ac:dyDescent="0.3">
      <c r="A151" s="18"/>
      <c r="B151" s="19"/>
      <c r="C151" s="22"/>
      <c r="E151" s="57"/>
      <c r="F151" s="21"/>
    </row>
    <row r="152" spans="1:6" x14ac:dyDescent="0.3">
      <c r="A152" s="18"/>
      <c r="B152" s="19"/>
      <c r="C152" s="22"/>
      <c r="D152" s="22"/>
      <c r="E152" s="57"/>
      <c r="F152" s="21"/>
    </row>
    <row r="153" spans="1:6" x14ac:dyDescent="0.3">
      <c r="A153" s="14"/>
      <c r="B153" s="17"/>
      <c r="C153" s="17"/>
      <c r="D153" s="17"/>
      <c r="E153" s="66"/>
      <c r="F153" s="21"/>
    </row>
    <row r="154" spans="1:6" x14ac:dyDescent="0.3">
      <c r="A154" s="14"/>
      <c r="B154" s="17"/>
      <c r="C154" s="17"/>
      <c r="D154" s="17"/>
      <c r="E154" s="66"/>
      <c r="F154" s="21"/>
    </row>
    <row r="155" spans="1:6" x14ac:dyDescent="0.3">
      <c r="A155" s="14"/>
      <c r="B155" s="17"/>
      <c r="C155" s="17"/>
      <c r="D155" s="17"/>
      <c r="E155" s="66"/>
      <c r="F155" s="21"/>
    </row>
    <row r="156" spans="1:6" x14ac:dyDescent="0.3">
      <c r="A156" s="14"/>
      <c r="B156" s="17"/>
      <c r="C156" s="17"/>
      <c r="D156" s="17"/>
      <c r="E156" s="66"/>
      <c r="F156" s="21"/>
    </row>
    <row r="157" spans="1:6" x14ac:dyDescent="0.3">
      <c r="A157" s="14"/>
      <c r="B157" s="15"/>
      <c r="C157" s="16"/>
      <c r="D157" s="34"/>
      <c r="E157" s="66"/>
      <c r="F157" s="21"/>
    </row>
    <row r="158" spans="1:6" ht="14.5" x14ac:dyDescent="0.35">
      <c r="A158" s="32"/>
      <c r="B158" s="19"/>
      <c r="C158" s="32"/>
      <c r="D158" s="32"/>
      <c r="E158" s="70"/>
      <c r="F158" s="21"/>
    </row>
    <row r="159" spans="1:6" x14ac:dyDescent="0.3">
      <c r="A159" s="18"/>
      <c r="B159" s="19"/>
      <c r="C159" s="22"/>
      <c r="E159" s="57"/>
      <c r="F159" s="21"/>
    </row>
    <row r="160" spans="1:6" ht="14.5" x14ac:dyDescent="0.35">
      <c r="A160" s="32"/>
      <c r="B160" s="19"/>
      <c r="C160" s="32"/>
      <c r="D160" s="32"/>
      <c r="E160" s="70"/>
      <c r="F160" s="21"/>
    </row>
    <row r="161" spans="1:6" x14ac:dyDescent="0.3">
      <c r="A161" s="18"/>
      <c r="B161" s="19"/>
      <c r="C161" s="22"/>
      <c r="E161" s="57"/>
      <c r="F161" s="21"/>
    </row>
    <row r="162" spans="1:6" ht="14.5" x14ac:dyDescent="0.35">
      <c r="A162" s="32"/>
      <c r="B162" s="19"/>
      <c r="C162" s="32"/>
      <c r="D162" s="32"/>
      <c r="E162" s="70"/>
      <c r="F162" s="21"/>
    </row>
    <row r="163" spans="1:6" x14ac:dyDescent="0.3">
      <c r="A163" s="18"/>
      <c r="B163" s="19"/>
      <c r="C163" s="22"/>
      <c r="E163" s="57"/>
      <c r="F163" s="21"/>
    </row>
    <row r="164" spans="1:6" x14ac:dyDescent="0.3">
      <c r="A164" s="18"/>
      <c r="B164" s="19"/>
      <c r="C164" s="22"/>
      <c r="E164" s="57"/>
      <c r="F164" s="21"/>
    </row>
    <row r="165" spans="1:6" ht="14.5" x14ac:dyDescent="0.35">
      <c r="A165" s="32"/>
      <c r="B165" s="19"/>
      <c r="C165" s="32"/>
      <c r="D165" s="32"/>
      <c r="E165" s="70"/>
      <c r="F165" s="21"/>
    </row>
    <row r="166" spans="1:6" x14ac:dyDescent="0.3">
      <c r="A166" s="18"/>
      <c r="B166" s="19"/>
      <c r="C166" s="22"/>
      <c r="E166" s="57"/>
      <c r="F166" s="21"/>
    </row>
    <row r="167" spans="1:6" x14ac:dyDescent="0.3">
      <c r="A167" s="18"/>
      <c r="B167" s="19"/>
      <c r="C167" s="22"/>
      <c r="E167" s="57"/>
      <c r="F167" s="21"/>
    </row>
    <row r="168" spans="1:6" x14ac:dyDescent="0.3">
      <c r="A168" s="18"/>
      <c r="B168" s="19"/>
      <c r="C168" s="22"/>
      <c r="D168" s="22"/>
      <c r="E168" s="57"/>
      <c r="F168" s="21"/>
    </row>
    <row r="169" spans="1:6" x14ac:dyDescent="0.3">
      <c r="A169" s="14"/>
      <c r="B169" s="17"/>
      <c r="C169" s="17"/>
      <c r="D169" s="17"/>
      <c r="E169" s="66"/>
      <c r="F169" s="21"/>
    </row>
    <row r="170" spans="1:6" x14ac:dyDescent="0.3">
      <c r="A170" s="14"/>
      <c r="B170" s="17"/>
      <c r="C170" s="17"/>
      <c r="D170" s="17"/>
      <c r="E170" s="66"/>
      <c r="F170" s="21"/>
    </row>
    <row r="171" spans="1:6" x14ac:dyDescent="0.3">
      <c r="A171" s="14"/>
      <c r="B171" s="17"/>
      <c r="C171" s="17"/>
      <c r="D171" s="17"/>
      <c r="E171" s="66"/>
      <c r="F171" s="21"/>
    </row>
    <row r="172" spans="1:6" x14ac:dyDescent="0.3">
      <c r="A172" s="14"/>
      <c r="B172" s="17"/>
      <c r="C172" s="17"/>
      <c r="D172" s="17"/>
      <c r="E172" s="66"/>
      <c r="F172" s="21"/>
    </row>
    <row r="173" spans="1:6" x14ac:dyDescent="0.3">
      <c r="A173" s="14"/>
      <c r="B173" s="15"/>
      <c r="C173" s="16"/>
      <c r="D173" s="34"/>
      <c r="E173" s="66"/>
      <c r="F173" s="21"/>
    </row>
    <row r="174" spans="1:6" ht="14.5" x14ac:dyDescent="0.35">
      <c r="A174" s="32"/>
      <c r="B174" s="19"/>
      <c r="C174" s="32"/>
      <c r="D174" s="32"/>
      <c r="E174" s="70"/>
      <c r="F174" s="21"/>
    </row>
    <row r="175" spans="1:6" x14ac:dyDescent="0.3">
      <c r="A175" s="18"/>
      <c r="B175" s="19"/>
      <c r="C175" s="22"/>
      <c r="E175" s="57"/>
      <c r="F175" s="21"/>
    </row>
    <row r="176" spans="1:6" x14ac:dyDescent="0.3">
      <c r="A176" s="18"/>
      <c r="B176" s="19"/>
      <c r="C176" s="22"/>
      <c r="E176" s="57"/>
      <c r="F176" s="21"/>
    </row>
    <row r="177" spans="1:6" ht="14.5" x14ac:dyDescent="0.35">
      <c r="A177" s="32"/>
      <c r="B177" s="19"/>
      <c r="C177" s="32"/>
      <c r="D177" s="32"/>
      <c r="E177" s="70"/>
      <c r="F177" s="21"/>
    </row>
    <row r="178" spans="1:6" x14ac:dyDescent="0.3">
      <c r="A178" s="18"/>
      <c r="B178" s="19"/>
      <c r="C178" s="22"/>
      <c r="E178" s="57"/>
      <c r="F178" s="21"/>
    </row>
    <row r="179" spans="1:6" x14ac:dyDescent="0.3">
      <c r="A179" s="18"/>
      <c r="B179" s="19"/>
      <c r="C179" s="22"/>
      <c r="E179" s="57"/>
      <c r="F179" s="21"/>
    </row>
    <row r="180" spans="1:6" x14ac:dyDescent="0.3">
      <c r="A180" s="18"/>
      <c r="B180" s="19"/>
      <c r="C180" s="22"/>
      <c r="D180" s="22"/>
      <c r="E180" s="57"/>
      <c r="F180" s="21"/>
    </row>
    <row r="181" spans="1:6" x14ac:dyDescent="0.3">
      <c r="A181" s="14"/>
      <c r="B181" s="17"/>
      <c r="C181" s="17"/>
      <c r="D181" s="17"/>
      <c r="E181" s="66"/>
      <c r="F181" s="21"/>
    </row>
    <row r="182" spans="1:6" x14ac:dyDescent="0.3">
      <c r="A182" s="14"/>
      <c r="B182" s="17"/>
      <c r="C182" s="17"/>
      <c r="D182" s="17"/>
      <c r="E182" s="66"/>
      <c r="F182" s="21"/>
    </row>
    <row r="183" spans="1:6" x14ac:dyDescent="0.3">
      <c r="A183" s="14"/>
      <c r="B183" s="17"/>
      <c r="C183" s="17"/>
      <c r="D183" s="17"/>
      <c r="E183" s="66"/>
      <c r="F183" s="21"/>
    </row>
    <row r="184" spans="1:6" x14ac:dyDescent="0.3">
      <c r="A184" s="14"/>
      <c r="B184" s="17"/>
      <c r="C184" s="17"/>
      <c r="D184" s="17"/>
      <c r="E184" s="66"/>
      <c r="F184" s="21"/>
    </row>
    <row r="185" spans="1:6" x14ac:dyDescent="0.3">
      <c r="A185" s="14"/>
      <c r="B185" s="15"/>
      <c r="C185" s="16"/>
      <c r="D185" s="34"/>
      <c r="E185" s="66"/>
      <c r="F185" s="21"/>
    </row>
    <row r="186" spans="1:6" ht="14.5" x14ac:dyDescent="0.35">
      <c r="A186" s="32"/>
      <c r="B186" s="19"/>
      <c r="C186" s="32"/>
      <c r="D186" s="32"/>
      <c r="E186" s="70"/>
      <c r="F186" s="21"/>
    </row>
    <row r="187" spans="1:6" x14ac:dyDescent="0.3">
      <c r="A187" s="18"/>
      <c r="B187" s="19"/>
      <c r="C187" s="22"/>
      <c r="E187" s="57"/>
      <c r="F187" s="21"/>
    </row>
    <row r="188" spans="1:6" x14ac:dyDescent="0.3">
      <c r="A188" s="18"/>
      <c r="B188" s="19"/>
      <c r="C188" s="22"/>
      <c r="E188" s="57"/>
      <c r="F188" s="21"/>
    </row>
    <row r="189" spans="1:6" ht="14.5" x14ac:dyDescent="0.35">
      <c r="A189" s="32"/>
      <c r="B189" s="19"/>
      <c r="C189" s="32"/>
      <c r="D189" s="32"/>
      <c r="E189" s="70"/>
      <c r="F189" s="21"/>
    </row>
    <row r="190" spans="1:6" x14ac:dyDescent="0.3">
      <c r="A190" s="18"/>
      <c r="B190" s="19"/>
      <c r="C190" s="22"/>
      <c r="E190" s="57"/>
      <c r="F190" s="21"/>
    </row>
    <row r="191" spans="1:6" ht="14.5" x14ac:dyDescent="0.35">
      <c r="A191" s="32"/>
      <c r="B191" s="19"/>
      <c r="C191" s="32"/>
      <c r="D191" s="32"/>
      <c r="E191" s="70"/>
      <c r="F191" s="21"/>
    </row>
    <row r="192" spans="1:6" x14ac:dyDescent="0.3">
      <c r="A192" s="18"/>
      <c r="B192" s="19"/>
      <c r="C192" s="22"/>
      <c r="E192" s="57"/>
      <c r="F192" s="21"/>
    </row>
    <row r="193" spans="1:6" ht="14.5" x14ac:dyDescent="0.35">
      <c r="A193" s="32"/>
      <c r="B193" s="19"/>
      <c r="C193" s="32"/>
      <c r="D193" s="32"/>
      <c r="E193" s="70"/>
      <c r="F193" s="21"/>
    </row>
    <row r="194" spans="1:6" x14ac:dyDescent="0.3">
      <c r="A194" s="18"/>
      <c r="B194" s="19"/>
      <c r="C194" s="22"/>
      <c r="E194" s="57"/>
      <c r="F194" s="21"/>
    </row>
    <row r="195" spans="1:6" ht="14.5" x14ac:dyDescent="0.35">
      <c r="A195" s="32"/>
      <c r="B195" s="19"/>
      <c r="C195" s="32"/>
      <c r="D195" s="32"/>
      <c r="E195" s="70"/>
      <c r="F195" s="21"/>
    </row>
    <row r="196" spans="1:6" x14ac:dyDescent="0.3">
      <c r="A196" s="18"/>
      <c r="B196" s="19"/>
      <c r="C196" s="22"/>
      <c r="E196" s="57"/>
      <c r="F196" s="21"/>
    </row>
    <row r="197" spans="1:6" x14ac:dyDescent="0.3">
      <c r="A197" s="18"/>
      <c r="B197" s="19"/>
      <c r="C197" s="22"/>
      <c r="E197" s="57"/>
      <c r="F197" s="21"/>
    </row>
    <row r="198" spans="1:6" x14ac:dyDescent="0.3">
      <c r="A198" s="18"/>
      <c r="B198" s="19"/>
      <c r="C198" s="22"/>
      <c r="E198" s="57"/>
      <c r="F198" s="21"/>
    </row>
    <row r="199" spans="1:6" x14ac:dyDescent="0.3">
      <c r="A199" s="18"/>
      <c r="B199" s="19"/>
      <c r="C199" s="22"/>
      <c r="E199" s="57"/>
      <c r="F199" s="21"/>
    </row>
    <row r="200" spans="1:6" x14ac:dyDescent="0.3">
      <c r="A200" s="18"/>
      <c r="B200" s="19"/>
      <c r="C200" s="22"/>
      <c r="E200" s="57"/>
      <c r="F200" s="21"/>
    </row>
    <row r="201" spans="1:6" x14ac:dyDescent="0.3">
      <c r="A201" s="18"/>
      <c r="B201" s="19"/>
      <c r="C201" s="22"/>
      <c r="D201" s="22"/>
      <c r="E201" s="57"/>
      <c r="F201" s="21"/>
    </row>
    <row r="202" spans="1:6" x14ac:dyDescent="0.3">
      <c r="A202" s="14"/>
      <c r="B202" s="17"/>
      <c r="C202" s="17"/>
      <c r="D202" s="17"/>
      <c r="E202" s="66"/>
      <c r="F202" s="17"/>
    </row>
    <row r="203" spans="1:6" x14ac:dyDescent="0.3">
      <c r="A203" s="18"/>
      <c r="B203" s="19"/>
      <c r="C203" s="22"/>
      <c r="D203" s="22"/>
      <c r="E203" s="57"/>
      <c r="F203" s="21"/>
    </row>
    <row r="204" spans="1:6" x14ac:dyDescent="0.3">
      <c r="A204" s="14"/>
      <c r="B204" s="15"/>
      <c r="C204" s="16"/>
      <c r="D204" s="16"/>
      <c r="E204" s="66"/>
      <c r="F204" s="17"/>
    </row>
    <row r="205" spans="1:6" x14ac:dyDescent="0.3">
      <c r="B205" s="15"/>
      <c r="E205" s="71"/>
      <c r="F205" s="36"/>
    </row>
  </sheetData>
  <sheetProtection algorithmName="SHA-512" hashValue="xKBQuwAr5OovwJ3qVDLnXftxmFTfVLumJ8RRPKTi3FPMIccU0CO+XkVS5fPrGOaoCCFecC7hLYv78KXQCK+1Xg==" saltValue="hV2NxAXaZX0PLobJSTaGFw==" spinCount="100000" sheet="1" objects="1" scenarios="1"/>
  <conditionalFormatting sqref="E8">
    <cfRule type="cellIs" dxfId="122" priority="56" operator="lessThanOrEqual">
      <formula>0</formula>
    </cfRule>
  </conditionalFormatting>
  <conditionalFormatting sqref="E10:E18">
    <cfRule type="cellIs" dxfId="121" priority="47" operator="lessThanOrEqual">
      <formula>0</formula>
    </cfRule>
  </conditionalFormatting>
  <conditionalFormatting sqref="E19:E22">
    <cfRule type="cellIs" dxfId="120" priority="46" operator="lessThanOrEqual">
      <formula>0</formula>
    </cfRule>
  </conditionalFormatting>
  <conditionalFormatting sqref="E25:E27">
    <cfRule type="cellIs" dxfId="119" priority="45" operator="lessThanOrEqual">
      <formula>0</formula>
    </cfRule>
  </conditionalFormatting>
  <conditionalFormatting sqref="E29">
    <cfRule type="cellIs" dxfId="118" priority="44" operator="lessThanOrEqual">
      <formula>0</formula>
    </cfRule>
  </conditionalFormatting>
  <conditionalFormatting sqref="E31">
    <cfRule type="cellIs" dxfId="117" priority="43" operator="lessThanOrEqual">
      <formula>0</formula>
    </cfRule>
  </conditionalFormatting>
  <conditionalFormatting sqref="E32">
    <cfRule type="cellIs" dxfId="116" priority="42" operator="lessThanOrEqual">
      <formula>0</formula>
    </cfRule>
  </conditionalFormatting>
  <conditionalFormatting sqref="E33">
    <cfRule type="cellIs" dxfId="115" priority="41" operator="lessThanOrEqual">
      <formula>0</formula>
    </cfRule>
  </conditionalFormatting>
  <conditionalFormatting sqref="E34">
    <cfRule type="cellIs" dxfId="114" priority="40" operator="lessThanOrEqual">
      <formula>0</formula>
    </cfRule>
  </conditionalFormatting>
  <conditionalFormatting sqref="E35">
    <cfRule type="cellIs" dxfId="113" priority="39" operator="lessThanOrEqual">
      <formula>0</formula>
    </cfRule>
  </conditionalFormatting>
  <conditionalFormatting sqref="E36">
    <cfRule type="cellIs" dxfId="112" priority="38" operator="lessThanOrEqual">
      <formula>0</formula>
    </cfRule>
  </conditionalFormatting>
  <conditionalFormatting sqref="E38:E40">
    <cfRule type="cellIs" dxfId="111" priority="37" operator="lessThanOrEqual">
      <formula>0</formula>
    </cfRule>
  </conditionalFormatting>
  <conditionalFormatting sqref="E42:E44">
    <cfRule type="cellIs" dxfId="110" priority="36" operator="lessThanOrEqual">
      <formula>0</formula>
    </cfRule>
  </conditionalFormatting>
  <conditionalFormatting sqref="E48">
    <cfRule type="cellIs" dxfId="109" priority="35" operator="lessThanOrEqual">
      <formula>0</formula>
    </cfRule>
  </conditionalFormatting>
  <conditionalFormatting sqref="E49">
    <cfRule type="cellIs" dxfId="108" priority="34" operator="lessThanOrEqual">
      <formula>0</formula>
    </cfRule>
  </conditionalFormatting>
  <conditionalFormatting sqref="E51">
    <cfRule type="cellIs" dxfId="107" priority="33" operator="lessThanOrEqual">
      <formula>0</formula>
    </cfRule>
  </conditionalFormatting>
  <conditionalFormatting sqref="E52">
    <cfRule type="cellIs" dxfId="106" priority="32" operator="lessThanOrEqual">
      <formula>0</formula>
    </cfRule>
  </conditionalFormatting>
  <conditionalFormatting sqref="E53">
    <cfRule type="cellIs" dxfId="105" priority="31" operator="lessThanOrEqual">
      <formula>0</formula>
    </cfRule>
  </conditionalFormatting>
  <conditionalFormatting sqref="E54">
    <cfRule type="cellIs" dxfId="104" priority="30" operator="lessThanOrEqual">
      <formula>0</formula>
    </cfRule>
  </conditionalFormatting>
  <conditionalFormatting sqref="E55">
    <cfRule type="cellIs" dxfId="103" priority="29" operator="lessThanOrEqual">
      <formula>0</formula>
    </cfRule>
  </conditionalFormatting>
  <conditionalFormatting sqref="E56">
    <cfRule type="cellIs" dxfId="102" priority="28" operator="lessThanOrEqual">
      <formula>0</formula>
    </cfRule>
  </conditionalFormatting>
  <conditionalFormatting sqref="E58">
    <cfRule type="cellIs" dxfId="101" priority="27" operator="lessThanOrEqual">
      <formula>0</formula>
    </cfRule>
  </conditionalFormatting>
  <conditionalFormatting sqref="E59">
    <cfRule type="cellIs" dxfId="100" priority="26" operator="lessThanOrEqual">
      <formula>0</formula>
    </cfRule>
  </conditionalFormatting>
  <conditionalFormatting sqref="E60">
    <cfRule type="cellIs" dxfId="99" priority="25" operator="lessThanOrEqual">
      <formula>0</formula>
    </cfRule>
  </conditionalFormatting>
  <conditionalFormatting sqref="E61">
    <cfRule type="cellIs" dxfId="98" priority="24" operator="lessThanOrEqual">
      <formula>0</formula>
    </cfRule>
  </conditionalFormatting>
  <conditionalFormatting sqref="E62">
    <cfRule type="cellIs" dxfId="97" priority="23" operator="lessThanOrEqual">
      <formula>0</formula>
    </cfRule>
  </conditionalFormatting>
  <conditionalFormatting sqref="E63">
    <cfRule type="cellIs" dxfId="96" priority="22" operator="lessThanOrEqual">
      <formula>0</formula>
    </cfRule>
  </conditionalFormatting>
  <conditionalFormatting sqref="E64">
    <cfRule type="cellIs" dxfId="95" priority="21" operator="lessThanOrEqual">
      <formula>0</formula>
    </cfRule>
  </conditionalFormatting>
  <conditionalFormatting sqref="E66">
    <cfRule type="cellIs" dxfId="94" priority="20" operator="lessThanOrEqual">
      <formula>0</formula>
    </cfRule>
  </conditionalFormatting>
  <conditionalFormatting sqref="E68">
    <cfRule type="cellIs" dxfId="93" priority="19" operator="lessThanOrEqual">
      <formula>0</formula>
    </cfRule>
  </conditionalFormatting>
  <conditionalFormatting sqref="E73">
    <cfRule type="cellIs" dxfId="92" priority="18" operator="lessThanOrEqual">
      <formula>0</formula>
    </cfRule>
  </conditionalFormatting>
  <conditionalFormatting sqref="E75">
    <cfRule type="cellIs" dxfId="91" priority="17" operator="lessThanOrEqual">
      <formula>0</formula>
    </cfRule>
  </conditionalFormatting>
  <conditionalFormatting sqref="E76">
    <cfRule type="cellIs" dxfId="90" priority="16" operator="lessThanOrEqual">
      <formula>0</formula>
    </cfRule>
  </conditionalFormatting>
  <conditionalFormatting sqref="E78">
    <cfRule type="cellIs" dxfId="89" priority="15" operator="lessThanOrEqual">
      <formula>0</formula>
    </cfRule>
  </conditionalFormatting>
  <conditionalFormatting sqref="E80">
    <cfRule type="cellIs" dxfId="88" priority="14" operator="lessThanOrEqual">
      <formula>0</formula>
    </cfRule>
  </conditionalFormatting>
  <conditionalFormatting sqref="E82">
    <cfRule type="cellIs" dxfId="87" priority="13" operator="lessThanOrEqual">
      <formula>0</formula>
    </cfRule>
  </conditionalFormatting>
  <conditionalFormatting sqref="E84">
    <cfRule type="cellIs" dxfId="86" priority="12" operator="lessThanOrEqual">
      <formula>0</formula>
    </cfRule>
  </conditionalFormatting>
  <conditionalFormatting sqref="E85">
    <cfRule type="cellIs" dxfId="85" priority="11" operator="lessThanOrEqual">
      <formula>0</formula>
    </cfRule>
  </conditionalFormatting>
  <conditionalFormatting sqref="E86">
    <cfRule type="cellIs" dxfId="84" priority="10" operator="lessThanOrEqual">
      <formula>0</formula>
    </cfRule>
  </conditionalFormatting>
  <conditionalFormatting sqref="E87">
    <cfRule type="cellIs" dxfId="83" priority="9" operator="lessThanOrEqual">
      <formula>0</formula>
    </cfRule>
  </conditionalFormatting>
  <conditionalFormatting sqref="E89">
    <cfRule type="cellIs" dxfId="82" priority="8" operator="lessThanOrEqual">
      <formula>0</formula>
    </cfRule>
  </conditionalFormatting>
  <conditionalFormatting sqref="E91">
    <cfRule type="cellIs" dxfId="81" priority="7" operator="lessThanOrEqual">
      <formula>0</formula>
    </cfRule>
  </conditionalFormatting>
  <conditionalFormatting sqref="E95:E98">
    <cfRule type="cellIs" dxfId="80" priority="6" operator="lessThanOrEqual">
      <formula>0</formula>
    </cfRule>
  </conditionalFormatting>
  <conditionalFormatting sqref="E99:E100">
    <cfRule type="cellIs" dxfId="79" priority="5" operator="lessThanOrEqual">
      <formula>0</formula>
    </cfRule>
  </conditionalFormatting>
  <conditionalFormatting sqref="E101:E104">
    <cfRule type="cellIs" dxfId="78" priority="4" operator="lessThanOrEqual">
      <formula>0</formula>
    </cfRule>
  </conditionalFormatting>
  <conditionalFormatting sqref="E105:E107">
    <cfRule type="cellIs" dxfId="77" priority="3" operator="lessThanOrEqual">
      <formula>0</formula>
    </cfRule>
  </conditionalFormatting>
  <conditionalFormatting sqref="E24">
    <cfRule type="cellIs" dxfId="76" priority="2" operator="lessThanOrEqual">
      <formula>0</formula>
    </cfRule>
  </conditionalFormatting>
  <conditionalFormatting sqref="E9">
    <cfRule type="cellIs" dxfId="75" priority="1" operator="lessThanOrEqual">
      <formula>0</formula>
    </cfRule>
  </conditionalFormatting>
  <pageMargins left="0.98425196850393704" right="0.39370078740157483" top="0.39370078740157483" bottom="0.59055118110236227" header="0.31496062992125984" footer="0.31496062992125984"/>
  <pageSetup paperSize="9" orientation="portrait" r:id="rId1"/>
  <headerFooter>
    <oddFooter xml:space="preserve">&amp;C&amp;"Arial,Italic"&amp;9
-  Stran &amp;P / &amp;N  -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EDFD7-DE61-4224-9DB3-9FBB5107BAEF}">
  <dimension ref="A1:F143"/>
  <sheetViews>
    <sheetView view="pageBreakPreview" zoomScale="85" zoomScaleSheetLayoutView="85" workbookViewId="0">
      <pane ySplit="3" topLeftCell="A19" activePane="bottomLeft" state="frozen"/>
      <selection pane="bottomLeft" activeCell="B23" sqref="B23"/>
    </sheetView>
  </sheetViews>
  <sheetFormatPr defaultColWidth="9.08984375" defaultRowHeight="13" x14ac:dyDescent="0.3"/>
  <cols>
    <col min="1" max="1" width="8.7265625" style="7" customWidth="1"/>
    <col min="2" max="2" width="43.7265625" style="7" customWidth="1"/>
    <col min="3" max="3" width="8.7265625" style="35" customWidth="1"/>
    <col min="4" max="4" width="5.7265625" style="20" customWidth="1"/>
    <col min="5" max="5" width="9.7265625" style="72" customWidth="1"/>
    <col min="6" max="6" width="10.7265625" style="7" customWidth="1"/>
    <col min="7" max="16384" width="9.08984375" style="7"/>
  </cols>
  <sheetData>
    <row r="1" spans="1:6" ht="48" customHeight="1" x14ac:dyDescent="0.3">
      <c r="A1" s="4"/>
      <c r="B1" s="4"/>
      <c r="C1" s="5"/>
      <c r="D1" s="6"/>
      <c r="E1" s="62"/>
      <c r="F1" s="4"/>
    </row>
    <row r="3" spans="1:6" s="8" customFormat="1" ht="10" x14ac:dyDescent="0.2">
      <c r="A3" s="43" t="s">
        <v>0</v>
      </c>
      <c r="B3" s="44" t="s">
        <v>1</v>
      </c>
      <c r="C3" s="45" t="s">
        <v>2</v>
      </c>
      <c r="D3" s="46" t="s">
        <v>5</v>
      </c>
      <c r="E3" s="63" t="s">
        <v>3</v>
      </c>
      <c r="F3" s="47" t="s">
        <v>4</v>
      </c>
    </row>
    <row r="4" spans="1:6" x14ac:dyDescent="0.3">
      <c r="A4" s="9"/>
      <c r="B4" s="10"/>
      <c r="C4" s="11"/>
      <c r="D4" s="12"/>
      <c r="E4" s="64"/>
      <c r="F4" s="13"/>
    </row>
    <row r="5" spans="1:6" x14ac:dyDescent="0.3">
      <c r="A5" s="48" t="s">
        <v>12</v>
      </c>
      <c r="B5" s="50" t="s">
        <v>386</v>
      </c>
      <c r="C5" s="49"/>
      <c r="D5" s="49"/>
      <c r="E5" s="65"/>
      <c r="F5" s="17"/>
    </row>
    <row r="6" spans="1:6" x14ac:dyDescent="0.3">
      <c r="A6" s="48"/>
      <c r="B6" s="50"/>
      <c r="C6" s="49"/>
      <c r="D6" s="49"/>
      <c r="E6" s="65"/>
      <c r="F6" s="17"/>
    </row>
    <row r="7" spans="1:6" x14ac:dyDescent="0.3">
      <c r="A7" s="14" t="s">
        <v>144</v>
      </c>
      <c r="B7" s="15" t="s">
        <v>387</v>
      </c>
      <c r="C7" s="51"/>
      <c r="D7" s="51"/>
      <c r="E7" s="66"/>
      <c r="F7" s="17"/>
    </row>
    <row r="8" spans="1:6" ht="182" x14ac:dyDescent="0.3">
      <c r="A8" s="18"/>
      <c r="B8" s="19" t="s">
        <v>388</v>
      </c>
      <c r="D8" s="35"/>
      <c r="E8" s="57"/>
      <c r="F8" s="21"/>
    </row>
    <row r="9" spans="1:6" ht="195" x14ac:dyDescent="0.3">
      <c r="A9" s="18" t="s">
        <v>146</v>
      </c>
      <c r="B9" s="19" t="s">
        <v>389</v>
      </c>
      <c r="C9" s="35">
        <v>2</v>
      </c>
      <c r="D9" s="35" t="s">
        <v>9</v>
      </c>
      <c r="E9" s="57">
        <v>0</v>
      </c>
      <c r="F9" s="21">
        <f t="shared" ref="F9:F46" si="0">C9*E9</f>
        <v>0</v>
      </c>
    </row>
    <row r="10" spans="1:6" ht="78" x14ac:dyDescent="0.3">
      <c r="A10" s="18" t="s">
        <v>147</v>
      </c>
      <c r="B10" s="19" t="s">
        <v>390</v>
      </c>
      <c r="C10" s="35">
        <v>2</v>
      </c>
      <c r="D10" s="35" t="s">
        <v>15</v>
      </c>
      <c r="E10" s="57">
        <v>0</v>
      </c>
      <c r="F10" s="21">
        <f t="shared" si="0"/>
        <v>0</v>
      </c>
    </row>
    <row r="11" spans="1:6" ht="39" x14ac:dyDescent="0.3">
      <c r="A11" s="18" t="s">
        <v>148</v>
      </c>
      <c r="B11" s="19" t="s">
        <v>391</v>
      </c>
      <c r="C11" s="35">
        <v>2</v>
      </c>
      <c r="D11" s="35" t="s">
        <v>15</v>
      </c>
      <c r="E11" s="57">
        <v>0</v>
      </c>
      <c r="F11" s="21">
        <f t="shared" si="0"/>
        <v>0</v>
      </c>
    </row>
    <row r="12" spans="1:6" ht="104" x14ac:dyDescent="0.3">
      <c r="A12" s="18"/>
      <c r="B12" s="19" t="s">
        <v>392</v>
      </c>
      <c r="D12" s="35"/>
      <c r="E12" s="57"/>
      <c r="F12" s="21"/>
    </row>
    <row r="13" spans="1:6" ht="221" x14ac:dyDescent="0.3">
      <c r="A13" s="18" t="s">
        <v>149</v>
      </c>
      <c r="B13" s="19" t="s">
        <v>393</v>
      </c>
      <c r="C13" s="35">
        <v>1</v>
      </c>
      <c r="D13" s="35" t="s">
        <v>9</v>
      </c>
      <c r="E13" s="57">
        <v>0</v>
      </c>
      <c r="F13" s="21">
        <f t="shared" si="0"/>
        <v>0</v>
      </c>
    </row>
    <row r="14" spans="1:6" ht="208" x14ac:dyDescent="0.3">
      <c r="A14" s="18"/>
      <c r="B14" s="19" t="s">
        <v>21</v>
      </c>
      <c r="D14" s="35"/>
      <c r="E14" s="57"/>
      <c r="F14" s="21"/>
    </row>
    <row r="15" spans="1:6" ht="26" x14ac:dyDescent="0.3">
      <c r="A15" s="18" t="s">
        <v>150</v>
      </c>
      <c r="B15" s="19" t="s">
        <v>394</v>
      </c>
      <c r="C15" s="35">
        <v>6</v>
      </c>
      <c r="D15" s="35" t="s">
        <v>10</v>
      </c>
      <c r="E15" s="57">
        <v>0</v>
      </c>
      <c r="F15" s="21">
        <f t="shared" si="0"/>
        <v>0</v>
      </c>
    </row>
    <row r="16" spans="1:6" ht="26" x14ac:dyDescent="0.3">
      <c r="A16" s="18" t="s">
        <v>151</v>
      </c>
      <c r="B16" s="19" t="s">
        <v>395</v>
      </c>
      <c r="C16" s="35">
        <v>6</v>
      </c>
      <c r="D16" s="35" t="s">
        <v>10</v>
      </c>
      <c r="E16" s="57">
        <v>0</v>
      </c>
      <c r="F16" s="21">
        <f t="shared" si="0"/>
        <v>0</v>
      </c>
    </row>
    <row r="17" spans="1:6" ht="26" x14ac:dyDescent="0.3">
      <c r="A17" s="18" t="s">
        <v>152</v>
      </c>
      <c r="B17" s="19" t="s">
        <v>23</v>
      </c>
      <c r="C17" s="35">
        <v>6</v>
      </c>
      <c r="D17" s="35" t="s">
        <v>10</v>
      </c>
      <c r="E17" s="57">
        <v>0</v>
      </c>
      <c r="F17" s="21">
        <f t="shared" si="0"/>
        <v>0</v>
      </c>
    </row>
    <row r="18" spans="1:6" ht="39" x14ac:dyDescent="0.3">
      <c r="A18" s="18" t="s">
        <v>153</v>
      </c>
      <c r="B18" s="19" t="s">
        <v>24</v>
      </c>
      <c r="C18" s="35">
        <v>6</v>
      </c>
      <c r="D18" s="35" t="s">
        <v>10</v>
      </c>
      <c r="E18" s="57">
        <v>0</v>
      </c>
      <c r="F18" s="21">
        <f t="shared" si="0"/>
        <v>0</v>
      </c>
    </row>
    <row r="19" spans="1:6" ht="39" x14ac:dyDescent="0.3">
      <c r="A19" s="18" t="s">
        <v>154</v>
      </c>
      <c r="B19" s="19" t="s">
        <v>42</v>
      </c>
      <c r="C19" s="35">
        <v>6</v>
      </c>
      <c r="D19" s="35" t="s">
        <v>10</v>
      </c>
      <c r="E19" s="57">
        <v>0</v>
      </c>
      <c r="F19" s="21">
        <f t="shared" si="0"/>
        <v>0</v>
      </c>
    </row>
    <row r="20" spans="1:6" x14ac:dyDescent="0.3">
      <c r="A20" s="18"/>
      <c r="B20" s="19"/>
      <c r="D20" s="35"/>
      <c r="E20" s="57"/>
      <c r="F20" s="21"/>
    </row>
    <row r="21" spans="1:6" x14ac:dyDescent="0.3">
      <c r="A21" s="18"/>
      <c r="B21" s="19"/>
      <c r="D21" s="35"/>
      <c r="E21" s="57"/>
      <c r="F21" s="21"/>
    </row>
    <row r="22" spans="1:6" x14ac:dyDescent="0.3">
      <c r="A22" s="14" t="s">
        <v>155</v>
      </c>
      <c r="B22" s="15" t="s">
        <v>396</v>
      </c>
      <c r="C22" s="51"/>
      <c r="D22" s="51"/>
      <c r="E22" s="66"/>
      <c r="F22" s="21"/>
    </row>
    <row r="23" spans="1:6" ht="351" x14ac:dyDescent="0.3">
      <c r="A23" s="18" t="s">
        <v>157</v>
      </c>
      <c r="B23" s="19" t="s">
        <v>397</v>
      </c>
      <c r="C23" s="35">
        <v>1</v>
      </c>
      <c r="D23" s="35" t="s">
        <v>9</v>
      </c>
      <c r="E23" s="57">
        <v>0</v>
      </c>
      <c r="F23" s="21">
        <f t="shared" si="0"/>
        <v>0</v>
      </c>
    </row>
    <row r="24" spans="1:6" ht="78" x14ac:dyDescent="0.3">
      <c r="A24" s="18" t="s">
        <v>158</v>
      </c>
      <c r="B24" s="19" t="s">
        <v>390</v>
      </c>
      <c r="C24" s="35">
        <v>1</v>
      </c>
      <c r="D24" s="35" t="s">
        <v>15</v>
      </c>
      <c r="E24" s="57">
        <v>0</v>
      </c>
      <c r="F24" s="21">
        <f t="shared" si="0"/>
        <v>0</v>
      </c>
    </row>
    <row r="25" spans="1:6" ht="39" x14ac:dyDescent="0.3">
      <c r="A25" s="18" t="s">
        <v>159</v>
      </c>
      <c r="B25" s="19" t="s">
        <v>391</v>
      </c>
      <c r="C25" s="35">
        <v>1</v>
      </c>
      <c r="D25" s="35" t="s">
        <v>15</v>
      </c>
      <c r="E25" s="57">
        <v>0</v>
      </c>
      <c r="F25" s="21">
        <f t="shared" si="0"/>
        <v>0</v>
      </c>
    </row>
    <row r="26" spans="1:6" ht="65" x14ac:dyDescent="0.3">
      <c r="A26" s="18" t="s">
        <v>161</v>
      </c>
      <c r="B26" s="19" t="s">
        <v>398</v>
      </c>
      <c r="C26" s="35">
        <v>1</v>
      </c>
      <c r="D26" s="35" t="s">
        <v>15</v>
      </c>
      <c r="E26" s="57">
        <v>0</v>
      </c>
      <c r="F26" s="21">
        <f t="shared" si="0"/>
        <v>0</v>
      </c>
    </row>
    <row r="27" spans="1:6" ht="247" x14ac:dyDescent="0.3">
      <c r="A27" s="18" t="s">
        <v>162</v>
      </c>
      <c r="B27" s="19" t="s">
        <v>399</v>
      </c>
      <c r="C27" s="35">
        <v>1</v>
      </c>
      <c r="D27" s="35" t="s">
        <v>9</v>
      </c>
      <c r="E27" s="57">
        <v>0</v>
      </c>
      <c r="F27" s="21">
        <f t="shared" si="0"/>
        <v>0</v>
      </c>
    </row>
    <row r="28" spans="1:6" ht="52" x14ac:dyDescent="0.3">
      <c r="A28" s="18" t="s">
        <v>163</v>
      </c>
      <c r="B28" s="19" t="s">
        <v>400</v>
      </c>
      <c r="C28" s="35">
        <v>70</v>
      </c>
      <c r="D28" s="35" t="s">
        <v>10</v>
      </c>
      <c r="E28" s="57">
        <v>0</v>
      </c>
      <c r="F28" s="21">
        <f t="shared" si="0"/>
        <v>0</v>
      </c>
    </row>
    <row r="29" spans="1:6" ht="65" x14ac:dyDescent="0.3">
      <c r="A29" s="18" t="s">
        <v>164</v>
      </c>
      <c r="B29" s="19" t="s">
        <v>401</v>
      </c>
      <c r="C29" s="35">
        <v>1</v>
      </c>
      <c r="D29" s="35" t="s">
        <v>9</v>
      </c>
      <c r="E29" s="57">
        <v>0</v>
      </c>
      <c r="F29" s="21">
        <f t="shared" si="0"/>
        <v>0</v>
      </c>
    </row>
    <row r="30" spans="1:6" ht="221" x14ac:dyDescent="0.3">
      <c r="A30" s="18"/>
      <c r="B30" s="19" t="s">
        <v>402</v>
      </c>
      <c r="D30" s="35"/>
      <c r="E30" s="57"/>
      <c r="F30" s="21"/>
    </row>
    <row r="31" spans="1:6" ht="26" x14ac:dyDescent="0.3">
      <c r="A31" s="18" t="s">
        <v>165</v>
      </c>
      <c r="B31" s="19" t="s">
        <v>22</v>
      </c>
      <c r="C31" s="35">
        <v>10</v>
      </c>
      <c r="D31" s="35" t="s">
        <v>10</v>
      </c>
      <c r="E31" s="57">
        <v>0</v>
      </c>
      <c r="F31" s="21">
        <f t="shared" si="0"/>
        <v>0</v>
      </c>
    </row>
    <row r="32" spans="1:6" ht="26" x14ac:dyDescent="0.3">
      <c r="A32" s="18" t="s">
        <v>166</v>
      </c>
      <c r="B32" s="19" t="s">
        <v>403</v>
      </c>
      <c r="C32" s="35">
        <v>10</v>
      </c>
      <c r="D32" s="35" t="s">
        <v>10</v>
      </c>
      <c r="E32" s="57">
        <v>0</v>
      </c>
      <c r="F32" s="21">
        <f t="shared" si="0"/>
        <v>0</v>
      </c>
    </row>
    <row r="33" spans="1:6" ht="52" x14ac:dyDescent="0.3">
      <c r="A33" s="18"/>
      <c r="B33" s="19" t="s">
        <v>404</v>
      </c>
      <c r="D33" s="35"/>
      <c r="E33" s="57"/>
      <c r="F33" s="21"/>
    </row>
    <row r="34" spans="1:6" x14ac:dyDescent="0.3">
      <c r="A34" s="18" t="s">
        <v>167</v>
      </c>
      <c r="B34" s="19" t="s">
        <v>405</v>
      </c>
      <c r="C34" s="35">
        <v>7</v>
      </c>
      <c r="D34" s="35" t="s">
        <v>10</v>
      </c>
      <c r="E34" s="57">
        <v>0</v>
      </c>
      <c r="F34" s="21">
        <f t="shared" si="0"/>
        <v>0</v>
      </c>
    </row>
    <row r="35" spans="1:6" x14ac:dyDescent="0.3">
      <c r="A35" s="18"/>
      <c r="B35" s="19"/>
      <c r="D35" s="35"/>
      <c r="E35" s="57"/>
      <c r="F35" s="21"/>
    </row>
    <row r="36" spans="1:6" x14ac:dyDescent="0.3">
      <c r="A36" s="18"/>
      <c r="B36" s="19"/>
      <c r="D36" s="35"/>
      <c r="E36" s="57"/>
      <c r="F36" s="21"/>
    </row>
    <row r="37" spans="1:6" x14ac:dyDescent="0.3">
      <c r="A37" s="14" t="s">
        <v>181</v>
      </c>
      <c r="B37" s="15" t="s">
        <v>139</v>
      </c>
      <c r="C37" s="51"/>
      <c r="D37" s="51"/>
      <c r="E37" s="66"/>
      <c r="F37" s="21"/>
    </row>
    <row r="38" spans="1:6" ht="39" x14ac:dyDescent="0.3">
      <c r="A38" s="18" t="s">
        <v>182</v>
      </c>
      <c r="B38" s="19" t="s">
        <v>25</v>
      </c>
      <c r="C38" s="35">
        <v>3</v>
      </c>
      <c r="D38" s="35" t="s">
        <v>15</v>
      </c>
      <c r="E38" s="57">
        <v>0</v>
      </c>
      <c r="F38" s="21">
        <f t="shared" si="0"/>
        <v>0</v>
      </c>
    </row>
    <row r="39" spans="1:6" ht="39" x14ac:dyDescent="0.3">
      <c r="A39" s="18" t="s">
        <v>183</v>
      </c>
      <c r="B39" s="19" t="s">
        <v>406</v>
      </c>
      <c r="C39" s="35">
        <v>3</v>
      </c>
      <c r="D39" s="35" t="s">
        <v>8</v>
      </c>
      <c r="E39" s="57">
        <v>0</v>
      </c>
      <c r="F39" s="21">
        <f t="shared" si="0"/>
        <v>0</v>
      </c>
    </row>
    <row r="40" spans="1:6" ht="65" x14ac:dyDescent="0.3">
      <c r="A40" s="18" t="s">
        <v>184</v>
      </c>
      <c r="B40" s="19" t="s">
        <v>380</v>
      </c>
      <c r="C40" s="35">
        <v>2</v>
      </c>
      <c r="D40" s="35" t="s">
        <v>9</v>
      </c>
      <c r="E40" s="57">
        <v>0</v>
      </c>
      <c r="F40" s="21">
        <f t="shared" si="0"/>
        <v>0</v>
      </c>
    </row>
    <row r="41" spans="1:6" ht="26" x14ac:dyDescent="0.3">
      <c r="A41" s="18" t="s">
        <v>185</v>
      </c>
      <c r="B41" s="19" t="s">
        <v>46</v>
      </c>
      <c r="C41" s="35">
        <v>1</v>
      </c>
      <c r="D41" s="35" t="s">
        <v>15</v>
      </c>
      <c r="E41" s="57">
        <v>0</v>
      </c>
      <c r="F41" s="21">
        <f t="shared" si="0"/>
        <v>0</v>
      </c>
    </row>
    <row r="42" spans="1:6" ht="26" x14ac:dyDescent="0.3">
      <c r="A42" s="18" t="s">
        <v>187</v>
      </c>
      <c r="B42" s="19" t="s">
        <v>47</v>
      </c>
      <c r="C42" s="35">
        <v>1</v>
      </c>
      <c r="D42" s="35" t="s">
        <v>15</v>
      </c>
      <c r="E42" s="57">
        <v>0</v>
      </c>
      <c r="F42" s="21">
        <f t="shared" si="0"/>
        <v>0</v>
      </c>
    </row>
    <row r="43" spans="1:6" ht="26" x14ac:dyDescent="0.3">
      <c r="A43" s="18" t="s">
        <v>188</v>
      </c>
      <c r="B43" s="19" t="s">
        <v>407</v>
      </c>
      <c r="C43" s="35">
        <v>1</v>
      </c>
      <c r="D43" s="35" t="s">
        <v>8</v>
      </c>
      <c r="E43" s="57">
        <v>0</v>
      </c>
      <c r="F43" s="21">
        <f t="shared" si="0"/>
        <v>0</v>
      </c>
    </row>
    <row r="44" spans="1:6" ht="39" x14ac:dyDescent="0.3">
      <c r="A44" s="18" t="s">
        <v>190</v>
      </c>
      <c r="B44" s="19" t="s">
        <v>40</v>
      </c>
      <c r="C44" s="35">
        <v>1</v>
      </c>
      <c r="D44" s="35" t="s">
        <v>8</v>
      </c>
      <c r="E44" s="57">
        <v>0</v>
      </c>
      <c r="F44" s="21">
        <f t="shared" si="0"/>
        <v>0</v>
      </c>
    </row>
    <row r="45" spans="1:6" x14ac:dyDescent="0.3">
      <c r="A45" s="18" t="s">
        <v>192</v>
      </c>
      <c r="B45" s="19" t="s">
        <v>16</v>
      </c>
      <c r="C45" s="35">
        <v>1</v>
      </c>
      <c r="D45" s="35" t="s">
        <v>8</v>
      </c>
      <c r="E45" s="57">
        <v>0</v>
      </c>
      <c r="F45" s="21">
        <f t="shared" si="0"/>
        <v>0</v>
      </c>
    </row>
    <row r="46" spans="1:6" ht="26" x14ac:dyDescent="0.3">
      <c r="A46" s="18" t="s">
        <v>194</v>
      </c>
      <c r="B46" s="58" t="s">
        <v>385</v>
      </c>
      <c r="C46" s="59">
        <v>1</v>
      </c>
      <c r="D46" s="59" t="s">
        <v>8</v>
      </c>
      <c r="E46" s="67">
        <f>SUM(F9:F45)*5%</f>
        <v>0</v>
      </c>
      <c r="F46" s="60">
        <f t="shared" si="0"/>
        <v>0</v>
      </c>
    </row>
    <row r="47" spans="1:6" x14ac:dyDescent="0.3">
      <c r="A47" s="18"/>
      <c r="B47" s="19"/>
      <c r="C47" s="22"/>
      <c r="E47" s="57"/>
      <c r="F47" s="21"/>
    </row>
    <row r="48" spans="1:6" x14ac:dyDescent="0.3">
      <c r="A48" s="23"/>
      <c r="B48" s="24" t="str">
        <f>CONCATENATE("SKUPAJ ",B5,":")</f>
        <v>SKUPAJ HLAJENJE:</v>
      </c>
      <c r="C48" s="25"/>
      <c r="D48" s="26"/>
      <c r="E48" s="68"/>
      <c r="F48" s="27">
        <f>SUM(F8:F46)</f>
        <v>0</v>
      </c>
    </row>
    <row r="49" spans="1:6" ht="14.5" x14ac:dyDescent="0.35">
      <c r="A49" s="28"/>
      <c r="B49" s="29"/>
      <c r="C49" s="30"/>
      <c r="D49" s="31"/>
      <c r="E49" s="69"/>
      <c r="F49" s="21"/>
    </row>
    <row r="50" spans="1:6" ht="14.5" x14ac:dyDescent="0.35">
      <c r="A50" s="32"/>
      <c r="B50" s="19"/>
      <c r="C50" s="32"/>
      <c r="D50" s="32"/>
      <c r="E50" s="70"/>
      <c r="F50" s="21"/>
    </row>
    <row r="51" spans="1:6" x14ac:dyDescent="0.3">
      <c r="A51" s="18"/>
      <c r="B51" s="33"/>
      <c r="C51" s="22"/>
      <c r="E51" s="57"/>
      <c r="F51" s="17"/>
    </row>
    <row r="52" spans="1:6" x14ac:dyDescent="0.3">
      <c r="A52" s="18"/>
      <c r="B52" s="19"/>
      <c r="C52" s="22"/>
      <c r="E52" s="57"/>
      <c r="F52" s="21"/>
    </row>
    <row r="53" spans="1:6" x14ac:dyDescent="0.3">
      <c r="A53" s="18"/>
      <c r="B53" s="19"/>
      <c r="C53" s="22"/>
      <c r="E53" s="57"/>
      <c r="F53" s="21"/>
    </row>
    <row r="54" spans="1:6" x14ac:dyDescent="0.3">
      <c r="A54" s="18"/>
      <c r="B54" s="19"/>
      <c r="C54" s="22"/>
      <c r="E54" s="57"/>
      <c r="F54" s="21"/>
    </row>
    <row r="55" spans="1:6" x14ac:dyDescent="0.3">
      <c r="A55" s="18"/>
      <c r="B55" s="19"/>
      <c r="C55" s="22"/>
      <c r="E55" s="57"/>
      <c r="F55" s="21"/>
    </row>
    <row r="56" spans="1:6" x14ac:dyDescent="0.3">
      <c r="A56" s="18"/>
      <c r="B56" s="19"/>
      <c r="C56" s="22"/>
      <c r="E56" s="57"/>
      <c r="F56" s="21"/>
    </row>
    <row r="57" spans="1:6" x14ac:dyDescent="0.3">
      <c r="A57" s="18"/>
      <c r="B57" s="19"/>
      <c r="C57" s="22"/>
      <c r="E57" s="57"/>
      <c r="F57" s="21"/>
    </row>
    <row r="58" spans="1:6" x14ac:dyDescent="0.3">
      <c r="A58" s="18"/>
      <c r="B58" s="19"/>
      <c r="C58" s="22"/>
      <c r="E58" s="57"/>
      <c r="F58" s="21"/>
    </row>
    <row r="59" spans="1:6" x14ac:dyDescent="0.3">
      <c r="A59" s="18"/>
      <c r="B59" s="19"/>
      <c r="C59" s="22"/>
      <c r="E59" s="57"/>
      <c r="F59" s="21"/>
    </row>
    <row r="60" spans="1:6" x14ac:dyDescent="0.3">
      <c r="A60" s="18"/>
      <c r="B60" s="19"/>
      <c r="C60" s="22"/>
      <c r="E60" s="57"/>
      <c r="F60" s="21"/>
    </row>
    <row r="61" spans="1:6" x14ac:dyDescent="0.3">
      <c r="A61" s="14"/>
      <c r="B61" s="33"/>
      <c r="C61" s="16"/>
      <c r="D61" s="16"/>
      <c r="E61" s="66"/>
      <c r="F61" s="21"/>
    </row>
    <row r="62" spans="1:6" x14ac:dyDescent="0.3">
      <c r="A62" s="18"/>
      <c r="B62" s="19"/>
      <c r="C62" s="22"/>
      <c r="D62" s="22"/>
      <c r="E62" s="57"/>
      <c r="F62" s="21"/>
    </row>
    <row r="63" spans="1:6" x14ac:dyDescent="0.3">
      <c r="A63" s="18"/>
      <c r="B63" s="19"/>
      <c r="C63" s="22"/>
      <c r="D63" s="22"/>
      <c r="E63" s="57"/>
      <c r="F63" s="21"/>
    </row>
    <row r="64" spans="1:6" x14ac:dyDescent="0.3">
      <c r="A64" s="18"/>
      <c r="B64" s="19"/>
      <c r="C64" s="22"/>
      <c r="D64" s="22"/>
      <c r="E64" s="57"/>
      <c r="F64" s="21"/>
    </row>
    <row r="65" spans="1:6" x14ac:dyDescent="0.3">
      <c r="A65" s="14"/>
      <c r="B65" s="15"/>
      <c r="C65" s="16"/>
      <c r="D65" s="34"/>
      <c r="E65" s="66"/>
      <c r="F65" s="21"/>
    </row>
    <row r="66" spans="1:6" ht="14.5" x14ac:dyDescent="0.35">
      <c r="A66" s="32"/>
      <c r="B66" s="19"/>
      <c r="C66" s="32"/>
      <c r="D66" s="32"/>
      <c r="E66" s="70"/>
      <c r="F66" s="21"/>
    </row>
    <row r="67" spans="1:6" x14ac:dyDescent="0.3">
      <c r="A67" s="18"/>
      <c r="B67" s="19"/>
      <c r="C67" s="22"/>
      <c r="E67" s="57"/>
      <c r="F67" s="21"/>
    </row>
    <row r="68" spans="1:6" x14ac:dyDescent="0.3">
      <c r="A68" s="18"/>
      <c r="B68" s="19"/>
      <c r="C68" s="22"/>
      <c r="E68" s="57"/>
      <c r="F68" s="21"/>
    </row>
    <row r="69" spans="1:6" x14ac:dyDescent="0.3">
      <c r="A69" s="18"/>
      <c r="B69" s="19"/>
      <c r="C69" s="22"/>
      <c r="E69" s="57"/>
      <c r="F69" s="21"/>
    </row>
    <row r="70" spans="1:6" ht="14.5" x14ac:dyDescent="0.35">
      <c r="A70" s="32"/>
      <c r="B70" s="19"/>
      <c r="C70" s="32"/>
      <c r="D70" s="32"/>
      <c r="E70" s="70"/>
      <c r="F70" s="21"/>
    </row>
    <row r="71" spans="1:6" x14ac:dyDescent="0.3">
      <c r="A71" s="18"/>
      <c r="B71" s="19"/>
      <c r="C71" s="22"/>
      <c r="E71" s="57"/>
      <c r="F71" s="21"/>
    </row>
    <row r="72" spans="1:6" ht="14.5" x14ac:dyDescent="0.35">
      <c r="A72" s="32"/>
      <c r="B72" s="19"/>
      <c r="C72" s="32"/>
      <c r="D72" s="32"/>
      <c r="E72" s="70"/>
      <c r="F72" s="21"/>
    </row>
    <row r="73" spans="1:6" x14ac:dyDescent="0.3">
      <c r="A73" s="18"/>
      <c r="B73" s="19"/>
      <c r="C73" s="22"/>
      <c r="E73" s="57"/>
      <c r="F73" s="21"/>
    </row>
    <row r="74" spans="1:6" ht="14.5" x14ac:dyDescent="0.35">
      <c r="A74" s="32"/>
      <c r="B74" s="19"/>
      <c r="C74" s="32"/>
      <c r="D74" s="32"/>
      <c r="E74" s="70"/>
      <c r="F74" s="21"/>
    </row>
    <row r="75" spans="1:6" x14ac:dyDescent="0.3">
      <c r="A75" s="18"/>
      <c r="B75" s="19"/>
      <c r="C75" s="22"/>
      <c r="E75" s="57"/>
      <c r="F75" s="21"/>
    </row>
    <row r="76" spans="1:6" x14ac:dyDescent="0.3">
      <c r="A76" s="18"/>
      <c r="B76" s="19"/>
      <c r="C76" s="22"/>
      <c r="E76" s="57"/>
      <c r="F76" s="21"/>
    </row>
    <row r="77" spans="1:6" x14ac:dyDescent="0.3">
      <c r="A77" s="18"/>
      <c r="B77" s="19"/>
      <c r="C77" s="22"/>
      <c r="E77" s="57"/>
      <c r="F77" s="21"/>
    </row>
    <row r="78" spans="1:6" ht="14.5" x14ac:dyDescent="0.35">
      <c r="A78" s="32"/>
      <c r="B78" s="19"/>
      <c r="C78" s="32"/>
      <c r="D78" s="32"/>
      <c r="E78" s="70"/>
      <c r="F78" s="21"/>
    </row>
    <row r="79" spans="1:6" x14ac:dyDescent="0.3">
      <c r="A79" s="18"/>
      <c r="B79" s="19"/>
      <c r="C79" s="22"/>
      <c r="E79" s="57"/>
      <c r="F79" s="21"/>
    </row>
    <row r="80" spans="1:6" x14ac:dyDescent="0.3">
      <c r="A80" s="18"/>
      <c r="B80" s="19"/>
      <c r="C80" s="22"/>
      <c r="E80" s="57"/>
      <c r="F80" s="21"/>
    </row>
    <row r="81" spans="1:6" x14ac:dyDescent="0.3">
      <c r="A81" s="18"/>
      <c r="B81" s="19"/>
      <c r="C81" s="22"/>
      <c r="E81" s="57"/>
      <c r="F81" s="21"/>
    </row>
    <row r="82" spans="1:6" x14ac:dyDescent="0.3">
      <c r="A82" s="18"/>
      <c r="B82" s="19"/>
      <c r="C82" s="22"/>
      <c r="E82" s="57"/>
      <c r="F82" s="21"/>
    </row>
    <row r="83" spans="1:6" x14ac:dyDescent="0.3">
      <c r="A83" s="18"/>
      <c r="B83" s="19"/>
      <c r="C83" s="22"/>
      <c r="E83" s="57"/>
      <c r="F83" s="21"/>
    </row>
    <row r="84" spans="1:6" x14ac:dyDescent="0.3">
      <c r="A84" s="18"/>
      <c r="B84" s="19"/>
      <c r="C84" s="22"/>
      <c r="E84" s="57"/>
      <c r="F84" s="21"/>
    </row>
    <row r="85" spans="1:6" x14ac:dyDescent="0.3">
      <c r="A85" s="18"/>
      <c r="B85" s="19"/>
      <c r="C85" s="22"/>
      <c r="E85" s="57"/>
      <c r="F85" s="21"/>
    </row>
    <row r="86" spans="1:6" x14ac:dyDescent="0.3">
      <c r="A86" s="18"/>
      <c r="B86" s="19"/>
      <c r="C86" s="22"/>
      <c r="E86" s="57"/>
      <c r="F86" s="21"/>
    </row>
    <row r="87" spans="1:6" x14ac:dyDescent="0.3">
      <c r="A87" s="18"/>
      <c r="B87" s="19"/>
      <c r="C87" s="22"/>
      <c r="E87" s="57"/>
      <c r="F87" s="21"/>
    </row>
    <row r="88" spans="1:6" x14ac:dyDescent="0.3">
      <c r="A88" s="18"/>
      <c r="B88" s="19"/>
      <c r="C88" s="22"/>
      <c r="E88" s="57"/>
      <c r="F88" s="21"/>
    </row>
    <row r="89" spans="1:6" x14ac:dyDescent="0.3">
      <c r="A89" s="18"/>
      <c r="B89" s="19"/>
      <c r="C89" s="22"/>
      <c r="E89" s="57"/>
      <c r="F89" s="21"/>
    </row>
    <row r="90" spans="1:6" x14ac:dyDescent="0.3">
      <c r="A90" s="18"/>
      <c r="B90" s="19"/>
      <c r="C90" s="22"/>
      <c r="D90" s="22"/>
      <c r="E90" s="57"/>
      <c r="F90" s="21"/>
    </row>
    <row r="91" spans="1:6" x14ac:dyDescent="0.3">
      <c r="A91" s="14"/>
      <c r="B91" s="17"/>
      <c r="C91" s="17"/>
      <c r="D91" s="17"/>
      <c r="E91" s="66"/>
      <c r="F91" s="21"/>
    </row>
    <row r="92" spans="1:6" x14ac:dyDescent="0.3">
      <c r="A92" s="14"/>
      <c r="B92" s="17"/>
      <c r="C92" s="17"/>
      <c r="D92" s="17"/>
      <c r="E92" s="66"/>
      <c r="F92" s="21"/>
    </row>
    <row r="93" spans="1:6" x14ac:dyDescent="0.3">
      <c r="A93" s="14"/>
      <c r="B93" s="17"/>
      <c r="C93" s="17"/>
      <c r="D93" s="17"/>
      <c r="E93" s="66"/>
      <c r="F93" s="21"/>
    </row>
    <row r="94" spans="1:6" x14ac:dyDescent="0.3">
      <c r="A94" s="14"/>
      <c r="B94" s="17"/>
      <c r="C94" s="17"/>
      <c r="D94" s="17"/>
      <c r="E94" s="66"/>
      <c r="F94" s="21"/>
    </row>
    <row r="95" spans="1:6" x14ac:dyDescent="0.3">
      <c r="A95" s="14"/>
      <c r="B95" s="15"/>
      <c r="C95" s="16"/>
      <c r="D95" s="34"/>
      <c r="E95" s="66"/>
      <c r="F95" s="21"/>
    </row>
    <row r="96" spans="1:6" ht="14.5" x14ac:dyDescent="0.35">
      <c r="A96" s="32"/>
      <c r="B96" s="19"/>
      <c r="C96" s="32"/>
      <c r="D96" s="32"/>
      <c r="E96" s="70"/>
      <c r="F96" s="21"/>
    </row>
    <row r="97" spans="1:6" x14ac:dyDescent="0.3">
      <c r="A97" s="18"/>
      <c r="B97" s="19"/>
      <c r="C97" s="22"/>
      <c r="E97" s="57"/>
      <c r="F97" s="21"/>
    </row>
    <row r="98" spans="1:6" ht="14.5" x14ac:dyDescent="0.35">
      <c r="A98" s="32"/>
      <c r="B98" s="19"/>
      <c r="C98" s="32"/>
      <c r="D98" s="32"/>
      <c r="E98" s="70"/>
      <c r="F98" s="21"/>
    </row>
    <row r="99" spans="1:6" x14ac:dyDescent="0.3">
      <c r="A99" s="18"/>
      <c r="B99" s="19"/>
      <c r="C99" s="22"/>
      <c r="E99" s="57"/>
      <c r="F99" s="21"/>
    </row>
    <row r="100" spans="1:6" ht="14.5" x14ac:dyDescent="0.35">
      <c r="A100" s="32"/>
      <c r="B100" s="19"/>
      <c r="C100" s="32"/>
      <c r="D100" s="32"/>
      <c r="E100" s="70"/>
      <c r="F100" s="21"/>
    </row>
    <row r="101" spans="1:6" x14ac:dyDescent="0.3">
      <c r="A101" s="18"/>
      <c r="B101" s="19"/>
      <c r="C101" s="22"/>
      <c r="E101" s="57"/>
      <c r="F101" s="21"/>
    </row>
    <row r="102" spans="1:6" x14ac:dyDescent="0.3">
      <c r="A102" s="18"/>
      <c r="B102" s="19"/>
      <c r="C102" s="22"/>
      <c r="E102" s="57"/>
      <c r="F102" s="21"/>
    </row>
    <row r="103" spans="1:6" ht="14.5" x14ac:dyDescent="0.35">
      <c r="A103" s="32"/>
      <c r="B103" s="19"/>
      <c r="C103" s="32"/>
      <c r="D103" s="32"/>
      <c r="E103" s="70"/>
      <c r="F103" s="21"/>
    </row>
    <row r="104" spans="1:6" x14ac:dyDescent="0.3">
      <c r="A104" s="18"/>
      <c r="B104" s="19"/>
      <c r="C104" s="22"/>
      <c r="E104" s="57"/>
      <c r="F104" s="21"/>
    </row>
    <row r="105" spans="1:6" x14ac:dyDescent="0.3">
      <c r="A105" s="18"/>
      <c r="B105" s="19"/>
      <c r="C105" s="22"/>
      <c r="E105" s="57"/>
      <c r="F105" s="21"/>
    </row>
    <row r="106" spans="1:6" x14ac:dyDescent="0.3">
      <c r="A106" s="18"/>
      <c r="B106" s="19"/>
      <c r="C106" s="22"/>
      <c r="D106" s="22"/>
      <c r="E106" s="57"/>
      <c r="F106" s="21"/>
    </row>
    <row r="107" spans="1:6" x14ac:dyDescent="0.3">
      <c r="A107" s="14"/>
      <c r="B107" s="17"/>
      <c r="C107" s="17"/>
      <c r="D107" s="17"/>
      <c r="E107" s="66"/>
      <c r="F107" s="21"/>
    </row>
    <row r="108" spans="1:6" x14ac:dyDescent="0.3">
      <c r="A108" s="14"/>
      <c r="B108" s="17"/>
      <c r="C108" s="17"/>
      <c r="D108" s="17"/>
      <c r="E108" s="66"/>
      <c r="F108" s="21"/>
    </row>
    <row r="109" spans="1:6" x14ac:dyDescent="0.3">
      <c r="A109" s="14"/>
      <c r="B109" s="17"/>
      <c r="C109" s="17"/>
      <c r="D109" s="17"/>
      <c r="E109" s="66"/>
      <c r="F109" s="21"/>
    </row>
    <row r="110" spans="1:6" x14ac:dyDescent="0.3">
      <c r="A110" s="14"/>
      <c r="B110" s="17"/>
      <c r="C110" s="17"/>
      <c r="D110" s="17"/>
      <c r="E110" s="66"/>
      <c r="F110" s="21"/>
    </row>
    <row r="111" spans="1:6" x14ac:dyDescent="0.3">
      <c r="A111" s="14"/>
      <c r="B111" s="15"/>
      <c r="C111" s="16"/>
      <c r="D111" s="34"/>
      <c r="E111" s="66"/>
      <c r="F111" s="21"/>
    </row>
    <row r="112" spans="1:6" ht="14.5" x14ac:dyDescent="0.35">
      <c r="A112" s="32"/>
      <c r="B112" s="19"/>
      <c r="C112" s="32"/>
      <c r="D112" s="32"/>
      <c r="E112" s="70"/>
      <c r="F112" s="21"/>
    </row>
    <row r="113" spans="1:6" x14ac:dyDescent="0.3">
      <c r="A113" s="18"/>
      <c r="B113" s="19"/>
      <c r="C113" s="22"/>
      <c r="E113" s="57"/>
      <c r="F113" s="21"/>
    </row>
    <row r="114" spans="1:6" x14ac:dyDescent="0.3">
      <c r="A114" s="18"/>
      <c r="B114" s="19"/>
      <c r="C114" s="22"/>
      <c r="E114" s="57"/>
      <c r="F114" s="21"/>
    </row>
    <row r="115" spans="1:6" ht="14.5" x14ac:dyDescent="0.35">
      <c r="A115" s="32"/>
      <c r="B115" s="19"/>
      <c r="C115" s="32"/>
      <c r="D115" s="32"/>
      <c r="E115" s="70"/>
      <c r="F115" s="21"/>
    </row>
    <row r="116" spans="1:6" x14ac:dyDescent="0.3">
      <c r="A116" s="18"/>
      <c r="B116" s="19"/>
      <c r="C116" s="22"/>
      <c r="E116" s="57"/>
      <c r="F116" s="21"/>
    </row>
    <row r="117" spans="1:6" x14ac:dyDescent="0.3">
      <c r="A117" s="18"/>
      <c r="B117" s="19"/>
      <c r="C117" s="22"/>
      <c r="E117" s="57"/>
      <c r="F117" s="21"/>
    </row>
    <row r="118" spans="1:6" x14ac:dyDescent="0.3">
      <c r="A118" s="18"/>
      <c r="B118" s="19"/>
      <c r="C118" s="22"/>
      <c r="D118" s="22"/>
      <c r="E118" s="57"/>
      <c r="F118" s="21"/>
    </row>
    <row r="119" spans="1:6" x14ac:dyDescent="0.3">
      <c r="A119" s="14"/>
      <c r="B119" s="17"/>
      <c r="C119" s="17"/>
      <c r="D119" s="17"/>
      <c r="E119" s="66"/>
      <c r="F119" s="21"/>
    </row>
    <row r="120" spans="1:6" x14ac:dyDescent="0.3">
      <c r="A120" s="14"/>
      <c r="B120" s="17"/>
      <c r="C120" s="17"/>
      <c r="D120" s="17"/>
      <c r="E120" s="66"/>
      <c r="F120" s="21"/>
    </row>
    <row r="121" spans="1:6" x14ac:dyDescent="0.3">
      <c r="A121" s="14"/>
      <c r="B121" s="17"/>
      <c r="C121" s="17"/>
      <c r="D121" s="17"/>
      <c r="E121" s="66"/>
      <c r="F121" s="21"/>
    </row>
    <row r="122" spans="1:6" x14ac:dyDescent="0.3">
      <c r="A122" s="14"/>
      <c r="B122" s="17"/>
      <c r="C122" s="17"/>
      <c r="D122" s="17"/>
      <c r="E122" s="66"/>
      <c r="F122" s="21"/>
    </row>
    <row r="123" spans="1:6" x14ac:dyDescent="0.3">
      <c r="A123" s="14"/>
      <c r="B123" s="15"/>
      <c r="C123" s="16"/>
      <c r="D123" s="34"/>
      <c r="E123" s="66"/>
      <c r="F123" s="21"/>
    </row>
    <row r="124" spans="1:6" ht="14.5" x14ac:dyDescent="0.35">
      <c r="A124" s="32"/>
      <c r="B124" s="19"/>
      <c r="C124" s="32"/>
      <c r="D124" s="32"/>
      <c r="E124" s="70"/>
      <c r="F124" s="21"/>
    </row>
    <row r="125" spans="1:6" x14ac:dyDescent="0.3">
      <c r="A125" s="18"/>
      <c r="B125" s="19"/>
      <c r="C125" s="22"/>
      <c r="E125" s="57"/>
      <c r="F125" s="21"/>
    </row>
    <row r="126" spans="1:6" x14ac:dyDescent="0.3">
      <c r="A126" s="18"/>
      <c r="B126" s="19"/>
      <c r="C126" s="22"/>
      <c r="E126" s="57"/>
      <c r="F126" s="21"/>
    </row>
    <row r="127" spans="1:6" ht="14.5" x14ac:dyDescent="0.35">
      <c r="A127" s="32"/>
      <c r="B127" s="19"/>
      <c r="C127" s="32"/>
      <c r="D127" s="32"/>
      <c r="E127" s="70"/>
      <c r="F127" s="21"/>
    </row>
    <row r="128" spans="1:6" x14ac:dyDescent="0.3">
      <c r="A128" s="18"/>
      <c r="B128" s="19"/>
      <c r="C128" s="22"/>
      <c r="E128" s="57"/>
      <c r="F128" s="21"/>
    </row>
    <row r="129" spans="1:6" ht="14.5" x14ac:dyDescent="0.35">
      <c r="A129" s="32"/>
      <c r="B129" s="19"/>
      <c r="C129" s="32"/>
      <c r="D129" s="32"/>
      <c r="E129" s="70"/>
      <c r="F129" s="21"/>
    </row>
    <row r="130" spans="1:6" x14ac:dyDescent="0.3">
      <c r="A130" s="18"/>
      <c r="B130" s="19"/>
      <c r="C130" s="22"/>
      <c r="E130" s="57"/>
      <c r="F130" s="21"/>
    </row>
    <row r="131" spans="1:6" ht="14.5" x14ac:dyDescent="0.35">
      <c r="A131" s="32"/>
      <c r="B131" s="19"/>
      <c r="C131" s="32"/>
      <c r="D131" s="32"/>
      <c r="E131" s="70"/>
      <c r="F131" s="21"/>
    </row>
    <row r="132" spans="1:6" x14ac:dyDescent="0.3">
      <c r="A132" s="18"/>
      <c r="B132" s="19"/>
      <c r="C132" s="22"/>
      <c r="E132" s="57"/>
      <c r="F132" s="21"/>
    </row>
    <row r="133" spans="1:6" ht="14.5" x14ac:dyDescent="0.35">
      <c r="A133" s="32"/>
      <c r="B133" s="19"/>
      <c r="C133" s="32"/>
      <c r="D133" s="32"/>
      <c r="E133" s="70"/>
      <c r="F133" s="21"/>
    </row>
    <row r="134" spans="1:6" x14ac:dyDescent="0.3">
      <c r="A134" s="18"/>
      <c r="B134" s="19"/>
      <c r="C134" s="22"/>
      <c r="E134" s="57"/>
      <c r="F134" s="21"/>
    </row>
    <row r="135" spans="1:6" x14ac:dyDescent="0.3">
      <c r="A135" s="18"/>
      <c r="B135" s="19"/>
      <c r="C135" s="22"/>
      <c r="E135" s="57"/>
      <c r="F135" s="21"/>
    </row>
    <row r="136" spans="1:6" x14ac:dyDescent="0.3">
      <c r="A136" s="18"/>
      <c r="B136" s="19"/>
      <c r="C136" s="22"/>
      <c r="E136" s="57"/>
      <c r="F136" s="21"/>
    </row>
    <row r="137" spans="1:6" x14ac:dyDescent="0.3">
      <c r="A137" s="18"/>
      <c r="B137" s="19"/>
      <c r="C137" s="22"/>
      <c r="E137" s="57"/>
      <c r="F137" s="21"/>
    </row>
    <row r="138" spans="1:6" x14ac:dyDescent="0.3">
      <c r="A138" s="18"/>
      <c r="B138" s="19"/>
      <c r="C138" s="22"/>
      <c r="E138" s="57"/>
      <c r="F138" s="21"/>
    </row>
    <row r="139" spans="1:6" x14ac:dyDescent="0.3">
      <c r="A139" s="18"/>
      <c r="B139" s="19"/>
      <c r="C139" s="22"/>
      <c r="D139" s="22"/>
      <c r="E139" s="57"/>
      <c r="F139" s="21"/>
    </row>
    <row r="140" spans="1:6" x14ac:dyDescent="0.3">
      <c r="A140" s="14"/>
      <c r="B140" s="17"/>
      <c r="C140" s="17"/>
      <c r="D140" s="17"/>
      <c r="E140" s="66"/>
      <c r="F140" s="17"/>
    </row>
    <row r="141" spans="1:6" x14ac:dyDescent="0.3">
      <c r="A141" s="18"/>
      <c r="B141" s="19"/>
      <c r="C141" s="22"/>
      <c r="D141" s="22"/>
      <c r="E141" s="57"/>
      <c r="F141" s="21"/>
    </row>
    <row r="142" spans="1:6" x14ac:dyDescent="0.3">
      <c r="A142" s="14"/>
      <c r="B142" s="15"/>
      <c r="C142" s="16"/>
      <c r="D142" s="16"/>
      <c r="E142" s="66"/>
      <c r="F142" s="17"/>
    </row>
    <row r="143" spans="1:6" x14ac:dyDescent="0.3">
      <c r="B143" s="15"/>
      <c r="E143" s="71"/>
      <c r="F143" s="36"/>
    </row>
  </sheetData>
  <sheetProtection algorithmName="SHA-512" hashValue="kuEI1Truj6QR76giEhVtW43dbIEr0NZtp/B2j2rGyt0IEn+cinlRoKM0nNvoTgxiKiXbOZ0Nhg1AmzNzf6D7hQ==" saltValue="ujry3YLN9NdGurqCcuZ1JA==" spinCount="100000" sheet="1" objects="1" scenarios="1"/>
  <conditionalFormatting sqref="E9">
    <cfRule type="cellIs" dxfId="74" priority="21" operator="lessThanOrEqual">
      <formula>0</formula>
    </cfRule>
  </conditionalFormatting>
  <conditionalFormatting sqref="E10">
    <cfRule type="cellIs" dxfId="73" priority="20" operator="lessThanOrEqual">
      <formula>0</formula>
    </cfRule>
  </conditionalFormatting>
  <conditionalFormatting sqref="E11">
    <cfRule type="cellIs" dxfId="72" priority="19" operator="lessThanOrEqual">
      <formula>0</formula>
    </cfRule>
  </conditionalFormatting>
  <conditionalFormatting sqref="E13">
    <cfRule type="cellIs" dxfId="71" priority="18" operator="lessThanOrEqual">
      <formula>0</formula>
    </cfRule>
  </conditionalFormatting>
  <conditionalFormatting sqref="E15">
    <cfRule type="cellIs" dxfId="70" priority="17" operator="lessThanOrEqual">
      <formula>0</formula>
    </cfRule>
  </conditionalFormatting>
  <conditionalFormatting sqref="E16">
    <cfRule type="cellIs" dxfId="69" priority="16" operator="lessThanOrEqual">
      <formula>0</formula>
    </cfRule>
  </conditionalFormatting>
  <conditionalFormatting sqref="E17">
    <cfRule type="cellIs" dxfId="68" priority="15" operator="lessThanOrEqual">
      <formula>0</formula>
    </cfRule>
  </conditionalFormatting>
  <conditionalFormatting sqref="E18">
    <cfRule type="cellIs" dxfId="67" priority="14" operator="lessThanOrEqual">
      <formula>0</formula>
    </cfRule>
  </conditionalFormatting>
  <conditionalFormatting sqref="E19">
    <cfRule type="cellIs" dxfId="66" priority="13" operator="lessThanOrEqual">
      <formula>0</formula>
    </cfRule>
  </conditionalFormatting>
  <conditionalFormatting sqref="E23">
    <cfRule type="cellIs" dxfId="65" priority="12" operator="lessThanOrEqual">
      <formula>0</formula>
    </cfRule>
  </conditionalFormatting>
  <conditionalFormatting sqref="E24">
    <cfRule type="cellIs" dxfId="64" priority="11" operator="lessThanOrEqual">
      <formula>0</formula>
    </cfRule>
  </conditionalFormatting>
  <conditionalFormatting sqref="E25">
    <cfRule type="cellIs" dxfId="63" priority="10" operator="lessThanOrEqual">
      <formula>0</formula>
    </cfRule>
  </conditionalFormatting>
  <conditionalFormatting sqref="E26">
    <cfRule type="cellIs" dxfId="62" priority="9" operator="lessThanOrEqual">
      <formula>0</formula>
    </cfRule>
  </conditionalFormatting>
  <conditionalFormatting sqref="E27">
    <cfRule type="cellIs" dxfId="61" priority="8" operator="lessThanOrEqual">
      <formula>0</formula>
    </cfRule>
  </conditionalFormatting>
  <conditionalFormatting sqref="E28">
    <cfRule type="cellIs" dxfId="60" priority="7" operator="lessThanOrEqual">
      <formula>0</formula>
    </cfRule>
  </conditionalFormatting>
  <conditionalFormatting sqref="E29">
    <cfRule type="cellIs" dxfId="59" priority="6" operator="lessThanOrEqual">
      <formula>0</formula>
    </cfRule>
  </conditionalFormatting>
  <conditionalFormatting sqref="E31:E32">
    <cfRule type="cellIs" dxfId="58" priority="5" operator="lessThanOrEqual">
      <formula>0</formula>
    </cfRule>
  </conditionalFormatting>
  <conditionalFormatting sqref="E34">
    <cfRule type="cellIs" dxfId="57" priority="4" operator="lessThanOrEqual">
      <formula>0</formula>
    </cfRule>
  </conditionalFormatting>
  <conditionalFormatting sqref="E38">
    <cfRule type="cellIs" dxfId="56" priority="3" operator="lessThanOrEqual">
      <formula>0</formula>
    </cfRule>
  </conditionalFormatting>
  <conditionalFormatting sqref="E39">
    <cfRule type="cellIs" dxfId="55" priority="2" operator="lessThanOrEqual">
      <formula>0</formula>
    </cfRule>
  </conditionalFormatting>
  <conditionalFormatting sqref="E40:E45">
    <cfRule type="cellIs" dxfId="54" priority="1" operator="lessThanOrEqual">
      <formula>0</formula>
    </cfRule>
  </conditionalFormatting>
  <pageMargins left="0.98425196850393704" right="0.39370078740157483" top="0.39370078740157483" bottom="0.59055118110236227" header="0.31496062992125984" footer="0.31496062992125984"/>
  <pageSetup paperSize="9" orientation="portrait" r:id="rId1"/>
  <headerFooter>
    <oddFooter xml:space="preserve">&amp;C&amp;"Arial,Italic"&amp;9
-  Stran &amp;P / &amp;N  -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4FAF4-356E-46DC-BC54-1DB5322B2469}">
  <dimension ref="A1:F172"/>
  <sheetViews>
    <sheetView view="pageBreakPreview" zoomScaleSheetLayoutView="100" workbookViewId="0">
      <pane ySplit="3" topLeftCell="A64" activePane="bottomLeft" state="frozen"/>
      <selection pane="bottomLeft" activeCell="B67" sqref="B67"/>
    </sheetView>
  </sheetViews>
  <sheetFormatPr defaultColWidth="9.08984375" defaultRowHeight="13" x14ac:dyDescent="0.3"/>
  <cols>
    <col min="1" max="1" width="8.7265625" style="7" customWidth="1"/>
    <col min="2" max="2" width="43.7265625" style="7" customWidth="1"/>
    <col min="3" max="3" width="8.7265625" style="35" customWidth="1"/>
    <col min="4" max="4" width="5.7265625" style="20" customWidth="1"/>
    <col min="5" max="5" width="9.7265625" style="72" customWidth="1"/>
    <col min="6" max="6" width="10.7265625" style="7" customWidth="1"/>
    <col min="7" max="16384" width="9.08984375" style="7"/>
  </cols>
  <sheetData>
    <row r="1" spans="1:6" ht="48" customHeight="1" x14ac:dyDescent="0.3">
      <c r="A1" s="4"/>
      <c r="B1" s="4"/>
      <c r="C1" s="5"/>
      <c r="D1" s="6"/>
      <c r="E1" s="62"/>
      <c r="F1" s="4"/>
    </row>
    <row r="3" spans="1:6" s="8" customFormat="1" ht="10" x14ac:dyDescent="0.2">
      <c r="A3" s="43" t="s">
        <v>0</v>
      </c>
      <c r="B3" s="44" t="s">
        <v>1</v>
      </c>
      <c r="C3" s="45" t="s">
        <v>2</v>
      </c>
      <c r="D3" s="46" t="s">
        <v>5</v>
      </c>
      <c r="E3" s="63" t="s">
        <v>3</v>
      </c>
      <c r="F3" s="47" t="s">
        <v>4</v>
      </c>
    </row>
    <row r="4" spans="1:6" x14ac:dyDescent="0.3">
      <c r="A4" s="9"/>
      <c r="B4" s="10"/>
      <c r="C4" s="11"/>
      <c r="D4" s="12"/>
      <c r="E4" s="64"/>
      <c r="F4" s="13"/>
    </row>
    <row r="5" spans="1:6" x14ac:dyDescent="0.3">
      <c r="A5" s="48" t="s">
        <v>13</v>
      </c>
      <c r="B5" s="50" t="s">
        <v>31</v>
      </c>
      <c r="C5" s="49"/>
      <c r="D5" s="49"/>
      <c r="E5" s="65"/>
      <c r="F5" s="17"/>
    </row>
    <row r="6" spans="1:6" x14ac:dyDescent="0.3">
      <c r="A6" s="48"/>
      <c r="B6" s="50"/>
      <c r="C6" s="49"/>
      <c r="D6" s="49"/>
      <c r="E6" s="65"/>
      <c r="F6" s="17"/>
    </row>
    <row r="7" spans="1:6" x14ac:dyDescent="0.3">
      <c r="A7" s="14" t="s">
        <v>197</v>
      </c>
      <c r="B7" s="15" t="s">
        <v>145</v>
      </c>
      <c r="C7" s="51"/>
      <c r="D7" s="51"/>
      <c r="E7" s="66"/>
      <c r="F7" s="17"/>
    </row>
    <row r="8" spans="1:6" ht="182" x14ac:dyDescent="0.3">
      <c r="A8" s="18"/>
      <c r="B8" s="19" t="s">
        <v>408</v>
      </c>
      <c r="D8" s="35"/>
      <c r="E8" s="57"/>
      <c r="F8" s="21"/>
    </row>
    <row r="9" spans="1:6" ht="234" x14ac:dyDescent="0.3">
      <c r="A9" s="18"/>
      <c r="B9" s="19" t="s">
        <v>409</v>
      </c>
      <c r="D9" s="35"/>
      <c r="E9" s="57"/>
      <c r="F9" s="21"/>
    </row>
    <row r="10" spans="1:6" ht="325" x14ac:dyDescent="0.3">
      <c r="A10" s="18"/>
      <c r="B10" s="19" t="s">
        <v>410</v>
      </c>
      <c r="D10" s="35"/>
      <c r="E10" s="57"/>
      <c r="F10" s="21"/>
    </row>
    <row r="11" spans="1:6" ht="273" x14ac:dyDescent="0.3">
      <c r="A11" s="18" t="s">
        <v>199</v>
      </c>
      <c r="B11" s="19" t="s">
        <v>411</v>
      </c>
      <c r="C11" s="35">
        <v>1</v>
      </c>
      <c r="D11" s="35" t="s">
        <v>15</v>
      </c>
      <c r="E11" s="57">
        <v>0</v>
      </c>
      <c r="F11" s="21">
        <f t="shared" ref="F11:F75" si="0">C11*E11</f>
        <v>0</v>
      </c>
    </row>
    <row r="12" spans="1:6" ht="78" x14ac:dyDescent="0.3">
      <c r="A12" s="18" t="s">
        <v>200</v>
      </c>
      <c r="B12" s="19" t="s">
        <v>412</v>
      </c>
      <c r="C12" s="35">
        <v>1</v>
      </c>
      <c r="D12" s="35" t="s">
        <v>15</v>
      </c>
      <c r="E12" s="57">
        <v>0</v>
      </c>
      <c r="F12" s="21">
        <f t="shared" si="0"/>
        <v>0</v>
      </c>
    </row>
    <row r="13" spans="1:6" ht="26" x14ac:dyDescent="0.3">
      <c r="A13" s="18" t="s">
        <v>202</v>
      </c>
      <c r="B13" s="19" t="s">
        <v>413</v>
      </c>
      <c r="C13" s="35">
        <v>1</v>
      </c>
      <c r="D13" s="35" t="s">
        <v>8</v>
      </c>
      <c r="E13" s="57">
        <v>0</v>
      </c>
      <c r="F13" s="21">
        <f t="shared" si="0"/>
        <v>0</v>
      </c>
    </row>
    <row r="14" spans="1:6" ht="260" x14ac:dyDescent="0.3">
      <c r="A14" s="18" t="s">
        <v>203</v>
      </c>
      <c r="B14" s="19" t="s">
        <v>414</v>
      </c>
      <c r="C14" s="35">
        <v>1</v>
      </c>
      <c r="D14" s="35" t="s">
        <v>15</v>
      </c>
      <c r="E14" s="57">
        <v>0</v>
      </c>
      <c r="F14" s="21">
        <f t="shared" si="0"/>
        <v>0</v>
      </c>
    </row>
    <row r="15" spans="1:6" x14ac:dyDescent="0.3">
      <c r="A15" s="18"/>
      <c r="B15" s="19"/>
      <c r="D15" s="35"/>
      <c r="E15" s="57"/>
      <c r="F15" s="21"/>
    </row>
    <row r="16" spans="1:6" x14ac:dyDescent="0.3">
      <c r="A16" s="18"/>
      <c r="B16" s="19"/>
      <c r="D16" s="35"/>
      <c r="E16" s="57"/>
      <c r="F16" s="21"/>
    </row>
    <row r="17" spans="1:6" x14ac:dyDescent="0.3">
      <c r="A17" s="14" t="s">
        <v>205</v>
      </c>
      <c r="B17" s="15" t="s">
        <v>156</v>
      </c>
      <c r="C17" s="51"/>
      <c r="D17" s="51"/>
      <c r="E17" s="66"/>
      <c r="F17" s="21"/>
    </row>
    <row r="18" spans="1:6" ht="104" x14ac:dyDescent="0.3">
      <c r="A18" s="18"/>
      <c r="B18" s="19" t="s">
        <v>415</v>
      </c>
      <c r="D18" s="35"/>
      <c r="E18" s="57"/>
      <c r="F18" s="21"/>
    </row>
    <row r="19" spans="1:6" ht="221" x14ac:dyDescent="0.3">
      <c r="A19" s="18" t="s">
        <v>206</v>
      </c>
      <c r="B19" s="19" t="s">
        <v>416</v>
      </c>
      <c r="C19" s="35">
        <v>1</v>
      </c>
      <c r="D19" s="35" t="s">
        <v>9</v>
      </c>
      <c r="E19" s="57">
        <v>0</v>
      </c>
      <c r="F19" s="21">
        <f t="shared" si="0"/>
        <v>0</v>
      </c>
    </row>
    <row r="20" spans="1:6" ht="78" x14ac:dyDescent="0.3">
      <c r="A20" s="18"/>
      <c r="B20" s="19" t="s">
        <v>417</v>
      </c>
      <c r="D20" s="35"/>
      <c r="E20" s="57"/>
      <c r="F20" s="21"/>
    </row>
    <row r="21" spans="1:6" ht="169" x14ac:dyDescent="0.3">
      <c r="A21" s="18" t="s">
        <v>207</v>
      </c>
      <c r="B21" s="19" t="s">
        <v>418</v>
      </c>
      <c r="C21" s="35">
        <v>1</v>
      </c>
      <c r="D21" s="35" t="s">
        <v>9</v>
      </c>
      <c r="E21" s="57">
        <v>0</v>
      </c>
      <c r="F21" s="21">
        <f t="shared" si="0"/>
        <v>0</v>
      </c>
    </row>
    <row r="22" spans="1:6" ht="260" x14ac:dyDescent="0.3">
      <c r="A22" s="18" t="s">
        <v>208</v>
      </c>
      <c r="B22" s="19" t="s">
        <v>419</v>
      </c>
      <c r="C22" s="35">
        <v>1</v>
      </c>
      <c r="D22" s="35" t="s">
        <v>15</v>
      </c>
      <c r="E22" s="57">
        <v>0</v>
      </c>
      <c r="F22" s="21">
        <f t="shared" si="0"/>
        <v>0</v>
      </c>
    </row>
    <row r="23" spans="1:6" ht="39" x14ac:dyDescent="0.3">
      <c r="A23" s="18" t="s">
        <v>209</v>
      </c>
      <c r="B23" s="19" t="s">
        <v>420</v>
      </c>
      <c r="C23" s="35">
        <v>1</v>
      </c>
      <c r="D23" s="35" t="s">
        <v>15</v>
      </c>
      <c r="E23" s="57">
        <v>0</v>
      </c>
      <c r="F23" s="21">
        <f t="shared" si="0"/>
        <v>0</v>
      </c>
    </row>
    <row r="24" spans="1:6" ht="195" x14ac:dyDescent="0.3">
      <c r="A24" s="18"/>
      <c r="B24" s="19" t="s">
        <v>160</v>
      </c>
      <c r="D24" s="35"/>
      <c r="E24" s="57"/>
      <c r="F24" s="21"/>
    </row>
    <row r="25" spans="1:6" ht="91" x14ac:dyDescent="0.3">
      <c r="A25" s="18" t="s">
        <v>210</v>
      </c>
      <c r="B25" s="19" t="s">
        <v>421</v>
      </c>
      <c r="C25" s="35">
        <v>1</v>
      </c>
      <c r="D25" s="35" t="s">
        <v>9</v>
      </c>
      <c r="E25" s="57">
        <v>0</v>
      </c>
      <c r="F25" s="21">
        <f t="shared" si="0"/>
        <v>0</v>
      </c>
    </row>
    <row r="26" spans="1:6" ht="91" x14ac:dyDescent="0.3">
      <c r="A26" s="18" t="s">
        <v>211</v>
      </c>
      <c r="B26" s="19" t="s">
        <v>422</v>
      </c>
      <c r="C26" s="35">
        <v>1</v>
      </c>
      <c r="D26" s="35" t="s">
        <v>9</v>
      </c>
      <c r="E26" s="57">
        <v>0</v>
      </c>
      <c r="F26" s="21">
        <f t="shared" si="0"/>
        <v>0</v>
      </c>
    </row>
    <row r="27" spans="1:6" ht="130" x14ac:dyDescent="0.3">
      <c r="A27" s="18" t="s">
        <v>212</v>
      </c>
      <c r="B27" s="19" t="s">
        <v>423</v>
      </c>
      <c r="C27" s="35">
        <v>1</v>
      </c>
      <c r="D27" s="35" t="s">
        <v>9</v>
      </c>
      <c r="E27" s="57">
        <v>0</v>
      </c>
      <c r="F27" s="21">
        <f t="shared" si="0"/>
        <v>0</v>
      </c>
    </row>
    <row r="28" spans="1:6" ht="78" x14ac:dyDescent="0.3">
      <c r="A28" s="18"/>
      <c r="B28" s="19" t="s">
        <v>424</v>
      </c>
      <c r="D28" s="35"/>
      <c r="E28" s="57"/>
      <c r="F28" s="21"/>
    </row>
    <row r="29" spans="1:6" ht="65" x14ac:dyDescent="0.3">
      <c r="A29" s="18" t="s">
        <v>213</v>
      </c>
      <c r="B29" s="19" t="s">
        <v>425</v>
      </c>
      <c r="C29" s="35">
        <v>2</v>
      </c>
      <c r="D29" s="35" t="s">
        <v>9</v>
      </c>
      <c r="E29" s="57">
        <v>0</v>
      </c>
      <c r="F29" s="21">
        <f t="shared" si="0"/>
        <v>0</v>
      </c>
    </row>
    <row r="30" spans="1:6" ht="65" x14ac:dyDescent="0.3">
      <c r="A30" s="18" t="s">
        <v>214</v>
      </c>
      <c r="B30" s="19" t="s">
        <v>426</v>
      </c>
      <c r="C30" s="35">
        <v>4</v>
      </c>
      <c r="D30" s="35" t="s">
        <v>9</v>
      </c>
      <c r="E30" s="57">
        <v>0</v>
      </c>
      <c r="F30" s="21">
        <f t="shared" si="0"/>
        <v>0</v>
      </c>
    </row>
    <row r="31" spans="1:6" ht="78" x14ac:dyDescent="0.3">
      <c r="A31" s="18" t="s">
        <v>215</v>
      </c>
      <c r="B31" s="19" t="s">
        <v>427</v>
      </c>
      <c r="C31" s="35">
        <v>4</v>
      </c>
      <c r="D31" s="35" t="s">
        <v>9</v>
      </c>
      <c r="E31" s="57">
        <v>0</v>
      </c>
      <c r="F31" s="21">
        <f t="shared" si="0"/>
        <v>0</v>
      </c>
    </row>
    <row r="32" spans="1:6" ht="91" x14ac:dyDescent="0.3">
      <c r="A32" s="18"/>
      <c r="B32" s="19" t="s">
        <v>428</v>
      </c>
      <c r="D32" s="35"/>
      <c r="E32" s="57"/>
      <c r="F32" s="21"/>
    </row>
    <row r="33" spans="1:6" ht="52" x14ac:dyDescent="0.3">
      <c r="A33" s="18" t="s">
        <v>216</v>
      </c>
      <c r="B33" s="19" t="s">
        <v>168</v>
      </c>
      <c r="C33" s="35">
        <v>2</v>
      </c>
      <c r="D33" s="35" t="s">
        <v>9</v>
      </c>
      <c r="E33" s="57">
        <v>0</v>
      </c>
      <c r="F33" s="21">
        <f t="shared" si="0"/>
        <v>0</v>
      </c>
    </row>
    <row r="34" spans="1:6" ht="52" x14ac:dyDescent="0.3">
      <c r="A34" s="18" t="s">
        <v>217</v>
      </c>
      <c r="B34" s="19" t="s">
        <v>429</v>
      </c>
      <c r="C34" s="35">
        <v>2</v>
      </c>
      <c r="D34" s="35" t="s">
        <v>9</v>
      </c>
      <c r="E34" s="57">
        <v>0</v>
      </c>
      <c r="F34" s="21">
        <f t="shared" si="0"/>
        <v>0</v>
      </c>
    </row>
    <row r="35" spans="1:6" ht="65" x14ac:dyDescent="0.3">
      <c r="A35" s="18"/>
      <c r="B35" s="19" t="s">
        <v>430</v>
      </c>
      <c r="D35" s="35"/>
      <c r="E35" s="57"/>
      <c r="F35" s="21"/>
    </row>
    <row r="36" spans="1:6" ht="39" x14ac:dyDescent="0.3">
      <c r="A36" s="18" t="s">
        <v>218</v>
      </c>
      <c r="B36" s="19" t="s">
        <v>431</v>
      </c>
      <c r="C36" s="35">
        <v>2</v>
      </c>
      <c r="D36" s="35" t="s">
        <v>9</v>
      </c>
      <c r="E36" s="57">
        <v>0</v>
      </c>
      <c r="F36" s="21">
        <f t="shared" si="0"/>
        <v>0</v>
      </c>
    </row>
    <row r="37" spans="1:6" ht="39" x14ac:dyDescent="0.3">
      <c r="A37" s="18" t="s">
        <v>219</v>
      </c>
      <c r="B37" s="19" t="s">
        <v>432</v>
      </c>
      <c r="C37" s="35">
        <v>2</v>
      </c>
      <c r="D37" s="35" t="s">
        <v>9</v>
      </c>
      <c r="E37" s="57">
        <v>0</v>
      </c>
      <c r="F37" s="21">
        <f t="shared" si="0"/>
        <v>0</v>
      </c>
    </row>
    <row r="38" spans="1:6" ht="65" x14ac:dyDescent="0.3">
      <c r="A38" s="18"/>
      <c r="B38" s="19" t="s">
        <v>169</v>
      </c>
      <c r="D38" s="35"/>
      <c r="E38" s="57"/>
      <c r="F38" s="21"/>
    </row>
    <row r="39" spans="1:6" ht="26" x14ac:dyDescent="0.3">
      <c r="A39" s="18" t="s">
        <v>220</v>
      </c>
      <c r="B39" s="19" t="s">
        <v>170</v>
      </c>
      <c r="C39" s="35">
        <v>5</v>
      </c>
      <c r="D39" s="35" t="s">
        <v>9</v>
      </c>
      <c r="E39" s="57">
        <v>0</v>
      </c>
      <c r="F39" s="21">
        <f t="shared" si="0"/>
        <v>0</v>
      </c>
    </row>
    <row r="40" spans="1:6" ht="65" x14ac:dyDescent="0.3">
      <c r="A40" s="18"/>
      <c r="B40" s="19" t="s">
        <v>171</v>
      </c>
      <c r="D40" s="35"/>
      <c r="E40" s="57"/>
      <c r="F40" s="21"/>
    </row>
    <row r="41" spans="1:6" ht="65" x14ac:dyDescent="0.3">
      <c r="A41" s="18" t="s">
        <v>221</v>
      </c>
      <c r="B41" s="19" t="s">
        <v>433</v>
      </c>
      <c r="C41" s="35">
        <v>2</v>
      </c>
      <c r="D41" s="35" t="s">
        <v>9</v>
      </c>
      <c r="E41" s="57">
        <v>0</v>
      </c>
      <c r="F41" s="21">
        <f t="shared" si="0"/>
        <v>0</v>
      </c>
    </row>
    <row r="42" spans="1:6" ht="182" x14ac:dyDescent="0.3">
      <c r="A42" s="18" t="s">
        <v>222</v>
      </c>
      <c r="B42" s="19" t="s">
        <v>172</v>
      </c>
      <c r="C42" s="35">
        <v>450</v>
      </c>
      <c r="D42" s="35" t="s">
        <v>43</v>
      </c>
      <c r="E42" s="57">
        <v>0</v>
      </c>
      <c r="F42" s="21">
        <f t="shared" si="0"/>
        <v>0</v>
      </c>
    </row>
    <row r="43" spans="1:6" ht="117" x14ac:dyDescent="0.3">
      <c r="A43" s="18"/>
      <c r="B43" s="19" t="s">
        <v>173</v>
      </c>
      <c r="D43" s="35"/>
      <c r="E43" s="57"/>
      <c r="F43" s="21"/>
    </row>
    <row r="44" spans="1:6" x14ac:dyDescent="0.3">
      <c r="A44" s="18" t="s">
        <v>223</v>
      </c>
      <c r="B44" s="19" t="s">
        <v>174</v>
      </c>
      <c r="C44" s="35">
        <v>7</v>
      </c>
      <c r="D44" s="35" t="s">
        <v>10</v>
      </c>
      <c r="E44" s="57">
        <v>0</v>
      </c>
      <c r="F44" s="21">
        <f t="shared" si="0"/>
        <v>0</v>
      </c>
    </row>
    <row r="45" spans="1:6" x14ac:dyDescent="0.3">
      <c r="A45" s="18" t="s">
        <v>225</v>
      </c>
      <c r="B45" s="19" t="s">
        <v>434</v>
      </c>
      <c r="C45" s="35">
        <v>20</v>
      </c>
      <c r="D45" s="35" t="s">
        <v>10</v>
      </c>
      <c r="E45" s="57">
        <v>0</v>
      </c>
      <c r="F45" s="21">
        <f t="shared" si="0"/>
        <v>0</v>
      </c>
    </row>
    <row r="46" spans="1:6" x14ac:dyDescent="0.3">
      <c r="A46" s="18" t="s">
        <v>227</v>
      </c>
      <c r="B46" s="19" t="s">
        <v>435</v>
      </c>
      <c r="C46" s="35">
        <v>22</v>
      </c>
      <c r="D46" s="35" t="s">
        <v>10</v>
      </c>
      <c r="E46" s="57">
        <v>0</v>
      </c>
      <c r="F46" s="21">
        <f t="shared" si="0"/>
        <v>0</v>
      </c>
    </row>
    <row r="47" spans="1:6" x14ac:dyDescent="0.3">
      <c r="A47" s="18" t="s">
        <v>228</v>
      </c>
      <c r="B47" s="19" t="s">
        <v>175</v>
      </c>
      <c r="C47" s="35">
        <v>18</v>
      </c>
      <c r="D47" s="35" t="s">
        <v>10</v>
      </c>
      <c r="E47" s="57">
        <v>0</v>
      </c>
      <c r="F47" s="21">
        <f t="shared" si="0"/>
        <v>0</v>
      </c>
    </row>
    <row r="48" spans="1:6" x14ac:dyDescent="0.3">
      <c r="A48" s="18" t="s">
        <v>293</v>
      </c>
      <c r="B48" s="19" t="s">
        <v>176</v>
      </c>
      <c r="C48" s="35">
        <v>7</v>
      </c>
      <c r="D48" s="35" t="s">
        <v>10</v>
      </c>
      <c r="E48" s="57">
        <v>0</v>
      </c>
      <c r="F48" s="21">
        <f t="shared" si="0"/>
        <v>0</v>
      </c>
    </row>
    <row r="49" spans="1:6" x14ac:dyDescent="0.3">
      <c r="A49" s="18" t="s">
        <v>294</v>
      </c>
      <c r="B49" s="19" t="s">
        <v>436</v>
      </c>
      <c r="C49" s="35">
        <v>3</v>
      </c>
      <c r="D49" s="35" t="s">
        <v>10</v>
      </c>
      <c r="E49" s="57">
        <v>0</v>
      </c>
      <c r="F49" s="21">
        <f t="shared" si="0"/>
        <v>0</v>
      </c>
    </row>
    <row r="50" spans="1:6" ht="208" x14ac:dyDescent="0.3">
      <c r="A50" s="18"/>
      <c r="B50" s="19" t="s">
        <v>177</v>
      </c>
      <c r="D50" s="35"/>
      <c r="E50" s="57"/>
      <c r="F50" s="21"/>
    </row>
    <row r="51" spans="1:6" x14ac:dyDescent="0.3">
      <c r="A51" s="18" t="s">
        <v>437</v>
      </c>
      <c r="B51" s="19" t="s">
        <v>178</v>
      </c>
      <c r="C51" s="35">
        <v>40</v>
      </c>
      <c r="D51" s="35" t="s">
        <v>11</v>
      </c>
      <c r="E51" s="57">
        <v>0</v>
      </c>
      <c r="F51" s="21">
        <f t="shared" si="0"/>
        <v>0</v>
      </c>
    </row>
    <row r="52" spans="1:6" x14ac:dyDescent="0.3">
      <c r="A52" s="18" t="s">
        <v>438</v>
      </c>
      <c r="B52" s="19" t="s">
        <v>179</v>
      </c>
      <c r="C52" s="35">
        <v>47</v>
      </c>
      <c r="D52" s="35" t="s">
        <v>11</v>
      </c>
      <c r="E52" s="57">
        <v>0</v>
      </c>
      <c r="F52" s="21">
        <f t="shared" si="0"/>
        <v>0</v>
      </c>
    </row>
    <row r="53" spans="1:6" ht="52" x14ac:dyDescent="0.3">
      <c r="A53" s="18"/>
      <c r="B53" s="19" t="s">
        <v>180</v>
      </c>
      <c r="D53" s="35"/>
      <c r="E53" s="57"/>
      <c r="F53" s="21"/>
    </row>
    <row r="54" spans="1:6" x14ac:dyDescent="0.3">
      <c r="A54" s="18" t="s">
        <v>439</v>
      </c>
      <c r="B54" s="19" t="s">
        <v>440</v>
      </c>
      <c r="C54" s="35">
        <v>2</v>
      </c>
      <c r="D54" s="35" t="s">
        <v>10</v>
      </c>
      <c r="E54" s="57">
        <v>0</v>
      </c>
      <c r="F54" s="21">
        <f t="shared" si="0"/>
        <v>0</v>
      </c>
    </row>
    <row r="55" spans="1:6" x14ac:dyDescent="0.3">
      <c r="A55" s="18" t="s">
        <v>441</v>
      </c>
      <c r="B55" s="19" t="s">
        <v>442</v>
      </c>
      <c r="C55" s="35">
        <v>6</v>
      </c>
      <c r="D55" s="35" t="s">
        <v>10</v>
      </c>
      <c r="E55" s="57">
        <v>0</v>
      </c>
      <c r="F55" s="21">
        <f t="shared" si="0"/>
        <v>0</v>
      </c>
    </row>
    <row r="56" spans="1:6" x14ac:dyDescent="0.3">
      <c r="A56" s="18" t="s">
        <v>443</v>
      </c>
      <c r="B56" s="19" t="s">
        <v>444</v>
      </c>
      <c r="C56" s="35">
        <v>3</v>
      </c>
      <c r="D56" s="35" t="s">
        <v>10</v>
      </c>
      <c r="E56" s="57">
        <v>0</v>
      </c>
      <c r="F56" s="21">
        <f t="shared" si="0"/>
        <v>0</v>
      </c>
    </row>
    <row r="57" spans="1:6" ht="78" x14ac:dyDescent="0.3">
      <c r="A57" s="18" t="s">
        <v>445</v>
      </c>
      <c r="B57" s="19" t="s">
        <v>291</v>
      </c>
      <c r="C57" s="35">
        <v>14</v>
      </c>
      <c r="D57" s="35" t="s">
        <v>11</v>
      </c>
      <c r="E57" s="57">
        <v>0</v>
      </c>
      <c r="F57" s="21">
        <f t="shared" si="0"/>
        <v>0</v>
      </c>
    </row>
    <row r="58" spans="1:6" ht="65" x14ac:dyDescent="0.3">
      <c r="A58" s="18" t="s">
        <v>446</v>
      </c>
      <c r="B58" s="19" t="s">
        <v>447</v>
      </c>
      <c r="C58" s="35">
        <v>1</v>
      </c>
      <c r="D58" s="35" t="s">
        <v>15</v>
      </c>
      <c r="E58" s="57">
        <v>0</v>
      </c>
      <c r="F58" s="21">
        <f t="shared" si="0"/>
        <v>0</v>
      </c>
    </row>
    <row r="59" spans="1:6" x14ac:dyDescent="0.3">
      <c r="A59" s="18"/>
      <c r="B59" s="19"/>
      <c r="D59" s="35"/>
      <c r="E59" s="57"/>
      <c r="F59" s="21"/>
    </row>
    <row r="60" spans="1:6" x14ac:dyDescent="0.3">
      <c r="A60" s="18"/>
      <c r="B60" s="19"/>
      <c r="D60" s="35"/>
      <c r="E60" s="57"/>
      <c r="F60" s="21"/>
    </row>
    <row r="61" spans="1:6" x14ac:dyDescent="0.3">
      <c r="A61" s="14" t="s">
        <v>448</v>
      </c>
      <c r="B61" s="15" t="s">
        <v>139</v>
      </c>
      <c r="C61" s="51"/>
      <c r="D61" s="51"/>
      <c r="E61" s="66"/>
      <c r="F61" s="21"/>
    </row>
    <row r="62" spans="1:6" ht="65" x14ac:dyDescent="0.3">
      <c r="A62" s="18" t="s">
        <v>449</v>
      </c>
      <c r="B62" s="19" t="s">
        <v>450</v>
      </c>
      <c r="C62" s="35">
        <v>3</v>
      </c>
      <c r="D62" s="35" t="s">
        <v>9</v>
      </c>
      <c r="E62" s="57">
        <v>0</v>
      </c>
      <c r="F62" s="21">
        <f t="shared" si="0"/>
        <v>0</v>
      </c>
    </row>
    <row r="63" spans="1:6" ht="65" x14ac:dyDescent="0.3">
      <c r="A63" s="18" t="s">
        <v>451</v>
      </c>
      <c r="B63" s="19" t="s">
        <v>292</v>
      </c>
      <c r="C63" s="35">
        <v>1</v>
      </c>
      <c r="D63" s="35" t="s">
        <v>15</v>
      </c>
      <c r="E63" s="57">
        <v>0</v>
      </c>
      <c r="F63" s="21">
        <f t="shared" si="0"/>
        <v>0</v>
      </c>
    </row>
    <row r="64" spans="1:6" ht="39" x14ac:dyDescent="0.3">
      <c r="A64" s="18" t="s">
        <v>452</v>
      </c>
      <c r="B64" s="19" t="s">
        <v>186</v>
      </c>
      <c r="C64" s="35">
        <v>20</v>
      </c>
      <c r="D64" s="35" t="s">
        <v>9</v>
      </c>
      <c r="E64" s="57">
        <v>0</v>
      </c>
      <c r="F64" s="21">
        <f t="shared" si="0"/>
        <v>0</v>
      </c>
    </row>
    <row r="65" spans="1:6" ht="65" x14ac:dyDescent="0.3">
      <c r="A65" s="18" t="s">
        <v>453</v>
      </c>
      <c r="B65" s="19" t="s">
        <v>454</v>
      </c>
      <c r="C65" s="35">
        <v>3</v>
      </c>
      <c r="D65" s="35" t="s">
        <v>9</v>
      </c>
      <c r="E65" s="57">
        <v>0</v>
      </c>
      <c r="F65" s="21">
        <f t="shared" si="0"/>
        <v>0</v>
      </c>
    </row>
    <row r="66" spans="1:6" ht="26" x14ac:dyDescent="0.3">
      <c r="A66" s="18" t="s">
        <v>455</v>
      </c>
      <c r="B66" s="19" t="s">
        <v>189</v>
      </c>
      <c r="C66" s="35">
        <v>1</v>
      </c>
      <c r="D66" s="35" t="s">
        <v>8</v>
      </c>
      <c r="E66" s="57">
        <v>0</v>
      </c>
      <c r="F66" s="21">
        <f t="shared" si="0"/>
        <v>0</v>
      </c>
    </row>
    <row r="67" spans="1:6" ht="234" x14ac:dyDescent="0.3">
      <c r="A67" s="18" t="s">
        <v>456</v>
      </c>
      <c r="B67" s="19" t="s">
        <v>191</v>
      </c>
      <c r="C67" s="35">
        <v>1</v>
      </c>
      <c r="D67" s="35" t="s">
        <v>8</v>
      </c>
      <c r="E67" s="57">
        <v>0</v>
      </c>
      <c r="F67" s="21">
        <f t="shared" si="0"/>
        <v>0</v>
      </c>
    </row>
    <row r="68" spans="1:6" ht="91" x14ac:dyDescent="0.3">
      <c r="A68" s="18" t="s">
        <v>457</v>
      </c>
      <c r="B68" s="19" t="s">
        <v>193</v>
      </c>
      <c r="C68" s="35">
        <v>1</v>
      </c>
      <c r="D68" s="35" t="s">
        <v>8</v>
      </c>
      <c r="E68" s="57">
        <v>0</v>
      </c>
      <c r="F68" s="21">
        <f t="shared" si="0"/>
        <v>0</v>
      </c>
    </row>
    <row r="69" spans="1:6" ht="39" x14ac:dyDescent="0.3">
      <c r="A69" s="18" t="s">
        <v>458</v>
      </c>
      <c r="B69" s="19" t="s">
        <v>195</v>
      </c>
      <c r="C69" s="35">
        <v>1</v>
      </c>
      <c r="D69" s="35" t="s">
        <v>8</v>
      </c>
      <c r="E69" s="57">
        <v>0</v>
      </c>
      <c r="F69" s="21">
        <f t="shared" si="0"/>
        <v>0</v>
      </c>
    </row>
    <row r="70" spans="1:6" ht="26" x14ac:dyDescent="0.3">
      <c r="A70" s="18" t="s">
        <v>459</v>
      </c>
      <c r="B70" s="19" t="s">
        <v>46</v>
      </c>
      <c r="C70" s="35">
        <v>1</v>
      </c>
      <c r="D70" s="35" t="s">
        <v>15</v>
      </c>
      <c r="E70" s="57">
        <v>0</v>
      </c>
      <c r="F70" s="21">
        <f t="shared" si="0"/>
        <v>0</v>
      </c>
    </row>
    <row r="71" spans="1:6" ht="26" x14ac:dyDescent="0.3">
      <c r="A71" s="18" t="s">
        <v>460</v>
      </c>
      <c r="B71" s="19" t="s">
        <v>47</v>
      </c>
      <c r="C71" s="35">
        <v>1</v>
      </c>
      <c r="D71" s="35" t="s">
        <v>15</v>
      </c>
      <c r="E71" s="57">
        <v>0</v>
      </c>
      <c r="F71" s="21">
        <f t="shared" si="0"/>
        <v>0</v>
      </c>
    </row>
    <row r="72" spans="1:6" ht="78" x14ac:dyDescent="0.3">
      <c r="A72" s="18" t="s">
        <v>461</v>
      </c>
      <c r="B72" s="19" t="s">
        <v>462</v>
      </c>
      <c r="C72" s="35">
        <v>1</v>
      </c>
      <c r="D72" s="35" t="s">
        <v>8</v>
      </c>
      <c r="E72" s="57">
        <v>0</v>
      </c>
      <c r="F72" s="21">
        <f t="shared" si="0"/>
        <v>0</v>
      </c>
    </row>
    <row r="73" spans="1:6" ht="26" x14ac:dyDescent="0.3">
      <c r="A73" s="18" t="s">
        <v>463</v>
      </c>
      <c r="B73" s="19" t="s">
        <v>196</v>
      </c>
      <c r="C73" s="35">
        <v>1</v>
      </c>
      <c r="D73" s="35" t="s">
        <v>8</v>
      </c>
      <c r="E73" s="57">
        <v>0</v>
      </c>
      <c r="F73" s="21">
        <f t="shared" si="0"/>
        <v>0</v>
      </c>
    </row>
    <row r="74" spans="1:6" x14ac:dyDescent="0.3">
      <c r="A74" s="18" t="s">
        <v>464</v>
      </c>
      <c r="B74" s="19" t="s">
        <v>16</v>
      </c>
      <c r="C74" s="35">
        <v>1</v>
      </c>
      <c r="D74" s="35" t="s">
        <v>8</v>
      </c>
      <c r="E74" s="57">
        <v>0</v>
      </c>
      <c r="F74" s="21">
        <f t="shared" si="0"/>
        <v>0</v>
      </c>
    </row>
    <row r="75" spans="1:6" ht="26" x14ac:dyDescent="0.3">
      <c r="A75" s="18" t="s">
        <v>465</v>
      </c>
      <c r="B75" s="58" t="s">
        <v>385</v>
      </c>
      <c r="C75" s="59">
        <v>1</v>
      </c>
      <c r="D75" s="59" t="s">
        <v>8</v>
      </c>
      <c r="E75" s="67">
        <f>SUM(F5:F74)*5%</f>
        <v>0</v>
      </c>
      <c r="F75" s="60">
        <f t="shared" si="0"/>
        <v>0</v>
      </c>
    </row>
    <row r="76" spans="1:6" x14ac:dyDescent="0.3">
      <c r="A76" s="18"/>
      <c r="B76" s="19"/>
      <c r="C76" s="22"/>
      <c r="E76" s="57"/>
      <c r="F76" s="21"/>
    </row>
    <row r="77" spans="1:6" x14ac:dyDescent="0.3">
      <c r="A77" s="23"/>
      <c r="B77" s="24" t="str">
        <f>CONCATENATE("SKUPAJ ",B5,":")</f>
        <v>SKUPAJ PREZRAČEVANJE:</v>
      </c>
      <c r="C77" s="25"/>
      <c r="D77" s="26"/>
      <c r="E77" s="68"/>
      <c r="F77" s="27">
        <f>SUM(F8:F75)</f>
        <v>0</v>
      </c>
    </row>
    <row r="78" spans="1:6" ht="14.5" x14ac:dyDescent="0.35">
      <c r="A78" s="28"/>
      <c r="B78" s="29"/>
      <c r="C78" s="30"/>
      <c r="D78" s="31"/>
      <c r="E78" s="69"/>
      <c r="F78" s="21"/>
    </row>
    <row r="79" spans="1:6" ht="14.5" x14ac:dyDescent="0.35">
      <c r="A79" s="32"/>
      <c r="B79" s="19"/>
      <c r="C79" s="32"/>
      <c r="D79" s="32"/>
      <c r="E79" s="70"/>
      <c r="F79" s="21"/>
    </row>
    <row r="80" spans="1:6" x14ac:dyDescent="0.3">
      <c r="A80" s="18"/>
      <c r="B80" s="33"/>
      <c r="C80" s="22"/>
      <c r="E80" s="57"/>
      <c r="F80" s="17"/>
    </row>
    <row r="81" spans="1:6" x14ac:dyDescent="0.3">
      <c r="A81" s="18"/>
      <c r="B81" s="19"/>
      <c r="C81" s="22"/>
      <c r="E81" s="57"/>
      <c r="F81" s="21"/>
    </row>
    <row r="82" spans="1:6" x14ac:dyDescent="0.3">
      <c r="A82" s="18"/>
      <c r="B82" s="19"/>
      <c r="C82" s="22"/>
      <c r="E82" s="57"/>
      <c r="F82" s="21"/>
    </row>
    <row r="83" spans="1:6" x14ac:dyDescent="0.3">
      <c r="A83" s="18"/>
      <c r="B83" s="19"/>
      <c r="C83" s="22"/>
      <c r="E83" s="57"/>
      <c r="F83" s="21"/>
    </row>
    <row r="84" spans="1:6" x14ac:dyDescent="0.3">
      <c r="A84" s="18"/>
      <c r="B84" s="19"/>
      <c r="C84" s="22"/>
      <c r="E84" s="57"/>
      <c r="F84" s="21"/>
    </row>
    <row r="85" spans="1:6" x14ac:dyDescent="0.3">
      <c r="A85" s="18"/>
      <c r="B85" s="19"/>
      <c r="C85" s="22"/>
      <c r="E85" s="57"/>
      <c r="F85" s="21"/>
    </row>
    <row r="86" spans="1:6" x14ac:dyDescent="0.3">
      <c r="A86" s="18"/>
      <c r="B86" s="19"/>
      <c r="C86" s="22"/>
      <c r="E86" s="57"/>
      <c r="F86" s="21"/>
    </row>
    <row r="87" spans="1:6" x14ac:dyDescent="0.3">
      <c r="A87" s="18"/>
      <c r="B87" s="19"/>
      <c r="C87" s="22"/>
      <c r="E87" s="57"/>
      <c r="F87" s="21"/>
    </row>
    <row r="88" spans="1:6" x14ac:dyDescent="0.3">
      <c r="A88" s="18"/>
      <c r="B88" s="19"/>
      <c r="C88" s="22"/>
      <c r="E88" s="57"/>
      <c r="F88" s="21"/>
    </row>
    <row r="89" spans="1:6" x14ac:dyDescent="0.3">
      <c r="A89" s="18"/>
      <c r="B89" s="19"/>
      <c r="C89" s="22"/>
      <c r="E89" s="57"/>
      <c r="F89" s="21"/>
    </row>
    <row r="90" spans="1:6" x14ac:dyDescent="0.3">
      <c r="A90" s="14"/>
      <c r="B90" s="33"/>
      <c r="C90" s="16"/>
      <c r="D90" s="16"/>
      <c r="E90" s="66"/>
      <c r="F90" s="21"/>
    </row>
    <row r="91" spans="1:6" x14ac:dyDescent="0.3">
      <c r="A91" s="18"/>
      <c r="B91" s="19"/>
      <c r="C91" s="22"/>
      <c r="D91" s="22"/>
      <c r="E91" s="57"/>
      <c r="F91" s="21"/>
    </row>
    <row r="92" spans="1:6" x14ac:dyDescent="0.3">
      <c r="A92" s="18"/>
      <c r="B92" s="19"/>
      <c r="C92" s="22"/>
      <c r="D92" s="22"/>
      <c r="E92" s="57"/>
      <c r="F92" s="21"/>
    </row>
    <row r="93" spans="1:6" x14ac:dyDescent="0.3">
      <c r="A93" s="18"/>
      <c r="B93" s="19"/>
      <c r="C93" s="22"/>
      <c r="D93" s="22"/>
      <c r="E93" s="57"/>
      <c r="F93" s="21"/>
    </row>
    <row r="94" spans="1:6" x14ac:dyDescent="0.3">
      <c r="A94" s="14"/>
      <c r="B94" s="15"/>
      <c r="C94" s="16"/>
      <c r="D94" s="34"/>
      <c r="E94" s="66"/>
      <c r="F94" s="21"/>
    </row>
    <row r="95" spans="1:6" ht="14.5" x14ac:dyDescent="0.35">
      <c r="A95" s="32"/>
      <c r="B95" s="19"/>
      <c r="C95" s="32"/>
      <c r="D95" s="32"/>
      <c r="E95" s="70"/>
      <c r="F95" s="21"/>
    </row>
    <row r="96" spans="1:6" x14ac:dyDescent="0.3">
      <c r="A96" s="18"/>
      <c r="B96" s="19"/>
      <c r="C96" s="22"/>
      <c r="E96" s="57"/>
      <c r="F96" s="21"/>
    </row>
    <row r="97" spans="1:6" x14ac:dyDescent="0.3">
      <c r="A97" s="18"/>
      <c r="B97" s="19"/>
      <c r="C97" s="22"/>
      <c r="E97" s="57"/>
      <c r="F97" s="21"/>
    </row>
    <row r="98" spans="1:6" x14ac:dyDescent="0.3">
      <c r="A98" s="18"/>
      <c r="B98" s="19"/>
      <c r="C98" s="22"/>
      <c r="E98" s="57"/>
      <c r="F98" s="21"/>
    </row>
    <row r="99" spans="1:6" ht="14.5" x14ac:dyDescent="0.35">
      <c r="A99" s="32"/>
      <c r="B99" s="19"/>
      <c r="C99" s="32"/>
      <c r="D99" s="32"/>
      <c r="E99" s="70"/>
      <c r="F99" s="21"/>
    </row>
    <row r="100" spans="1:6" x14ac:dyDescent="0.3">
      <c r="A100" s="18"/>
      <c r="B100" s="19"/>
      <c r="C100" s="22"/>
      <c r="E100" s="57"/>
      <c r="F100" s="21"/>
    </row>
    <row r="101" spans="1:6" ht="14.5" x14ac:dyDescent="0.35">
      <c r="A101" s="32"/>
      <c r="B101" s="19"/>
      <c r="C101" s="32"/>
      <c r="D101" s="32"/>
      <c r="E101" s="70"/>
      <c r="F101" s="21"/>
    </row>
    <row r="102" spans="1:6" x14ac:dyDescent="0.3">
      <c r="A102" s="18"/>
      <c r="B102" s="19"/>
      <c r="C102" s="22"/>
      <c r="E102" s="57"/>
      <c r="F102" s="21"/>
    </row>
    <row r="103" spans="1:6" ht="14.5" x14ac:dyDescent="0.35">
      <c r="A103" s="32"/>
      <c r="B103" s="19"/>
      <c r="C103" s="32"/>
      <c r="D103" s="32"/>
      <c r="E103" s="70"/>
      <c r="F103" s="21"/>
    </row>
    <row r="104" spans="1:6" x14ac:dyDescent="0.3">
      <c r="A104" s="18"/>
      <c r="B104" s="19"/>
      <c r="C104" s="22"/>
      <c r="E104" s="57"/>
      <c r="F104" s="21"/>
    </row>
    <row r="105" spans="1:6" x14ac:dyDescent="0.3">
      <c r="A105" s="18"/>
      <c r="B105" s="19"/>
      <c r="C105" s="22"/>
      <c r="E105" s="57"/>
      <c r="F105" s="21"/>
    </row>
    <row r="106" spans="1:6" x14ac:dyDescent="0.3">
      <c r="A106" s="18"/>
      <c r="B106" s="19"/>
      <c r="C106" s="22"/>
      <c r="E106" s="57"/>
      <c r="F106" s="21"/>
    </row>
    <row r="107" spans="1:6" ht="14.5" x14ac:dyDescent="0.35">
      <c r="A107" s="32"/>
      <c r="B107" s="19"/>
      <c r="C107" s="32"/>
      <c r="D107" s="32"/>
      <c r="E107" s="70"/>
      <c r="F107" s="21"/>
    </row>
    <row r="108" spans="1:6" x14ac:dyDescent="0.3">
      <c r="A108" s="18"/>
      <c r="B108" s="19"/>
      <c r="C108" s="22"/>
      <c r="E108" s="57"/>
      <c r="F108" s="21"/>
    </row>
    <row r="109" spans="1:6" x14ac:dyDescent="0.3">
      <c r="A109" s="18"/>
      <c r="B109" s="19"/>
      <c r="C109" s="22"/>
      <c r="E109" s="57"/>
      <c r="F109" s="21"/>
    </row>
    <row r="110" spans="1:6" x14ac:dyDescent="0.3">
      <c r="A110" s="18"/>
      <c r="B110" s="19"/>
      <c r="C110" s="22"/>
      <c r="E110" s="57"/>
      <c r="F110" s="21"/>
    </row>
    <row r="111" spans="1:6" x14ac:dyDescent="0.3">
      <c r="A111" s="18"/>
      <c r="B111" s="19"/>
      <c r="C111" s="22"/>
      <c r="E111" s="57"/>
      <c r="F111" s="21"/>
    </row>
    <row r="112" spans="1:6" x14ac:dyDescent="0.3">
      <c r="A112" s="18"/>
      <c r="B112" s="19"/>
      <c r="C112" s="22"/>
      <c r="E112" s="57"/>
      <c r="F112" s="21"/>
    </row>
    <row r="113" spans="1:6" x14ac:dyDescent="0.3">
      <c r="A113" s="18"/>
      <c r="B113" s="19"/>
      <c r="C113" s="22"/>
      <c r="E113" s="57"/>
      <c r="F113" s="21"/>
    </row>
    <row r="114" spans="1:6" x14ac:dyDescent="0.3">
      <c r="A114" s="18"/>
      <c r="B114" s="19"/>
      <c r="C114" s="22"/>
      <c r="E114" s="57"/>
      <c r="F114" s="21"/>
    </row>
    <row r="115" spans="1:6" x14ac:dyDescent="0.3">
      <c r="A115" s="18"/>
      <c r="B115" s="19"/>
      <c r="C115" s="22"/>
      <c r="E115" s="57"/>
      <c r="F115" s="21"/>
    </row>
    <row r="116" spans="1:6" x14ac:dyDescent="0.3">
      <c r="A116" s="18"/>
      <c r="B116" s="19"/>
      <c r="C116" s="22"/>
      <c r="E116" s="57"/>
      <c r="F116" s="21"/>
    </row>
    <row r="117" spans="1:6" x14ac:dyDescent="0.3">
      <c r="A117" s="18"/>
      <c r="B117" s="19"/>
      <c r="C117" s="22"/>
      <c r="E117" s="57"/>
      <c r="F117" s="21"/>
    </row>
    <row r="118" spans="1:6" x14ac:dyDescent="0.3">
      <c r="A118" s="18"/>
      <c r="B118" s="19"/>
      <c r="C118" s="22"/>
      <c r="E118" s="57"/>
      <c r="F118" s="21"/>
    </row>
    <row r="119" spans="1:6" x14ac:dyDescent="0.3">
      <c r="A119" s="18"/>
      <c r="B119" s="19"/>
      <c r="C119" s="22"/>
      <c r="D119" s="22"/>
      <c r="E119" s="57"/>
      <c r="F119" s="21"/>
    </row>
    <row r="120" spans="1:6" x14ac:dyDescent="0.3">
      <c r="A120" s="14"/>
      <c r="B120" s="17"/>
      <c r="C120" s="17"/>
      <c r="D120" s="17"/>
      <c r="E120" s="66"/>
      <c r="F120" s="21"/>
    </row>
    <row r="121" spans="1:6" x14ac:dyDescent="0.3">
      <c r="A121" s="14"/>
      <c r="B121" s="17"/>
      <c r="C121" s="17"/>
      <c r="D121" s="17"/>
      <c r="E121" s="66"/>
      <c r="F121" s="21"/>
    </row>
    <row r="122" spans="1:6" x14ac:dyDescent="0.3">
      <c r="A122" s="14"/>
      <c r="B122" s="17"/>
      <c r="C122" s="17"/>
      <c r="D122" s="17"/>
      <c r="E122" s="66"/>
      <c r="F122" s="21"/>
    </row>
    <row r="123" spans="1:6" x14ac:dyDescent="0.3">
      <c r="A123" s="14"/>
      <c r="B123" s="17"/>
      <c r="C123" s="17"/>
      <c r="D123" s="17"/>
      <c r="E123" s="66"/>
      <c r="F123" s="21"/>
    </row>
    <row r="124" spans="1:6" x14ac:dyDescent="0.3">
      <c r="A124" s="14"/>
      <c r="B124" s="15"/>
      <c r="C124" s="16"/>
      <c r="D124" s="34"/>
      <c r="E124" s="66"/>
      <c r="F124" s="21"/>
    </row>
    <row r="125" spans="1:6" ht="14.5" x14ac:dyDescent="0.35">
      <c r="A125" s="32"/>
      <c r="B125" s="19"/>
      <c r="C125" s="32"/>
      <c r="D125" s="32"/>
      <c r="E125" s="70"/>
      <c r="F125" s="21"/>
    </row>
    <row r="126" spans="1:6" x14ac:dyDescent="0.3">
      <c r="A126" s="18"/>
      <c r="B126" s="19"/>
      <c r="C126" s="22"/>
      <c r="E126" s="57"/>
      <c r="F126" s="21"/>
    </row>
    <row r="127" spans="1:6" ht="14.5" x14ac:dyDescent="0.35">
      <c r="A127" s="32"/>
      <c r="B127" s="19"/>
      <c r="C127" s="32"/>
      <c r="D127" s="32"/>
      <c r="E127" s="70"/>
      <c r="F127" s="21"/>
    </row>
    <row r="128" spans="1:6" x14ac:dyDescent="0.3">
      <c r="A128" s="18"/>
      <c r="B128" s="19"/>
      <c r="C128" s="22"/>
      <c r="E128" s="57"/>
      <c r="F128" s="21"/>
    </row>
    <row r="129" spans="1:6" ht="14.5" x14ac:dyDescent="0.35">
      <c r="A129" s="32"/>
      <c r="B129" s="19"/>
      <c r="C129" s="32"/>
      <c r="D129" s="32"/>
      <c r="E129" s="70"/>
      <c r="F129" s="21"/>
    </row>
    <row r="130" spans="1:6" x14ac:dyDescent="0.3">
      <c r="A130" s="18"/>
      <c r="B130" s="19"/>
      <c r="C130" s="22"/>
      <c r="E130" s="57"/>
      <c r="F130" s="21"/>
    </row>
    <row r="131" spans="1:6" x14ac:dyDescent="0.3">
      <c r="A131" s="18"/>
      <c r="B131" s="19"/>
      <c r="C131" s="22"/>
      <c r="E131" s="57"/>
      <c r="F131" s="21"/>
    </row>
    <row r="132" spans="1:6" ht="14.5" x14ac:dyDescent="0.35">
      <c r="A132" s="32"/>
      <c r="B132" s="19"/>
      <c r="C132" s="32"/>
      <c r="D132" s="32"/>
      <c r="E132" s="70"/>
      <c r="F132" s="21"/>
    </row>
    <row r="133" spans="1:6" x14ac:dyDescent="0.3">
      <c r="A133" s="18"/>
      <c r="B133" s="19"/>
      <c r="C133" s="22"/>
      <c r="E133" s="57"/>
      <c r="F133" s="21"/>
    </row>
    <row r="134" spans="1:6" x14ac:dyDescent="0.3">
      <c r="A134" s="18"/>
      <c r="B134" s="19"/>
      <c r="C134" s="22"/>
      <c r="E134" s="57"/>
      <c r="F134" s="21"/>
    </row>
    <row r="135" spans="1:6" x14ac:dyDescent="0.3">
      <c r="A135" s="18"/>
      <c r="B135" s="19"/>
      <c r="C135" s="22"/>
      <c r="D135" s="22"/>
      <c r="E135" s="57"/>
      <c r="F135" s="21"/>
    </row>
    <row r="136" spans="1:6" x14ac:dyDescent="0.3">
      <c r="A136" s="14"/>
      <c r="B136" s="17"/>
      <c r="C136" s="17"/>
      <c r="D136" s="17"/>
      <c r="E136" s="66"/>
      <c r="F136" s="21"/>
    </row>
    <row r="137" spans="1:6" x14ac:dyDescent="0.3">
      <c r="A137" s="14"/>
      <c r="B137" s="17"/>
      <c r="C137" s="17"/>
      <c r="D137" s="17"/>
      <c r="E137" s="66"/>
      <c r="F137" s="21"/>
    </row>
    <row r="138" spans="1:6" x14ac:dyDescent="0.3">
      <c r="A138" s="14"/>
      <c r="B138" s="17"/>
      <c r="C138" s="17"/>
      <c r="D138" s="17"/>
      <c r="E138" s="66"/>
      <c r="F138" s="21"/>
    </row>
    <row r="139" spans="1:6" x14ac:dyDescent="0.3">
      <c r="A139" s="14"/>
      <c r="B139" s="17"/>
      <c r="C139" s="17"/>
      <c r="D139" s="17"/>
      <c r="E139" s="66"/>
      <c r="F139" s="21"/>
    </row>
    <row r="140" spans="1:6" x14ac:dyDescent="0.3">
      <c r="A140" s="14"/>
      <c r="B140" s="15"/>
      <c r="C140" s="16"/>
      <c r="D140" s="34"/>
      <c r="E140" s="66"/>
      <c r="F140" s="21"/>
    </row>
    <row r="141" spans="1:6" ht="14.5" x14ac:dyDescent="0.35">
      <c r="A141" s="32"/>
      <c r="B141" s="19"/>
      <c r="C141" s="32"/>
      <c r="D141" s="32"/>
      <c r="E141" s="70"/>
      <c r="F141" s="21"/>
    </row>
    <row r="142" spans="1:6" x14ac:dyDescent="0.3">
      <c r="A142" s="18"/>
      <c r="B142" s="19"/>
      <c r="C142" s="22"/>
      <c r="E142" s="57"/>
      <c r="F142" s="21"/>
    </row>
    <row r="143" spans="1:6" x14ac:dyDescent="0.3">
      <c r="A143" s="18"/>
      <c r="B143" s="19"/>
      <c r="C143" s="22"/>
      <c r="E143" s="57"/>
      <c r="F143" s="21"/>
    </row>
    <row r="144" spans="1:6" ht="14.5" x14ac:dyDescent="0.35">
      <c r="A144" s="32"/>
      <c r="B144" s="19"/>
      <c r="C144" s="32"/>
      <c r="D144" s="32"/>
      <c r="E144" s="70"/>
      <c r="F144" s="21"/>
    </row>
    <row r="145" spans="1:6" x14ac:dyDescent="0.3">
      <c r="A145" s="18"/>
      <c r="B145" s="19"/>
      <c r="C145" s="22"/>
      <c r="E145" s="57"/>
      <c r="F145" s="21"/>
    </row>
    <row r="146" spans="1:6" x14ac:dyDescent="0.3">
      <c r="A146" s="18"/>
      <c r="B146" s="19"/>
      <c r="C146" s="22"/>
      <c r="E146" s="57"/>
      <c r="F146" s="21"/>
    </row>
    <row r="147" spans="1:6" x14ac:dyDescent="0.3">
      <c r="A147" s="18"/>
      <c r="B147" s="19"/>
      <c r="C147" s="22"/>
      <c r="D147" s="22"/>
      <c r="E147" s="57"/>
      <c r="F147" s="21"/>
    </row>
    <row r="148" spans="1:6" x14ac:dyDescent="0.3">
      <c r="A148" s="14"/>
      <c r="B148" s="17"/>
      <c r="C148" s="17"/>
      <c r="D148" s="17"/>
      <c r="E148" s="66"/>
      <c r="F148" s="21"/>
    </row>
    <row r="149" spans="1:6" x14ac:dyDescent="0.3">
      <c r="A149" s="14"/>
      <c r="B149" s="17"/>
      <c r="C149" s="17"/>
      <c r="D149" s="17"/>
      <c r="E149" s="66"/>
      <c r="F149" s="21"/>
    </row>
    <row r="150" spans="1:6" x14ac:dyDescent="0.3">
      <c r="A150" s="14"/>
      <c r="B150" s="17"/>
      <c r="C150" s="17"/>
      <c r="D150" s="17"/>
      <c r="E150" s="66"/>
      <c r="F150" s="21"/>
    </row>
    <row r="151" spans="1:6" x14ac:dyDescent="0.3">
      <c r="A151" s="14"/>
      <c r="B151" s="17"/>
      <c r="C151" s="17"/>
      <c r="D151" s="17"/>
      <c r="E151" s="66"/>
      <c r="F151" s="21"/>
    </row>
    <row r="152" spans="1:6" x14ac:dyDescent="0.3">
      <c r="A152" s="14"/>
      <c r="B152" s="15"/>
      <c r="C152" s="16"/>
      <c r="D152" s="34"/>
      <c r="E152" s="66"/>
      <c r="F152" s="21"/>
    </row>
    <row r="153" spans="1:6" ht="14.5" x14ac:dyDescent="0.35">
      <c r="A153" s="32"/>
      <c r="B153" s="19"/>
      <c r="C153" s="32"/>
      <c r="D153" s="32"/>
      <c r="E153" s="70"/>
      <c r="F153" s="21"/>
    </row>
    <row r="154" spans="1:6" x14ac:dyDescent="0.3">
      <c r="A154" s="18"/>
      <c r="B154" s="19"/>
      <c r="C154" s="22"/>
      <c r="E154" s="57"/>
      <c r="F154" s="21"/>
    </row>
    <row r="155" spans="1:6" x14ac:dyDescent="0.3">
      <c r="A155" s="18"/>
      <c r="B155" s="19"/>
      <c r="C155" s="22"/>
      <c r="E155" s="57"/>
      <c r="F155" s="21"/>
    </row>
    <row r="156" spans="1:6" ht="14.5" x14ac:dyDescent="0.35">
      <c r="A156" s="32"/>
      <c r="B156" s="19"/>
      <c r="C156" s="32"/>
      <c r="D156" s="32"/>
      <c r="E156" s="70"/>
      <c r="F156" s="21"/>
    </row>
    <row r="157" spans="1:6" x14ac:dyDescent="0.3">
      <c r="A157" s="18"/>
      <c r="B157" s="19"/>
      <c r="C157" s="22"/>
      <c r="E157" s="57"/>
      <c r="F157" s="21"/>
    </row>
    <row r="158" spans="1:6" ht="14.5" x14ac:dyDescent="0.35">
      <c r="A158" s="32"/>
      <c r="B158" s="19"/>
      <c r="C158" s="32"/>
      <c r="D158" s="32"/>
      <c r="E158" s="70"/>
      <c r="F158" s="21"/>
    </row>
    <row r="159" spans="1:6" x14ac:dyDescent="0.3">
      <c r="A159" s="18"/>
      <c r="B159" s="19"/>
      <c r="C159" s="22"/>
      <c r="E159" s="57"/>
      <c r="F159" s="21"/>
    </row>
    <row r="160" spans="1:6" ht="14.5" x14ac:dyDescent="0.35">
      <c r="A160" s="32"/>
      <c r="B160" s="19"/>
      <c r="C160" s="32"/>
      <c r="D160" s="32"/>
      <c r="E160" s="70"/>
      <c r="F160" s="21"/>
    </row>
    <row r="161" spans="1:6" x14ac:dyDescent="0.3">
      <c r="A161" s="18"/>
      <c r="B161" s="19"/>
      <c r="C161" s="22"/>
      <c r="E161" s="57"/>
      <c r="F161" s="21"/>
    </row>
    <row r="162" spans="1:6" ht="14.5" x14ac:dyDescent="0.35">
      <c r="A162" s="32"/>
      <c r="B162" s="19"/>
      <c r="C162" s="32"/>
      <c r="D162" s="32"/>
      <c r="E162" s="70"/>
      <c r="F162" s="21"/>
    </row>
    <row r="163" spans="1:6" x14ac:dyDescent="0.3">
      <c r="A163" s="18"/>
      <c r="B163" s="19"/>
      <c r="C163" s="22"/>
      <c r="E163" s="57"/>
      <c r="F163" s="21"/>
    </row>
    <row r="164" spans="1:6" x14ac:dyDescent="0.3">
      <c r="A164" s="18"/>
      <c r="B164" s="19"/>
      <c r="C164" s="22"/>
      <c r="E164" s="57"/>
      <c r="F164" s="21"/>
    </row>
    <row r="165" spans="1:6" x14ac:dyDescent="0.3">
      <c r="A165" s="18"/>
      <c r="B165" s="19"/>
      <c r="C165" s="22"/>
      <c r="E165" s="57"/>
      <c r="F165" s="21"/>
    </row>
    <row r="166" spans="1:6" x14ac:dyDescent="0.3">
      <c r="A166" s="18"/>
      <c r="B166" s="19"/>
      <c r="C166" s="22"/>
      <c r="E166" s="57"/>
      <c r="F166" s="21"/>
    </row>
    <row r="167" spans="1:6" x14ac:dyDescent="0.3">
      <c r="A167" s="18"/>
      <c r="B167" s="19"/>
      <c r="C167" s="22"/>
      <c r="E167" s="57"/>
      <c r="F167" s="21"/>
    </row>
    <row r="168" spans="1:6" x14ac:dyDescent="0.3">
      <c r="A168" s="18"/>
      <c r="B168" s="19"/>
      <c r="C168" s="22"/>
      <c r="D168" s="22"/>
      <c r="E168" s="57"/>
      <c r="F168" s="21"/>
    </row>
    <row r="169" spans="1:6" x14ac:dyDescent="0.3">
      <c r="A169" s="14"/>
      <c r="B169" s="17"/>
      <c r="C169" s="17"/>
      <c r="D169" s="17"/>
      <c r="E169" s="66"/>
      <c r="F169" s="17"/>
    </row>
    <row r="170" spans="1:6" x14ac:dyDescent="0.3">
      <c r="A170" s="18"/>
      <c r="B170" s="19"/>
      <c r="C170" s="22"/>
      <c r="D170" s="22"/>
      <c r="E170" s="57"/>
      <c r="F170" s="21"/>
    </row>
    <row r="171" spans="1:6" x14ac:dyDescent="0.3">
      <c r="A171" s="14"/>
      <c r="B171" s="15"/>
      <c r="C171" s="16"/>
      <c r="D171" s="16"/>
      <c r="E171" s="66"/>
      <c r="F171" s="17"/>
    </row>
    <row r="172" spans="1:6" x14ac:dyDescent="0.3">
      <c r="B172" s="15"/>
      <c r="E172" s="71"/>
      <c r="F172" s="36"/>
    </row>
  </sheetData>
  <sheetProtection algorithmName="SHA-512" hashValue="n5mCT44H0wydyYjQVCEhgw5tTbKJ9PCfQ+vhWMBX6rVe8j/As/4Gvp94YGYjvq1aVwWukODTI7eCYYtztTj04g==" saltValue="EfrOyga+03dhDhnbJHBF+w==" spinCount="100000" sheet="1" objects="1" scenarios="1"/>
  <conditionalFormatting sqref="E11">
    <cfRule type="cellIs" dxfId="53" priority="31" operator="lessThanOrEqual">
      <formula>0</formula>
    </cfRule>
  </conditionalFormatting>
  <conditionalFormatting sqref="E12">
    <cfRule type="cellIs" dxfId="52" priority="30" operator="lessThanOrEqual">
      <formula>0</formula>
    </cfRule>
  </conditionalFormatting>
  <conditionalFormatting sqref="E13">
    <cfRule type="cellIs" dxfId="51" priority="29" operator="lessThanOrEqual">
      <formula>0</formula>
    </cfRule>
  </conditionalFormatting>
  <conditionalFormatting sqref="E14">
    <cfRule type="cellIs" dxfId="50" priority="28" operator="lessThanOrEqual">
      <formula>0</formula>
    </cfRule>
  </conditionalFormatting>
  <conditionalFormatting sqref="E19">
    <cfRule type="cellIs" dxfId="49" priority="27" operator="lessThanOrEqual">
      <formula>0</formula>
    </cfRule>
  </conditionalFormatting>
  <conditionalFormatting sqref="E21">
    <cfRule type="cellIs" dxfId="48" priority="26" operator="lessThanOrEqual">
      <formula>0</formula>
    </cfRule>
  </conditionalFormatting>
  <conditionalFormatting sqref="E22">
    <cfRule type="cellIs" dxfId="47" priority="25" operator="lessThanOrEqual">
      <formula>0</formula>
    </cfRule>
  </conditionalFormatting>
  <conditionalFormatting sqref="E23">
    <cfRule type="cellIs" dxfId="46" priority="24" operator="lessThanOrEqual">
      <formula>0</formula>
    </cfRule>
  </conditionalFormatting>
  <conditionalFormatting sqref="E25">
    <cfRule type="cellIs" dxfId="45" priority="23" operator="lessThanOrEqual">
      <formula>0</formula>
    </cfRule>
  </conditionalFormatting>
  <conditionalFormatting sqref="E26">
    <cfRule type="cellIs" dxfId="44" priority="22" operator="lessThanOrEqual">
      <formula>0</formula>
    </cfRule>
  </conditionalFormatting>
  <conditionalFormatting sqref="E27">
    <cfRule type="cellIs" dxfId="43" priority="21" operator="lessThanOrEqual">
      <formula>0</formula>
    </cfRule>
  </conditionalFormatting>
  <conditionalFormatting sqref="E29">
    <cfRule type="cellIs" dxfId="42" priority="20" operator="lessThanOrEqual">
      <formula>0</formula>
    </cfRule>
  </conditionalFormatting>
  <conditionalFormatting sqref="E30">
    <cfRule type="cellIs" dxfId="41" priority="19" operator="lessThanOrEqual">
      <formula>0</formula>
    </cfRule>
  </conditionalFormatting>
  <conditionalFormatting sqref="E31">
    <cfRule type="cellIs" dxfId="40" priority="18" operator="lessThanOrEqual">
      <formula>0</formula>
    </cfRule>
  </conditionalFormatting>
  <conditionalFormatting sqref="E33">
    <cfRule type="cellIs" dxfId="39" priority="17" operator="lessThanOrEqual">
      <formula>0</formula>
    </cfRule>
  </conditionalFormatting>
  <conditionalFormatting sqref="E34">
    <cfRule type="cellIs" dxfId="38" priority="16" operator="lessThanOrEqual">
      <formula>0</formula>
    </cfRule>
  </conditionalFormatting>
  <conditionalFormatting sqref="E36">
    <cfRule type="cellIs" dxfId="37" priority="15" operator="lessThanOrEqual">
      <formula>0</formula>
    </cfRule>
  </conditionalFormatting>
  <conditionalFormatting sqref="E37">
    <cfRule type="cellIs" dxfId="36" priority="14" operator="lessThanOrEqual">
      <formula>0</formula>
    </cfRule>
  </conditionalFormatting>
  <conditionalFormatting sqref="E39">
    <cfRule type="cellIs" dxfId="35" priority="13" operator="lessThanOrEqual">
      <formula>0</formula>
    </cfRule>
  </conditionalFormatting>
  <conditionalFormatting sqref="E41">
    <cfRule type="cellIs" dxfId="34" priority="12" operator="lessThanOrEqual">
      <formula>0</formula>
    </cfRule>
  </conditionalFormatting>
  <conditionalFormatting sqref="E42">
    <cfRule type="cellIs" dxfId="33" priority="11" operator="lessThanOrEqual">
      <formula>0</formula>
    </cfRule>
  </conditionalFormatting>
  <conditionalFormatting sqref="E44:E49">
    <cfRule type="cellIs" dxfId="32" priority="10" operator="lessThanOrEqual">
      <formula>0</formula>
    </cfRule>
  </conditionalFormatting>
  <conditionalFormatting sqref="E51:E52">
    <cfRule type="cellIs" dxfId="31" priority="9" operator="lessThanOrEqual">
      <formula>0</formula>
    </cfRule>
  </conditionalFormatting>
  <conditionalFormatting sqref="E54:E56">
    <cfRule type="cellIs" dxfId="30" priority="8" operator="lessThanOrEqual">
      <formula>0</formula>
    </cfRule>
  </conditionalFormatting>
  <conditionalFormatting sqref="E57">
    <cfRule type="cellIs" dxfId="29" priority="7" operator="lessThanOrEqual">
      <formula>0</formula>
    </cfRule>
  </conditionalFormatting>
  <conditionalFormatting sqref="E58">
    <cfRule type="cellIs" dxfId="28" priority="6" operator="lessThanOrEqual">
      <formula>0</formula>
    </cfRule>
  </conditionalFormatting>
  <conditionalFormatting sqref="E62:E64">
    <cfRule type="cellIs" dxfId="27" priority="5" operator="lessThanOrEqual">
      <formula>0</formula>
    </cfRule>
  </conditionalFormatting>
  <conditionalFormatting sqref="E65:E66">
    <cfRule type="cellIs" dxfId="26" priority="4" operator="lessThanOrEqual">
      <formula>0</formula>
    </cfRule>
  </conditionalFormatting>
  <conditionalFormatting sqref="E67">
    <cfRule type="cellIs" dxfId="25" priority="3" operator="lessThanOrEqual">
      <formula>0</formula>
    </cfRule>
  </conditionalFormatting>
  <conditionalFormatting sqref="E68:E71">
    <cfRule type="cellIs" dxfId="24" priority="2" operator="lessThanOrEqual">
      <formula>0</formula>
    </cfRule>
  </conditionalFormatting>
  <conditionalFormatting sqref="E72:E74">
    <cfRule type="cellIs" dxfId="23" priority="1" operator="lessThanOrEqual">
      <formula>0</formula>
    </cfRule>
  </conditionalFormatting>
  <pageMargins left="0.98425196850393704" right="0.39370078740157483" top="0.39370078740157483" bottom="0.59055118110236227" header="0.31496062992125984" footer="0.31496062992125984"/>
  <pageSetup paperSize="9" orientation="portrait" r:id="rId1"/>
  <headerFooter>
    <oddFooter xml:space="preserve">&amp;C&amp;"Arial,Italic"&amp;9
-  Stran &amp;P / &amp;N  -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5E484-A430-4668-B89D-71F241815463}">
  <dimension ref="A1:F145"/>
  <sheetViews>
    <sheetView view="pageBreakPreview" zoomScaleSheetLayoutView="100" workbookViewId="0">
      <pane ySplit="3" topLeftCell="A28" activePane="bottomLeft" state="frozen"/>
      <selection pane="bottomLeft" activeCell="C32" sqref="C32"/>
    </sheetView>
  </sheetViews>
  <sheetFormatPr defaultColWidth="9.08984375" defaultRowHeight="13" x14ac:dyDescent="0.3"/>
  <cols>
    <col min="1" max="1" width="8.7265625" style="7" customWidth="1"/>
    <col min="2" max="2" width="43.7265625" style="7" customWidth="1"/>
    <col min="3" max="3" width="8.7265625" style="35" customWidth="1"/>
    <col min="4" max="4" width="5.7265625" style="20" customWidth="1"/>
    <col min="5" max="5" width="9.7265625" style="72" customWidth="1"/>
    <col min="6" max="6" width="10.7265625" style="7" customWidth="1"/>
    <col min="7" max="16384" width="9.08984375" style="7"/>
  </cols>
  <sheetData>
    <row r="1" spans="1:6" ht="48" customHeight="1" x14ac:dyDescent="0.3">
      <c r="A1" s="4"/>
      <c r="B1" s="4"/>
      <c r="C1" s="5"/>
      <c r="D1" s="6"/>
      <c r="E1" s="62"/>
      <c r="F1" s="4"/>
    </row>
    <row r="3" spans="1:6" s="8" customFormat="1" ht="10" x14ac:dyDescent="0.2">
      <c r="A3" s="43" t="s">
        <v>0</v>
      </c>
      <c r="B3" s="44" t="s">
        <v>1</v>
      </c>
      <c r="C3" s="45" t="s">
        <v>2</v>
      </c>
      <c r="D3" s="46" t="s">
        <v>5</v>
      </c>
      <c r="E3" s="63" t="s">
        <v>3</v>
      </c>
      <c r="F3" s="47" t="s">
        <v>4</v>
      </c>
    </row>
    <row r="4" spans="1:6" x14ac:dyDescent="0.3">
      <c r="A4" s="9"/>
      <c r="B4" s="10"/>
      <c r="C4" s="11"/>
      <c r="D4" s="12"/>
      <c r="E4" s="64"/>
      <c r="F4" s="13"/>
    </row>
    <row r="5" spans="1:6" x14ac:dyDescent="0.3">
      <c r="A5" s="48" t="s">
        <v>14</v>
      </c>
      <c r="B5" s="50" t="s">
        <v>466</v>
      </c>
      <c r="C5" s="49"/>
      <c r="D5" s="49"/>
      <c r="E5" s="65"/>
      <c r="F5" s="17"/>
    </row>
    <row r="6" spans="1:6" x14ac:dyDescent="0.3">
      <c r="A6" s="48"/>
      <c r="B6" s="50"/>
      <c r="C6" s="49"/>
      <c r="D6" s="49"/>
      <c r="E6" s="65"/>
      <c r="F6" s="17"/>
    </row>
    <row r="7" spans="1:6" x14ac:dyDescent="0.3">
      <c r="A7" s="48" t="s">
        <v>229</v>
      </c>
      <c r="B7" s="50" t="s">
        <v>198</v>
      </c>
      <c r="C7" s="49"/>
      <c r="D7" s="49"/>
      <c r="E7" s="65"/>
      <c r="F7" s="17"/>
    </row>
    <row r="8" spans="1:6" ht="78" x14ac:dyDescent="0.3">
      <c r="A8" s="18" t="s">
        <v>230</v>
      </c>
      <c r="B8" s="19" t="s">
        <v>201</v>
      </c>
      <c r="C8" s="35">
        <v>1</v>
      </c>
      <c r="D8" s="35" t="s">
        <v>9</v>
      </c>
      <c r="E8" s="57">
        <v>0</v>
      </c>
      <c r="F8" s="21">
        <f t="shared" ref="F8:F48" si="0">C8*E8</f>
        <v>0</v>
      </c>
    </row>
    <row r="9" spans="1:6" ht="39" x14ac:dyDescent="0.3">
      <c r="A9" s="18" t="s">
        <v>231</v>
      </c>
      <c r="B9" s="19" t="s">
        <v>467</v>
      </c>
      <c r="C9" s="35">
        <v>1</v>
      </c>
      <c r="D9" s="35" t="s">
        <v>9</v>
      </c>
      <c r="E9" s="57">
        <v>0</v>
      </c>
      <c r="F9" s="21">
        <f t="shared" si="0"/>
        <v>0</v>
      </c>
    </row>
    <row r="10" spans="1:6" ht="65" x14ac:dyDescent="0.3">
      <c r="A10" s="18" t="s">
        <v>232</v>
      </c>
      <c r="B10" s="19" t="s">
        <v>468</v>
      </c>
      <c r="C10" s="35">
        <v>10</v>
      </c>
      <c r="D10" s="35" t="s">
        <v>11</v>
      </c>
      <c r="E10" s="57">
        <v>0</v>
      </c>
      <c r="F10" s="21">
        <f t="shared" si="0"/>
        <v>0</v>
      </c>
    </row>
    <row r="11" spans="1:6" ht="65" x14ac:dyDescent="0.3">
      <c r="A11" s="18" t="s">
        <v>233</v>
      </c>
      <c r="B11" s="19" t="s">
        <v>469</v>
      </c>
      <c r="C11" s="35">
        <v>6</v>
      </c>
      <c r="D11" s="35" t="s">
        <v>45</v>
      </c>
      <c r="E11" s="57">
        <v>0</v>
      </c>
      <c r="F11" s="21">
        <f t="shared" si="0"/>
        <v>0</v>
      </c>
    </row>
    <row r="12" spans="1:6" ht="26" x14ac:dyDescent="0.3">
      <c r="A12" s="18" t="s">
        <v>234</v>
      </c>
      <c r="B12" s="19" t="s">
        <v>296</v>
      </c>
      <c r="C12" s="35">
        <v>1</v>
      </c>
      <c r="D12" s="35" t="s">
        <v>9</v>
      </c>
      <c r="E12" s="57">
        <v>0</v>
      </c>
      <c r="F12" s="21">
        <f t="shared" si="0"/>
        <v>0</v>
      </c>
    </row>
    <row r="13" spans="1:6" ht="26" x14ac:dyDescent="0.3">
      <c r="A13" s="18" t="s">
        <v>235</v>
      </c>
      <c r="B13" s="19" t="s">
        <v>470</v>
      </c>
      <c r="C13" s="35">
        <v>3</v>
      </c>
      <c r="D13" s="35" t="s">
        <v>45</v>
      </c>
      <c r="E13" s="57">
        <v>0</v>
      </c>
      <c r="F13" s="21">
        <f t="shared" si="0"/>
        <v>0</v>
      </c>
    </row>
    <row r="14" spans="1:6" ht="52" x14ac:dyDescent="0.3">
      <c r="A14" s="18" t="s">
        <v>236</v>
      </c>
      <c r="B14" s="19" t="s">
        <v>471</v>
      </c>
      <c r="C14" s="35">
        <v>2</v>
      </c>
      <c r="D14" s="35" t="s">
        <v>45</v>
      </c>
      <c r="E14" s="57">
        <v>0</v>
      </c>
      <c r="F14" s="21">
        <f t="shared" si="0"/>
        <v>0</v>
      </c>
    </row>
    <row r="15" spans="1:6" ht="39" x14ac:dyDescent="0.3">
      <c r="A15" s="18" t="s">
        <v>237</v>
      </c>
      <c r="B15" s="19" t="s">
        <v>472</v>
      </c>
      <c r="C15" s="35">
        <v>3</v>
      </c>
      <c r="D15" s="35" t="s">
        <v>45</v>
      </c>
      <c r="E15" s="57">
        <v>0</v>
      </c>
      <c r="F15" s="21">
        <f t="shared" si="0"/>
        <v>0</v>
      </c>
    </row>
    <row r="16" spans="1:6" ht="65" x14ac:dyDescent="0.3">
      <c r="A16" s="18" t="s">
        <v>238</v>
      </c>
      <c r="B16" s="19" t="s">
        <v>473</v>
      </c>
      <c r="C16" s="35">
        <v>10</v>
      </c>
      <c r="D16" s="35" t="s">
        <v>11</v>
      </c>
      <c r="E16" s="57">
        <v>0</v>
      </c>
      <c r="F16" s="21">
        <f t="shared" si="0"/>
        <v>0</v>
      </c>
    </row>
    <row r="17" spans="1:6" ht="52" x14ac:dyDescent="0.3">
      <c r="A17" s="18" t="s">
        <v>239</v>
      </c>
      <c r="B17" s="19" t="s">
        <v>204</v>
      </c>
      <c r="C17" s="35">
        <v>1</v>
      </c>
      <c r="D17" s="35" t="s">
        <v>9</v>
      </c>
      <c r="E17" s="57">
        <v>0</v>
      </c>
      <c r="F17" s="21">
        <f t="shared" si="0"/>
        <v>0</v>
      </c>
    </row>
    <row r="18" spans="1:6" ht="39" x14ac:dyDescent="0.3">
      <c r="A18" s="18" t="s">
        <v>240</v>
      </c>
      <c r="B18" s="19" t="s">
        <v>474</v>
      </c>
      <c r="C18" s="35">
        <v>2</v>
      </c>
      <c r="D18" s="35" t="s">
        <v>9</v>
      </c>
      <c r="E18" s="57">
        <v>0</v>
      </c>
      <c r="F18" s="21">
        <f t="shared" si="0"/>
        <v>0</v>
      </c>
    </row>
    <row r="19" spans="1:6" ht="52" x14ac:dyDescent="0.3">
      <c r="A19" s="18" t="s">
        <v>241</v>
      </c>
      <c r="B19" s="19" t="s">
        <v>297</v>
      </c>
      <c r="C19" s="35">
        <v>1</v>
      </c>
      <c r="D19" s="35" t="s">
        <v>9</v>
      </c>
      <c r="E19" s="57">
        <v>0</v>
      </c>
      <c r="F19" s="21">
        <f t="shared" si="0"/>
        <v>0</v>
      </c>
    </row>
    <row r="20" spans="1:6" ht="65" x14ac:dyDescent="0.3">
      <c r="A20" s="18" t="s">
        <v>295</v>
      </c>
      <c r="B20" s="19" t="s">
        <v>475</v>
      </c>
      <c r="C20" s="35">
        <v>1</v>
      </c>
      <c r="D20" s="35" t="s">
        <v>8</v>
      </c>
      <c r="E20" s="57">
        <v>0</v>
      </c>
      <c r="F20" s="21">
        <f t="shared" si="0"/>
        <v>0</v>
      </c>
    </row>
    <row r="21" spans="1:6" x14ac:dyDescent="0.3">
      <c r="A21" s="18"/>
      <c r="B21" s="19"/>
      <c r="D21" s="35"/>
      <c r="E21" s="57"/>
      <c r="F21" s="21"/>
    </row>
    <row r="22" spans="1:6" x14ac:dyDescent="0.3">
      <c r="A22" s="18"/>
      <c r="B22" s="19"/>
      <c r="D22" s="35"/>
      <c r="E22" s="57"/>
      <c r="F22" s="21"/>
    </row>
    <row r="23" spans="1:6" x14ac:dyDescent="0.3">
      <c r="A23" s="14" t="s">
        <v>242</v>
      </c>
      <c r="B23" s="15" t="s">
        <v>476</v>
      </c>
      <c r="C23" s="51"/>
      <c r="D23" s="51"/>
      <c r="E23" s="66"/>
      <c r="F23" s="21"/>
    </row>
    <row r="24" spans="1:6" x14ac:dyDescent="0.3">
      <c r="A24" s="18" t="s">
        <v>243</v>
      </c>
      <c r="B24" s="19" t="s">
        <v>477</v>
      </c>
      <c r="C24" s="35">
        <v>1</v>
      </c>
      <c r="D24" s="35" t="s">
        <v>15</v>
      </c>
      <c r="E24" s="57">
        <v>0</v>
      </c>
      <c r="F24" s="21">
        <f t="shared" si="0"/>
        <v>0</v>
      </c>
    </row>
    <row r="25" spans="1:6" x14ac:dyDescent="0.3">
      <c r="A25" s="18" t="s">
        <v>244</v>
      </c>
      <c r="B25" s="19" t="s">
        <v>478</v>
      </c>
      <c r="C25" s="35">
        <v>1</v>
      </c>
      <c r="D25" s="35" t="s">
        <v>15</v>
      </c>
      <c r="E25" s="57">
        <v>0</v>
      </c>
      <c r="F25" s="21">
        <f t="shared" si="0"/>
        <v>0</v>
      </c>
    </row>
    <row r="26" spans="1:6" ht="26" x14ac:dyDescent="0.3">
      <c r="A26" s="18" t="s">
        <v>245</v>
      </c>
      <c r="B26" s="19" t="s">
        <v>479</v>
      </c>
      <c r="C26" s="35">
        <v>1</v>
      </c>
      <c r="D26" s="35" t="s">
        <v>15</v>
      </c>
      <c r="E26" s="57">
        <v>0</v>
      </c>
      <c r="F26" s="21">
        <f t="shared" si="0"/>
        <v>0</v>
      </c>
    </row>
    <row r="27" spans="1:6" ht="91" x14ac:dyDescent="0.3">
      <c r="A27" s="18"/>
      <c r="B27" s="19" t="s">
        <v>298</v>
      </c>
      <c r="D27" s="35"/>
      <c r="E27" s="57"/>
      <c r="F27" s="21"/>
    </row>
    <row r="28" spans="1:6" x14ac:dyDescent="0.3">
      <c r="A28" s="18" t="s">
        <v>246</v>
      </c>
      <c r="B28" s="19" t="s">
        <v>480</v>
      </c>
      <c r="C28" s="35">
        <v>1</v>
      </c>
      <c r="D28" s="35" t="s">
        <v>9</v>
      </c>
      <c r="E28" s="57">
        <v>0</v>
      </c>
      <c r="F28" s="21">
        <f t="shared" si="0"/>
        <v>0</v>
      </c>
    </row>
    <row r="29" spans="1:6" x14ac:dyDescent="0.3">
      <c r="A29" s="18" t="s">
        <v>247</v>
      </c>
      <c r="B29" s="19" t="s">
        <v>481</v>
      </c>
      <c r="C29" s="35">
        <v>4</v>
      </c>
      <c r="D29" s="35" t="s">
        <v>9</v>
      </c>
      <c r="E29" s="57">
        <v>0</v>
      </c>
      <c r="F29" s="21">
        <f t="shared" si="0"/>
        <v>0</v>
      </c>
    </row>
    <row r="30" spans="1:6" x14ac:dyDescent="0.3">
      <c r="A30" s="18" t="s">
        <v>248</v>
      </c>
      <c r="B30" s="19" t="s">
        <v>482</v>
      </c>
      <c r="C30" s="35">
        <v>1</v>
      </c>
      <c r="D30" s="35" t="s">
        <v>9</v>
      </c>
      <c r="E30" s="57">
        <v>0</v>
      </c>
      <c r="F30" s="21">
        <f t="shared" si="0"/>
        <v>0</v>
      </c>
    </row>
    <row r="31" spans="1:6" x14ac:dyDescent="0.3">
      <c r="A31" s="18" t="s">
        <v>249</v>
      </c>
      <c r="B31" s="19" t="s">
        <v>483</v>
      </c>
      <c r="C31" s="35">
        <v>1</v>
      </c>
      <c r="D31" s="35" t="s">
        <v>9</v>
      </c>
      <c r="E31" s="57">
        <v>0</v>
      </c>
      <c r="F31" s="21">
        <f t="shared" si="0"/>
        <v>0</v>
      </c>
    </row>
    <row r="32" spans="1:6" x14ac:dyDescent="0.3">
      <c r="A32" s="18" t="s">
        <v>301</v>
      </c>
      <c r="B32" s="19" t="s">
        <v>299</v>
      </c>
      <c r="C32" s="35">
        <v>1</v>
      </c>
      <c r="D32" s="35" t="s">
        <v>9</v>
      </c>
      <c r="E32" s="57">
        <v>0</v>
      </c>
      <c r="F32" s="21">
        <f t="shared" si="0"/>
        <v>0</v>
      </c>
    </row>
    <row r="33" spans="1:6" ht="78" x14ac:dyDescent="0.3">
      <c r="A33" s="18" t="s">
        <v>302</v>
      </c>
      <c r="B33" s="19" t="s">
        <v>484</v>
      </c>
      <c r="C33" s="35">
        <v>1</v>
      </c>
      <c r="D33" s="35" t="s">
        <v>9</v>
      </c>
      <c r="E33" s="57">
        <v>0</v>
      </c>
      <c r="F33" s="21">
        <f t="shared" si="0"/>
        <v>0</v>
      </c>
    </row>
    <row r="34" spans="1:6" ht="104" x14ac:dyDescent="0.3">
      <c r="A34" s="18" t="s">
        <v>303</v>
      </c>
      <c r="B34" s="19" t="s">
        <v>300</v>
      </c>
      <c r="C34" s="35">
        <v>1</v>
      </c>
      <c r="D34" s="35" t="s">
        <v>9</v>
      </c>
      <c r="E34" s="57">
        <v>0</v>
      </c>
      <c r="F34" s="21">
        <f t="shared" si="0"/>
        <v>0</v>
      </c>
    </row>
    <row r="35" spans="1:6" ht="39" x14ac:dyDescent="0.3">
      <c r="A35" s="18" t="s">
        <v>305</v>
      </c>
      <c r="B35" s="19" t="s">
        <v>304</v>
      </c>
      <c r="C35" s="35">
        <v>1</v>
      </c>
      <c r="D35" s="35" t="s">
        <v>9</v>
      </c>
      <c r="E35" s="57">
        <v>0</v>
      </c>
      <c r="F35" s="21">
        <f t="shared" si="0"/>
        <v>0</v>
      </c>
    </row>
    <row r="36" spans="1:6" ht="39" x14ac:dyDescent="0.3">
      <c r="A36" s="18" t="s">
        <v>307</v>
      </c>
      <c r="B36" s="19" t="s">
        <v>306</v>
      </c>
      <c r="C36" s="35">
        <v>1</v>
      </c>
      <c r="D36" s="35" t="s">
        <v>8</v>
      </c>
      <c r="E36" s="57">
        <v>0</v>
      </c>
      <c r="F36" s="21">
        <f t="shared" si="0"/>
        <v>0</v>
      </c>
    </row>
    <row r="37" spans="1:6" ht="39" x14ac:dyDescent="0.3">
      <c r="A37" s="18" t="s">
        <v>308</v>
      </c>
      <c r="B37" s="19" t="s">
        <v>309</v>
      </c>
      <c r="C37" s="35">
        <v>8</v>
      </c>
      <c r="D37" s="35" t="s">
        <v>9</v>
      </c>
      <c r="E37" s="57">
        <v>0</v>
      </c>
      <c r="F37" s="21">
        <f t="shared" si="0"/>
        <v>0</v>
      </c>
    </row>
    <row r="38" spans="1:6" x14ac:dyDescent="0.3">
      <c r="A38" s="18" t="s">
        <v>310</v>
      </c>
      <c r="B38" s="19" t="s">
        <v>312</v>
      </c>
      <c r="C38" s="35">
        <v>8</v>
      </c>
      <c r="D38" s="35" t="s">
        <v>9</v>
      </c>
      <c r="E38" s="57">
        <v>0</v>
      </c>
      <c r="F38" s="21">
        <f t="shared" si="0"/>
        <v>0</v>
      </c>
    </row>
    <row r="39" spans="1:6" ht="26" x14ac:dyDescent="0.3">
      <c r="A39" s="18" t="s">
        <v>311</v>
      </c>
      <c r="B39" s="19" t="s">
        <v>314</v>
      </c>
      <c r="C39" s="35">
        <v>1</v>
      </c>
      <c r="D39" s="35" t="s">
        <v>9</v>
      </c>
      <c r="E39" s="57">
        <v>0</v>
      </c>
      <c r="F39" s="21">
        <f t="shared" si="0"/>
        <v>0</v>
      </c>
    </row>
    <row r="40" spans="1:6" ht="26" x14ac:dyDescent="0.3">
      <c r="A40" s="18" t="s">
        <v>313</v>
      </c>
      <c r="B40" s="19" t="s">
        <v>316</v>
      </c>
      <c r="C40" s="35">
        <v>1</v>
      </c>
      <c r="D40" s="35" t="s">
        <v>8</v>
      </c>
      <c r="E40" s="57">
        <v>0</v>
      </c>
      <c r="F40" s="21">
        <f t="shared" si="0"/>
        <v>0</v>
      </c>
    </row>
    <row r="41" spans="1:6" ht="26" x14ac:dyDescent="0.3">
      <c r="A41" s="18" t="s">
        <v>315</v>
      </c>
      <c r="B41" s="19" t="s">
        <v>318</v>
      </c>
      <c r="C41" s="35">
        <v>1</v>
      </c>
      <c r="D41" s="35" t="s">
        <v>9</v>
      </c>
      <c r="E41" s="57">
        <v>0</v>
      </c>
      <c r="F41" s="21">
        <f t="shared" si="0"/>
        <v>0</v>
      </c>
    </row>
    <row r="42" spans="1:6" ht="39" x14ac:dyDescent="0.3">
      <c r="A42" s="18" t="s">
        <v>317</v>
      </c>
      <c r="B42" s="19" t="s">
        <v>320</v>
      </c>
      <c r="C42" s="35">
        <v>1</v>
      </c>
      <c r="D42" s="35" t="s">
        <v>15</v>
      </c>
      <c r="E42" s="57">
        <v>0</v>
      </c>
      <c r="F42" s="21">
        <f t="shared" si="0"/>
        <v>0</v>
      </c>
    </row>
    <row r="43" spans="1:6" ht="39" x14ac:dyDescent="0.3">
      <c r="A43" s="18" t="s">
        <v>319</v>
      </c>
      <c r="B43" s="19" t="s">
        <v>322</v>
      </c>
      <c r="C43" s="35">
        <v>1</v>
      </c>
      <c r="D43" s="35" t="s">
        <v>9</v>
      </c>
      <c r="E43" s="57">
        <v>0</v>
      </c>
      <c r="F43" s="21">
        <f t="shared" si="0"/>
        <v>0</v>
      </c>
    </row>
    <row r="44" spans="1:6" ht="52" x14ac:dyDescent="0.3">
      <c r="A44" s="18" t="s">
        <v>321</v>
      </c>
      <c r="B44" s="19" t="s">
        <v>224</v>
      </c>
      <c r="C44" s="35">
        <v>1</v>
      </c>
      <c r="D44" s="35" t="s">
        <v>8</v>
      </c>
      <c r="E44" s="57">
        <v>0</v>
      </c>
      <c r="F44" s="21">
        <f t="shared" si="0"/>
        <v>0</v>
      </c>
    </row>
    <row r="45" spans="1:6" ht="39" x14ac:dyDescent="0.3">
      <c r="A45" s="18" t="s">
        <v>323</v>
      </c>
      <c r="B45" s="19" t="s">
        <v>325</v>
      </c>
      <c r="C45" s="35">
        <v>1</v>
      </c>
      <c r="D45" s="35" t="s">
        <v>8</v>
      </c>
      <c r="E45" s="57">
        <v>0</v>
      </c>
      <c r="F45" s="21">
        <f t="shared" si="0"/>
        <v>0</v>
      </c>
    </row>
    <row r="46" spans="1:6" ht="26" x14ac:dyDescent="0.3">
      <c r="A46" s="18" t="s">
        <v>324</v>
      </c>
      <c r="B46" s="19" t="s">
        <v>226</v>
      </c>
      <c r="C46" s="35">
        <v>1</v>
      </c>
      <c r="D46" s="35" t="s">
        <v>15</v>
      </c>
      <c r="E46" s="57">
        <v>0</v>
      </c>
      <c r="F46" s="21">
        <f t="shared" si="0"/>
        <v>0</v>
      </c>
    </row>
    <row r="47" spans="1:6" ht="26" x14ac:dyDescent="0.3">
      <c r="A47" s="18" t="s">
        <v>326</v>
      </c>
      <c r="B47" s="19" t="s">
        <v>47</v>
      </c>
      <c r="C47" s="35">
        <v>1</v>
      </c>
      <c r="D47" s="35" t="s">
        <v>15</v>
      </c>
      <c r="E47" s="57">
        <v>0</v>
      </c>
      <c r="F47" s="21">
        <f t="shared" si="0"/>
        <v>0</v>
      </c>
    </row>
    <row r="48" spans="1:6" ht="52" x14ac:dyDescent="0.3">
      <c r="A48" s="18" t="s">
        <v>327</v>
      </c>
      <c r="B48" s="58" t="s">
        <v>485</v>
      </c>
      <c r="C48" s="59">
        <v>1</v>
      </c>
      <c r="D48" s="59" t="s">
        <v>8</v>
      </c>
      <c r="E48" s="67">
        <f>SUM(F6:F47)*5%</f>
        <v>0</v>
      </c>
      <c r="F48" s="60">
        <f t="shared" si="0"/>
        <v>0</v>
      </c>
    </row>
    <row r="49" spans="1:6" x14ac:dyDescent="0.3">
      <c r="A49" s="18"/>
      <c r="B49" s="19"/>
      <c r="C49" s="22"/>
      <c r="E49" s="57"/>
      <c r="F49" s="21"/>
    </row>
    <row r="50" spans="1:6" x14ac:dyDescent="0.3">
      <c r="A50" s="23"/>
      <c r="B50" s="24" t="str">
        <f>CONCATENATE("SKUPAJ ",B5,":")</f>
        <v>SKUPAJ PRESTAVITEV ZUNANJEGA HIDRANTA:</v>
      </c>
      <c r="C50" s="25"/>
      <c r="D50" s="26"/>
      <c r="E50" s="68"/>
      <c r="F50" s="27">
        <f>SUM(F8:F48)</f>
        <v>0</v>
      </c>
    </row>
    <row r="51" spans="1:6" ht="14.5" x14ac:dyDescent="0.35">
      <c r="A51" s="28"/>
      <c r="B51" s="29"/>
      <c r="C51" s="30"/>
      <c r="D51" s="31"/>
      <c r="E51" s="69"/>
      <c r="F51" s="21"/>
    </row>
    <row r="52" spans="1:6" ht="14.5" x14ac:dyDescent="0.35">
      <c r="A52" s="32"/>
      <c r="B52" s="19"/>
      <c r="C52" s="32"/>
      <c r="D52" s="32"/>
      <c r="E52" s="70"/>
      <c r="F52" s="21"/>
    </row>
    <row r="53" spans="1:6" x14ac:dyDescent="0.3">
      <c r="A53" s="18"/>
      <c r="B53" s="33"/>
      <c r="C53" s="22"/>
      <c r="E53" s="57"/>
      <c r="F53" s="17"/>
    </row>
    <row r="54" spans="1:6" x14ac:dyDescent="0.3">
      <c r="A54" s="18"/>
      <c r="B54" s="19"/>
      <c r="C54" s="22"/>
      <c r="E54" s="57"/>
      <c r="F54" s="21"/>
    </row>
    <row r="55" spans="1:6" x14ac:dyDescent="0.3">
      <c r="A55" s="18"/>
      <c r="B55" s="19"/>
      <c r="C55" s="22"/>
      <c r="E55" s="57"/>
      <c r="F55" s="21"/>
    </row>
    <row r="56" spans="1:6" x14ac:dyDescent="0.3">
      <c r="A56" s="18"/>
      <c r="B56" s="19"/>
      <c r="C56" s="22"/>
      <c r="E56" s="57"/>
      <c r="F56" s="21"/>
    </row>
    <row r="57" spans="1:6" x14ac:dyDescent="0.3">
      <c r="A57" s="18"/>
      <c r="B57" s="19"/>
      <c r="C57" s="22"/>
      <c r="E57" s="57"/>
      <c r="F57" s="21"/>
    </row>
    <row r="58" spans="1:6" x14ac:dyDescent="0.3">
      <c r="A58" s="18"/>
      <c r="B58" s="19"/>
      <c r="C58" s="22"/>
      <c r="E58" s="57"/>
      <c r="F58" s="21"/>
    </row>
    <row r="59" spans="1:6" x14ac:dyDescent="0.3">
      <c r="A59" s="18"/>
      <c r="B59" s="19"/>
      <c r="C59" s="22"/>
      <c r="E59" s="57"/>
      <c r="F59" s="21"/>
    </row>
    <row r="60" spans="1:6" x14ac:dyDescent="0.3">
      <c r="A60" s="18"/>
      <c r="B60" s="19"/>
      <c r="C60" s="22"/>
      <c r="E60" s="57"/>
      <c r="F60" s="21"/>
    </row>
    <row r="61" spans="1:6" x14ac:dyDescent="0.3">
      <c r="A61" s="18"/>
      <c r="B61" s="19"/>
      <c r="C61" s="22"/>
      <c r="E61" s="57"/>
      <c r="F61" s="21"/>
    </row>
    <row r="62" spans="1:6" x14ac:dyDescent="0.3">
      <c r="A62" s="18"/>
      <c r="B62" s="19"/>
      <c r="C62" s="22"/>
      <c r="E62" s="57"/>
      <c r="F62" s="21"/>
    </row>
    <row r="63" spans="1:6" x14ac:dyDescent="0.3">
      <c r="A63" s="14"/>
      <c r="B63" s="33"/>
      <c r="C63" s="16"/>
      <c r="D63" s="16"/>
      <c r="E63" s="66"/>
      <c r="F63" s="21"/>
    </row>
    <row r="64" spans="1:6" x14ac:dyDescent="0.3">
      <c r="A64" s="18"/>
      <c r="B64" s="19"/>
      <c r="C64" s="22"/>
      <c r="D64" s="22"/>
      <c r="E64" s="57"/>
      <c r="F64" s="21"/>
    </row>
    <row r="65" spans="1:6" x14ac:dyDescent="0.3">
      <c r="A65" s="18"/>
      <c r="B65" s="19"/>
      <c r="C65" s="22"/>
      <c r="D65" s="22"/>
      <c r="E65" s="57"/>
      <c r="F65" s="21"/>
    </row>
    <row r="66" spans="1:6" x14ac:dyDescent="0.3">
      <c r="A66" s="18"/>
      <c r="B66" s="19"/>
      <c r="C66" s="22"/>
      <c r="D66" s="22"/>
      <c r="E66" s="57"/>
      <c r="F66" s="21"/>
    </row>
    <row r="67" spans="1:6" x14ac:dyDescent="0.3">
      <c r="A67" s="14"/>
      <c r="B67" s="15"/>
      <c r="C67" s="16"/>
      <c r="D67" s="34"/>
      <c r="E67" s="66"/>
      <c r="F67" s="21"/>
    </row>
    <row r="68" spans="1:6" ht="14.5" x14ac:dyDescent="0.35">
      <c r="A68" s="32"/>
      <c r="B68" s="19"/>
      <c r="C68" s="32"/>
      <c r="D68" s="32"/>
      <c r="E68" s="70"/>
      <c r="F68" s="21"/>
    </row>
    <row r="69" spans="1:6" x14ac:dyDescent="0.3">
      <c r="A69" s="18"/>
      <c r="B69" s="19"/>
      <c r="C69" s="22"/>
      <c r="E69" s="57"/>
      <c r="F69" s="21"/>
    </row>
    <row r="70" spans="1:6" x14ac:dyDescent="0.3">
      <c r="A70" s="18"/>
      <c r="B70" s="19"/>
      <c r="C70" s="22"/>
      <c r="E70" s="57"/>
      <c r="F70" s="21"/>
    </row>
    <row r="71" spans="1:6" x14ac:dyDescent="0.3">
      <c r="A71" s="18"/>
      <c r="B71" s="19"/>
      <c r="C71" s="22"/>
      <c r="E71" s="57"/>
      <c r="F71" s="21"/>
    </row>
    <row r="72" spans="1:6" ht="14.5" x14ac:dyDescent="0.35">
      <c r="A72" s="32"/>
      <c r="B72" s="19"/>
      <c r="C72" s="32"/>
      <c r="D72" s="32"/>
      <c r="E72" s="70"/>
      <c r="F72" s="21"/>
    </row>
    <row r="73" spans="1:6" x14ac:dyDescent="0.3">
      <c r="A73" s="18"/>
      <c r="B73" s="19"/>
      <c r="C73" s="22"/>
      <c r="E73" s="57"/>
      <c r="F73" s="21"/>
    </row>
    <row r="74" spans="1:6" ht="14.5" x14ac:dyDescent="0.35">
      <c r="A74" s="32"/>
      <c r="B74" s="19"/>
      <c r="C74" s="32"/>
      <c r="D74" s="32"/>
      <c r="E74" s="70"/>
      <c r="F74" s="21"/>
    </row>
    <row r="75" spans="1:6" x14ac:dyDescent="0.3">
      <c r="A75" s="18"/>
      <c r="B75" s="19"/>
      <c r="C75" s="22"/>
      <c r="E75" s="57"/>
      <c r="F75" s="21"/>
    </row>
    <row r="76" spans="1:6" ht="14.5" x14ac:dyDescent="0.35">
      <c r="A76" s="32"/>
      <c r="B76" s="19"/>
      <c r="C76" s="32"/>
      <c r="D76" s="32"/>
      <c r="E76" s="70"/>
      <c r="F76" s="21"/>
    </row>
    <row r="77" spans="1:6" x14ac:dyDescent="0.3">
      <c r="A77" s="18"/>
      <c r="B77" s="19"/>
      <c r="C77" s="22"/>
      <c r="E77" s="57"/>
      <c r="F77" s="21"/>
    </row>
    <row r="78" spans="1:6" x14ac:dyDescent="0.3">
      <c r="A78" s="18"/>
      <c r="B78" s="19"/>
      <c r="C78" s="22"/>
      <c r="E78" s="57"/>
      <c r="F78" s="21"/>
    </row>
    <row r="79" spans="1:6" x14ac:dyDescent="0.3">
      <c r="A79" s="18"/>
      <c r="B79" s="19"/>
      <c r="C79" s="22"/>
      <c r="E79" s="57"/>
      <c r="F79" s="21"/>
    </row>
    <row r="80" spans="1:6" ht="14.5" x14ac:dyDescent="0.35">
      <c r="A80" s="32"/>
      <c r="B80" s="19"/>
      <c r="C80" s="32"/>
      <c r="D80" s="32"/>
      <c r="E80" s="70"/>
      <c r="F80" s="21"/>
    </row>
    <row r="81" spans="1:6" x14ac:dyDescent="0.3">
      <c r="A81" s="18"/>
      <c r="B81" s="19"/>
      <c r="C81" s="22"/>
      <c r="E81" s="57"/>
      <c r="F81" s="21"/>
    </row>
    <row r="82" spans="1:6" x14ac:dyDescent="0.3">
      <c r="A82" s="18"/>
      <c r="B82" s="19"/>
      <c r="C82" s="22"/>
      <c r="E82" s="57"/>
      <c r="F82" s="21"/>
    </row>
    <row r="83" spans="1:6" x14ac:dyDescent="0.3">
      <c r="A83" s="18"/>
      <c r="B83" s="19"/>
      <c r="C83" s="22"/>
      <c r="E83" s="57"/>
      <c r="F83" s="21"/>
    </row>
    <row r="84" spans="1:6" x14ac:dyDescent="0.3">
      <c r="A84" s="18"/>
      <c r="B84" s="19"/>
      <c r="C84" s="22"/>
      <c r="E84" s="57"/>
      <c r="F84" s="21"/>
    </row>
    <row r="85" spans="1:6" x14ac:dyDescent="0.3">
      <c r="A85" s="18"/>
      <c r="B85" s="19"/>
      <c r="C85" s="22"/>
      <c r="E85" s="57"/>
      <c r="F85" s="21"/>
    </row>
    <row r="86" spans="1:6" x14ac:dyDescent="0.3">
      <c r="A86" s="18"/>
      <c r="B86" s="19"/>
      <c r="C86" s="22"/>
      <c r="E86" s="57"/>
      <c r="F86" s="21"/>
    </row>
    <row r="87" spans="1:6" x14ac:dyDescent="0.3">
      <c r="A87" s="18"/>
      <c r="B87" s="19"/>
      <c r="C87" s="22"/>
      <c r="E87" s="57"/>
      <c r="F87" s="21"/>
    </row>
    <row r="88" spans="1:6" x14ac:dyDescent="0.3">
      <c r="A88" s="18"/>
      <c r="B88" s="19"/>
      <c r="C88" s="22"/>
      <c r="E88" s="57"/>
      <c r="F88" s="21"/>
    </row>
    <row r="89" spans="1:6" x14ac:dyDescent="0.3">
      <c r="A89" s="18"/>
      <c r="B89" s="19"/>
      <c r="C89" s="22"/>
      <c r="E89" s="57"/>
      <c r="F89" s="21"/>
    </row>
    <row r="90" spans="1:6" x14ac:dyDescent="0.3">
      <c r="A90" s="18"/>
      <c r="B90" s="19"/>
      <c r="C90" s="22"/>
      <c r="E90" s="57"/>
      <c r="F90" s="21"/>
    </row>
    <row r="91" spans="1:6" x14ac:dyDescent="0.3">
      <c r="A91" s="18"/>
      <c r="B91" s="19"/>
      <c r="C91" s="22"/>
      <c r="E91" s="57"/>
      <c r="F91" s="21"/>
    </row>
    <row r="92" spans="1:6" x14ac:dyDescent="0.3">
      <c r="A92" s="18"/>
      <c r="B92" s="19"/>
      <c r="C92" s="22"/>
      <c r="D92" s="22"/>
      <c r="E92" s="57"/>
      <c r="F92" s="21"/>
    </row>
    <row r="93" spans="1:6" x14ac:dyDescent="0.3">
      <c r="A93" s="14"/>
      <c r="B93" s="17"/>
      <c r="C93" s="17"/>
      <c r="D93" s="17"/>
      <c r="E93" s="66"/>
      <c r="F93" s="21"/>
    </row>
    <row r="94" spans="1:6" x14ac:dyDescent="0.3">
      <c r="A94" s="14"/>
      <c r="B94" s="17"/>
      <c r="C94" s="17"/>
      <c r="D94" s="17"/>
      <c r="E94" s="66"/>
      <c r="F94" s="21"/>
    </row>
    <row r="95" spans="1:6" x14ac:dyDescent="0.3">
      <c r="A95" s="14"/>
      <c r="B95" s="17"/>
      <c r="C95" s="17"/>
      <c r="D95" s="17"/>
      <c r="E95" s="66"/>
      <c r="F95" s="21"/>
    </row>
    <row r="96" spans="1:6" x14ac:dyDescent="0.3">
      <c r="A96" s="14"/>
      <c r="B96" s="17"/>
      <c r="C96" s="17"/>
      <c r="D96" s="17"/>
      <c r="E96" s="66"/>
      <c r="F96" s="21"/>
    </row>
    <row r="97" spans="1:6" x14ac:dyDescent="0.3">
      <c r="A97" s="14"/>
      <c r="B97" s="15"/>
      <c r="C97" s="16"/>
      <c r="D97" s="34"/>
      <c r="E97" s="66"/>
      <c r="F97" s="21"/>
    </row>
    <row r="98" spans="1:6" ht="14.5" x14ac:dyDescent="0.35">
      <c r="A98" s="32"/>
      <c r="B98" s="19"/>
      <c r="C98" s="32"/>
      <c r="D98" s="32"/>
      <c r="E98" s="70"/>
      <c r="F98" s="21"/>
    </row>
    <row r="99" spans="1:6" x14ac:dyDescent="0.3">
      <c r="A99" s="18"/>
      <c r="B99" s="19"/>
      <c r="C99" s="22"/>
      <c r="E99" s="57"/>
      <c r="F99" s="21"/>
    </row>
    <row r="100" spans="1:6" ht="14.5" x14ac:dyDescent="0.35">
      <c r="A100" s="32"/>
      <c r="B100" s="19"/>
      <c r="C100" s="32"/>
      <c r="D100" s="32"/>
      <c r="E100" s="70"/>
      <c r="F100" s="21"/>
    </row>
    <row r="101" spans="1:6" x14ac:dyDescent="0.3">
      <c r="A101" s="18"/>
      <c r="B101" s="19"/>
      <c r="C101" s="22"/>
      <c r="E101" s="57"/>
      <c r="F101" s="21"/>
    </row>
    <row r="102" spans="1:6" ht="14.5" x14ac:dyDescent="0.35">
      <c r="A102" s="32"/>
      <c r="B102" s="19"/>
      <c r="C102" s="32"/>
      <c r="D102" s="32"/>
      <c r="E102" s="70"/>
      <c r="F102" s="21"/>
    </row>
    <row r="103" spans="1:6" x14ac:dyDescent="0.3">
      <c r="A103" s="18"/>
      <c r="B103" s="19"/>
      <c r="C103" s="22"/>
      <c r="E103" s="57"/>
      <c r="F103" s="21"/>
    </row>
    <row r="104" spans="1:6" x14ac:dyDescent="0.3">
      <c r="A104" s="18"/>
      <c r="B104" s="19"/>
      <c r="C104" s="22"/>
      <c r="E104" s="57"/>
      <c r="F104" s="21"/>
    </row>
    <row r="105" spans="1:6" ht="14.5" x14ac:dyDescent="0.35">
      <c r="A105" s="32"/>
      <c r="B105" s="19"/>
      <c r="C105" s="32"/>
      <c r="D105" s="32"/>
      <c r="E105" s="70"/>
      <c r="F105" s="21"/>
    </row>
    <row r="106" spans="1:6" x14ac:dyDescent="0.3">
      <c r="A106" s="18"/>
      <c r="B106" s="19"/>
      <c r="C106" s="22"/>
      <c r="E106" s="57"/>
      <c r="F106" s="21"/>
    </row>
    <row r="107" spans="1:6" x14ac:dyDescent="0.3">
      <c r="A107" s="18"/>
      <c r="B107" s="19"/>
      <c r="C107" s="22"/>
      <c r="E107" s="57"/>
      <c r="F107" s="21"/>
    </row>
    <row r="108" spans="1:6" x14ac:dyDescent="0.3">
      <c r="A108" s="18"/>
      <c r="B108" s="19"/>
      <c r="C108" s="22"/>
      <c r="D108" s="22"/>
      <c r="E108" s="57"/>
      <c r="F108" s="21"/>
    </row>
    <row r="109" spans="1:6" x14ac:dyDescent="0.3">
      <c r="A109" s="14"/>
      <c r="B109" s="17"/>
      <c r="C109" s="17"/>
      <c r="D109" s="17"/>
      <c r="E109" s="66"/>
      <c r="F109" s="21"/>
    </row>
    <row r="110" spans="1:6" x14ac:dyDescent="0.3">
      <c r="A110" s="14"/>
      <c r="B110" s="17"/>
      <c r="C110" s="17"/>
      <c r="D110" s="17"/>
      <c r="E110" s="66"/>
      <c r="F110" s="21"/>
    </row>
    <row r="111" spans="1:6" x14ac:dyDescent="0.3">
      <c r="A111" s="14"/>
      <c r="B111" s="17"/>
      <c r="C111" s="17"/>
      <c r="D111" s="17"/>
      <c r="E111" s="66"/>
      <c r="F111" s="21"/>
    </row>
    <row r="112" spans="1:6" x14ac:dyDescent="0.3">
      <c r="A112" s="14"/>
      <c r="B112" s="17"/>
      <c r="C112" s="17"/>
      <c r="D112" s="17"/>
      <c r="E112" s="66"/>
      <c r="F112" s="21"/>
    </row>
    <row r="113" spans="1:6" x14ac:dyDescent="0.3">
      <c r="A113" s="14"/>
      <c r="B113" s="15"/>
      <c r="C113" s="16"/>
      <c r="D113" s="34"/>
      <c r="E113" s="66"/>
      <c r="F113" s="21"/>
    </row>
    <row r="114" spans="1:6" ht="14.5" x14ac:dyDescent="0.35">
      <c r="A114" s="32"/>
      <c r="B114" s="19"/>
      <c r="C114" s="32"/>
      <c r="D114" s="32"/>
      <c r="E114" s="70"/>
      <c r="F114" s="21"/>
    </row>
    <row r="115" spans="1:6" x14ac:dyDescent="0.3">
      <c r="A115" s="18"/>
      <c r="B115" s="19"/>
      <c r="C115" s="22"/>
      <c r="E115" s="57"/>
      <c r="F115" s="21"/>
    </row>
    <row r="116" spans="1:6" x14ac:dyDescent="0.3">
      <c r="A116" s="18"/>
      <c r="B116" s="19"/>
      <c r="C116" s="22"/>
      <c r="E116" s="57"/>
      <c r="F116" s="21"/>
    </row>
    <row r="117" spans="1:6" ht="14.5" x14ac:dyDescent="0.35">
      <c r="A117" s="32"/>
      <c r="B117" s="19"/>
      <c r="C117" s="32"/>
      <c r="D117" s="32"/>
      <c r="E117" s="70"/>
      <c r="F117" s="21"/>
    </row>
    <row r="118" spans="1:6" x14ac:dyDescent="0.3">
      <c r="A118" s="18"/>
      <c r="B118" s="19"/>
      <c r="C118" s="22"/>
      <c r="E118" s="57"/>
      <c r="F118" s="21"/>
    </row>
    <row r="119" spans="1:6" x14ac:dyDescent="0.3">
      <c r="A119" s="18"/>
      <c r="B119" s="19"/>
      <c r="C119" s="22"/>
      <c r="E119" s="57"/>
      <c r="F119" s="21"/>
    </row>
    <row r="120" spans="1:6" x14ac:dyDescent="0.3">
      <c r="A120" s="18"/>
      <c r="B120" s="19"/>
      <c r="C120" s="22"/>
      <c r="D120" s="22"/>
      <c r="E120" s="57"/>
      <c r="F120" s="21"/>
    </row>
    <row r="121" spans="1:6" x14ac:dyDescent="0.3">
      <c r="A121" s="14"/>
      <c r="B121" s="17"/>
      <c r="C121" s="17"/>
      <c r="D121" s="17"/>
      <c r="E121" s="66"/>
      <c r="F121" s="21"/>
    </row>
    <row r="122" spans="1:6" x14ac:dyDescent="0.3">
      <c r="A122" s="14"/>
      <c r="B122" s="17"/>
      <c r="C122" s="17"/>
      <c r="D122" s="17"/>
      <c r="E122" s="66"/>
      <c r="F122" s="21"/>
    </row>
    <row r="123" spans="1:6" x14ac:dyDescent="0.3">
      <c r="A123" s="14"/>
      <c r="B123" s="17"/>
      <c r="C123" s="17"/>
      <c r="D123" s="17"/>
      <c r="E123" s="66"/>
      <c r="F123" s="21"/>
    </row>
    <row r="124" spans="1:6" x14ac:dyDescent="0.3">
      <c r="A124" s="14"/>
      <c r="B124" s="17"/>
      <c r="C124" s="17"/>
      <c r="D124" s="17"/>
      <c r="E124" s="66"/>
      <c r="F124" s="21"/>
    </row>
    <row r="125" spans="1:6" x14ac:dyDescent="0.3">
      <c r="A125" s="14"/>
      <c r="B125" s="15"/>
      <c r="C125" s="16"/>
      <c r="D125" s="34"/>
      <c r="E125" s="66"/>
      <c r="F125" s="21"/>
    </row>
    <row r="126" spans="1:6" ht="14.5" x14ac:dyDescent="0.35">
      <c r="A126" s="32"/>
      <c r="B126" s="19"/>
      <c r="C126" s="32"/>
      <c r="D126" s="32"/>
      <c r="E126" s="70"/>
      <c r="F126" s="21"/>
    </row>
    <row r="127" spans="1:6" x14ac:dyDescent="0.3">
      <c r="A127" s="18"/>
      <c r="B127" s="19"/>
      <c r="C127" s="22"/>
      <c r="E127" s="57"/>
      <c r="F127" s="21"/>
    </row>
    <row r="128" spans="1:6" x14ac:dyDescent="0.3">
      <c r="A128" s="18"/>
      <c r="B128" s="19"/>
      <c r="C128" s="22"/>
      <c r="E128" s="57"/>
      <c r="F128" s="21"/>
    </row>
    <row r="129" spans="1:6" ht="14.5" x14ac:dyDescent="0.35">
      <c r="A129" s="32"/>
      <c r="B129" s="19"/>
      <c r="C129" s="32"/>
      <c r="D129" s="32"/>
      <c r="E129" s="70"/>
      <c r="F129" s="21"/>
    </row>
    <row r="130" spans="1:6" x14ac:dyDescent="0.3">
      <c r="A130" s="18"/>
      <c r="B130" s="19"/>
      <c r="C130" s="22"/>
      <c r="E130" s="57"/>
      <c r="F130" s="21"/>
    </row>
    <row r="131" spans="1:6" ht="14.5" x14ac:dyDescent="0.35">
      <c r="A131" s="32"/>
      <c r="B131" s="19"/>
      <c r="C131" s="32"/>
      <c r="D131" s="32"/>
      <c r="E131" s="70"/>
      <c r="F131" s="21"/>
    </row>
    <row r="132" spans="1:6" x14ac:dyDescent="0.3">
      <c r="A132" s="18"/>
      <c r="B132" s="19"/>
      <c r="C132" s="22"/>
      <c r="E132" s="57"/>
      <c r="F132" s="21"/>
    </row>
    <row r="133" spans="1:6" ht="14.5" x14ac:dyDescent="0.35">
      <c r="A133" s="32"/>
      <c r="B133" s="19"/>
      <c r="C133" s="32"/>
      <c r="D133" s="32"/>
      <c r="E133" s="70"/>
      <c r="F133" s="21"/>
    </row>
    <row r="134" spans="1:6" x14ac:dyDescent="0.3">
      <c r="A134" s="18"/>
      <c r="B134" s="19"/>
      <c r="C134" s="22"/>
      <c r="E134" s="57"/>
      <c r="F134" s="21"/>
    </row>
    <row r="135" spans="1:6" ht="14.5" x14ac:dyDescent="0.35">
      <c r="A135" s="32"/>
      <c r="B135" s="19"/>
      <c r="C135" s="32"/>
      <c r="D135" s="32"/>
      <c r="E135" s="70"/>
      <c r="F135" s="21"/>
    </row>
    <row r="136" spans="1:6" x14ac:dyDescent="0.3">
      <c r="A136" s="18"/>
      <c r="B136" s="19"/>
      <c r="C136" s="22"/>
      <c r="E136" s="57"/>
      <c r="F136" s="21"/>
    </row>
    <row r="137" spans="1:6" x14ac:dyDescent="0.3">
      <c r="A137" s="18"/>
      <c r="B137" s="19"/>
      <c r="C137" s="22"/>
      <c r="E137" s="57"/>
      <c r="F137" s="21"/>
    </row>
    <row r="138" spans="1:6" x14ac:dyDescent="0.3">
      <c r="A138" s="18"/>
      <c r="B138" s="19"/>
      <c r="C138" s="22"/>
      <c r="E138" s="57"/>
      <c r="F138" s="21"/>
    </row>
    <row r="139" spans="1:6" x14ac:dyDescent="0.3">
      <c r="A139" s="18"/>
      <c r="B139" s="19"/>
      <c r="C139" s="22"/>
      <c r="E139" s="57"/>
      <c r="F139" s="21"/>
    </row>
    <row r="140" spans="1:6" x14ac:dyDescent="0.3">
      <c r="A140" s="18"/>
      <c r="B140" s="19"/>
      <c r="C140" s="22"/>
      <c r="E140" s="57"/>
      <c r="F140" s="21"/>
    </row>
    <row r="141" spans="1:6" x14ac:dyDescent="0.3">
      <c r="A141" s="18"/>
      <c r="B141" s="19"/>
      <c r="C141" s="22"/>
      <c r="D141" s="22"/>
      <c r="E141" s="57"/>
      <c r="F141" s="21"/>
    </row>
    <row r="142" spans="1:6" x14ac:dyDescent="0.3">
      <c r="A142" s="14"/>
      <c r="B142" s="17"/>
      <c r="C142" s="17"/>
      <c r="D142" s="17"/>
      <c r="E142" s="66"/>
      <c r="F142" s="17"/>
    </row>
    <row r="143" spans="1:6" x14ac:dyDescent="0.3">
      <c r="A143" s="18"/>
      <c r="B143" s="19"/>
      <c r="C143" s="22"/>
      <c r="D143" s="22"/>
      <c r="E143" s="57"/>
      <c r="F143" s="21"/>
    </row>
    <row r="144" spans="1:6" x14ac:dyDescent="0.3">
      <c r="A144" s="14"/>
      <c r="B144" s="15"/>
      <c r="C144" s="16"/>
      <c r="D144" s="16"/>
      <c r="E144" s="66"/>
      <c r="F144" s="17"/>
    </row>
    <row r="145" spans="2:6" x14ac:dyDescent="0.3">
      <c r="B145" s="15"/>
      <c r="E145" s="71"/>
      <c r="F145" s="36"/>
    </row>
  </sheetData>
  <sheetProtection algorithmName="SHA-512" hashValue="CzEfwp2BoCA8FQEVLPmFUSSQBYODzS2z+M3L96woOFaLNV9oGEHYbbz2cXuiq4Nt5weiBnB6upGVWLoUnGRNLg==" saltValue="t5xJAoM76+U3m3dXwHK/Pg==" spinCount="100000" sheet="1" objects="1" scenarios="1"/>
  <conditionalFormatting sqref="E8:E20">
    <cfRule type="cellIs" dxfId="22" priority="6" operator="lessThanOrEqual">
      <formula>0</formula>
    </cfRule>
  </conditionalFormatting>
  <conditionalFormatting sqref="E24:E26">
    <cfRule type="cellIs" dxfId="21" priority="5" operator="lessThanOrEqual">
      <formula>0</formula>
    </cfRule>
  </conditionalFormatting>
  <conditionalFormatting sqref="E28:E33">
    <cfRule type="cellIs" dxfId="20" priority="4" operator="lessThanOrEqual">
      <formula>0</formula>
    </cfRule>
  </conditionalFormatting>
  <conditionalFormatting sqref="E34:E40">
    <cfRule type="cellIs" dxfId="19" priority="3" operator="lessThanOrEqual">
      <formula>0</formula>
    </cfRule>
  </conditionalFormatting>
  <conditionalFormatting sqref="E41:E45">
    <cfRule type="cellIs" dxfId="18" priority="2" operator="lessThanOrEqual">
      <formula>0</formula>
    </cfRule>
  </conditionalFormatting>
  <conditionalFormatting sqref="E46:E47">
    <cfRule type="cellIs" dxfId="17" priority="1" operator="lessThanOrEqual">
      <formula>0</formula>
    </cfRule>
  </conditionalFormatting>
  <pageMargins left="0.98425196850393704" right="0.39370078740157483" top="0.39370078740157483" bottom="0.59055118110236227" header="0.31496062992125984" footer="0.31496062992125984"/>
  <pageSetup paperSize="9" orientation="portrait" r:id="rId1"/>
  <headerFooter>
    <oddFooter xml:space="preserve">&amp;C&amp;"Arial,Italic"&amp;9
-  Stran &amp;P / &amp;N  -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15CEB-D7E0-4A2F-9317-E050AFEE8E0F}">
  <dimension ref="A1:F165"/>
  <sheetViews>
    <sheetView tabSelected="1" view="pageBreakPreview" zoomScaleSheetLayoutView="100" workbookViewId="0">
      <pane ySplit="3" topLeftCell="A56" activePane="bottomLeft" state="frozen"/>
      <selection pane="bottomLeft" activeCell="J60" sqref="J60"/>
    </sheetView>
  </sheetViews>
  <sheetFormatPr defaultColWidth="9.08984375" defaultRowHeight="13" x14ac:dyDescent="0.3"/>
  <cols>
    <col min="1" max="1" width="8.7265625" style="7" customWidth="1"/>
    <col min="2" max="2" width="43.7265625" style="7" customWidth="1"/>
    <col min="3" max="3" width="8.7265625" style="35" customWidth="1"/>
    <col min="4" max="4" width="5.7265625" style="20" customWidth="1"/>
    <col min="5" max="5" width="9.7265625" style="72" customWidth="1"/>
    <col min="6" max="6" width="10.7265625" style="7" customWidth="1"/>
    <col min="7" max="16384" width="9.08984375" style="7"/>
  </cols>
  <sheetData>
    <row r="1" spans="1:6" ht="48" customHeight="1" x14ac:dyDescent="0.3">
      <c r="A1" s="4"/>
      <c r="B1" s="4"/>
      <c r="C1" s="5"/>
      <c r="D1" s="6"/>
      <c r="E1" s="62"/>
      <c r="F1" s="4"/>
    </row>
    <row r="3" spans="1:6" s="8" customFormat="1" ht="10" x14ac:dyDescent="0.2">
      <c r="A3" s="43" t="s">
        <v>0</v>
      </c>
      <c r="B3" s="44" t="s">
        <v>1</v>
      </c>
      <c r="C3" s="45" t="s">
        <v>2</v>
      </c>
      <c r="D3" s="46" t="s">
        <v>5</v>
      </c>
      <c r="E3" s="63" t="s">
        <v>3</v>
      </c>
      <c r="F3" s="47" t="s">
        <v>4</v>
      </c>
    </row>
    <row r="4" spans="1:6" x14ac:dyDescent="0.3">
      <c r="A4" s="9"/>
      <c r="B4" s="10"/>
      <c r="C4" s="11"/>
      <c r="D4" s="12"/>
      <c r="E4" s="64"/>
      <c r="F4" s="13"/>
    </row>
    <row r="5" spans="1:6" x14ac:dyDescent="0.3">
      <c r="A5" s="48" t="s">
        <v>32</v>
      </c>
      <c r="B5" s="50" t="s">
        <v>250</v>
      </c>
      <c r="C5" s="49"/>
      <c r="D5" s="49"/>
      <c r="E5" s="65"/>
      <c r="F5" s="17"/>
    </row>
    <row r="6" spans="1:6" x14ac:dyDescent="0.3">
      <c r="A6" s="48"/>
      <c r="B6" s="50"/>
      <c r="C6" s="49"/>
      <c r="D6" s="49"/>
      <c r="E6" s="65"/>
      <c r="F6" s="17"/>
    </row>
    <row r="7" spans="1:6" x14ac:dyDescent="0.3">
      <c r="A7" s="14" t="s">
        <v>251</v>
      </c>
      <c r="B7" s="15" t="s">
        <v>252</v>
      </c>
      <c r="C7" s="51"/>
      <c r="D7" s="51"/>
      <c r="E7" s="66"/>
      <c r="F7" s="21"/>
    </row>
    <row r="8" spans="1:6" ht="39" x14ac:dyDescent="0.3">
      <c r="A8" s="18"/>
      <c r="B8" s="19" t="s">
        <v>486</v>
      </c>
      <c r="D8" s="35"/>
      <c r="E8" s="57"/>
      <c r="F8" s="21"/>
    </row>
    <row r="9" spans="1:6" ht="286" x14ac:dyDescent="0.3">
      <c r="A9" s="18" t="s">
        <v>253</v>
      </c>
      <c r="B9" s="19" t="s">
        <v>487</v>
      </c>
      <c r="C9" s="35">
        <v>4</v>
      </c>
      <c r="D9" s="35" t="s">
        <v>9</v>
      </c>
      <c r="E9" s="57">
        <v>0</v>
      </c>
      <c r="F9" s="21">
        <f>C9*E9</f>
        <v>0</v>
      </c>
    </row>
    <row r="10" spans="1:6" ht="65" x14ac:dyDescent="0.3">
      <c r="A10" s="18" t="s">
        <v>254</v>
      </c>
      <c r="B10" s="19" t="s">
        <v>488</v>
      </c>
      <c r="C10" s="35">
        <v>4</v>
      </c>
      <c r="D10" s="35" t="s">
        <v>9</v>
      </c>
      <c r="E10" s="57">
        <v>0</v>
      </c>
      <c r="F10" s="21">
        <f t="shared" ref="F10:F68" si="0">C10*E10</f>
        <v>0</v>
      </c>
    </row>
    <row r="11" spans="1:6" ht="156" x14ac:dyDescent="0.3">
      <c r="A11" s="18" t="s">
        <v>255</v>
      </c>
      <c r="B11" s="19" t="s">
        <v>489</v>
      </c>
      <c r="C11" s="35">
        <v>4</v>
      </c>
      <c r="D11" s="35" t="s">
        <v>15</v>
      </c>
      <c r="E11" s="57">
        <v>0</v>
      </c>
      <c r="F11" s="21">
        <f t="shared" si="0"/>
        <v>0</v>
      </c>
    </row>
    <row r="12" spans="1:6" ht="182" x14ac:dyDescent="0.3">
      <c r="A12" s="18" t="s">
        <v>256</v>
      </c>
      <c r="B12" s="19" t="s">
        <v>490</v>
      </c>
      <c r="C12" s="35">
        <v>1</v>
      </c>
      <c r="D12" s="35" t="s">
        <v>15</v>
      </c>
      <c r="E12" s="57">
        <v>0</v>
      </c>
      <c r="F12" s="21">
        <f t="shared" si="0"/>
        <v>0</v>
      </c>
    </row>
    <row r="13" spans="1:6" ht="195" x14ac:dyDescent="0.3">
      <c r="A13" s="18" t="s">
        <v>257</v>
      </c>
      <c r="B13" s="19" t="s">
        <v>491</v>
      </c>
      <c r="C13" s="35">
        <v>2</v>
      </c>
      <c r="D13" s="35" t="s">
        <v>15</v>
      </c>
      <c r="E13" s="57">
        <v>0</v>
      </c>
      <c r="F13" s="21">
        <f t="shared" si="0"/>
        <v>0</v>
      </c>
    </row>
    <row r="14" spans="1:6" ht="182" x14ac:dyDescent="0.3">
      <c r="A14" s="18" t="s">
        <v>258</v>
      </c>
      <c r="B14" s="19" t="s">
        <v>492</v>
      </c>
      <c r="C14" s="35">
        <v>5</v>
      </c>
      <c r="D14" s="35" t="s">
        <v>15</v>
      </c>
      <c r="E14" s="57">
        <v>0</v>
      </c>
      <c r="F14" s="21">
        <f t="shared" si="0"/>
        <v>0</v>
      </c>
    </row>
    <row r="15" spans="1:6" ht="52" x14ac:dyDescent="0.3">
      <c r="A15" s="18" t="s">
        <v>259</v>
      </c>
      <c r="B15" s="19" t="s">
        <v>493</v>
      </c>
      <c r="C15" s="35">
        <v>1</v>
      </c>
      <c r="D15" s="35" t="s">
        <v>9</v>
      </c>
      <c r="E15" s="57">
        <v>0</v>
      </c>
      <c r="F15" s="21">
        <f t="shared" si="0"/>
        <v>0</v>
      </c>
    </row>
    <row r="16" spans="1:6" ht="39" x14ac:dyDescent="0.3">
      <c r="A16" s="18" t="s">
        <v>260</v>
      </c>
      <c r="B16" s="19" t="s">
        <v>328</v>
      </c>
      <c r="C16" s="35">
        <v>4</v>
      </c>
      <c r="D16" s="35" t="s">
        <v>9</v>
      </c>
      <c r="E16" s="57">
        <v>0</v>
      </c>
      <c r="F16" s="21">
        <f t="shared" si="0"/>
        <v>0</v>
      </c>
    </row>
    <row r="17" spans="1:6" ht="39" x14ac:dyDescent="0.3">
      <c r="A17" s="18" t="s">
        <v>261</v>
      </c>
      <c r="B17" s="19" t="s">
        <v>329</v>
      </c>
      <c r="C17" s="35">
        <v>10</v>
      </c>
      <c r="D17" s="35" t="s">
        <v>9</v>
      </c>
      <c r="E17" s="57">
        <v>0</v>
      </c>
      <c r="F17" s="21">
        <f t="shared" si="0"/>
        <v>0</v>
      </c>
    </row>
    <row r="18" spans="1:6" ht="39" x14ac:dyDescent="0.3">
      <c r="A18" s="18" t="s">
        <v>262</v>
      </c>
      <c r="B18" s="19" t="s">
        <v>330</v>
      </c>
      <c r="C18" s="35">
        <v>2</v>
      </c>
      <c r="D18" s="35" t="s">
        <v>9</v>
      </c>
      <c r="E18" s="57">
        <v>0</v>
      </c>
      <c r="F18" s="21">
        <f t="shared" si="0"/>
        <v>0</v>
      </c>
    </row>
    <row r="19" spans="1:6" ht="39" x14ac:dyDescent="0.3">
      <c r="A19" s="18" t="s">
        <v>263</v>
      </c>
      <c r="B19" s="19" t="s">
        <v>331</v>
      </c>
      <c r="C19" s="35">
        <v>5</v>
      </c>
      <c r="D19" s="35" t="s">
        <v>9</v>
      </c>
      <c r="E19" s="57">
        <v>0</v>
      </c>
      <c r="F19" s="21">
        <f t="shared" si="0"/>
        <v>0</v>
      </c>
    </row>
    <row r="20" spans="1:6" ht="52" x14ac:dyDescent="0.3">
      <c r="A20" s="18" t="s">
        <v>264</v>
      </c>
      <c r="B20" s="19" t="s">
        <v>332</v>
      </c>
      <c r="C20" s="35">
        <v>2</v>
      </c>
      <c r="D20" s="35" t="s">
        <v>9</v>
      </c>
      <c r="E20" s="57">
        <v>0</v>
      </c>
      <c r="F20" s="21">
        <f t="shared" si="0"/>
        <v>0</v>
      </c>
    </row>
    <row r="21" spans="1:6" ht="39" x14ac:dyDescent="0.3">
      <c r="A21" s="18" t="s">
        <v>494</v>
      </c>
      <c r="B21" s="19" t="s">
        <v>333</v>
      </c>
      <c r="C21" s="35">
        <v>5</v>
      </c>
      <c r="D21" s="35" t="s">
        <v>9</v>
      </c>
      <c r="E21" s="57">
        <v>0</v>
      </c>
      <c r="F21" s="21">
        <f t="shared" si="0"/>
        <v>0</v>
      </c>
    </row>
    <row r="22" spans="1:6" ht="65" x14ac:dyDescent="0.3">
      <c r="A22" s="18" t="s">
        <v>495</v>
      </c>
      <c r="B22" s="19" t="s">
        <v>334</v>
      </c>
      <c r="C22" s="35">
        <v>4</v>
      </c>
      <c r="D22" s="35" t="s">
        <v>9</v>
      </c>
      <c r="E22" s="57">
        <v>0</v>
      </c>
      <c r="F22" s="21">
        <f t="shared" si="0"/>
        <v>0</v>
      </c>
    </row>
    <row r="23" spans="1:6" ht="39" x14ac:dyDescent="0.3">
      <c r="A23" s="18" t="s">
        <v>496</v>
      </c>
      <c r="B23" s="19" t="s">
        <v>335</v>
      </c>
      <c r="C23" s="35">
        <v>4</v>
      </c>
      <c r="D23" s="35" t="s">
        <v>9</v>
      </c>
      <c r="E23" s="57">
        <v>0</v>
      </c>
      <c r="F23" s="21">
        <f t="shared" si="0"/>
        <v>0</v>
      </c>
    </row>
    <row r="24" spans="1:6" ht="195" x14ac:dyDescent="0.3">
      <c r="A24" s="18" t="s">
        <v>497</v>
      </c>
      <c r="B24" s="19" t="s">
        <v>336</v>
      </c>
      <c r="C24" s="35">
        <v>1</v>
      </c>
      <c r="D24" s="35" t="s">
        <v>9</v>
      </c>
      <c r="E24" s="57">
        <v>0</v>
      </c>
      <c r="F24" s="21">
        <f t="shared" si="0"/>
        <v>0</v>
      </c>
    </row>
    <row r="25" spans="1:6" x14ac:dyDescent="0.3">
      <c r="A25" s="18"/>
      <c r="B25" s="19"/>
      <c r="D25" s="35"/>
      <c r="E25" s="57"/>
      <c r="F25" s="21"/>
    </row>
    <row r="26" spans="1:6" x14ac:dyDescent="0.3">
      <c r="A26" s="18"/>
      <c r="B26" s="19"/>
      <c r="D26" s="35"/>
      <c r="E26" s="57"/>
      <c r="F26" s="21"/>
    </row>
    <row r="27" spans="1:6" x14ac:dyDescent="0.3">
      <c r="A27" s="14" t="s">
        <v>265</v>
      </c>
      <c r="B27" s="15" t="s">
        <v>266</v>
      </c>
      <c r="C27" s="51"/>
      <c r="D27" s="51"/>
      <c r="E27" s="66"/>
      <c r="F27" s="21"/>
    </row>
    <row r="28" spans="1:6" x14ac:dyDescent="0.3">
      <c r="A28" s="18" t="s">
        <v>267</v>
      </c>
      <c r="B28" s="19" t="s">
        <v>498</v>
      </c>
      <c r="C28" s="35">
        <v>1</v>
      </c>
      <c r="D28" s="35" t="s">
        <v>8</v>
      </c>
      <c r="E28" s="57">
        <v>0</v>
      </c>
      <c r="F28" s="21">
        <f t="shared" si="0"/>
        <v>0</v>
      </c>
    </row>
    <row r="29" spans="1:6" ht="26" x14ac:dyDescent="0.3">
      <c r="A29" s="18" t="s">
        <v>268</v>
      </c>
      <c r="B29" s="19" t="s">
        <v>499</v>
      </c>
      <c r="C29" s="35">
        <v>3</v>
      </c>
      <c r="D29" s="35" t="s">
        <v>9</v>
      </c>
      <c r="E29" s="57">
        <v>0</v>
      </c>
      <c r="F29" s="21">
        <f t="shared" si="0"/>
        <v>0</v>
      </c>
    </row>
    <row r="30" spans="1:6" ht="52" x14ac:dyDescent="0.3">
      <c r="A30" s="18" t="s">
        <v>269</v>
      </c>
      <c r="B30" s="19" t="s">
        <v>500</v>
      </c>
      <c r="C30" s="35">
        <v>3</v>
      </c>
      <c r="D30" s="35" t="s">
        <v>15</v>
      </c>
      <c r="E30" s="57">
        <v>0</v>
      </c>
      <c r="F30" s="21">
        <f t="shared" si="0"/>
        <v>0</v>
      </c>
    </row>
    <row r="31" spans="1:6" ht="234" x14ac:dyDescent="0.3">
      <c r="A31" s="18"/>
      <c r="B31" s="19" t="s">
        <v>274</v>
      </c>
      <c r="D31" s="35"/>
      <c r="E31" s="57"/>
      <c r="F31" s="21"/>
    </row>
    <row r="32" spans="1:6" ht="26" x14ac:dyDescent="0.3">
      <c r="A32" s="18" t="s">
        <v>270</v>
      </c>
      <c r="B32" s="19" t="s">
        <v>275</v>
      </c>
      <c r="C32" s="35">
        <v>1</v>
      </c>
      <c r="D32" s="35" t="s">
        <v>9</v>
      </c>
      <c r="E32" s="57">
        <v>0</v>
      </c>
      <c r="F32" s="21">
        <f t="shared" si="0"/>
        <v>0</v>
      </c>
    </row>
    <row r="33" spans="1:6" ht="65" x14ac:dyDescent="0.3">
      <c r="A33" s="18" t="s">
        <v>271</v>
      </c>
      <c r="B33" s="19" t="s">
        <v>501</v>
      </c>
      <c r="C33" s="35">
        <v>1</v>
      </c>
      <c r="D33" s="35" t="s">
        <v>9</v>
      </c>
      <c r="E33" s="57">
        <v>0</v>
      </c>
      <c r="F33" s="21">
        <f t="shared" si="0"/>
        <v>0</v>
      </c>
    </row>
    <row r="34" spans="1:6" ht="52" x14ac:dyDescent="0.3">
      <c r="A34" s="18" t="s">
        <v>272</v>
      </c>
      <c r="B34" s="19" t="s">
        <v>502</v>
      </c>
      <c r="C34" s="35">
        <v>1</v>
      </c>
      <c r="D34" s="35" t="s">
        <v>15</v>
      </c>
      <c r="E34" s="57">
        <v>0</v>
      </c>
      <c r="F34" s="21">
        <f t="shared" si="0"/>
        <v>0</v>
      </c>
    </row>
    <row r="35" spans="1:6" ht="65" x14ac:dyDescent="0.3">
      <c r="A35" s="18"/>
      <c r="B35" s="19" t="s">
        <v>17</v>
      </c>
      <c r="D35" s="35"/>
      <c r="E35" s="57"/>
      <c r="F35" s="21"/>
    </row>
    <row r="36" spans="1:6" x14ac:dyDescent="0.3">
      <c r="A36" s="18" t="s">
        <v>273</v>
      </c>
      <c r="B36" s="19" t="s">
        <v>26</v>
      </c>
      <c r="C36" s="35">
        <v>1</v>
      </c>
      <c r="D36" s="35" t="s">
        <v>9</v>
      </c>
      <c r="E36" s="57">
        <v>0</v>
      </c>
      <c r="F36" s="21">
        <f t="shared" si="0"/>
        <v>0</v>
      </c>
    </row>
    <row r="37" spans="1:6" ht="260" x14ac:dyDescent="0.3">
      <c r="A37" s="18"/>
      <c r="B37" s="19" t="s">
        <v>28</v>
      </c>
      <c r="D37" s="35"/>
      <c r="E37" s="57"/>
      <c r="F37" s="21"/>
    </row>
    <row r="38" spans="1:6" ht="39" x14ac:dyDescent="0.3">
      <c r="A38" s="18" t="s">
        <v>503</v>
      </c>
      <c r="B38" s="19" t="s">
        <v>29</v>
      </c>
      <c r="C38" s="35">
        <v>80</v>
      </c>
      <c r="D38" s="35" t="s">
        <v>10</v>
      </c>
      <c r="E38" s="57">
        <v>0</v>
      </c>
      <c r="F38" s="21">
        <f t="shared" si="0"/>
        <v>0</v>
      </c>
    </row>
    <row r="39" spans="1:6" ht="39" x14ac:dyDescent="0.3">
      <c r="A39" s="18" t="s">
        <v>504</v>
      </c>
      <c r="B39" s="19" t="s">
        <v>30</v>
      </c>
      <c r="C39" s="35">
        <v>20</v>
      </c>
      <c r="D39" s="35" t="s">
        <v>10</v>
      </c>
      <c r="E39" s="57">
        <v>0</v>
      </c>
      <c r="F39" s="21">
        <f t="shared" si="0"/>
        <v>0</v>
      </c>
    </row>
    <row r="40" spans="1:6" ht="39" x14ac:dyDescent="0.3">
      <c r="A40" s="18" t="s">
        <v>505</v>
      </c>
      <c r="B40" s="19" t="s">
        <v>18</v>
      </c>
      <c r="C40" s="35">
        <v>40</v>
      </c>
      <c r="D40" s="35" t="s">
        <v>10</v>
      </c>
      <c r="E40" s="57">
        <v>0</v>
      </c>
      <c r="F40" s="21">
        <f t="shared" si="0"/>
        <v>0</v>
      </c>
    </row>
    <row r="41" spans="1:6" x14ac:dyDescent="0.3">
      <c r="A41" s="18"/>
      <c r="B41" s="19"/>
      <c r="D41" s="35"/>
      <c r="E41" s="57"/>
      <c r="F41" s="21"/>
    </row>
    <row r="42" spans="1:6" x14ac:dyDescent="0.3">
      <c r="A42" s="18"/>
      <c r="B42" s="19"/>
      <c r="D42" s="35"/>
      <c r="E42" s="57"/>
      <c r="F42" s="21"/>
    </row>
    <row r="43" spans="1:6" x14ac:dyDescent="0.3">
      <c r="A43" s="14" t="s">
        <v>506</v>
      </c>
      <c r="B43" s="15" t="s">
        <v>276</v>
      </c>
      <c r="C43" s="51"/>
      <c r="D43" s="51"/>
      <c r="E43" s="66"/>
      <c r="F43" s="21"/>
    </row>
    <row r="44" spans="1:6" ht="182" x14ac:dyDescent="0.3">
      <c r="A44" s="18"/>
      <c r="B44" s="19" t="s">
        <v>277</v>
      </c>
      <c r="D44" s="35"/>
      <c r="E44" s="57"/>
      <c r="F44" s="21"/>
    </row>
    <row r="45" spans="1:6" x14ac:dyDescent="0.3">
      <c r="A45" s="18" t="s">
        <v>507</v>
      </c>
      <c r="B45" s="19" t="s">
        <v>278</v>
      </c>
      <c r="C45" s="35">
        <v>15</v>
      </c>
      <c r="D45" s="35" t="s">
        <v>10</v>
      </c>
      <c r="E45" s="57">
        <v>0</v>
      </c>
      <c r="F45" s="21">
        <f t="shared" si="0"/>
        <v>0</v>
      </c>
    </row>
    <row r="46" spans="1:6" x14ac:dyDescent="0.3">
      <c r="A46" s="18" t="s">
        <v>508</v>
      </c>
      <c r="B46" s="19" t="s">
        <v>279</v>
      </c>
      <c r="C46" s="35">
        <v>45</v>
      </c>
      <c r="D46" s="35" t="s">
        <v>10</v>
      </c>
      <c r="E46" s="57">
        <v>0</v>
      </c>
      <c r="F46" s="21">
        <f t="shared" si="0"/>
        <v>0</v>
      </c>
    </row>
    <row r="47" spans="1:6" x14ac:dyDescent="0.3">
      <c r="A47" s="18" t="s">
        <v>509</v>
      </c>
      <c r="B47" s="19" t="s">
        <v>510</v>
      </c>
      <c r="C47" s="35">
        <v>8</v>
      </c>
      <c r="D47" s="35" t="s">
        <v>10</v>
      </c>
      <c r="E47" s="57">
        <v>0</v>
      </c>
      <c r="F47" s="21">
        <f t="shared" si="0"/>
        <v>0</v>
      </c>
    </row>
    <row r="48" spans="1:6" ht="195" x14ac:dyDescent="0.3">
      <c r="A48" s="18"/>
      <c r="B48" s="19" t="s">
        <v>280</v>
      </c>
      <c r="D48" s="35"/>
      <c r="E48" s="57"/>
      <c r="F48" s="21"/>
    </row>
    <row r="49" spans="1:6" x14ac:dyDescent="0.3">
      <c r="A49" s="18" t="s">
        <v>511</v>
      </c>
      <c r="B49" s="19" t="s">
        <v>281</v>
      </c>
      <c r="C49" s="35">
        <v>10</v>
      </c>
      <c r="D49" s="35" t="s">
        <v>10</v>
      </c>
      <c r="E49" s="57">
        <v>0</v>
      </c>
      <c r="F49" s="21">
        <f t="shared" si="0"/>
        <v>0</v>
      </c>
    </row>
    <row r="50" spans="1:6" ht="104" x14ac:dyDescent="0.3">
      <c r="A50" s="18" t="s">
        <v>512</v>
      </c>
      <c r="B50" s="19" t="s">
        <v>513</v>
      </c>
      <c r="C50" s="35">
        <v>2</v>
      </c>
      <c r="D50" s="35" t="s">
        <v>15</v>
      </c>
      <c r="E50" s="57">
        <v>0</v>
      </c>
      <c r="F50" s="21">
        <f t="shared" si="0"/>
        <v>0</v>
      </c>
    </row>
    <row r="51" spans="1:6" ht="52" x14ac:dyDescent="0.3">
      <c r="A51" s="18" t="s">
        <v>514</v>
      </c>
      <c r="B51" s="19" t="s">
        <v>515</v>
      </c>
      <c r="C51" s="35">
        <v>1</v>
      </c>
      <c r="D51" s="35" t="s">
        <v>15</v>
      </c>
      <c r="E51" s="57">
        <v>0</v>
      </c>
      <c r="F51" s="21">
        <f t="shared" si="0"/>
        <v>0</v>
      </c>
    </row>
    <row r="52" spans="1:6" ht="39" x14ac:dyDescent="0.3">
      <c r="A52" s="18" t="s">
        <v>516</v>
      </c>
      <c r="B52" s="19" t="s">
        <v>517</v>
      </c>
      <c r="C52" s="35">
        <v>2</v>
      </c>
      <c r="D52" s="35" t="s">
        <v>9</v>
      </c>
      <c r="E52" s="57">
        <v>0</v>
      </c>
      <c r="F52" s="21">
        <f t="shared" si="0"/>
        <v>0</v>
      </c>
    </row>
    <row r="53" spans="1:6" ht="52" x14ac:dyDescent="0.3">
      <c r="A53" s="18" t="s">
        <v>518</v>
      </c>
      <c r="B53" s="19" t="s">
        <v>519</v>
      </c>
      <c r="C53" s="35">
        <v>4</v>
      </c>
      <c r="D53" s="35" t="s">
        <v>15</v>
      </c>
      <c r="E53" s="57">
        <v>0</v>
      </c>
      <c r="F53" s="21">
        <f t="shared" si="0"/>
        <v>0</v>
      </c>
    </row>
    <row r="54" spans="1:6" ht="208" x14ac:dyDescent="0.3">
      <c r="A54" s="18" t="s">
        <v>520</v>
      </c>
      <c r="B54" s="19" t="s">
        <v>521</v>
      </c>
      <c r="C54" s="35">
        <v>1</v>
      </c>
      <c r="D54" s="35" t="s">
        <v>9</v>
      </c>
      <c r="E54" s="57">
        <v>0</v>
      </c>
      <c r="F54" s="21">
        <f t="shared" si="0"/>
        <v>0</v>
      </c>
    </row>
    <row r="55" spans="1:6" ht="156" x14ac:dyDescent="0.3">
      <c r="A55" s="18" t="s">
        <v>522</v>
      </c>
      <c r="B55" s="19" t="s">
        <v>27</v>
      </c>
      <c r="C55" s="35">
        <v>2</v>
      </c>
      <c r="D55" s="35" t="s">
        <v>9</v>
      </c>
      <c r="E55" s="57">
        <v>0</v>
      </c>
      <c r="F55" s="21">
        <f t="shared" si="0"/>
        <v>0</v>
      </c>
    </row>
    <row r="56" spans="1:6" x14ac:dyDescent="0.3">
      <c r="A56" s="18"/>
      <c r="B56" s="19"/>
      <c r="D56" s="35"/>
      <c r="E56" s="57"/>
      <c r="F56" s="21"/>
    </row>
    <row r="57" spans="1:6" x14ac:dyDescent="0.3">
      <c r="A57" s="18"/>
      <c r="B57" s="19"/>
      <c r="D57" s="35"/>
      <c r="E57" s="57"/>
      <c r="F57" s="21"/>
    </row>
    <row r="58" spans="1:6" x14ac:dyDescent="0.3">
      <c r="A58" s="14" t="s">
        <v>282</v>
      </c>
      <c r="B58" s="15" t="s">
        <v>139</v>
      </c>
      <c r="C58" s="51"/>
      <c r="D58" s="51"/>
      <c r="E58" s="66"/>
      <c r="F58" s="21"/>
    </row>
    <row r="59" spans="1:6" ht="39" x14ac:dyDescent="0.3">
      <c r="A59" s="18" t="s">
        <v>523</v>
      </c>
      <c r="B59" s="19" t="s">
        <v>524</v>
      </c>
      <c r="C59" s="35">
        <v>1</v>
      </c>
      <c r="D59" s="35" t="s">
        <v>8</v>
      </c>
      <c r="E59" s="57">
        <v>0</v>
      </c>
      <c r="F59" s="21">
        <f t="shared" si="0"/>
        <v>0</v>
      </c>
    </row>
    <row r="60" spans="1:6" ht="130" x14ac:dyDescent="0.3">
      <c r="A60" s="18" t="s">
        <v>525</v>
      </c>
      <c r="B60" s="19" t="s">
        <v>283</v>
      </c>
      <c r="C60" s="35">
        <v>1</v>
      </c>
      <c r="D60" s="35" t="s">
        <v>8</v>
      </c>
      <c r="E60" s="57">
        <v>0</v>
      </c>
      <c r="F60" s="21">
        <f t="shared" si="0"/>
        <v>0</v>
      </c>
    </row>
    <row r="61" spans="1:6" ht="104" x14ac:dyDescent="0.3">
      <c r="A61" s="18" t="s">
        <v>526</v>
      </c>
      <c r="B61" s="19" t="s">
        <v>284</v>
      </c>
      <c r="C61" s="35">
        <v>1</v>
      </c>
      <c r="D61" s="35" t="s">
        <v>8</v>
      </c>
      <c r="E61" s="57">
        <v>0</v>
      </c>
      <c r="F61" s="21">
        <f t="shared" si="0"/>
        <v>0</v>
      </c>
    </row>
    <row r="62" spans="1:6" ht="104" x14ac:dyDescent="0.3">
      <c r="A62" s="18" t="s">
        <v>527</v>
      </c>
      <c r="B62" s="19" t="s">
        <v>285</v>
      </c>
      <c r="C62" s="35">
        <v>1</v>
      </c>
      <c r="D62" s="35" t="s">
        <v>8</v>
      </c>
      <c r="E62" s="57">
        <v>0</v>
      </c>
      <c r="F62" s="21">
        <f t="shared" si="0"/>
        <v>0</v>
      </c>
    </row>
    <row r="63" spans="1:6" ht="26" x14ac:dyDescent="0.3">
      <c r="A63" s="18" t="s">
        <v>528</v>
      </c>
      <c r="B63" s="19" t="s">
        <v>226</v>
      </c>
      <c r="C63" s="35">
        <v>1</v>
      </c>
      <c r="D63" s="35" t="s">
        <v>15</v>
      </c>
      <c r="E63" s="57">
        <v>0</v>
      </c>
      <c r="F63" s="21">
        <f t="shared" si="0"/>
        <v>0</v>
      </c>
    </row>
    <row r="64" spans="1:6" ht="26" x14ac:dyDescent="0.3">
      <c r="A64" s="18" t="s">
        <v>529</v>
      </c>
      <c r="B64" s="19" t="s">
        <v>530</v>
      </c>
      <c r="C64" s="35">
        <v>1</v>
      </c>
      <c r="D64" s="35" t="s">
        <v>15</v>
      </c>
      <c r="E64" s="57">
        <v>0</v>
      </c>
      <c r="F64" s="21">
        <f t="shared" si="0"/>
        <v>0</v>
      </c>
    </row>
    <row r="65" spans="1:6" ht="52" x14ac:dyDescent="0.3">
      <c r="A65" s="18" t="s">
        <v>531</v>
      </c>
      <c r="B65" s="19" t="s">
        <v>532</v>
      </c>
      <c r="C65" s="35">
        <v>1</v>
      </c>
      <c r="D65" s="35" t="s">
        <v>8</v>
      </c>
      <c r="E65" s="57">
        <v>0</v>
      </c>
      <c r="F65" s="21">
        <f t="shared" si="0"/>
        <v>0</v>
      </c>
    </row>
    <row r="66" spans="1:6" ht="39" x14ac:dyDescent="0.3">
      <c r="A66" s="18" t="s">
        <v>533</v>
      </c>
      <c r="B66" s="19" t="s">
        <v>286</v>
      </c>
      <c r="C66" s="35">
        <v>1</v>
      </c>
      <c r="D66" s="35" t="s">
        <v>8</v>
      </c>
      <c r="E66" s="57">
        <v>0</v>
      </c>
      <c r="F66" s="21">
        <f t="shared" si="0"/>
        <v>0</v>
      </c>
    </row>
    <row r="67" spans="1:6" ht="26" x14ac:dyDescent="0.3">
      <c r="A67" s="18" t="s">
        <v>534</v>
      </c>
      <c r="B67" s="19" t="s">
        <v>287</v>
      </c>
      <c r="C67" s="35">
        <v>1</v>
      </c>
      <c r="D67" s="35" t="s">
        <v>8</v>
      </c>
      <c r="E67" s="57">
        <v>0</v>
      </c>
      <c r="F67" s="21">
        <f t="shared" si="0"/>
        <v>0</v>
      </c>
    </row>
    <row r="68" spans="1:6" ht="26" x14ac:dyDescent="0.3">
      <c r="A68" s="18" t="s">
        <v>535</v>
      </c>
      <c r="B68" s="58" t="s">
        <v>385</v>
      </c>
      <c r="C68" s="59">
        <v>1</v>
      </c>
      <c r="D68" s="59" t="s">
        <v>8</v>
      </c>
      <c r="E68" s="67">
        <f>SUM(F5:F67)*5%</f>
        <v>0</v>
      </c>
      <c r="F68" s="60">
        <f t="shared" si="0"/>
        <v>0</v>
      </c>
    </row>
    <row r="69" spans="1:6" x14ac:dyDescent="0.3">
      <c r="A69" s="18"/>
      <c r="B69" s="19"/>
      <c r="C69" s="22"/>
      <c r="E69" s="57"/>
      <c r="F69" s="21"/>
    </row>
    <row r="70" spans="1:6" x14ac:dyDescent="0.3">
      <c r="A70" s="23"/>
      <c r="B70" s="24" t="str">
        <f>CONCATENATE("SKUPAJ ",B5,":")</f>
        <v>SKUPAJ INTERNA VODOVODNA INSTALACIJA:</v>
      </c>
      <c r="C70" s="25"/>
      <c r="D70" s="26"/>
      <c r="E70" s="68"/>
      <c r="F70" s="27">
        <f>SUM(F7:F68)</f>
        <v>0</v>
      </c>
    </row>
    <row r="71" spans="1:6" ht="14.5" x14ac:dyDescent="0.35">
      <c r="A71" s="28"/>
      <c r="B71" s="29"/>
      <c r="C71" s="30"/>
      <c r="D71" s="31"/>
      <c r="E71" s="69"/>
      <c r="F71" s="21"/>
    </row>
    <row r="72" spans="1:6" ht="14.5" x14ac:dyDescent="0.35">
      <c r="A72" s="32"/>
      <c r="B72" s="19"/>
      <c r="C72" s="32"/>
      <c r="D72" s="32"/>
      <c r="E72" s="70"/>
      <c r="F72" s="21"/>
    </row>
    <row r="73" spans="1:6" x14ac:dyDescent="0.3">
      <c r="A73" s="18"/>
      <c r="B73" s="33"/>
      <c r="C73" s="22"/>
      <c r="E73" s="57"/>
      <c r="F73" s="17"/>
    </row>
    <row r="74" spans="1:6" x14ac:dyDescent="0.3">
      <c r="A74" s="18"/>
      <c r="B74" s="19"/>
      <c r="C74" s="22"/>
      <c r="E74" s="57"/>
      <c r="F74" s="21"/>
    </row>
    <row r="75" spans="1:6" x14ac:dyDescent="0.3">
      <c r="A75" s="18"/>
      <c r="B75" s="19"/>
      <c r="C75" s="22"/>
      <c r="E75" s="57"/>
      <c r="F75" s="21"/>
    </row>
    <row r="76" spans="1:6" x14ac:dyDescent="0.3">
      <c r="A76" s="18"/>
      <c r="B76" s="19"/>
      <c r="C76" s="22"/>
      <c r="E76" s="57"/>
      <c r="F76" s="21"/>
    </row>
    <row r="77" spans="1:6" x14ac:dyDescent="0.3">
      <c r="A77" s="18"/>
      <c r="B77" s="19"/>
      <c r="C77" s="22"/>
      <c r="E77" s="57"/>
      <c r="F77" s="21"/>
    </row>
    <row r="78" spans="1:6" x14ac:dyDescent="0.3">
      <c r="A78" s="18"/>
      <c r="B78" s="19"/>
      <c r="C78" s="22"/>
      <c r="E78" s="57"/>
      <c r="F78" s="21"/>
    </row>
    <row r="79" spans="1:6" x14ac:dyDescent="0.3">
      <c r="A79" s="18"/>
      <c r="B79" s="19"/>
      <c r="C79" s="22"/>
      <c r="E79" s="57"/>
      <c r="F79" s="21"/>
    </row>
    <row r="80" spans="1:6" x14ac:dyDescent="0.3">
      <c r="A80" s="18"/>
      <c r="B80" s="19"/>
      <c r="C80" s="22"/>
      <c r="E80" s="57"/>
      <c r="F80" s="21"/>
    </row>
    <row r="81" spans="1:6" x14ac:dyDescent="0.3">
      <c r="A81" s="18"/>
      <c r="B81" s="19"/>
      <c r="C81" s="22"/>
      <c r="E81" s="57"/>
      <c r="F81" s="21"/>
    </row>
    <row r="82" spans="1:6" x14ac:dyDescent="0.3">
      <c r="A82" s="18"/>
      <c r="B82" s="19"/>
      <c r="C82" s="22"/>
      <c r="E82" s="57"/>
      <c r="F82" s="21"/>
    </row>
    <row r="83" spans="1:6" x14ac:dyDescent="0.3">
      <c r="A83" s="14"/>
      <c r="B83" s="33"/>
      <c r="C83" s="16"/>
      <c r="D83" s="16"/>
      <c r="E83" s="66"/>
      <c r="F83" s="21"/>
    </row>
    <row r="84" spans="1:6" x14ac:dyDescent="0.3">
      <c r="A84" s="18"/>
      <c r="B84" s="19"/>
      <c r="C84" s="22"/>
      <c r="D84" s="22"/>
      <c r="E84" s="57"/>
      <c r="F84" s="21"/>
    </row>
    <row r="85" spans="1:6" x14ac:dyDescent="0.3">
      <c r="A85" s="18"/>
      <c r="B85" s="19"/>
      <c r="C85" s="22"/>
      <c r="D85" s="22"/>
      <c r="E85" s="57"/>
      <c r="F85" s="21"/>
    </row>
    <row r="86" spans="1:6" x14ac:dyDescent="0.3">
      <c r="A86" s="18"/>
      <c r="B86" s="19"/>
      <c r="C86" s="22"/>
      <c r="D86" s="22"/>
      <c r="E86" s="57"/>
      <c r="F86" s="21"/>
    </row>
    <row r="87" spans="1:6" x14ac:dyDescent="0.3">
      <c r="A87" s="14"/>
      <c r="B87" s="15"/>
      <c r="C87" s="16"/>
      <c r="D87" s="34"/>
      <c r="E87" s="66"/>
      <c r="F87" s="21"/>
    </row>
    <row r="88" spans="1:6" ht="14.5" x14ac:dyDescent="0.35">
      <c r="A88" s="32"/>
      <c r="B88" s="19"/>
      <c r="C88" s="32"/>
      <c r="D88" s="32"/>
      <c r="E88" s="70"/>
      <c r="F88" s="21"/>
    </row>
    <row r="89" spans="1:6" x14ac:dyDescent="0.3">
      <c r="A89" s="18"/>
      <c r="B89" s="19"/>
      <c r="C89" s="22"/>
      <c r="E89" s="57"/>
      <c r="F89" s="21"/>
    </row>
    <row r="90" spans="1:6" x14ac:dyDescent="0.3">
      <c r="A90" s="18"/>
      <c r="B90" s="19"/>
      <c r="C90" s="22"/>
      <c r="E90" s="57"/>
      <c r="F90" s="21"/>
    </row>
    <row r="91" spans="1:6" x14ac:dyDescent="0.3">
      <c r="A91" s="18"/>
      <c r="B91" s="19"/>
      <c r="C91" s="22"/>
      <c r="E91" s="57"/>
      <c r="F91" s="21"/>
    </row>
    <row r="92" spans="1:6" ht="14.5" x14ac:dyDescent="0.35">
      <c r="A92" s="32"/>
      <c r="B92" s="19"/>
      <c r="C92" s="32"/>
      <c r="D92" s="32"/>
      <c r="E92" s="70"/>
      <c r="F92" s="21"/>
    </row>
    <row r="93" spans="1:6" x14ac:dyDescent="0.3">
      <c r="A93" s="18"/>
      <c r="B93" s="19"/>
      <c r="C93" s="22"/>
      <c r="E93" s="57"/>
      <c r="F93" s="21"/>
    </row>
    <row r="94" spans="1:6" ht="14.5" x14ac:dyDescent="0.35">
      <c r="A94" s="32"/>
      <c r="B94" s="19"/>
      <c r="C94" s="32"/>
      <c r="D94" s="32"/>
      <c r="E94" s="70"/>
      <c r="F94" s="21"/>
    </row>
    <row r="95" spans="1:6" x14ac:dyDescent="0.3">
      <c r="A95" s="18"/>
      <c r="B95" s="19"/>
      <c r="C95" s="22"/>
      <c r="E95" s="57"/>
      <c r="F95" s="21"/>
    </row>
    <row r="96" spans="1:6" ht="14.5" x14ac:dyDescent="0.35">
      <c r="A96" s="32"/>
      <c r="B96" s="19"/>
      <c r="C96" s="32"/>
      <c r="D96" s="32"/>
      <c r="E96" s="70"/>
      <c r="F96" s="21"/>
    </row>
    <row r="97" spans="1:6" x14ac:dyDescent="0.3">
      <c r="A97" s="18"/>
      <c r="B97" s="19"/>
      <c r="C97" s="22"/>
      <c r="E97" s="57"/>
      <c r="F97" s="21"/>
    </row>
    <row r="98" spans="1:6" x14ac:dyDescent="0.3">
      <c r="A98" s="18"/>
      <c r="B98" s="19"/>
      <c r="C98" s="22"/>
      <c r="E98" s="57"/>
      <c r="F98" s="21"/>
    </row>
    <row r="99" spans="1:6" x14ac:dyDescent="0.3">
      <c r="A99" s="18"/>
      <c r="B99" s="19"/>
      <c r="C99" s="22"/>
      <c r="E99" s="57"/>
      <c r="F99" s="21"/>
    </row>
    <row r="100" spans="1:6" ht="14.5" x14ac:dyDescent="0.35">
      <c r="A100" s="32"/>
      <c r="B100" s="19"/>
      <c r="C100" s="32"/>
      <c r="D100" s="32"/>
      <c r="E100" s="70"/>
      <c r="F100" s="21"/>
    </row>
    <row r="101" spans="1:6" x14ac:dyDescent="0.3">
      <c r="A101" s="18"/>
      <c r="B101" s="19"/>
      <c r="C101" s="22"/>
      <c r="E101" s="57"/>
      <c r="F101" s="21"/>
    </row>
    <row r="102" spans="1:6" x14ac:dyDescent="0.3">
      <c r="A102" s="18"/>
      <c r="B102" s="19"/>
      <c r="C102" s="22"/>
      <c r="E102" s="57"/>
      <c r="F102" s="21"/>
    </row>
    <row r="103" spans="1:6" x14ac:dyDescent="0.3">
      <c r="A103" s="18"/>
      <c r="B103" s="19"/>
      <c r="C103" s="22"/>
      <c r="E103" s="57"/>
      <c r="F103" s="21"/>
    </row>
    <row r="104" spans="1:6" x14ac:dyDescent="0.3">
      <c r="A104" s="18"/>
      <c r="B104" s="19"/>
      <c r="C104" s="22"/>
      <c r="E104" s="57"/>
      <c r="F104" s="21"/>
    </row>
    <row r="105" spans="1:6" x14ac:dyDescent="0.3">
      <c r="A105" s="18"/>
      <c r="B105" s="19"/>
      <c r="C105" s="22"/>
      <c r="E105" s="57"/>
      <c r="F105" s="21"/>
    </row>
    <row r="106" spans="1:6" x14ac:dyDescent="0.3">
      <c r="A106" s="18"/>
      <c r="B106" s="19"/>
      <c r="C106" s="22"/>
      <c r="E106" s="57"/>
      <c r="F106" s="21"/>
    </row>
    <row r="107" spans="1:6" x14ac:dyDescent="0.3">
      <c r="A107" s="18"/>
      <c r="B107" s="19"/>
      <c r="C107" s="22"/>
      <c r="E107" s="57"/>
      <c r="F107" s="21"/>
    </row>
    <row r="108" spans="1:6" x14ac:dyDescent="0.3">
      <c r="A108" s="18"/>
      <c r="B108" s="19"/>
      <c r="C108" s="22"/>
      <c r="E108" s="57"/>
      <c r="F108" s="21"/>
    </row>
    <row r="109" spans="1:6" x14ac:dyDescent="0.3">
      <c r="A109" s="18"/>
      <c r="B109" s="19"/>
      <c r="C109" s="22"/>
      <c r="E109" s="57"/>
      <c r="F109" s="21"/>
    </row>
    <row r="110" spans="1:6" x14ac:dyDescent="0.3">
      <c r="A110" s="18"/>
      <c r="B110" s="19"/>
      <c r="C110" s="22"/>
      <c r="E110" s="57"/>
      <c r="F110" s="21"/>
    </row>
    <row r="111" spans="1:6" x14ac:dyDescent="0.3">
      <c r="A111" s="18"/>
      <c r="B111" s="19"/>
      <c r="C111" s="22"/>
      <c r="E111" s="57"/>
      <c r="F111" s="21"/>
    </row>
    <row r="112" spans="1:6" x14ac:dyDescent="0.3">
      <c r="A112" s="18"/>
      <c r="B112" s="19"/>
      <c r="C112" s="22"/>
      <c r="D112" s="22"/>
      <c r="E112" s="57"/>
      <c r="F112" s="21"/>
    </row>
    <row r="113" spans="1:6" x14ac:dyDescent="0.3">
      <c r="A113" s="14"/>
      <c r="B113" s="17"/>
      <c r="C113" s="17"/>
      <c r="D113" s="17"/>
      <c r="E113" s="66"/>
      <c r="F113" s="21"/>
    </row>
    <row r="114" spans="1:6" x14ac:dyDescent="0.3">
      <c r="A114" s="14"/>
      <c r="B114" s="17"/>
      <c r="C114" s="17"/>
      <c r="D114" s="17"/>
      <c r="E114" s="66"/>
      <c r="F114" s="21"/>
    </row>
    <row r="115" spans="1:6" x14ac:dyDescent="0.3">
      <c r="A115" s="14"/>
      <c r="B115" s="17"/>
      <c r="C115" s="17"/>
      <c r="D115" s="17"/>
      <c r="E115" s="66"/>
      <c r="F115" s="21"/>
    </row>
    <row r="116" spans="1:6" x14ac:dyDescent="0.3">
      <c r="A116" s="14"/>
      <c r="B116" s="17"/>
      <c r="C116" s="17"/>
      <c r="D116" s="17"/>
      <c r="E116" s="66"/>
      <c r="F116" s="21"/>
    </row>
    <row r="117" spans="1:6" x14ac:dyDescent="0.3">
      <c r="A117" s="14"/>
      <c r="B117" s="15"/>
      <c r="C117" s="16"/>
      <c r="D117" s="34"/>
      <c r="E117" s="66"/>
      <c r="F117" s="21"/>
    </row>
    <row r="118" spans="1:6" ht="14.5" x14ac:dyDescent="0.35">
      <c r="A118" s="32"/>
      <c r="B118" s="19"/>
      <c r="C118" s="32"/>
      <c r="D118" s="32"/>
      <c r="E118" s="70"/>
      <c r="F118" s="21"/>
    </row>
    <row r="119" spans="1:6" x14ac:dyDescent="0.3">
      <c r="A119" s="18"/>
      <c r="B119" s="19"/>
      <c r="C119" s="22"/>
      <c r="E119" s="57"/>
      <c r="F119" s="21"/>
    </row>
    <row r="120" spans="1:6" ht="14.5" x14ac:dyDescent="0.35">
      <c r="A120" s="32"/>
      <c r="B120" s="19"/>
      <c r="C120" s="32"/>
      <c r="D120" s="32"/>
      <c r="E120" s="70"/>
      <c r="F120" s="21"/>
    </row>
    <row r="121" spans="1:6" x14ac:dyDescent="0.3">
      <c r="A121" s="18"/>
      <c r="B121" s="19"/>
      <c r="C121" s="22"/>
      <c r="E121" s="57"/>
      <c r="F121" s="21"/>
    </row>
    <row r="122" spans="1:6" ht="14.5" x14ac:dyDescent="0.35">
      <c r="A122" s="32"/>
      <c r="B122" s="19"/>
      <c r="C122" s="32"/>
      <c r="D122" s="32"/>
      <c r="E122" s="70"/>
      <c r="F122" s="21"/>
    </row>
    <row r="123" spans="1:6" x14ac:dyDescent="0.3">
      <c r="A123" s="18"/>
      <c r="B123" s="19"/>
      <c r="C123" s="22"/>
      <c r="E123" s="57"/>
      <c r="F123" s="21"/>
    </row>
    <row r="124" spans="1:6" x14ac:dyDescent="0.3">
      <c r="A124" s="18"/>
      <c r="B124" s="19"/>
      <c r="C124" s="22"/>
      <c r="E124" s="57"/>
      <c r="F124" s="21"/>
    </row>
    <row r="125" spans="1:6" ht="14.5" x14ac:dyDescent="0.35">
      <c r="A125" s="32"/>
      <c r="B125" s="19"/>
      <c r="C125" s="32"/>
      <c r="D125" s="32"/>
      <c r="E125" s="70"/>
      <c r="F125" s="21"/>
    </row>
    <row r="126" spans="1:6" x14ac:dyDescent="0.3">
      <c r="A126" s="18"/>
      <c r="B126" s="19"/>
      <c r="C126" s="22"/>
      <c r="E126" s="57"/>
      <c r="F126" s="21"/>
    </row>
    <row r="127" spans="1:6" x14ac:dyDescent="0.3">
      <c r="A127" s="18"/>
      <c r="B127" s="19"/>
      <c r="C127" s="22"/>
      <c r="E127" s="57"/>
      <c r="F127" s="21"/>
    </row>
    <row r="128" spans="1:6" x14ac:dyDescent="0.3">
      <c r="A128" s="18"/>
      <c r="B128" s="19"/>
      <c r="C128" s="22"/>
      <c r="D128" s="22"/>
      <c r="E128" s="57"/>
      <c r="F128" s="21"/>
    </row>
    <row r="129" spans="1:6" x14ac:dyDescent="0.3">
      <c r="A129" s="14"/>
      <c r="B129" s="17"/>
      <c r="C129" s="17"/>
      <c r="D129" s="17"/>
      <c r="E129" s="66"/>
      <c r="F129" s="21"/>
    </row>
    <row r="130" spans="1:6" x14ac:dyDescent="0.3">
      <c r="A130" s="14"/>
      <c r="B130" s="17"/>
      <c r="C130" s="17"/>
      <c r="D130" s="17"/>
      <c r="E130" s="66"/>
      <c r="F130" s="21"/>
    </row>
    <row r="131" spans="1:6" x14ac:dyDescent="0.3">
      <c r="A131" s="14"/>
      <c r="B131" s="17"/>
      <c r="C131" s="17"/>
      <c r="D131" s="17"/>
      <c r="E131" s="66"/>
      <c r="F131" s="21"/>
    </row>
    <row r="132" spans="1:6" x14ac:dyDescent="0.3">
      <c r="A132" s="14"/>
      <c r="B132" s="17"/>
      <c r="C132" s="17"/>
      <c r="D132" s="17"/>
      <c r="E132" s="66"/>
      <c r="F132" s="21"/>
    </row>
    <row r="133" spans="1:6" x14ac:dyDescent="0.3">
      <c r="A133" s="14"/>
      <c r="B133" s="15"/>
      <c r="C133" s="16"/>
      <c r="D133" s="34"/>
      <c r="E133" s="66"/>
      <c r="F133" s="21"/>
    </row>
    <row r="134" spans="1:6" ht="14.5" x14ac:dyDescent="0.35">
      <c r="A134" s="32"/>
      <c r="B134" s="19"/>
      <c r="C134" s="32"/>
      <c r="D134" s="32"/>
      <c r="E134" s="70"/>
      <c r="F134" s="21"/>
    </row>
    <row r="135" spans="1:6" x14ac:dyDescent="0.3">
      <c r="A135" s="18"/>
      <c r="B135" s="19"/>
      <c r="C135" s="22"/>
      <c r="E135" s="57"/>
      <c r="F135" s="21"/>
    </row>
    <row r="136" spans="1:6" x14ac:dyDescent="0.3">
      <c r="A136" s="18"/>
      <c r="B136" s="19"/>
      <c r="C136" s="22"/>
      <c r="E136" s="57"/>
      <c r="F136" s="21"/>
    </row>
    <row r="137" spans="1:6" ht="14.5" x14ac:dyDescent="0.35">
      <c r="A137" s="32"/>
      <c r="B137" s="19"/>
      <c r="C137" s="32"/>
      <c r="D137" s="32"/>
      <c r="E137" s="70"/>
      <c r="F137" s="21"/>
    </row>
    <row r="138" spans="1:6" x14ac:dyDescent="0.3">
      <c r="A138" s="18"/>
      <c r="B138" s="19"/>
      <c r="C138" s="22"/>
      <c r="E138" s="57"/>
      <c r="F138" s="21"/>
    </row>
    <row r="139" spans="1:6" x14ac:dyDescent="0.3">
      <c r="A139" s="18"/>
      <c r="B139" s="19"/>
      <c r="C139" s="22"/>
      <c r="E139" s="57"/>
      <c r="F139" s="21"/>
    </row>
    <row r="140" spans="1:6" x14ac:dyDescent="0.3">
      <c r="A140" s="18"/>
      <c r="B140" s="19"/>
      <c r="C140" s="22"/>
      <c r="D140" s="22"/>
      <c r="E140" s="57"/>
      <c r="F140" s="21"/>
    </row>
    <row r="141" spans="1:6" x14ac:dyDescent="0.3">
      <c r="A141" s="14"/>
      <c r="B141" s="17"/>
      <c r="C141" s="17"/>
      <c r="D141" s="17"/>
      <c r="E141" s="66"/>
      <c r="F141" s="21"/>
    </row>
    <row r="142" spans="1:6" x14ac:dyDescent="0.3">
      <c r="A142" s="14"/>
      <c r="B142" s="17"/>
      <c r="C142" s="17"/>
      <c r="D142" s="17"/>
      <c r="E142" s="66"/>
      <c r="F142" s="21"/>
    </row>
    <row r="143" spans="1:6" x14ac:dyDescent="0.3">
      <c r="A143" s="14"/>
      <c r="B143" s="17"/>
      <c r="C143" s="17"/>
      <c r="D143" s="17"/>
      <c r="E143" s="66"/>
      <c r="F143" s="21"/>
    </row>
    <row r="144" spans="1:6" x14ac:dyDescent="0.3">
      <c r="A144" s="14"/>
      <c r="B144" s="17"/>
      <c r="C144" s="17"/>
      <c r="D144" s="17"/>
      <c r="E144" s="66"/>
      <c r="F144" s="21"/>
    </row>
    <row r="145" spans="1:6" x14ac:dyDescent="0.3">
      <c r="A145" s="14"/>
      <c r="B145" s="15"/>
      <c r="C145" s="16"/>
      <c r="D145" s="34"/>
      <c r="E145" s="66"/>
      <c r="F145" s="21"/>
    </row>
    <row r="146" spans="1:6" ht="14.5" x14ac:dyDescent="0.35">
      <c r="A146" s="32"/>
      <c r="B146" s="19"/>
      <c r="C146" s="32"/>
      <c r="D146" s="32"/>
      <c r="E146" s="70"/>
      <c r="F146" s="21"/>
    </row>
    <row r="147" spans="1:6" x14ac:dyDescent="0.3">
      <c r="A147" s="18"/>
      <c r="B147" s="19"/>
      <c r="C147" s="22"/>
      <c r="E147" s="57"/>
      <c r="F147" s="21"/>
    </row>
    <row r="148" spans="1:6" x14ac:dyDescent="0.3">
      <c r="A148" s="18"/>
      <c r="B148" s="19"/>
      <c r="C148" s="22"/>
      <c r="E148" s="57"/>
      <c r="F148" s="21"/>
    </row>
    <row r="149" spans="1:6" ht="14.5" x14ac:dyDescent="0.35">
      <c r="A149" s="32"/>
      <c r="B149" s="19"/>
      <c r="C149" s="32"/>
      <c r="D149" s="32"/>
      <c r="E149" s="70"/>
      <c r="F149" s="21"/>
    </row>
    <row r="150" spans="1:6" x14ac:dyDescent="0.3">
      <c r="A150" s="18"/>
      <c r="B150" s="19"/>
      <c r="C150" s="22"/>
      <c r="E150" s="57"/>
      <c r="F150" s="21"/>
    </row>
    <row r="151" spans="1:6" ht="14.5" x14ac:dyDescent="0.35">
      <c r="A151" s="32"/>
      <c r="B151" s="19"/>
      <c r="C151" s="32"/>
      <c r="D151" s="32"/>
      <c r="E151" s="70"/>
      <c r="F151" s="21"/>
    </row>
    <row r="152" spans="1:6" x14ac:dyDescent="0.3">
      <c r="A152" s="18"/>
      <c r="B152" s="19"/>
      <c r="C152" s="22"/>
      <c r="E152" s="57"/>
      <c r="F152" s="21"/>
    </row>
    <row r="153" spans="1:6" ht="14.5" x14ac:dyDescent="0.35">
      <c r="A153" s="32"/>
      <c r="B153" s="19"/>
      <c r="C153" s="32"/>
      <c r="D153" s="32"/>
      <c r="E153" s="70"/>
      <c r="F153" s="21"/>
    </row>
    <row r="154" spans="1:6" x14ac:dyDescent="0.3">
      <c r="A154" s="18"/>
      <c r="B154" s="19"/>
      <c r="C154" s="22"/>
      <c r="E154" s="57"/>
      <c r="F154" s="21"/>
    </row>
    <row r="155" spans="1:6" ht="14.5" x14ac:dyDescent="0.35">
      <c r="A155" s="32"/>
      <c r="B155" s="19"/>
      <c r="C155" s="32"/>
      <c r="D155" s="32"/>
      <c r="E155" s="70"/>
      <c r="F155" s="21"/>
    </row>
    <row r="156" spans="1:6" x14ac:dyDescent="0.3">
      <c r="A156" s="18"/>
      <c r="B156" s="19"/>
      <c r="C156" s="22"/>
      <c r="E156" s="57"/>
      <c r="F156" s="21"/>
    </row>
    <row r="157" spans="1:6" x14ac:dyDescent="0.3">
      <c r="A157" s="18"/>
      <c r="B157" s="19"/>
      <c r="C157" s="22"/>
      <c r="E157" s="57"/>
      <c r="F157" s="21"/>
    </row>
    <row r="158" spans="1:6" x14ac:dyDescent="0.3">
      <c r="A158" s="18"/>
      <c r="B158" s="19"/>
      <c r="C158" s="22"/>
      <c r="E158" s="57"/>
      <c r="F158" s="21"/>
    </row>
    <row r="159" spans="1:6" x14ac:dyDescent="0.3">
      <c r="A159" s="18"/>
      <c r="B159" s="19"/>
      <c r="C159" s="22"/>
      <c r="E159" s="57"/>
      <c r="F159" s="21"/>
    </row>
    <row r="160" spans="1:6" x14ac:dyDescent="0.3">
      <c r="A160" s="18"/>
      <c r="B160" s="19"/>
      <c r="C160" s="22"/>
      <c r="E160" s="57"/>
      <c r="F160" s="21"/>
    </row>
    <row r="161" spans="1:6" x14ac:dyDescent="0.3">
      <c r="A161" s="18"/>
      <c r="B161" s="19"/>
      <c r="C161" s="22"/>
      <c r="D161" s="22"/>
      <c r="E161" s="57"/>
      <c r="F161" s="21"/>
    </row>
    <row r="162" spans="1:6" x14ac:dyDescent="0.3">
      <c r="A162" s="14"/>
      <c r="B162" s="17"/>
      <c r="C162" s="17"/>
      <c r="D162" s="17"/>
      <c r="E162" s="66"/>
      <c r="F162" s="17"/>
    </row>
    <row r="163" spans="1:6" x14ac:dyDescent="0.3">
      <c r="A163" s="18"/>
      <c r="B163" s="19"/>
      <c r="C163" s="22"/>
      <c r="D163" s="22"/>
      <c r="E163" s="57"/>
      <c r="F163" s="21"/>
    </row>
    <row r="164" spans="1:6" x14ac:dyDescent="0.3">
      <c r="A164" s="14"/>
      <c r="B164" s="15"/>
      <c r="C164" s="16"/>
      <c r="D164" s="16"/>
      <c r="E164" s="66"/>
      <c r="F164" s="17"/>
    </row>
    <row r="165" spans="1:6" x14ac:dyDescent="0.3">
      <c r="B165" s="15"/>
      <c r="E165" s="71"/>
      <c r="F165" s="36"/>
    </row>
  </sheetData>
  <sheetProtection algorithmName="SHA-512" hashValue="4hWlMSfw/SgtXWoF455c7Q8DfahtMTqXlKwH+3X6kOeW5pqxItBp2sUns1ogFAGilbrWT9NYqf+C93MTt8tICA==" saltValue="UI8sqzEDoVvCuaacov2NRg==" spinCount="100000" sheet="1" objects="1" scenarios="1"/>
  <conditionalFormatting sqref="E9">
    <cfRule type="cellIs" dxfId="16" priority="17" operator="lessThanOrEqual">
      <formula>0</formula>
    </cfRule>
  </conditionalFormatting>
  <conditionalFormatting sqref="E10">
    <cfRule type="cellIs" dxfId="15" priority="16" operator="lessThanOrEqual">
      <formula>0</formula>
    </cfRule>
  </conditionalFormatting>
  <conditionalFormatting sqref="E11">
    <cfRule type="cellIs" dxfId="14" priority="15" operator="lessThanOrEqual">
      <formula>0</formula>
    </cfRule>
  </conditionalFormatting>
  <conditionalFormatting sqref="E12">
    <cfRule type="cellIs" dxfId="13" priority="14" operator="lessThanOrEqual">
      <formula>0</formula>
    </cfRule>
  </conditionalFormatting>
  <conditionalFormatting sqref="E13">
    <cfRule type="cellIs" dxfId="12" priority="13" operator="lessThanOrEqual">
      <formula>0</formula>
    </cfRule>
  </conditionalFormatting>
  <conditionalFormatting sqref="E14:E21">
    <cfRule type="cellIs" dxfId="11" priority="12" operator="lessThanOrEqual">
      <formula>0</formula>
    </cfRule>
  </conditionalFormatting>
  <conditionalFormatting sqref="E22:E24">
    <cfRule type="cellIs" dxfId="10" priority="11" operator="lessThanOrEqual">
      <formula>0</formula>
    </cfRule>
  </conditionalFormatting>
  <conditionalFormatting sqref="E28:E30">
    <cfRule type="cellIs" dxfId="9" priority="10" operator="lessThanOrEqual">
      <formula>0</formula>
    </cfRule>
  </conditionalFormatting>
  <conditionalFormatting sqref="E32:E34">
    <cfRule type="cellIs" dxfId="8" priority="9" operator="lessThanOrEqual">
      <formula>0</formula>
    </cfRule>
  </conditionalFormatting>
  <conditionalFormatting sqref="E36">
    <cfRule type="cellIs" dxfId="7" priority="8" operator="lessThanOrEqual">
      <formula>0</formula>
    </cfRule>
  </conditionalFormatting>
  <conditionalFormatting sqref="E38:E40">
    <cfRule type="cellIs" dxfId="6" priority="7" operator="lessThanOrEqual">
      <formula>0</formula>
    </cfRule>
  </conditionalFormatting>
  <conditionalFormatting sqref="E45:E47">
    <cfRule type="cellIs" dxfId="5" priority="6" operator="lessThanOrEqual">
      <formula>0</formula>
    </cfRule>
  </conditionalFormatting>
  <conditionalFormatting sqref="E49">
    <cfRule type="cellIs" dxfId="4" priority="5" operator="lessThanOrEqual">
      <formula>0</formula>
    </cfRule>
  </conditionalFormatting>
  <conditionalFormatting sqref="E50:E53">
    <cfRule type="cellIs" dxfId="3" priority="4" operator="lessThanOrEqual">
      <formula>0</formula>
    </cfRule>
  </conditionalFormatting>
  <conditionalFormatting sqref="E54:E55">
    <cfRule type="cellIs" dxfId="2" priority="3" operator="lessThanOrEqual">
      <formula>0</formula>
    </cfRule>
  </conditionalFormatting>
  <conditionalFormatting sqref="E59:E65">
    <cfRule type="cellIs" dxfId="1" priority="2" operator="lessThanOrEqual">
      <formula>0</formula>
    </cfRule>
  </conditionalFormatting>
  <conditionalFormatting sqref="E66:E67">
    <cfRule type="cellIs" dxfId="0" priority="1" operator="lessThanOrEqual">
      <formula>0</formula>
    </cfRule>
  </conditionalFormatting>
  <pageMargins left="0.98425196850393704" right="0.39370078740157483" top="0.39370078740157483" bottom="0.59055118110236227" header="0.31496062992125984" footer="0.31496062992125984"/>
  <pageSetup paperSize="9" orientation="portrait" r:id="rId1"/>
  <headerFooter>
    <oddFooter xml:space="preserve">&amp;C&amp;"Arial,Italic"&amp;9
-  Stran &amp;P / &amp;N  -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6</vt:i4>
      </vt:variant>
      <vt:variant>
        <vt:lpstr>Imenovani obsegi</vt:lpstr>
      </vt:variant>
      <vt:variant>
        <vt:i4>12</vt:i4>
      </vt:variant>
    </vt:vector>
  </HeadingPairs>
  <TitlesOfParts>
    <vt:vector size="18" baseType="lpstr">
      <vt:lpstr>Rekap</vt:lpstr>
      <vt:lpstr>1-ogr</vt:lpstr>
      <vt:lpstr>2-hlaj</vt:lpstr>
      <vt:lpstr>3-prez</vt:lpstr>
      <vt:lpstr>4-prestav. hidranta</vt:lpstr>
      <vt:lpstr>5-vodovodna inst. notranja</vt:lpstr>
      <vt:lpstr>'1-ogr'!Področje_tiskanja</vt:lpstr>
      <vt:lpstr>'2-hlaj'!Področje_tiskanja</vt:lpstr>
      <vt:lpstr>'3-prez'!Področje_tiskanja</vt:lpstr>
      <vt:lpstr>'4-prestav. hidranta'!Področje_tiskanja</vt:lpstr>
      <vt:lpstr>'5-vodovodna inst. notranja'!Področje_tiskanja</vt:lpstr>
      <vt:lpstr>Rekap!Področje_tiskanja</vt:lpstr>
      <vt:lpstr>'1-ogr'!Tiskanje_naslovov</vt:lpstr>
      <vt:lpstr>'2-hlaj'!Tiskanje_naslovov</vt:lpstr>
      <vt:lpstr>'3-prez'!Tiskanje_naslovov</vt:lpstr>
      <vt:lpstr>'4-prestav. hidranta'!Tiskanje_naslovov</vt:lpstr>
      <vt:lpstr>'5-vodovodna inst. notranja'!Tiskanje_naslovov</vt:lpstr>
      <vt:lpstr>Rekap!Tiskanje_naslovov</vt:lpstr>
    </vt:vector>
  </TitlesOfParts>
  <Company>Klimaterm d.o.o.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Rok</dc:creator>
  <cp:lastModifiedBy>Marko Košir</cp:lastModifiedBy>
  <cp:lastPrinted>2021-12-22T12:05:06Z</cp:lastPrinted>
  <dcterms:created xsi:type="dcterms:W3CDTF">2012-10-03T06:40:15Z</dcterms:created>
  <dcterms:modified xsi:type="dcterms:W3CDTF">2021-12-27T14:23:27Z</dcterms:modified>
</cp:coreProperties>
</file>