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1\10 430-13-2021 Sanacija Kulturnega doma Medvode\Za objavo\"/>
    </mc:Choice>
  </mc:AlternateContent>
  <xr:revisionPtr revIDLastSave="0" documentId="13_ncr:1_{9D74C92D-5F11-403E-99EC-8C0C4060DC0E}" xr6:coauthVersionLast="47" xr6:coauthVersionMax="47" xr10:uidLastSave="{00000000-0000-0000-0000-000000000000}"/>
  <bookViews>
    <workbookView xWindow="-110" yWindow="-110" windowWidth="38620" windowHeight="21340" xr2:uid="{00000000-000D-0000-FFFF-FFFF00000000}"/>
  </bookViews>
  <sheets>
    <sheet name="REKAPITULACIJA" sheetId="2" r:id="rId1"/>
    <sheet name="POPIS STROJNE INŠTALACIJE" sheetId="1" r:id="rId2"/>
  </sheets>
  <definedNames>
    <definedName name="_xlnm.Print_Area" localSheetId="1">'POPIS STROJNE INŠTALACIJE'!$A$1:$F$51</definedName>
  </definedNames>
  <calcPr calcId="181029"/>
</workbook>
</file>

<file path=xl/calcChain.xml><?xml version="1.0" encoding="utf-8"?>
<calcChain xmlns="http://schemas.openxmlformats.org/spreadsheetml/2006/main">
  <c r="F7" i="1" l="1"/>
  <c r="F47" i="1"/>
  <c r="F18" i="1"/>
  <c r="F28" i="1"/>
  <c r="F22" i="1"/>
  <c r="F26" i="1"/>
  <c r="F24" i="1"/>
  <c r="F49" i="1" l="1"/>
  <c r="F51" i="1" s="1"/>
  <c r="G18" i="2" s="1"/>
  <c r="F30" i="1"/>
  <c r="F19" i="1"/>
  <c r="F17" i="1"/>
  <c r="F13" i="1"/>
  <c r="F10" i="1"/>
  <c r="F34" i="1" l="1"/>
  <c r="F32" i="1"/>
  <c r="F36" i="1" l="1"/>
  <c r="G16" i="2" s="1"/>
  <c r="G23" i="2" s="1"/>
  <c r="G24" i="2" s="1"/>
  <c r="G26" i="2" s="1"/>
</calcChain>
</file>

<file path=xl/sharedStrings.xml><?xml version="1.0" encoding="utf-8"?>
<sst xmlns="http://schemas.openxmlformats.org/spreadsheetml/2006/main" count="63" uniqueCount="48">
  <si>
    <t>DN 15</t>
  </si>
  <si>
    <t>%</t>
  </si>
  <si>
    <t>m</t>
  </si>
  <si>
    <t>kos</t>
  </si>
  <si>
    <t>Transportni, manipulativni in zavarovalni stroški</t>
  </si>
  <si>
    <t>kpl</t>
  </si>
  <si>
    <t>DN15</t>
  </si>
  <si>
    <t>Tlačni preizkus tesnenja cevovoda z vodo, preizkusni tlak je 1.3 kratni delovni tlak</t>
  </si>
  <si>
    <t>DN25</t>
  </si>
  <si>
    <t>1.</t>
  </si>
  <si>
    <t>RADIATORSKO OGREVANJE</t>
  </si>
  <si>
    <t>Ploščati jekleni radiator z odzračevalnim ventilom, radiatorskimi konzolami, montažnim in pritrdilnim materialom</t>
  </si>
  <si>
    <t>Radiatorski termostatski ventil, za dvocevni sistem, z vgrajeno prednastavitvijo ter termostatsko glavo z zaklepom oz. varovalko pred nepooblaščenim snemanjem</t>
  </si>
  <si>
    <t>Radiatorski spodnji ventil, za dvocevni sistem</t>
  </si>
  <si>
    <t>s spojnimi deli s tesnili iz kvalitetnega butil kaučuka (CIIR), ki nestisnjeni vidno puščajo, z vsem ustreznim obešalnim in pritrdilnim materialom ter montažo z upoštevanjem temperaturno pogojenih raztezkov in skrčkov materiala, montaža vidno pod stropom</t>
  </si>
  <si>
    <t>Pripravljalna in zaključna dela, zarisovanje tras, pregled in preizkus</t>
  </si>
  <si>
    <t>SKUPAJ RADIATORSKO OGREVANJE</t>
  </si>
  <si>
    <t>Razvodi za ogrevanje kompletno s fazonskimi kosi, iz CrNi nerjavnih materialov 1.4301, skladnih s standardom DIN EN 12828, za obratovanje pod pritiskom do 16 bar in delovno temperaturo od 5 do 90°C,</t>
  </si>
  <si>
    <t>2.</t>
  </si>
  <si>
    <t>HLAJENJE</t>
  </si>
  <si>
    <t>22-1800/900</t>
  </si>
  <si>
    <t>DN20</t>
  </si>
  <si>
    <t>Demontaža obstoječih jeklenih rebrastih radiatorjev, dolžine 2 m in višina 0.9 m, z odvozom na stalno deponijo, vključno s plačilom komunalne takse</t>
  </si>
  <si>
    <t>Demontaža obstoječih jeklenih razvodov dimenzije DN15 do DN25, z odvozom na stalno deponijo, vključno s plačilom komunalne takse</t>
  </si>
  <si>
    <t>DN25/DN32</t>
  </si>
  <si>
    <t>Demontaža obstoječega izoliranega ogrevnega razvoda iz nerjavečih cevi s spajanjem z zatisnimi spoji ter ponovna montaža tega razvoda približno 1.5 m nižje ob steni, kompletno z vsemi potrebnimi spremljajočimi deli in opravili</t>
  </si>
  <si>
    <t>Izvedba priklopa novega ogrevnega razvoda iz nerjavečih cevi s spajanjem z zatisnimi spoji na obstoječ razvod iz jeklenih črnih cevi, kompletno z vsemi potrebnimi spremljajočimi deli in opravili ter prehodnimi kosi</t>
  </si>
  <si>
    <t>Prestavitev obstoječe notranje enote split sistema za hlajenje za 30 cm navzgor, vključno z/s:</t>
  </si>
  <si>
    <t>- izčrpanjem hladiva iz split hladilnega sistema pred pričetkom del</t>
  </si>
  <si>
    <t>- prestavitvijo oz. premontažo nosilnih konzol notranje enote</t>
  </si>
  <si>
    <t>- predelavo oz. skrajšanje izoliranega hladilnega razvoda</t>
  </si>
  <si>
    <t>- ponovno napolnitvijo split hladilnega sistema po zaključku del na prestavitvi notranje enote</t>
  </si>
  <si>
    <t>- predelavo oz. podaljšanje razvoda za odvod kondenza</t>
  </si>
  <si>
    <t>- zagon split hladilnega sistema in preizkus pravilnosti delovanja</t>
  </si>
  <si>
    <t>Pripravljalna in zaključna dela</t>
  </si>
  <si>
    <t>SKUPAJ HLAJENJE</t>
  </si>
  <si>
    <t>vključno z barvanjem radiatorjev v barvo po izboru arhitekta</t>
  </si>
  <si>
    <t>SKUPAJ EUR- BREZ DDV</t>
  </si>
  <si>
    <t>DDV 22%</t>
  </si>
  <si>
    <t xml:space="preserve">SKUPAJ EUR - Z DDV </t>
  </si>
  <si>
    <t>KULTURNI DOM MEDVODE - STROJNE INŠTALACIJE</t>
  </si>
  <si>
    <t>REKAPITULACIJA STROJNE INŠTALACIJE:</t>
  </si>
  <si>
    <t>Št.</t>
  </si>
  <si>
    <t>Artikel</t>
  </si>
  <si>
    <t>e.m.</t>
  </si>
  <si>
    <t>kol.</t>
  </si>
  <si>
    <t>Cena € / e.m.</t>
  </si>
  <si>
    <t>Skupaj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</si>
</sst>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€_-;\-* #,##0.00\ _€_-;_-* \-??\ _€_-;_-@_-"/>
    <numFmt numFmtId="166" formatCode="#,##0.00\ &quot;€&quot;"/>
    <numFmt numFmtId="167" formatCode="#,##0.00\ [$€-1]"/>
  </numFmts>
  <fonts count="15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Verdana"/>
      <family val="2"/>
      <charset val="1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FFC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5" fontId="11" fillId="0" borderId="0" applyBorder="0" applyProtection="0"/>
  </cellStyleXfs>
  <cellXfs count="74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49" fontId="0" fillId="0" borderId="0" xfId="0" applyNumberFormat="1" applyFont="1" applyAlignment="1">
      <alignment vertical="top" wrapText="1"/>
    </xf>
    <xf numFmtId="0" fontId="0" fillId="0" borderId="0" xfId="0" applyFont="1" applyAlignment="1">
      <alignment horizontal="center" vertical="top"/>
    </xf>
    <xf numFmtId="49" fontId="0" fillId="0" borderId="0" xfId="0" applyNumberFormat="1" applyFont="1" applyBorder="1" applyAlignment="1">
      <alignment vertical="top" wrapText="1"/>
    </xf>
    <xf numFmtId="1" fontId="0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/>
    </xf>
    <xf numFmtId="9" fontId="0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>
      <alignment wrapText="1"/>
    </xf>
    <xf numFmtId="0" fontId="1" fillId="0" borderId="0" xfId="0" applyFont="1" applyAlignment="1">
      <alignment horizontal="left"/>
    </xf>
    <xf numFmtId="0" fontId="5" fillId="0" borderId="0" xfId="8" applyFont="1" applyAlignment="1">
      <alignment wrapText="1"/>
    </xf>
    <xf numFmtId="3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 vertical="top" wrapText="1"/>
    </xf>
    <xf numFmtId="0" fontId="0" fillId="0" borderId="0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/>
    </xf>
    <xf numFmtId="1" fontId="0" fillId="0" borderId="2" xfId="0" applyNumberFormat="1" applyFont="1" applyBorder="1" applyAlignment="1">
      <alignment horizontal="left" vertical="top"/>
    </xf>
    <xf numFmtId="0" fontId="6" fillId="0" borderId="2" xfId="0" applyFont="1" applyBorder="1"/>
    <xf numFmtId="0" fontId="0" fillId="0" borderId="2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Border="1" applyAlignment="1">
      <alignment vertical="top" wrapText="1"/>
    </xf>
    <xf numFmtId="1" fontId="0" fillId="0" borderId="1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quotePrefix="1"/>
    <xf numFmtId="0" fontId="0" fillId="0" borderId="0" xfId="0" quotePrefix="1" applyAlignment="1">
      <alignment wrapText="1"/>
    </xf>
    <xf numFmtId="49" fontId="0" fillId="0" borderId="1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horizontal="right" wrapText="1"/>
    </xf>
    <xf numFmtId="166" fontId="10" fillId="2" borderId="3" xfId="12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4" xfId="0" applyFont="1" applyBorder="1"/>
    <xf numFmtId="0" fontId="12" fillId="0" borderId="0" xfId="0" applyFont="1"/>
    <xf numFmtId="166" fontId="5" fillId="0" borderId="0" xfId="0" applyNumberFormat="1" applyFont="1"/>
    <xf numFmtId="166" fontId="12" fillId="0" borderId="0" xfId="0" applyNumberFormat="1" applyFont="1"/>
    <xf numFmtId="0" fontId="10" fillId="0" borderId="0" xfId="0" applyFont="1"/>
    <xf numFmtId="0" fontId="13" fillId="0" borderId="0" xfId="0" applyFont="1"/>
    <xf numFmtId="166" fontId="10" fillId="0" borderId="0" xfId="0" applyNumberFormat="1" applyFont="1"/>
    <xf numFmtId="0" fontId="0" fillId="0" borderId="1" xfId="0" applyBorder="1"/>
    <xf numFmtId="49" fontId="6" fillId="0" borderId="0" xfId="0" applyNumberFormat="1" applyFont="1" applyAlignment="1"/>
    <xf numFmtId="49" fontId="1" fillId="0" borderId="0" xfId="0" applyNumberFormat="1" applyFont="1" applyAlignment="1"/>
    <xf numFmtId="0" fontId="14" fillId="3" borderId="0" xfId="0" applyFont="1" applyFill="1"/>
    <xf numFmtId="167" fontId="12" fillId="4" borderId="0" xfId="12" applyNumberFormat="1" applyFont="1" applyFill="1" applyBorder="1" applyAlignment="1" applyProtection="1">
      <alignment horizontal="center" vertical="top" wrapText="1"/>
    </xf>
    <xf numFmtId="2" fontId="12" fillId="4" borderId="0" xfId="12" applyNumberFormat="1" applyFont="1" applyFill="1" applyBorder="1" applyAlignment="1" applyProtection="1">
      <alignment horizontal="center" vertical="top" wrapText="1"/>
    </xf>
    <xf numFmtId="166" fontId="12" fillId="4" borderId="0" xfId="12" applyNumberFormat="1" applyFont="1" applyFill="1" applyBorder="1" applyAlignment="1" applyProtection="1">
      <alignment horizontal="center" vertical="top" wrapText="1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0" fillId="0" borderId="0" xfId="0" applyNumberFormat="1" applyFont="1" applyFill="1" applyBorder="1" applyAlignment="1" applyProtection="1">
      <alignment horizontal="center"/>
      <protection locked="0"/>
    </xf>
    <xf numFmtId="166" fontId="8" fillId="0" borderId="0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 applyProtection="1">
      <alignment horizontal="center"/>
      <protection locked="0"/>
    </xf>
    <xf numFmtId="166" fontId="5" fillId="0" borderId="1" xfId="0" applyNumberFormat="1" applyFont="1" applyBorder="1" applyAlignment="1">
      <alignment horizontal="right"/>
    </xf>
    <xf numFmtId="166" fontId="0" fillId="0" borderId="2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right"/>
    </xf>
    <xf numFmtId="166" fontId="10" fillId="0" borderId="0" xfId="12" applyNumberFormat="1" applyFont="1" applyFill="1" applyBorder="1" applyAlignment="1" applyProtection="1">
      <alignment wrapText="1"/>
    </xf>
    <xf numFmtId="166" fontId="0" fillId="0" borderId="0" xfId="0" applyNumberFormat="1" applyFont="1" applyAlignment="1" applyProtection="1">
      <alignment horizontal="center"/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166" fontId="0" fillId="0" borderId="2" xfId="0" applyNumberFormat="1" applyFont="1" applyBorder="1" applyAlignment="1" applyProtection="1">
      <alignment horizontal="center"/>
      <protection locked="0"/>
    </xf>
  </cellXfs>
  <cellStyles count="13">
    <cellStyle name="Navadno" xfId="0" builtinId="0"/>
    <cellStyle name="Navadno 2" xfId="1" xr:uid="{00000000-0005-0000-0000-000001000000}"/>
    <cellStyle name="Navadno 2 10" xfId="2" xr:uid="{00000000-0005-0000-0000-000002000000}"/>
    <cellStyle name="Navadno 2 2" xfId="9" xr:uid="{00000000-0005-0000-0000-000003000000}"/>
    <cellStyle name="Navadno 3" xfId="3" xr:uid="{00000000-0005-0000-0000-000004000000}"/>
    <cellStyle name="Navadno 4" xfId="4" xr:uid="{00000000-0005-0000-0000-000005000000}"/>
    <cellStyle name="Navadno 5" xfId="8" xr:uid="{00000000-0005-0000-0000-000006000000}"/>
    <cellStyle name="Navadno 82" xfId="5" xr:uid="{00000000-0005-0000-0000-000007000000}"/>
    <cellStyle name="Navadno 9" xfId="11" xr:uid="{00000000-0005-0000-0000-000008000000}"/>
    <cellStyle name="Normal 2" xfId="6" xr:uid="{00000000-0005-0000-0000-000009000000}"/>
    <cellStyle name="Normal_PL_SD" xfId="7" xr:uid="{00000000-0005-0000-0000-00000A000000}"/>
    <cellStyle name="Vejica 2" xfId="10" xr:uid="{00000000-0005-0000-0000-00000B000000}"/>
    <cellStyle name="Vejica 2 7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tabSelected="1" workbookViewId="0">
      <selection activeCell="A3" sqref="A3:H3"/>
    </sheetView>
  </sheetViews>
  <sheetFormatPr defaultRowHeight="12.5" x14ac:dyDescent="0.25"/>
  <cols>
    <col min="1" max="1" width="5.54296875" customWidth="1"/>
    <col min="6" max="6" width="6.54296875" customWidth="1"/>
    <col min="7" max="7" width="15.1796875" customWidth="1"/>
  </cols>
  <sheetData>
    <row r="2" spans="1:8" x14ac:dyDescent="0.25">
      <c r="H2" s="54"/>
    </row>
    <row r="3" spans="1:8" ht="15.5" x14ac:dyDescent="0.35">
      <c r="A3" s="42"/>
      <c r="B3" s="43" t="s">
        <v>40</v>
      </c>
      <c r="C3" s="43"/>
      <c r="D3" s="44"/>
      <c r="E3" s="45"/>
      <c r="F3" s="45"/>
      <c r="G3" s="45"/>
      <c r="H3" s="45"/>
    </row>
    <row r="4" spans="1:8" x14ac:dyDescent="0.25">
      <c r="A4" s="46"/>
      <c r="B4" s="46"/>
      <c r="C4" s="46"/>
      <c r="D4" s="46"/>
      <c r="E4" s="46"/>
      <c r="F4" s="46"/>
      <c r="G4" s="47"/>
    </row>
    <row r="5" spans="1:8" x14ac:dyDescent="0.25">
      <c r="A5" s="46"/>
      <c r="B5" s="46"/>
      <c r="C5" s="46"/>
      <c r="D5" s="46"/>
      <c r="E5" s="46"/>
      <c r="F5" s="46"/>
      <c r="G5" s="46"/>
    </row>
    <row r="6" spans="1:8" x14ac:dyDescent="0.25">
      <c r="A6" s="46"/>
      <c r="B6" s="46"/>
      <c r="C6" s="46"/>
      <c r="D6" s="46"/>
      <c r="E6" s="46"/>
      <c r="F6" s="46"/>
      <c r="G6" s="46"/>
    </row>
    <row r="7" spans="1:8" ht="13" x14ac:dyDescent="0.3">
      <c r="A7" s="48" t="s">
        <v>41</v>
      </c>
      <c r="B7" s="48"/>
      <c r="C7" s="48"/>
      <c r="D7" s="48"/>
      <c r="E7" s="48"/>
      <c r="F7" s="48"/>
      <c r="G7" s="48"/>
    </row>
    <row r="8" spans="1:8" x14ac:dyDescent="0.25">
      <c r="A8" s="46"/>
      <c r="B8" s="46"/>
      <c r="C8" s="46"/>
      <c r="D8" s="46"/>
      <c r="E8" s="46"/>
      <c r="F8" s="46"/>
      <c r="G8" s="46"/>
    </row>
    <row r="9" spans="1:8" x14ac:dyDescent="0.25">
      <c r="A9" s="46"/>
      <c r="B9" s="46"/>
      <c r="C9" s="46"/>
      <c r="D9" s="46"/>
      <c r="E9" s="46"/>
      <c r="F9" s="46"/>
      <c r="G9" s="46"/>
    </row>
    <row r="10" spans="1:8" x14ac:dyDescent="0.25">
      <c r="A10" s="46"/>
      <c r="B10" s="46"/>
      <c r="C10" s="46"/>
      <c r="D10" s="46"/>
      <c r="E10" s="46"/>
      <c r="F10" s="46"/>
      <c r="G10" s="46"/>
    </row>
    <row r="11" spans="1:8" x14ac:dyDescent="0.25">
      <c r="A11" s="46"/>
      <c r="B11" s="46"/>
      <c r="C11" s="46"/>
      <c r="D11" s="46"/>
      <c r="E11" s="46"/>
      <c r="F11" s="46"/>
      <c r="G11" s="46"/>
    </row>
    <row r="12" spans="1:8" x14ac:dyDescent="0.25">
      <c r="A12" s="46"/>
      <c r="B12" s="46"/>
      <c r="C12" s="46"/>
      <c r="D12" s="46"/>
      <c r="E12" s="46"/>
      <c r="F12" s="46"/>
      <c r="G12" s="46"/>
    </row>
    <row r="13" spans="1:8" x14ac:dyDescent="0.25">
      <c r="A13" s="46"/>
      <c r="B13" s="46"/>
      <c r="C13" s="46"/>
      <c r="D13" s="46"/>
      <c r="E13" s="46"/>
      <c r="F13" s="46"/>
      <c r="G13" s="46"/>
    </row>
    <row r="14" spans="1:8" x14ac:dyDescent="0.25">
      <c r="A14" s="46"/>
      <c r="B14" s="46"/>
      <c r="C14" s="46"/>
      <c r="D14" s="46"/>
      <c r="E14" s="46"/>
      <c r="F14" s="46"/>
      <c r="G14" s="46"/>
    </row>
    <row r="15" spans="1:8" x14ac:dyDescent="0.25">
      <c r="A15" s="46"/>
      <c r="B15" s="46"/>
      <c r="C15" s="46"/>
      <c r="D15" s="46"/>
      <c r="E15" s="46"/>
      <c r="F15" s="46"/>
      <c r="G15" s="46"/>
    </row>
    <row r="16" spans="1:8" ht="13" x14ac:dyDescent="0.3">
      <c r="A16" s="46"/>
      <c r="B16" s="55" t="s">
        <v>10</v>
      </c>
      <c r="C16" s="46"/>
      <c r="D16" s="46"/>
      <c r="E16" s="46"/>
      <c r="F16" s="46"/>
      <c r="G16" s="49">
        <f>'POPIS STROJNE INŠTALACIJE'!F36</f>
        <v>0</v>
      </c>
    </row>
    <row r="17" spans="1:7" x14ac:dyDescent="0.25">
      <c r="A17" s="46"/>
      <c r="B17" s="46"/>
      <c r="C17" s="46"/>
      <c r="D17" s="46"/>
      <c r="E17" s="46"/>
      <c r="F17" s="46"/>
      <c r="G17" s="49"/>
    </row>
    <row r="18" spans="1:7" ht="13" x14ac:dyDescent="0.3">
      <c r="A18" s="46"/>
      <c r="B18" s="56" t="s">
        <v>19</v>
      </c>
      <c r="C18" s="46"/>
      <c r="D18" s="46"/>
      <c r="E18" s="46"/>
      <c r="F18" s="46"/>
      <c r="G18" s="49">
        <f>'POPIS STROJNE INŠTALACIJE'!F51</f>
        <v>0</v>
      </c>
    </row>
    <row r="19" spans="1:7" x14ac:dyDescent="0.25">
      <c r="A19" s="46"/>
      <c r="B19" s="46"/>
      <c r="C19" s="46"/>
      <c r="D19" s="46"/>
      <c r="E19" s="46"/>
      <c r="F19" s="46"/>
      <c r="G19" s="49"/>
    </row>
    <row r="20" spans="1:7" x14ac:dyDescent="0.25">
      <c r="A20" s="46"/>
      <c r="B20" s="46"/>
      <c r="C20" s="46"/>
      <c r="D20" s="46"/>
      <c r="E20" s="46"/>
      <c r="F20" s="46"/>
      <c r="G20" s="49"/>
    </row>
    <row r="21" spans="1:7" x14ac:dyDescent="0.25">
      <c r="A21" s="46"/>
      <c r="B21" s="46"/>
      <c r="C21" s="46"/>
      <c r="D21" s="46"/>
      <c r="E21" s="46"/>
      <c r="F21" s="46"/>
      <c r="G21" s="49"/>
    </row>
    <row r="22" spans="1:7" x14ac:dyDescent="0.25">
      <c r="A22" s="46"/>
      <c r="B22" s="46"/>
      <c r="C22" s="46"/>
      <c r="D22" s="46"/>
      <c r="E22" s="46"/>
      <c r="F22" s="46"/>
      <c r="G22" s="49"/>
    </row>
    <row r="23" spans="1:7" ht="13" x14ac:dyDescent="0.3">
      <c r="A23" s="46"/>
      <c r="B23" s="48" t="s">
        <v>37</v>
      </c>
      <c r="C23" s="46"/>
      <c r="D23" s="46"/>
      <c r="E23" s="46"/>
      <c r="F23" s="46"/>
      <c r="G23" s="50">
        <f>SUM(G16:G19)</f>
        <v>0</v>
      </c>
    </row>
    <row r="24" spans="1:7" ht="13" x14ac:dyDescent="0.3">
      <c r="A24" s="46"/>
      <c r="B24" s="48" t="s">
        <v>38</v>
      </c>
      <c r="C24" s="46"/>
      <c r="D24" s="46"/>
      <c r="E24" s="46"/>
      <c r="F24" s="46"/>
      <c r="G24" s="50">
        <f>G23*0.22</f>
        <v>0</v>
      </c>
    </row>
    <row r="25" spans="1:7" x14ac:dyDescent="0.25">
      <c r="A25" s="46"/>
      <c r="B25" s="46"/>
      <c r="C25" s="46"/>
      <c r="D25" s="46"/>
      <c r="E25" s="46"/>
      <c r="F25" s="46"/>
      <c r="G25" s="49"/>
    </row>
    <row r="26" spans="1:7" ht="15.5" x14ac:dyDescent="0.35">
      <c r="A26" s="46"/>
      <c r="B26" s="51" t="s">
        <v>39</v>
      </c>
      <c r="C26" s="52"/>
      <c r="D26" s="52"/>
      <c r="E26" s="52"/>
      <c r="F26" s="52"/>
      <c r="G26" s="53">
        <f>G23+G24</f>
        <v>0</v>
      </c>
    </row>
  </sheetData>
  <sheetProtection algorithmName="SHA-512" hashValue="WuVSv60EKMNLL8yKISm1Tf/MNPzhNTrEBKb5D/6AZLpLLTM4ZOzGdEcPDGuvXtihZ2RPuBndgtkRnY/vQW08SQ==" saltValue="DrecG63g5rZzirYzjd1Us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view="pageBreakPreview" zoomScaleNormal="100" zoomScaleSheetLayoutView="100" workbookViewId="0">
      <selection activeCell="B9" sqref="B9"/>
    </sheetView>
  </sheetViews>
  <sheetFormatPr defaultRowHeight="12.5" x14ac:dyDescent="0.25"/>
  <cols>
    <col min="1" max="1" width="8.1796875" style="1" customWidth="1"/>
    <col min="2" max="2" width="56.453125" style="2" customWidth="1"/>
    <col min="3" max="3" width="8.26953125" style="11" customWidth="1"/>
    <col min="4" max="4" width="10" style="11" customWidth="1"/>
    <col min="5" max="5" width="10.26953125" style="61" customWidth="1"/>
    <col min="6" max="6" width="11.54296875" style="62" customWidth="1"/>
    <col min="8" max="8" width="10.1796875" customWidth="1"/>
  </cols>
  <sheetData>
    <row r="1" spans="1:8" ht="15.5" x14ac:dyDescent="0.35">
      <c r="A1" s="42"/>
      <c r="B1" s="43" t="s">
        <v>40</v>
      </c>
      <c r="C1" s="43"/>
      <c r="D1" s="44"/>
      <c r="E1" s="45"/>
      <c r="F1" s="45"/>
      <c r="G1" s="70"/>
      <c r="H1" s="70"/>
    </row>
    <row r="2" spans="1:8" ht="26" x14ac:dyDescent="0.3">
      <c r="A2" s="57" t="s">
        <v>42</v>
      </c>
      <c r="B2" s="57" t="s">
        <v>43</v>
      </c>
      <c r="C2" s="58" t="s">
        <v>44</v>
      </c>
      <c r="D2" s="59" t="s">
        <v>45</v>
      </c>
      <c r="E2" s="60" t="s">
        <v>46</v>
      </c>
      <c r="F2" s="60" t="s">
        <v>47</v>
      </c>
    </row>
    <row r="3" spans="1:8" ht="13" x14ac:dyDescent="0.3">
      <c r="A3" s="28" t="s">
        <v>9</v>
      </c>
      <c r="B3" s="29" t="s">
        <v>10</v>
      </c>
    </row>
    <row r="4" spans="1:8" x14ac:dyDescent="0.25">
      <c r="A4" s="9"/>
      <c r="B4" s="15"/>
    </row>
    <row r="5" spans="1:8" ht="25" x14ac:dyDescent="0.25">
      <c r="A5" s="9">
        <v>1</v>
      </c>
      <c r="B5" s="27" t="s">
        <v>11</v>
      </c>
      <c r="E5" s="71"/>
    </row>
    <row r="6" spans="1:8" s="8" customFormat="1" x14ac:dyDescent="0.25">
      <c r="A6" s="9"/>
      <c r="B6" s="41" t="s">
        <v>36</v>
      </c>
      <c r="C6" s="11"/>
      <c r="D6" s="11"/>
      <c r="E6" s="71"/>
      <c r="F6" s="62"/>
    </row>
    <row r="7" spans="1:8" x14ac:dyDescent="0.25">
      <c r="A7" s="9"/>
      <c r="B7" s="30" t="s">
        <v>20</v>
      </c>
      <c r="C7" s="11" t="s">
        <v>5</v>
      </c>
      <c r="D7" s="11">
        <v>7</v>
      </c>
      <c r="E7" s="71"/>
      <c r="F7" s="63">
        <f t="shared" ref="F7" si="0">+E7*D7</f>
        <v>0</v>
      </c>
    </row>
    <row r="8" spans="1:8" x14ac:dyDescent="0.25">
      <c r="A8" s="9"/>
      <c r="B8" s="15"/>
      <c r="E8" s="71"/>
    </row>
    <row r="9" spans="1:8" ht="37.5" x14ac:dyDescent="0.25">
      <c r="A9" s="10">
        <v>2</v>
      </c>
      <c r="B9" s="15" t="s">
        <v>12</v>
      </c>
      <c r="E9" s="64"/>
      <c r="F9" s="63"/>
    </row>
    <row r="10" spans="1:8" x14ac:dyDescent="0.25">
      <c r="A10" s="10"/>
      <c r="B10" s="15" t="s">
        <v>0</v>
      </c>
      <c r="C10" s="11" t="s">
        <v>3</v>
      </c>
      <c r="D10" s="11">
        <v>7</v>
      </c>
      <c r="E10" s="64"/>
      <c r="F10" s="63">
        <f t="shared" ref="F10" si="1">+E10*D10</f>
        <v>0</v>
      </c>
    </row>
    <row r="11" spans="1:8" x14ac:dyDescent="0.25">
      <c r="A11" s="10"/>
      <c r="B11" s="15"/>
      <c r="E11" s="64"/>
      <c r="F11" s="63"/>
    </row>
    <row r="12" spans="1:8" x14ac:dyDescent="0.25">
      <c r="A12" s="10">
        <v>3</v>
      </c>
      <c r="B12" s="15" t="s">
        <v>13</v>
      </c>
      <c r="E12" s="64"/>
      <c r="F12" s="63"/>
    </row>
    <row r="13" spans="1:8" x14ac:dyDescent="0.25">
      <c r="A13" s="10"/>
      <c r="B13" s="15" t="s">
        <v>0</v>
      </c>
      <c r="C13" s="11" t="s">
        <v>3</v>
      </c>
      <c r="D13" s="11">
        <v>7</v>
      </c>
      <c r="E13" s="64"/>
      <c r="F13" s="63">
        <f t="shared" ref="F13" si="2">+E13*D13</f>
        <v>0</v>
      </c>
    </row>
    <row r="14" spans="1:8" x14ac:dyDescent="0.25">
      <c r="A14" s="9"/>
      <c r="B14" s="15"/>
      <c r="E14" s="71"/>
    </row>
    <row r="15" spans="1:8" ht="50" x14ac:dyDescent="0.25">
      <c r="A15" s="6">
        <v>4</v>
      </c>
      <c r="B15" s="17" t="s">
        <v>17</v>
      </c>
      <c r="C15" s="4"/>
      <c r="D15" s="18"/>
      <c r="E15" s="71"/>
    </row>
    <row r="16" spans="1:8" ht="50" x14ac:dyDescent="0.25">
      <c r="A16" s="6"/>
      <c r="B16" s="17" t="s">
        <v>14</v>
      </c>
      <c r="C16" s="4"/>
      <c r="D16" s="18"/>
      <c r="E16" s="71"/>
    </row>
    <row r="17" spans="1:6" x14ac:dyDescent="0.25">
      <c r="A17" s="19"/>
      <c r="B17" s="20" t="s">
        <v>6</v>
      </c>
      <c r="C17" s="4" t="s">
        <v>2</v>
      </c>
      <c r="D17" s="18">
        <v>18</v>
      </c>
      <c r="E17" s="71"/>
      <c r="F17" s="63">
        <f t="shared" ref="F17:F19" si="3">+E17*D17</f>
        <v>0</v>
      </c>
    </row>
    <row r="18" spans="1:6" s="8" customFormat="1" x14ac:dyDescent="0.25">
      <c r="A18" s="19"/>
      <c r="B18" s="31" t="s">
        <v>21</v>
      </c>
      <c r="C18" s="32" t="s">
        <v>2</v>
      </c>
      <c r="D18" s="18">
        <v>10</v>
      </c>
      <c r="E18" s="71"/>
      <c r="F18" s="63">
        <f t="shared" si="3"/>
        <v>0</v>
      </c>
    </row>
    <row r="19" spans="1:6" x14ac:dyDescent="0.25">
      <c r="A19" s="6"/>
      <c r="B19" s="20" t="s">
        <v>8</v>
      </c>
      <c r="C19" s="4" t="s">
        <v>2</v>
      </c>
      <c r="D19" s="18">
        <v>19</v>
      </c>
      <c r="E19" s="71"/>
      <c r="F19" s="63">
        <f t="shared" si="3"/>
        <v>0</v>
      </c>
    </row>
    <row r="20" spans="1:6" x14ac:dyDescent="0.25">
      <c r="A20" s="6"/>
      <c r="B20" s="5"/>
      <c r="E20" s="71"/>
    </row>
    <row r="21" spans="1:6" s="8" customFormat="1" ht="50" x14ac:dyDescent="0.25">
      <c r="A21" s="6">
        <v>5</v>
      </c>
      <c r="B21" s="35" t="s">
        <v>26</v>
      </c>
      <c r="C21" s="11"/>
      <c r="D21" s="11"/>
      <c r="E21" s="71"/>
      <c r="F21" s="62"/>
    </row>
    <row r="22" spans="1:6" s="8" customFormat="1" x14ac:dyDescent="0.25">
      <c r="A22" s="6"/>
      <c r="B22" s="35" t="s">
        <v>24</v>
      </c>
      <c r="C22" s="11" t="s">
        <v>5</v>
      </c>
      <c r="D22" s="11">
        <v>4</v>
      </c>
      <c r="E22" s="64"/>
      <c r="F22" s="63">
        <f t="shared" ref="F22" si="4">+E22*D22</f>
        <v>0</v>
      </c>
    </row>
    <row r="23" spans="1:6" x14ac:dyDescent="0.25">
      <c r="A23" s="6"/>
      <c r="B23" s="14"/>
      <c r="C23" s="4"/>
      <c r="E23" s="64"/>
      <c r="F23" s="63"/>
    </row>
    <row r="24" spans="1:6" s="8" customFormat="1" ht="37.5" x14ac:dyDescent="0.25">
      <c r="A24" s="6">
        <v>6</v>
      </c>
      <c r="B24" s="33" t="s">
        <v>22</v>
      </c>
      <c r="C24" s="34" t="s">
        <v>3</v>
      </c>
      <c r="D24" s="11">
        <v>11</v>
      </c>
      <c r="E24" s="64"/>
      <c r="F24" s="63">
        <f t="shared" ref="F24:F26" si="5">+E24*D24</f>
        <v>0</v>
      </c>
    </row>
    <row r="25" spans="1:6" s="8" customFormat="1" x14ac:dyDescent="0.25">
      <c r="A25" s="6"/>
      <c r="B25" s="14"/>
      <c r="C25" s="4"/>
      <c r="D25" s="11"/>
      <c r="E25" s="64"/>
      <c r="F25" s="63"/>
    </row>
    <row r="26" spans="1:6" s="8" customFormat="1" ht="25" x14ac:dyDescent="0.25">
      <c r="A26" s="6">
        <v>7</v>
      </c>
      <c r="B26" s="33" t="s">
        <v>23</v>
      </c>
      <c r="C26" s="34" t="s">
        <v>2</v>
      </c>
      <c r="D26" s="11">
        <v>40</v>
      </c>
      <c r="E26" s="64"/>
      <c r="F26" s="63">
        <f t="shared" si="5"/>
        <v>0</v>
      </c>
    </row>
    <row r="27" spans="1:6" s="8" customFormat="1" x14ac:dyDescent="0.25">
      <c r="A27" s="6"/>
      <c r="B27" s="14"/>
      <c r="C27" s="4"/>
      <c r="D27" s="11"/>
      <c r="E27" s="64"/>
      <c r="F27" s="63"/>
    </row>
    <row r="28" spans="1:6" s="8" customFormat="1" ht="50" x14ac:dyDescent="0.25">
      <c r="A28" s="6">
        <v>8</v>
      </c>
      <c r="B28" s="33" t="s">
        <v>25</v>
      </c>
      <c r="C28" s="34" t="s">
        <v>2</v>
      </c>
      <c r="D28" s="11">
        <v>16</v>
      </c>
      <c r="E28" s="64"/>
      <c r="F28" s="63">
        <f t="shared" ref="F28" si="6">+E28*D28</f>
        <v>0</v>
      </c>
    </row>
    <row r="29" spans="1:6" s="8" customFormat="1" x14ac:dyDescent="0.25">
      <c r="A29" s="6"/>
      <c r="B29" s="14"/>
      <c r="C29" s="4"/>
      <c r="D29" s="11"/>
      <c r="E29" s="64"/>
      <c r="F29" s="63"/>
    </row>
    <row r="30" spans="1:6" s="8" customFormat="1" ht="25" x14ac:dyDescent="0.25">
      <c r="A30" s="7">
        <v>9</v>
      </c>
      <c r="B30" s="14" t="s">
        <v>7</v>
      </c>
      <c r="C30" s="11" t="s">
        <v>5</v>
      </c>
      <c r="D30" s="11">
        <v>2</v>
      </c>
      <c r="E30" s="64"/>
      <c r="F30" s="63">
        <f>+E30*D30</f>
        <v>0</v>
      </c>
    </row>
    <row r="31" spans="1:6" s="8" customFormat="1" x14ac:dyDescent="0.25">
      <c r="A31" s="6"/>
      <c r="B31" s="14"/>
      <c r="C31" s="4"/>
      <c r="D31" s="11"/>
      <c r="E31" s="64"/>
      <c r="F31" s="63"/>
    </row>
    <row r="32" spans="1:6" x14ac:dyDescent="0.25">
      <c r="A32" s="6">
        <v>10</v>
      </c>
      <c r="B32" s="3" t="s">
        <v>15</v>
      </c>
      <c r="C32" s="11" t="s">
        <v>1</v>
      </c>
      <c r="D32" s="12">
        <v>0.05</v>
      </c>
      <c r="E32" s="64"/>
      <c r="F32" s="63">
        <f>+SUM(F5:F30)*D32</f>
        <v>0</v>
      </c>
    </row>
    <row r="33" spans="1:6" x14ac:dyDescent="0.25">
      <c r="A33" s="6"/>
      <c r="B33" s="14"/>
      <c r="E33" s="72"/>
      <c r="F33" s="63"/>
    </row>
    <row r="34" spans="1:6" x14ac:dyDescent="0.25">
      <c r="A34" s="36">
        <v>11</v>
      </c>
      <c r="B34" s="21" t="s">
        <v>4</v>
      </c>
      <c r="C34" s="22" t="s">
        <v>1</v>
      </c>
      <c r="D34" s="26">
        <v>0.03</v>
      </c>
      <c r="E34" s="66"/>
      <c r="F34" s="67">
        <f>+SUM(F5:F30)*D34</f>
        <v>0</v>
      </c>
    </row>
    <row r="35" spans="1:6" x14ac:dyDescent="0.25">
      <c r="A35" s="6"/>
      <c r="E35" s="64"/>
    </row>
    <row r="36" spans="1:6" ht="13.5" thickBot="1" x14ac:dyDescent="0.35">
      <c r="A36" s="23"/>
      <c r="B36" s="24" t="s">
        <v>16</v>
      </c>
      <c r="C36" s="25"/>
      <c r="D36" s="25"/>
      <c r="E36" s="73"/>
      <c r="F36" s="69">
        <f>SUM(F5:F34)</f>
        <v>0</v>
      </c>
    </row>
    <row r="37" spans="1:6" ht="13" thickTop="1" x14ac:dyDescent="0.25">
      <c r="A37" s="9"/>
      <c r="B37" s="15"/>
      <c r="D37" s="18"/>
      <c r="E37" s="71"/>
    </row>
    <row r="38" spans="1:6" ht="13" x14ac:dyDescent="0.3">
      <c r="A38" s="16" t="s">
        <v>18</v>
      </c>
      <c r="B38" s="13" t="s">
        <v>19</v>
      </c>
      <c r="E38" s="71"/>
    </row>
    <row r="39" spans="1:6" x14ac:dyDescent="0.25">
      <c r="A39" s="10"/>
      <c r="B39" s="3"/>
      <c r="E39" s="71"/>
    </row>
    <row r="40" spans="1:6" ht="25" x14ac:dyDescent="0.25">
      <c r="A40" s="10">
        <v>1</v>
      </c>
      <c r="B40" s="37" t="s">
        <v>27</v>
      </c>
      <c r="E40" s="71"/>
    </row>
    <row r="41" spans="1:6" x14ac:dyDescent="0.25">
      <c r="B41" s="38" t="s">
        <v>28</v>
      </c>
      <c r="E41" s="71"/>
    </row>
    <row r="42" spans="1:6" x14ac:dyDescent="0.25">
      <c r="B42" s="38" t="s">
        <v>29</v>
      </c>
      <c r="E42" s="71"/>
    </row>
    <row r="43" spans="1:6" x14ac:dyDescent="0.25">
      <c r="B43" s="38" t="s">
        <v>30</v>
      </c>
      <c r="E43" s="71"/>
    </row>
    <row r="44" spans="1:6" s="8" customFormat="1" x14ac:dyDescent="0.25">
      <c r="A44" s="1"/>
      <c r="B44" s="38" t="s">
        <v>32</v>
      </c>
      <c r="C44" s="11"/>
      <c r="D44" s="11"/>
      <c r="E44" s="71"/>
      <c r="F44" s="62"/>
    </row>
    <row r="45" spans="1:6" ht="25" x14ac:dyDescent="0.25">
      <c r="B45" s="39" t="s">
        <v>31</v>
      </c>
      <c r="E45" s="71"/>
    </row>
    <row r="46" spans="1:6" x14ac:dyDescent="0.25">
      <c r="B46" s="38" t="s">
        <v>33</v>
      </c>
      <c r="E46" s="71"/>
    </row>
    <row r="47" spans="1:6" x14ac:dyDescent="0.25">
      <c r="C47" s="34" t="s">
        <v>5</v>
      </c>
      <c r="D47" s="11">
        <v>2</v>
      </c>
      <c r="E47" s="71"/>
      <c r="F47" s="63">
        <f t="shared" ref="F47" si="7">+E47*D47</f>
        <v>0</v>
      </c>
    </row>
    <row r="49" spans="1:6" x14ac:dyDescent="0.25">
      <c r="A49" s="36">
        <v>2</v>
      </c>
      <c r="B49" s="40" t="s">
        <v>34</v>
      </c>
      <c r="C49" s="22" t="s">
        <v>1</v>
      </c>
      <c r="D49" s="26">
        <v>0.03</v>
      </c>
      <c r="E49" s="66"/>
      <c r="F49" s="67">
        <f>+SUM(F45:F47)*D49</f>
        <v>0</v>
      </c>
    </row>
    <row r="50" spans="1:6" x14ac:dyDescent="0.25">
      <c r="A50" s="6"/>
      <c r="B50" s="14"/>
      <c r="E50" s="65"/>
      <c r="F50" s="63"/>
    </row>
    <row r="51" spans="1:6" ht="13.5" thickBot="1" x14ac:dyDescent="0.35">
      <c r="A51" s="23"/>
      <c r="B51" s="24" t="s">
        <v>35</v>
      </c>
      <c r="C51" s="25"/>
      <c r="D51" s="25"/>
      <c r="E51" s="68"/>
      <c r="F51" s="69">
        <f>SUM(F45:F50)</f>
        <v>0</v>
      </c>
    </row>
    <row r="52" spans="1:6" ht="13" thickTop="1" x14ac:dyDescent="0.25"/>
  </sheetData>
  <sheetProtection algorithmName="SHA-512" hashValue="tdUSb/nk2bO7j28s5euTzK0XMO4OXuSK/q7K82kX3Dmprz3vsTeDdGlD7HVfQjM3eg3MhPwk2qSlIyorE9B3Pg==" saltValue="Ff68Ttr7/C0q1PYWyX8pBw==" spinCount="100000" sheet="1" objects="1" scenarios="1"/>
  <pageMargins left="1.0236220472440944" right="0.74803149606299213" top="0.94488188976377963" bottom="0.62992125984251968" header="0.31496062992125984" footer="0.39370078740157483"/>
  <pageSetup paperSize="9" scale="75" firstPageNumber="34" orientation="portrait" horizontalDpi="360" r:id="rId1"/>
  <headerFooter alignWithMargins="0">
    <oddHeader>&amp;CCELARC d.o.o.
-----------------------------------------------------------------------------------------------------------------------
KULTURNI DOM MEDVODE - STROJNE INSTALACIJE - PZI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POPIS STROJNE INŠTALACIJE</vt:lpstr>
      <vt:lpstr>'POPIS STROJNE INŠTALACIJE'!Področje_tiskanja</vt:lpstr>
    </vt:vector>
  </TitlesOfParts>
  <Company>PROJEKTIVNI BIRO CELARC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 CELARC</dc:creator>
  <cp:lastModifiedBy>Marko Košir</cp:lastModifiedBy>
  <cp:lastPrinted>2021-06-21T12:24:43Z</cp:lastPrinted>
  <dcterms:created xsi:type="dcterms:W3CDTF">1999-03-16T18:02:22Z</dcterms:created>
  <dcterms:modified xsi:type="dcterms:W3CDTF">2021-06-23T10:55:44Z</dcterms:modified>
</cp:coreProperties>
</file>