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X:\JAVNI RAZPISI 2021\10 430-13-2021 Sanacija Kulturnega doma Medvode\Za objavo\"/>
    </mc:Choice>
  </mc:AlternateContent>
  <xr:revisionPtr revIDLastSave="0" documentId="13_ncr:1_{EB4A6602-C9AC-49F6-B471-FE64BF5B2CCC}" xr6:coauthVersionLast="47" xr6:coauthVersionMax="47" xr10:uidLastSave="{00000000-0000-0000-0000-000000000000}"/>
  <bookViews>
    <workbookView xWindow="-110" yWindow="-110" windowWidth="38620" windowHeight="21340" xr2:uid="{00000000-000D-0000-FFFF-FFFF00000000}"/>
  </bookViews>
  <sheets>
    <sheet name="rekapitulacija" sheetId="17" r:id="rId1"/>
    <sheet name="splošni pogoji" sheetId="35" r:id="rId2"/>
    <sheet name="rušitvena dela" sheetId="3" r:id="rId3"/>
    <sheet name="ostala gradbena dela" sheetId="29" r:id="rId4"/>
    <sheet name="mizarska dela" sheetId="32" r:id="rId5"/>
    <sheet name="tlakarska dela" sheetId="33" r:id="rId6"/>
    <sheet name="sedeži" sheetId="31" r:id="rId7"/>
    <sheet name="slikopleskarska dela" sheetId="2" r:id="rId8"/>
    <sheet name="zavese" sheetId="34" r:id="rId9"/>
    <sheet name="razna dela" sheetId="30" r:id="rId10"/>
  </sheets>
  <calcPr calcId="181029"/>
</workbook>
</file>

<file path=xl/calcChain.xml><?xml version="1.0" encoding="utf-8"?>
<calcChain xmlns="http://schemas.openxmlformats.org/spreadsheetml/2006/main">
  <c r="G13" i="29" l="1"/>
  <c r="G10" i="29" l="1"/>
  <c r="G15" i="29" s="1"/>
  <c r="G27" i="33" l="1"/>
  <c r="G38" i="32"/>
  <c r="G15" i="33"/>
  <c r="G44" i="32"/>
  <c r="G41" i="32"/>
  <c r="G10" i="2"/>
  <c r="G7" i="2"/>
  <c r="G9" i="30"/>
  <c r="G6" i="30"/>
  <c r="G5" i="31"/>
  <c r="G11" i="34"/>
  <c r="G32" i="32" l="1"/>
  <c r="G47" i="3"/>
  <c r="G44" i="3"/>
  <c r="G29" i="3"/>
  <c r="G17" i="3"/>
  <c r="G35" i="32" l="1"/>
  <c r="G8" i="34" l="1"/>
  <c r="G13" i="34" s="1"/>
  <c r="G23" i="17" l="1"/>
  <c r="G11" i="30"/>
  <c r="G8" i="31"/>
  <c r="G24" i="33"/>
  <c r="G21" i="33"/>
  <c r="G18" i="33"/>
  <c r="G12" i="33"/>
  <c r="G28" i="32"/>
  <c r="G25" i="32"/>
  <c r="G22" i="32"/>
  <c r="G19" i="32"/>
  <c r="G16" i="32"/>
  <c r="G41" i="3"/>
  <c r="G38" i="3"/>
  <c r="G35" i="3"/>
  <c r="G32" i="3"/>
  <c r="G29" i="33" l="1"/>
  <c r="G17" i="17" s="1"/>
  <c r="G46" i="32"/>
  <c r="G15" i="17" s="1"/>
  <c r="G19" i="17"/>
  <c r="G25" i="17"/>
  <c r="G26" i="3" l="1"/>
  <c r="G23" i="3"/>
  <c r="G4" i="2"/>
  <c r="G8" i="17" l="1"/>
  <c r="G20" i="3" l="1"/>
  <c r="G14" i="3" l="1"/>
  <c r="G50" i="3" s="1"/>
  <c r="G52" i="3" s="1"/>
  <c r="G13" i="2"/>
  <c r="G21" i="17" l="1"/>
  <c r="G27" i="17" s="1"/>
  <c r="G29" i="17" s="1"/>
  <c r="G6" i="17"/>
  <c r="G10" i="17" s="1"/>
  <c r="G35" i="17" l="1"/>
  <c r="G36" i="17" l="1"/>
  <c r="G37" i="17" s="1"/>
</calcChain>
</file>

<file path=xl/sharedStrings.xml><?xml version="1.0" encoding="utf-8"?>
<sst xmlns="http://schemas.openxmlformats.org/spreadsheetml/2006/main" count="246" uniqueCount="113">
  <si>
    <t>I.</t>
  </si>
  <si>
    <t>SKUPAJ</t>
  </si>
  <si>
    <t>II.</t>
  </si>
  <si>
    <t xml:space="preserve"> </t>
  </si>
  <si>
    <t>III.</t>
  </si>
  <si>
    <t>m1</t>
  </si>
  <si>
    <t>a'</t>
  </si>
  <si>
    <t>IV.</t>
  </si>
  <si>
    <t>REKAPITULACIJA</t>
  </si>
  <si>
    <t>OPOMBA:</t>
  </si>
  <si>
    <t>kos</t>
  </si>
  <si>
    <t>komplet</t>
  </si>
  <si>
    <t>SKUPAJ GRADBENA DELA EUR:</t>
  </si>
  <si>
    <t>RAZNA DELA</t>
  </si>
  <si>
    <t>EUR</t>
  </si>
  <si>
    <t>A. GRADBENA DELA</t>
  </si>
  <si>
    <t>B. OBRTNIŠKA DELA</t>
  </si>
  <si>
    <t>RUŠITVENA DELA</t>
  </si>
  <si>
    <t>OSTALA GRADBENA DELA</t>
  </si>
  <si>
    <t>MIZARSKA DELA</t>
  </si>
  <si>
    <t>TLAKARSKA DELA</t>
  </si>
  <si>
    <t>SEDEŽI</t>
  </si>
  <si>
    <t>SLIKOPLESKARSKA DELA</t>
  </si>
  <si>
    <t>V.</t>
  </si>
  <si>
    <t>V enotnih cenah rušitvenih in odstranjevalnih del upoštevati sortiranje, nakladanje in</t>
  </si>
  <si>
    <t xml:space="preserve">odvoz ruševin v trajno deponijo, s plačilom takse za deponijo, delavne in zaščitne </t>
  </si>
  <si>
    <t>odre.</t>
  </si>
  <si>
    <t>Odstranitev dela  parapete v višini 93 cm. Zidani parapet debeline cca 25 cm. Upoštevati rezanje zidu.</t>
  </si>
  <si>
    <t>Odstranitev lesenih  stenskih oblog, kompletno s podkonstrukcijo.</t>
  </si>
  <si>
    <t>m2</t>
  </si>
  <si>
    <t>Izsekavanje - rezanje utorov za razvod elektro kablov. Višine do cca 50 cm. Vse po projektu elektroinstalacij. Ocena.</t>
  </si>
  <si>
    <t>10.</t>
  </si>
  <si>
    <t>Razna manjša in nepredvidena rušitvena dela. Obračun po potrditvi nadzornega organa. Ocena. Upoštevano 20 % vrednosti rušitvenih del.</t>
  </si>
  <si>
    <t>V enotnih cenah upoštevati vse tekstualne in grafične dele projekta, pritrdilni in</t>
  </si>
  <si>
    <t>sidrni material, izdelavo delavniških načrtov, katere potrdi projektant.</t>
  </si>
  <si>
    <t>Dvakratno slikanje sten z disperzijsko barvo za notranje prostore, s predhonim delnim kitanjem podlage in izvedbo prednamaza z emulzijo. Barvni toni po izboru projektanta.</t>
  </si>
  <si>
    <t>ZAVESE</t>
  </si>
  <si>
    <t>VI.</t>
  </si>
  <si>
    <t>kom</t>
  </si>
  <si>
    <t>Rušenje betonskega tlaka na balkonu v debelini cca 15 cm, vključno z izravnavo.</t>
  </si>
  <si>
    <t>Odstranitev obstoječega tekstilnega tlaka, kompletno z vsemi zaključki, lepilom in brušenjem oz. izravnavo podlage. Horizontalno in vertikalno.</t>
  </si>
  <si>
    <t>Delna odstranitev bivših stopnic na oder.</t>
  </si>
  <si>
    <t>kg</t>
  </si>
  <si>
    <t>Odstranitev zunanjih vrat iz dvorane</t>
  </si>
  <si>
    <t>Odstranitev notranjih vrat na balkonu.</t>
  </si>
  <si>
    <t>12.</t>
  </si>
  <si>
    <t>Izdelava, dobava in montaža ograje izdelane iz jeklene podkonstrukcije 50/50/4 mm, prašno barvana, finalna obloga obojestransko mediapan z masivnimi zaključki vse barvano, mat lakirano, barva po izboru projektanta.</t>
  </si>
  <si>
    <t>a) ograja velikosti 614/125-301 cm. Oznaka sheme OG.1.</t>
  </si>
  <si>
    <t>Izdelava, dobava in montaža kovinske ograje izdelana iz jeklenih profilov 20/60 mm,  prašno barvano. Barva po izboru projektanta. Vertikale višine 116 cm ( 4 kos ), zgoraj ročaj dolžine 271 cm, varjen na vertikale. Pritrditev v čelo kaskade. Ograja dolžine 271 cm. Oznaka sheme OG.3.</t>
  </si>
  <si>
    <t>Izdelava, dobava in montaža delovne mize. Vsi elementi iz ultrapasa v barvi po izboru projektanta. Delovna površina: iverica z ultrapasom, zaključena z masivnim hrastovim robom višine 8cm (luženo in mat lakirano), barva po izboru projektanta. Z izvrtinami za prehod do parapetnega kanala in rozetami v barvi delovne površine. Višina delovnega pulta je 75 cm, dimenzij 285/85cm. 
Vse po shemi M.1.</t>
  </si>
  <si>
    <t>2.</t>
  </si>
  <si>
    <t>Dobava in montaža zaves in vodil pred vrati. Narejene so iz enakega blaga kot glavna zavesa z razliko možnosti izbire drugega odtenka barve.
Zavesa se izdela tako, da ima v zgornjem delu všit naborni trak na katerega se preko kovinskih obešalnih rink obesi na vodilo.
Vodilo je enostavne izvedbe za dvostrasnko obešanje zavese. Vodilo skladno z dimenzijo zavese. Nabor 50%.
Dimenzija odprtine:
Širina 1,00m Višina: 2,10m
Oznaka sheme ZAV.2</t>
  </si>
  <si>
    <t>Dobava in montaža gasilskih aparatov.</t>
  </si>
  <si>
    <t>a) ročni gasilnik na prah. Po požarnem načrtu.</t>
  </si>
  <si>
    <t>Načrt požarnega reda.</t>
  </si>
  <si>
    <t>Dobava in leplenje finalnega tlaka - tekstilnega poda na podlago z vsemi zaključki, stiki kitani in s predhodno izravnavo OSB plošč z izravnalno maso. Odziv na ogenj minimalno Bfl-s1. Razgnjena površina.</t>
  </si>
  <si>
    <t>Dobava in pritrjevanje alu zaključnih prašno barvanih L profilov na robove stopnic. Barva je enaka barvi tekstilnega poda.</t>
  </si>
  <si>
    <t>UVOD V PREDRAČUNSKI ELABORAT</t>
  </si>
  <si>
    <t>V enotnih cenah posameznih pogodbenih postavk tega popisa ne glede na vrsto del morajo biti zajeti stroški:</t>
  </si>
  <si>
    <t>- izvedba del in materiala po popisu postavke</t>
  </si>
  <si>
    <t>- vsi splošni in stalni stroški povezani z organizacijo in delo na gradbišču</t>
  </si>
  <si>
    <t>- transportni stroški v območju in izven območja gradbišča</t>
  </si>
  <si>
    <t>- stroški porabe električne energije, vode in telefona</t>
  </si>
  <si>
    <t>- splošni stroški pristojbin in davkov upravnih organov pri prijavi gradbišča, pridobivanja raznih dovolenj in soglasij v zvezi z izvedbo</t>
  </si>
  <si>
    <t>- stroški nakladanja  in razkladanja, odvoza odpada in ostalega materiala na stalno deponijo izvajalca, razkladanje, eventuelno razgrinjanje ter  plačila vseh dovoljenj in potrebne komunalne in energetske pristojbine</t>
  </si>
  <si>
    <t>- vse stroški uradnega geodeta med samo gradnjo, kontroli posedkov ter izdelave uradnega posnetka izvedenega stanja s podzemnim katastrom, izdelavo eventuelne parcelacije ter pripravo potrebne dokumentacije za vpis v zemljiško knjigo</t>
  </si>
  <si>
    <t>- pridobivanje vseh potrebnih soglasij in mnenj, meritev zvoka, vse meritve kvalitete in projektiranih parametrov vgrajenih materialov in naprav, vsa atestna dokumentacija, garancije in potrdila o vgrajenih materialih ter izvedba kompletnega tehničnega pregleda s pripravo kompletne projektne dokumentacije za tehnični pregled,  oziroma predaje vseh v načrte vnešenih sprememb med gradnjo, izdelavo navodil za obratovanje in vzdrževanje ter ostali potrebni dokumenti</t>
  </si>
  <si>
    <t>- pridobivanja internih soglasij, interne meritve kvalitete ugrajenih materialov, atesti, garancije in potrdila vgrajenih materialov v pripravi dela prevzemnika del</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</si>
  <si>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</si>
  <si>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po končani gradnji</t>
  </si>
  <si>
    <t>- stroški ureditve, organizacije gradbišča in izvajanje skupnih ukrepov za zagotavljanje varnosti in zdravja pri delu,  imenovanje koordinatorja varstva pri delu, izdelava elaborata vartva pri delu</t>
  </si>
  <si>
    <t>Popis je veljaven le v kombinaciji z vsemi grafičnimi prilogami, načrti, tehničnim poročilom in ostalimi sestavinami PZI projektov in detajlov. Uporaba popisa brez vseh preje omenjenih sestavin PZI projekta ni dovoljena. Ponudba, ki se sklicuje zgolj na tekstualni del popisa ni veljavna in se smatra kot pomanjkliva. Z oddajo ponudbe vsak ponudnik izjavlja, da je skrbno proučil sve prej omenjene sestavne dele PZI projekta in da je v skupno vrednost vključil vsa dodatna, nepredvidena in presežna dela.</t>
  </si>
  <si>
    <t>Izdelava, dobava in montaža podkonstrukcije za tribune v dvorani, izdelana iz kovinskih antikorozijsko zaščitenih cevi 60/60/3 mm. Raster podkonstrukcije cca 89 (87) x 54 cm, vertikale točkovno  pritrjene v obstoječo talno ploščo. Vertikale različnih višin, za izvedbo  parterja. Vključena tudi podkonstrukcija stopnic na oder. Izvajalec mora pred izdelavo narediti izmere in delavniški načrt, ki ga projektant potrdi!</t>
  </si>
  <si>
    <t>Odstranitev ograje ob zgornjih kaskadah, "lesena" polnila kompletno s kovinsko podkonstrukcijo.</t>
  </si>
  <si>
    <t>Odstranitev  konstrukcije za produkcijo tlorisne velikosti 159 x 206 cm. Konstrukcija je jeklena z "lesenimi" oblogami, do višine cca 1,2 m.</t>
  </si>
  <si>
    <t>Predelava odra proti dvorani - dobava in montaža z vsemi pritrdilnimi elementi:
- nov zaključni lesen tram s podporami do tal, celotna dolžina 6,66m +2x 1,80m
- podlaga za odrski pod in dopolnitev odrskega poda vezana plošča 18 mm
- nova vertikalna stranica odra s podkonstrukcijo - mediapan, barvano, mat lakirano, višina 1,17m, skupna dolžina 9,25m
- vrata na stranskih delih za shranjevanje 3 x 0,80m, vključno s panti, kljukami in ključavnico
Izvajalec mora izvesti ustrezno podkonstrukcijo in izvesti tlak v nivoju odra!</t>
  </si>
  <si>
    <t>kpl</t>
  </si>
  <si>
    <t>Prilagoditev lesene stenske obloge zaradi prestavitev dveh klima naprav. Točen obseg del se določi na licu mesta. En izsek je dolžine cca 1,2 m.</t>
  </si>
  <si>
    <t>Dobava, izdelava in montaža lesenih ramenatov pod tlakom dorane - osb ploščami, kjer so klančine (požarni izhod iz dvorane, dopolnitev obstoječe klančine). Debelina 44mm. Višina 160 - 0 mm.</t>
  </si>
  <si>
    <t>Dobava in pritrjevanje OSB plošč debeline 2 x 2,5 cm na že pripravljeno kovinsko podkonstrukcijo (postavka 1). Plošče pritrjene križno ( preklop ). Obloga horizontalnih in zrcalnih ploskev. Pozor na stikovanje.</t>
  </si>
  <si>
    <t>Brušenje odra, kitanje in premaz poda z  odrsko barvo črne barve  za gledališke odre, npr. Haussman. Tekoči material v primeru ognja ustreza zahtevam standarda DIN 4102 razred B2.</t>
  </si>
  <si>
    <t>Dvakratno slikanje sten in stropov z disperzijsko barvo - žametno črna, kot npr. Haussman</t>
  </si>
  <si>
    <t xml:space="preserve">Kronsko vrtanje v  ometane opečne stene, za namestitev razsvetljave - luči. Premera 65 mm, globine 65 mm. Vse po projektu elektroinstalacij. </t>
  </si>
  <si>
    <t>Izdelava, dobava in montaža  delno poševne ograje na balkonu izdelana iz jeklene podkonstrukcije 60/20/3 mm, prašno barvano, finalna obloga obojestransko mediapan deb. 22 mm, barvano, mat lakirano barva po izboru projektatna, vključno z ročajem in izvedbo cokla višine 10,5 cm. Obloge razred C–s1,d0 Oznaka sheme OG.2. Glej načrt!</t>
  </si>
  <si>
    <t>Izdelava, dobava in montaža  vertikalne obloge pod poševno ograjo, konstrukcija v sklopu celotne podkonstrukcije tlaka, finalna obloga mediapan deb. 22 mm, barvano, mat lakirano, barva po izboru projektanta. Višina 90 cm. Obloge razred C–s1,d0. Oznaka sheme OG.2. Glej načrt!</t>
  </si>
  <si>
    <t xml:space="preserve">Izdelava, dobava in montaža obloge sten v dvorani: vertikalne stenske obloge izdelane iz lamel mediapana, barvano, mat lakirano, barva po izboru projektanta. Lamele 50/19 mm različnih dolžin po shemi, pritrjene na podkostrukcijo, podkonstrukcija iz jekla, barvano (barvano v barvo stene) na cca. 600mm razdalje. Kasete različnih dolžin se nasadijo na jekleno podkonstrukcijo. Upoštevati vse izreze in zaključke.
Skupen odmik obloge od stene od 70mm - 190mm.  Obloga snemljiva. Za oblogo ponekod raiatorji. Razred C–s1,d0.
Pozor! Segment zvišane obloge na odru na pantih!
Izvajalec izdela vzorec obloge, katerega potrdi projektant. V enotni ceni upoštevati vse izreze in zaključke. Upoštevana narisna površina.
Oznaka sheme OB.1. Glej načrt!
</t>
  </si>
  <si>
    <t>Stranska zapora zgornjih tribun
Dobava in montaža MDF plošč 19 mm na leseni podkonstrukciji, barvano, mat lakirano,
barva po izboru projektanta
Pritrjevanje brez vidnih vijakov. Razred C–s1,d0.</t>
  </si>
  <si>
    <t>SKUPAJ OBRTNIŠKA DELA EUR:</t>
  </si>
  <si>
    <t>NEPREDVIDENA DELA</t>
  </si>
  <si>
    <t>VII.</t>
  </si>
  <si>
    <t>Izdelava, dobava in montaža  požarnih kasetiranih notranjih lesenih vrat, ki ustrezajo požarni zaščiti EI60. Podboj - masiven lesen, krilo - lesene masivne izvedbe, po vzoru obstoječih. Vse barvano po izboru projektanta. Vrata opremljena z okovjem po izboru projektanta, tesnili, ključavnico in vsemi zaključki ter samozapiralom. Vrata vel. 100/210 cm. 
Oznaka sheme V2.</t>
  </si>
  <si>
    <t>Dobava in montaža zaves in vodil pred vrati. Narejene so iz enakega blaga kot glavna zavesa z razliko možnosti izbire drugega odtenka barve.
Zavesa se izdela tako, da ima v zgornjem delu všit naborni trak na katerega se preko kovinskih obešalnih rink obesi na vodilo.
Vodilo je enostavne izvedbe za dvostrasnko obešanje zavese. Vodilo skladno z dimenzijo zavese. Nabor 50%.
Dimenzija odprtine:
Širina 2,06m Višina: 2,20m
Oznaka sheme ZAV.1</t>
  </si>
  <si>
    <t xml:space="preserve">sidrni material, izdelavo delavniških načrtov, katere potrdi projektant. </t>
  </si>
  <si>
    <t xml:space="preserve">Upoštevati razrede vgrajenih materialov glede odziva na ogenj po načrtu </t>
  </si>
  <si>
    <t>požarne varnosti.</t>
  </si>
  <si>
    <t>Zavese morajo biti negorljive, skladno s standardom DIN4102B1 ali EN13501-1.</t>
  </si>
  <si>
    <t>Izdelava, dobava in montaža nastopnih in zrcalnih ploskev za stopnice na oder, izdelanih iz barvanih vezanih plošč debeline 2 x 2,5, ter stransko zaporo kovinske konstrukcije. Barva po izboru projektanta.</t>
  </si>
  <si>
    <t>- mavčnokartonske GKF plošče deb. 2 x 1,25 cm.</t>
  </si>
  <si>
    <t>Stena mora zagotavljati požarno odpornost EI90. ( npr. Knauf W 112 ).</t>
  </si>
  <si>
    <t xml:space="preserve">Dobava in montaža požarnih predelnih sten v sestavi "SM.1": 
</t>
  </si>
  <si>
    <t>m3</t>
  </si>
  <si>
    <t>Dobava in ročno vgrajevanje betona v steno za pregrado zvočnikov. Višina do 1m. Vključno z armaturo in opažem.</t>
  </si>
  <si>
    <t>Pazljiva odstranitev delov odra, vključno z leseno podkonstrukcijo - tramovi. Višina podkonstrukcije cca 1,2 m.
Horizontalna projekcija 6,6 m2
Vertikalne obloge na podlagi 9,80 m2.</t>
  </si>
  <si>
    <t>- podkonstrukcija iz kovinskih profilov CW 75 mm.</t>
  </si>
  <si>
    <t>- steklena volna debeline 7,5 cm, med CW profili.</t>
  </si>
  <si>
    <t>Predelava obstoječih stolov ter ponovna montaža
Kovinski del: menjava za višjo nogo zaradi vidljivosti, prašno barvanje kovine. Barva po izboru projektanta.
Stol vključuje tudi zložljivi naslon za noge.
Oznaka sheme ST.2</t>
  </si>
  <si>
    <t>DDV 22%</t>
  </si>
  <si>
    <t>SKUPAJ GRADBENO OBRTNIŠKA DELA EUR BREZ DDV:</t>
  </si>
  <si>
    <t>SKUPAJ GRADBENO OBRTNIŠKA DELA EUR Z DDV:</t>
  </si>
  <si>
    <t>KULTURNI DOM MEDVODE - GRADBENO OBRTNIŠKA DELA</t>
  </si>
  <si>
    <t>kol</t>
  </si>
  <si>
    <t>cena/enoto</t>
  </si>
  <si>
    <t>skupaj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</si>
</sst>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
    <numFmt numFmtId="165" formatCode="#,##0.00\ [$€-1]"/>
    <numFmt numFmtId="166" formatCode="_-* #,##0.00\ _€_-;\-* #,##0.00\ _€_-;_-* \-??\ _€_-;_-@_-"/>
    <numFmt numFmtId="167" formatCode="#,##0.00\ &quot;€&quot;"/>
  </numFmts>
  <fonts count="9" x14ac:knownFonts="1">
    <font>
      <sz val="10"/>
      <name val="Arial CE"/>
      <charset val="238"/>
    </font>
    <font>
      <sz val="11"/>
      <name val="Arial CE"/>
      <family val="2"/>
      <charset val="238"/>
    </font>
    <font>
      <b/>
      <sz val="11"/>
      <name val="Arial CE"/>
      <family val="2"/>
      <charset val="238"/>
    </font>
    <font>
      <b/>
      <sz val="11"/>
      <name val="Arial CE"/>
      <charset val="238"/>
    </font>
    <font>
      <sz val="11"/>
      <color rgb="FFFF0000"/>
      <name val="Arial CE"/>
      <family val="2"/>
      <charset val="238"/>
    </font>
    <font>
      <sz val="11"/>
      <name val="Arial CE"/>
      <charset val="238"/>
    </font>
    <font>
      <sz val="11"/>
      <color rgb="FFFF0000"/>
      <name val="Arial CE"/>
      <charset val="238"/>
    </font>
    <font>
      <b/>
      <sz val="12"/>
      <name val="Arial"/>
      <family val="2"/>
      <charset val="238"/>
    </font>
    <font>
      <sz val="10"/>
      <name val="Verdana"/>
      <family val="2"/>
      <charset val="1"/>
    </font>
  </fonts>
  <fills count="3">
    <fill>
      <patternFill patternType="none"/>
    </fill>
    <fill>
      <patternFill patternType="gray125"/>
    </fill>
    <fill>
      <patternFill patternType="solid">
        <fgColor rgb="FFDDDDDD"/>
        <bgColor rgb="FFCCFFCC"/>
      </patternFill>
    </fill>
  </fills>
  <borders count="2">
    <border>
      <left/>
      <right/>
      <top/>
      <bottom/>
      <diagonal/>
    </border>
    <border>
      <left/>
      <right/>
      <top style="thin">
        <color auto="1"/>
      </top>
      <bottom style="thin">
        <color auto="1"/>
      </bottom>
      <diagonal/>
    </border>
  </borders>
  <cellStyleXfs count="2">
    <xf numFmtId="0" fontId="0" fillId="0" borderId="0"/>
    <xf numFmtId="166" fontId="8" fillId="0" borderId="0" applyBorder="0" applyProtection="0"/>
  </cellStyleXfs>
  <cellXfs count="49">
    <xf numFmtId="0" fontId="0" fillId="0" borderId="0" xfId="0"/>
    <xf numFmtId="0" fontId="1" fillId="0" borderId="0" xfId="0" applyFont="1"/>
    <xf numFmtId="164" fontId="1" fillId="0" borderId="0" xfId="0" applyNumberFormat="1" applyFont="1" applyAlignment="1">
      <alignment vertical="top"/>
    </xf>
    <xf numFmtId="0" fontId="1" fillId="0" borderId="0" xfId="0" applyFont="1" applyAlignment="1">
      <alignment horizontal="justify" wrapText="1"/>
    </xf>
    <xf numFmtId="0" fontId="1" fillId="0" borderId="0" xfId="0" applyFont="1" applyAlignment="1">
      <alignment horizontal="right"/>
    </xf>
    <xf numFmtId="4" fontId="1" fillId="0" borderId="0" xfId="0" applyNumberFormat="1" applyFont="1"/>
    <xf numFmtId="0" fontId="1" fillId="0" borderId="0" xfId="0" applyFont="1" applyAlignment="1">
      <alignment horizontal="center"/>
    </xf>
    <xf numFmtId="0" fontId="2" fillId="0" borderId="0" xfId="0" applyFont="1"/>
    <xf numFmtId="4" fontId="2" fillId="0" borderId="0" xfId="0" applyNumberFormat="1" applyFont="1"/>
    <xf numFmtId="0" fontId="2" fillId="0" borderId="0" xfId="0" applyFont="1" applyAlignment="1">
      <alignment horizontal="center"/>
    </xf>
    <xf numFmtId="165" fontId="1" fillId="0" borderId="0" xfId="0" applyNumberFormat="1" applyFont="1"/>
    <xf numFmtId="165" fontId="2" fillId="0" borderId="0" xfId="0" applyNumberFormat="1" applyFont="1"/>
    <xf numFmtId="0" fontId="3" fillId="0" borderId="0" xfId="0" applyFont="1"/>
    <xf numFmtId="4" fontId="3" fillId="0" borderId="0" xfId="0" applyNumberFormat="1" applyFont="1"/>
    <xf numFmtId="165" fontId="3" fillId="0" borderId="0" xfId="0" applyNumberFormat="1" applyFont="1"/>
    <xf numFmtId="0" fontId="4" fillId="0" borderId="0" xfId="0" applyFont="1"/>
    <xf numFmtId="0" fontId="6" fillId="0" borderId="0" xfId="0" applyFont="1" applyAlignment="1">
      <alignment horizontal="justify" wrapText="1"/>
    </xf>
    <xf numFmtId="0" fontId="4" fillId="0" borderId="0" xfId="0" applyFont="1" applyAlignment="1">
      <alignment horizontal="justify" wrapText="1"/>
    </xf>
    <xf numFmtId="4" fontId="4" fillId="0" borderId="0" xfId="0" applyNumberFormat="1" applyFont="1"/>
    <xf numFmtId="0" fontId="4" fillId="0" borderId="0" xfId="0" applyFont="1" applyAlignment="1">
      <alignment horizontal="right"/>
    </xf>
    <xf numFmtId="0" fontId="4" fillId="0" borderId="0" xfId="0" applyFont="1" applyAlignment="1">
      <alignment horizontal="center"/>
    </xf>
    <xf numFmtId="0" fontId="1" fillId="0" borderId="0" xfId="0" applyFont="1" applyAlignment="1">
      <alignment horizontal="right" wrapText="1"/>
    </xf>
    <xf numFmtId="0" fontId="6" fillId="0" borderId="0" xfId="0" applyFont="1"/>
    <xf numFmtId="4" fontId="6" fillId="0" borderId="0" xfId="0" applyNumberFormat="1" applyFont="1"/>
    <xf numFmtId="0" fontId="6" fillId="0" borderId="0" xfId="0" applyFont="1" applyAlignment="1">
      <alignment horizontal="right"/>
    </xf>
    <xf numFmtId="0" fontId="6" fillId="0" borderId="0" xfId="0" applyFont="1" applyAlignment="1">
      <alignment horizontal="center"/>
    </xf>
    <xf numFmtId="0" fontId="5" fillId="0" borderId="0" xfId="0" applyFont="1" applyAlignment="1">
      <alignment horizontal="justify" wrapText="1"/>
    </xf>
    <xf numFmtId="0" fontId="5" fillId="0" borderId="0" xfId="0" applyFont="1"/>
    <xf numFmtId="4" fontId="5" fillId="0" borderId="0" xfId="0" applyNumberFormat="1" applyFont="1"/>
    <xf numFmtId="165" fontId="5" fillId="0" borderId="0" xfId="0" applyNumberFormat="1" applyFont="1"/>
    <xf numFmtId="0" fontId="5" fillId="0" borderId="0" xfId="0" applyFont="1" applyAlignment="1">
      <alignment horizontal="right"/>
    </xf>
    <xf numFmtId="0" fontId="5" fillId="0" borderId="0" xfId="0" applyFont="1" applyAlignment="1">
      <alignment horizontal="center"/>
    </xf>
    <xf numFmtId="165" fontId="4" fillId="0" borderId="0" xfId="0" applyNumberFormat="1" applyFont="1"/>
    <xf numFmtId="0" fontId="1" fillId="0" borderId="0" xfId="0" applyFont="1" applyAlignment="1">
      <alignment horizontal="left" wrapText="1"/>
    </xf>
    <xf numFmtId="0" fontId="1" fillId="0" borderId="0" xfId="0" quotePrefix="1" applyFont="1" applyAlignment="1">
      <alignment horizontal="left" wrapText="1"/>
    </xf>
    <xf numFmtId="0" fontId="5" fillId="0" borderId="0" xfId="0" applyFont="1" applyAlignment="1">
      <alignment horizontal="left" wrapText="1"/>
    </xf>
    <xf numFmtId="0" fontId="7" fillId="2" borderId="1" xfId="0" applyFont="1" applyFill="1" applyBorder="1" applyAlignment="1">
      <alignment horizontal="center" vertical="center"/>
    </xf>
    <xf numFmtId="0" fontId="7" fillId="2" borderId="1" xfId="0" applyFont="1" applyFill="1" applyBorder="1" applyAlignment="1">
      <alignment vertical="top"/>
    </xf>
    <xf numFmtId="0" fontId="7" fillId="2" borderId="1" xfId="0" applyFont="1" applyFill="1" applyBorder="1" applyAlignment="1">
      <alignment horizontal="right" wrapText="1"/>
    </xf>
    <xf numFmtId="167" fontId="7" fillId="2" borderId="1" xfId="1" applyNumberFormat="1" applyFont="1" applyFill="1" applyBorder="1" applyAlignment="1" applyProtection="1">
      <alignment wrapText="1"/>
    </xf>
    <xf numFmtId="164" fontId="1" fillId="0" borderId="0" xfId="0" applyNumberFormat="1" applyFont="1" applyAlignment="1">
      <alignment horizontal="center" vertical="top"/>
    </xf>
    <xf numFmtId="4" fontId="3" fillId="0" borderId="0" xfId="0" applyNumberFormat="1" applyFont="1" applyProtection="1">
      <protection locked="0"/>
    </xf>
    <xf numFmtId="4" fontId="1" fillId="0" borderId="0" xfId="0" applyNumberFormat="1" applyFont="1" applyProtection="1">
      <protection locked="0"/>
    </xf>
    <xf numFmtId="4" fontId="4" fillId="0" borderId="0" xfId="0" applyNumberFormat="1" applyFont="1" applyProtection="1">
      <protection locked="0"/>
    </xf>
    <xf numFmtId="4" fontId="2" fillId="0" borderId="0" xfId="0" applyNumberFormat="1" applyFont="1" applyProtection="1">
      <protection locked="0"/>
    </xf>
    <xf numFmtId="165" fontId="3" fillId="0" borderId="0" xfId="0" applyNumberFormat="1" applyFont="1" applyAlignment="1">
      <alignment horizontal="center"/>
    </xf>
    <xf numFmtId="4" fontId="3" fillId="0" borderId="0" xfId="0" applyNumberFormat="1" applyFont="1" applyAlignment="1" applyProtection="1">
      <alignment horizontal="center"/>
      <protection locked="0"/>
    </xf>
    <xf numFmtId="4" fontId="5" fillId="0" borderId="0" xfId="0" applyNumberFormat="1" applyFont="1" applyProtection="1">
      <protection locked="0"/>
    </xf>
    <xf numFmtId="4" fontId="6" fillId="0" borderId="0" xfId="0" applyNumberFormat="1" applyFont="1" applyProtection="1">
      <protection locked="0"/>
    </xf>
  </cellXfs>
  <cellStyles count="2">
    <cellStyle name="Navadno" xfId="0" builtinId="0"/>
    <cellStyle name="Vejica 2 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tabSelected="1" zoomScaleNormal="100" workbookViewId="0">
      <selection activeCell="G35" sqref="G35"/>
    </sheetView>
  </sheetViews>
  <sheetFormatPr defaultColWidth="9.1796875" defaultRowHeight="14" x14ac:dyDescent="0.3"/>
  <cols>
    <col min="1" max="1" width="3.81640625" style="1" customWidth="1"/>
    <col min="2" max="2" width="36.7265625" style="1" customWidth="1"/>
    <col min="3" max="3" width="8.54296875" style="1" customWidth="1"/>
    <col min="4" max="4" width="3.1796875" style="1" customWidth="1"/>
    <col min="5" max="5" width="11" style="5" customWidth="1"/>
    <col min="6" max="6" width="3.1796875" style="1" customWidth="1"/>
    <col min="7" max="7" width="19.453125" style="1" customWidth="1"/>
    <col min="8" max="16384" width="9.1796875" style="1"/>
  </cols>
  <sheetData>
    <row r="1" spans="1:7" ht="15.5" x14ac:dyDescent="0.35">
      <c r="A1" s="36"/>
      <c r="B1" s="37" t="s">
        <v>109</v>
      </c>
      <c r="C1" s="37"/>
      <c r="D1" s="38"/>
      <c r="E1" s="39"/>
      <c r="F1" s="39"/>
      <c r="G1" s="39"/>
    </row>
    <row r="2" spans="1:7" x14ac:dyDescent="0.3">
      <c r="A2" s="7" t="s">
        <v>3</v>
      </c>
      <c r="B2" s="7" t="s">
        <v>8</v>
      </c>
      <c r="C2" s="7"/>
      <c r="D2" s="7"/>
      <c r="E2" s="8"/>
      <c r="F2" s="7"/>
      <c r="G2" s="7"/>
    </row>
    <row r="3" spans="1:7" x14ac:dyDescent="0.3">
      <c r="A3" s="7"/>
      <c r="B3" s="7"/>
      <c r="C3" s="7"/>
      <c r="D3" s="7"/>
      <c r="E3" s="8"/>
      <c r="F3" s="7"/>
      <c r="G3" s="7"/>
    </row>
    <row r="4" spans="1:7" x14ac:dyDescent="0.3">
      <c r="A4" s="7"/>
      <c r="B4" s="7" t="s">
        <v>15</v>
      </c>
      <c r="C4" s="7" t="s">
        <v>3</v>
      </c>
      <c r="D4" s="7"/>
      <c r="E4" s="8"/>
      <c r="F4" s="7"/>
      <c r="G4" s="7"/>
    </row>
    <row r="5" spans="1:7" x14ac:dyDescent="0.3">
      <c r="A5" s="7"/>
      <c r="B5" s="7"/>
      <c r="C5" s="7"/>
      <c r="D5" s="7"/>
      <c r="E5" s="8"/>
      <c r="F5" s="7"/>
      <c r="G5" s="7"/>
    </row>
    <row r="6" spans="1:7" x14ac:dyDescent="0.3">
      <c r="A6" s="7" t="s">
        <v>0</v>
      </c>
      <c r="B6" s="7" t="s">
        <v>17</v>
      </c>
      <c r="C6" s="7"/>
      <c r="D6" s="7"/>
      <c r="E6" s="8"/>
      <c r="F6" s="7"/>
      <c r="G6" s="11">
        <f>+'rušitvena dela'!G52</f>
        <v>0</v>
      </c>
    </row>
    <row r="7" spans="1:7" x14ac:dyDescent="0.3">
      <c r="A7" s="7"/>
      <c r="B7" s="7"/>
      <c r="C7" s="7"/>
      <c r="D7" s="7"/>
      <c r="E7" s="8"/>
      <c r="F7" s="7"/>
      <c r="G7" s="7"/>
    </row>
    <row r="8" spans="1:7" x14ac:dyDescent="0.3">
      <c r="A8" s="7" t="s">
        <v>2</v>
      </c>
      <c r="B8" s="7" t="s">
        <v>18</v>
      </c>
      <c r="C8" s="7"/>
      <c r="D8" s="7"/>
      <c r="E8" s="8" t="s">
        <v>3</v>
      </c>
      <c r="F8" s="7"/>
      <c r="G8" s="11">
        <f>+'ostala gradbena dela'!G15</f>
        <v>0</v>
      </c>
    </row>
    <row r="9" spans="1:7" x14ac:dyDescent="0.3">
      <c r="A9" s="7"/>
      <c r="B9" s="7"/>
      <c r="C9" s="7"/>
      <c r="D9" s="7"/>
      <c r="E9" s="8"/>
      <c r="F9" s="7"/>
      <c r="G9" s="7"/>
    </row>
    <row r="10" spans="1:7" x14ac:dyDescent="0.3">
      <c r="A10" s="7"/>
      <c r="B10" s="7" t="s">
        <v>12</v>
      </c>
      <c r="C10" s="7"/>
      <c r="D10" s="7"/>
      <c r="E10" s="8" t="s">
        <v>1</v>
      </c>
      <c r="F10" s="7"/>
      <c r="G10" s="11">
        <f>SUM(G6:G9)</f>
        <v>0</v>
      </c>
    </row>
    <row r="11" spans="1:7" x14ac:dyDescent="0.3">
      <c r="A11" s="7"/>
      <c r="B11" s="7"/>
      <c r="C11" s="7"/>
      <c r="D11" s="7"/>
      <c r="E11" s="8"/>
      <c r="F11" s="7"/>
      <c r="G11" s="7"/>
    </row>
    <row r="12" spans="1:7" x14ac:dyDescent="0.3">
      <c r="A12" s="7"/>
      <c r="B12" s="7"/>
      <c r="C12" s="7"/>
      <c r="D12" s="7"/>
      <c r="E12" s="8"/>
      <c r="F12" s="7"/>
      <c r="G12" s="7"/>
    </row>
    <row r="13" spans="1:7" x14ac:dyDescent="0.3">
      <c r="A13" s="7"/>
      <c r="B13" s="7" t="s">
        <v>16</v>
      </c>
      <c r="C13" s="7" t="s">
        <v>3</v>
      </c>
      <c r="D13" s="7"/>
      <c r="E13" s="8"/>
      <c r="F13" s="7"/>
      <c r="G13" s="7"/>
    </row>
    <row r="14" spans="1:7" x14ac:dyDescent="0.3">
      <c r="A14" s="7"/>
      <c r="B14" s="7"/>
      <c r="C14" s="7"/>
      <c r="D14" s="7"/>
      <c r="E14" s="8"/>
      <c r="F14" s="7"/>
      <c r="G14" s="7"/>
    </row>
    <row r="15" spans="1:7" x14ac:dyDescent="0.3">
      <c r="A15" s="7" t="s">
        <v>0</v>
      </c>
      <c r="B15" s="7" t="s">
        <v>19</v>
      </c>
      <c r="C15" s="7"/>
      <c r="D15" s="7"/>
      <c r="E15" s="8"/>
      <c r="F15" s="7"/>
      <c r="G15" s="11">
        <f>+'mizarska dela'!G46</f>
        <v>0</v>
      </c>
    </row>
    <row r="16" spans="1:7" x14ac:dyDescent="0.3">
      <c r="A16" s="7"/>
      <c r="B16" s="7"/>
      <c r="C16" s="7"/>
      <c r="D16" s="7"/>
      <c r="E16" s="8"/>
      <c r="F16" s="7"/>
      <c r="G16" s="7"/>
    </row>
    <row r="17" spans="1:7" x14ac:dyDescent="0.3">
      <c r="A17" s="7" t="s">
        <v>2</v>
      </c>
      <c r="B17" s="7" t="s">
        <v>20</v>
      </c>
      <c r="C17" s="7"/>
      <c r="D17" s="7"/>
      <c r="E17" s="8"/>
      <c r="F17" s="7"/>
      <c r="G17" s="11">
        <f>+'tlakarska dela'!G29</f>
        <v>0</v>
      </c>
    </row>
    <row r="18" spans="1:7" x14ac:dyDescent="0.3">
      <c r="A18" s="7"/>
      <c r="B18" s="7"/>
      <c r="C18" s="7"/>
      <c r="D18" s="7"/>
      <c r="E18" s="8"/>
      <c r="F18" s="7"/>
      <c r="G18" s="7"/>
    </row>
    <row r="19" spans="1:7" x14ac:dyDescent="0.3">
      <c r="A19" s="7" t="s">
        <v>4</v>
      </c>
      <c r="B19" s="7" t="s">
        <v>21</v>
      </c>
      <c r="C19" s="7"/>
      <c r="D19" s="7"/>
      <c r="E19" s="8" t="s">
        <v>3</v>
      </c>
      <c r="F19" s="7"/>
      <c r="G19" s="11">
        <f>+sedeži!G8</f>
        <v>0</v>
      </c>
    </row>
    <row r="20" spans="1:7" x14ac:dyDescent="0.3">
      <c r="A20" s="7"/>
      <c r="B20" s="7"/>
      <c r="C20" s="7"/>
      <c r="D20" s="7"/>
      <c r="E20" s="8"/>
      <c r="F20" s="7"/>
      <c r="G20" s="7"/>
    </row>
    <row r="21" spans="1:7" x14ac:dyDescent="0.3">
      <c r="A21" s="7" t="s">
        <v>7</v>
      </c>
      <c r="B21" s="7" t="s">
        <v>22</v>
      </c>
      <c r="C21" s="7"/>
      <c r="D21" s="7"/>
      <c r="E21" s="8" t="s">
        <v>3</v>
      </c>
      <c r="F21" s="7"/>
      <c r="G21" s="11">
        <f>+'slikopleskarska dela'!G13</f>
        <v>0</v>
      </c>
    </row>
    <row r="22" spans="1:7" x14ac:dyDescent="0.3">
      <c r="A22" s="7"/>
      <c r="B22" s="7"/>
      <c r="C22" s="7"/>
      <c r="D22" s="7"/>
      <c r="E22" s="8"/>
      <c r="F22" s="7"/>
      <c r="G22" s="7"/>
    </row>
    <row r="23" spans="1:7" x14ac:dyDescent="0.3">
      <c r="A23" s="7" t="s">
        <v>23</v>
      </c>
      <c r="B23" s="7" t="s">
        <v>36</v>
      </c>
      <c r="C23" s="7"/>
      <c r="D23" s="7"/>
      <c r="E23" s="8"/>
      <c r="F23" s="7"/>
      <c r="G23" s="11">
        <f>zavese!G13</f>
        <v>0</v>
      </c>
    </row>
    <row r="24" spans="1:7" x14ac:dyDescent="0.3">
      <c r="A24" s="7"/>
      <c r="B24" s="7"/>
      <c r="C24" s="7"/>
      <c r="D24" s="7"/>
      <c r="E24" s="8"/>
      <c r="F24" s="7"/>
      <c r="G24" s="7"/>
    </row>
    <row r="25" spans="1:7" x14ac:dyDescent="0.3">
      <c r="A25" s="7" t="s">
        <v>37</v>
      </c>
      <c r="B25" s="7" t="s">
        <v>13</v>
      </c>
      <c r="C25" s="7"/>
      <c r="D25" s="7"/>
      <c r="E25" s="8"/>
      <c r="F25" s="7"/>
      <c r="G25" s="11">
        <f>+'razna dela'!G11</f>
        <v>0</v>
      </c>
    </row>
    <row r="26" spans="1:7" x14ac:dyDescent="0.3">
      <c r="A26" s="7"/>
      <c r="B26" s="7"/>
      <c r="C26" s="7"/>
      <c r="D26" s="7"/>
      <c r="E26" s="8"/>
      <c r="F26" s="7"/>
      <c r="G26" s="11"/>
    </row>
    <row r="27" spans="1:7" x14ac:dyDescent="0.3">
      <c r="A27" s="7" t="s">
        <v>89</v>
      </c>
      <c r="B27" s="7" t="s">
        <v>88</v>
      </c>
      <c r="C27" s="7"/>
      <c r="D27" s="7"/>
      <c r="E27" s="8"/>
      <c r="F27" s="7"/>
      <c r="G27" s="11">
        <f>(G15+G17+G19+G21+G23+G25)*0.1</f>
        <v>0</v>
      </c>
    </row>
    <row r="28" spans="1:7" x14ac:dyDescent="0.3">
      <c r="A28" s="7"/>
      <c r="B28" s="7"/>
      <c r="C28" s="7"/>
      <c r="D28" s="7"/>
      <c r="E28" s="8"/>
      <c r="F28" s="7"/>
      <c r="G28" s="7"/>
    </row>
    <row r="29" spans="1:7" x14ac:dyDescent="0.3">
      <c r="A29" s="7"/>
      <c r="B29" s="7" t="s">
        <v>87</v>
      </c>
      <c r="C29" s="7"/>
      <c r="D29" s="7"/>
      <c r="E29" s="8" t="s">
        <v>1</v>
      </c>
      <c r="F29" s="7"/>
      <c r="G29" s="11">
        <f>SUM(G15:G27)</f>
        <v>0</v>
      </c>
    </row>
    <row r="30" spans="1:7" x14ac:dyDescent="0.3">
      <c r="A30" s="7"/>
      <c r="B30" s="7"/>
      <c r="C30" s="7"/>
      <c r="D30" s="7"/>
      <c r="E30" s="8"/>
      <c r="F30" s="7"/>
      <c r="G30" s="7"/>
    </row>
    <row r="31" spans="1:7" x14ac:dyDescent="0.3">
      <c r="A31" s="7"/>
      <c r="B31" s="7"/>
      <c r="C31" s="7"/>
      <c r="D31" s="7"/>
      <c r="E31" s="8"/>
      <c r="F31" s="7"/>
      <c r="G31" s="7"/>
    </row>
    <row r="32" spans="1:7" x14ac:dyDescent="0.3">
      <c r="A32" s="7"/>
      <c r="B32" s="7"/>
      <c r="C32" s="7"/>
      <c r="D32" s="7"/>
      <c r="E32" s="8"/>
      <c r="F32" s="7"/>
      <c r="G32" s="7"/>
    </row>
    <row r="33" spans="1:7" x14ac:dyDescent="0.3">
      <c r="A33" s="7"/>
      <c r="B33" s="7"/>
      <c r="C33" s="7"/>
      <c r="D33" s="7"/>
      <c r="E33" s="8"/>
      <c r="F33" s="7"/>
      <c r="G33" s="7"/>
    </row>
    <row r="34" spans="1:7" x14ac:dyDescent="0.3">
      <c r="A34" s="7"/>
      <c r="B34" s="7"/>
      <c r="C34" s="7"/>
      <c r="D34" s="7"/>
      <c r="E34" s="8"/>
      <c r="F34" s="7"/>
      <c r="G34" s="7"/>
    </row>
    <row r="35" spans="1:7" x14ac:dyDescent="0.3">
      <c r="A35" s="7"/>
      <c r="B35" s="7" t="s">
        <v>107</v>
      </c>
      <c r="C35" s="7"/>
      <c r="D35" s="7"/>
      <c r="E35" s="8"/>
      <c r="F35" s="7"/>
      <c r="G35" s="11">
        <f>G10+G29</f>
        <v>0</v>
      </c>
    </row>
    <row r="36" spans="1:7" x14ac:dyDescent="0.3">
      <c r="A36" s="7"/>
      <c r="B36" s="7" t="s">
        <v>106</v>
      </c>
      <c r="C36" s="7"/>
      <c r="D36" s="7"/>
      <c r="E36" s="8"/>
      <c r="F36" s="7"/>
      <c r="G36" s="11">
        <f>G35*0.22</f>
        <v>0</v>
      </c>
    </row>
    <row r="37" spans="1:7" x14ac:dyDescent="0.3">
      <c r="B37" s="7" t="s">
        <v>108</v>
      </c>
      <c r="G37" s="14">
        <f>SUM(G35:G36)</f>
        <v>0</v>
      </c>
    </row>
  </sheetData>
  <sheetProtection algorithmName="SHA-512" hashValue="pcae9bSagKiDWWt9JBSbcQrsVIAsyaYqOFl4jjJyHuFC2yAFHNiU5vnlDc/9jpNl27Jjkk18naLa88BBaFxvkQ==" saltValue="qIrn4zJhLyaNXw/3tFijgA=="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3"/>
  <sheetViews>
    <sheetView zoomScaleNormal="100" workbookViewId="0">
      <selection activeCell="E9" sqref="E9"/>
    </sheetView>
  </sheetViews>
  <sheetFormatPr defaultColWidth="9.1796875" defaultRowHeight="14" x14ac:dyDescent="0.3"/>
  <cols>
    <col min="1" max="1" width="3.81640625" style="1" customWidth="1"/>
    <col min="2" max="2" width="36.54296875" style="1" customWidth="1"/>
    <col min="3" max="3" width="8.81640625" style="1" customWidth="1"/>
    <col min="4" max="4" width="3.1796875" style="1" customWidth="1"/>
    <col min="5" max="5" width="11.81640625" style="5" customWidth="1"/>
    <col min="6" max="6" width="3.1796875" style="1" customWidth="1"/>
    <col min="7" max="7" width="19.453125" style="1" customWidth="1"/>
    <col min="8" max="16384" width="9.1796875" style="1"/>
  </cols>
  <sheetData>
    <row r="1" spans="1:7" s="12" customFormat="1" x14ac:dyDescent="0.3">
      <c r="A1" s="12" t="s">
        <v>23</v>
      </c>
      <c r="B1" s="12" t="s">
        <v>13</v>
      </c>
      <c r="E1" s="13"/>
    </row>
    <row r="2" spans="1:7" s="12" customFormat="1" x14ac:dyDescent="0.3">
      <c r="C2" s="12" t="s">
        <v>110</v>
      </c>
      <c r="E2" s="46" t="s">
        <v>111</v>
      </c>
      <c r="G2" s="45" t="s">
        <v>112</v>
      </c>
    </row>
    <row r="3" spans="1:7" x14ac:dyDescent="0.3">
      <c r="A3" s="2">
        <v>1</v>
      </c>
      <c r="B3" s="33" t="s">
        <v>52</v>
      </c>
      <c r="C3" s="5"/>
      <c r="D3" s="6"/>
      <c r="F3" s="6"/>
      <c r="G3" s="10"/>
    </row>
    <row r="4" spans="1:7" x14ac:dyDescent="0.3">
      <c r="B4" s="33"/>
      <c r="C4" s="18"/>
      <c r="D4" s="20"/>
      <c r="E4" s="18"/>
      <c r="F4" s="20"/>
      <c r="G4" s="32"/>
    </row>
    <row r="5" spans="1:7" ht="28" x14ac:dyDescent="0.3">
      <c r="B5" s="33" t="s">
        <v>53</v>
      </c>
      <c r="C5" s="18"/>
      <c r="D5" s="20"/>
      <c r="E5" s="43"/>
      <c r="F5" s="20"/>
      <c r="G5" s="32"/>
    </row>
    <row r="6" spans="1:7" x14ac:dyDescent="0.3">
      <c r="B6" s="4" t="s">
        <v>10</v>
      </c>
      <c r="C6" s="5">
        <v>4</v>
      </c>
      <c r="D6" s="6" t="s">
        <v>6</v>
      </c>
      <c r="E6" s="42"/>
      <c r="F6" s="6"/>
      <c r="G6" s="10">
        <f>+C6*E6</f>
        <v>0</v>
      </c>
    </row>
    <row r="7" spans="1:7" x14ac:dyDescent="0.3">
      <c r="B7" s="4"/>
      <c r="C7" s="5"/>
      <c r="D7" s="6"/>
      <c r="E7" s="42"/>
      <c r="F7" s="6"/>
      <c r="G7" s="10"/>
    </row>
    <row r="8" spans="1:7" x14ac:dyDescent="0.3">
      <c r="A8" s="2">
        <v>2</v>
      </c>
      <c r="B8" s="33" t="s">
        <v>54</v>
      </c>
      <c r="C8" s="18"/>
      <c r="D8" s="20"/>
      <c r="E8" s="43"/>
      <c r="F8" s="20"/>
      <c r="G8" s="10"/>
    </row>
    <row r="9" spans="1:7" x14ac:dyDescent="0.3">
      <c r="B9" s="4" t="s">
        <v>10</v>
      </c>
      <c r="C9" s="5">
        <v>1</v>
      </c>
      <c r="D9" s="6" t="s">
        <v>6</v>
      </c>
      <c r="E9" s="42"/>
      <c r="F9" s="6"/>
      <c r="G9" s="10">
        <f t="shared" ref="G9" si="0">+C9*E9</f>
        <v>0</v>
      </c>
    </row>
    <row r="10" spans="1:7" x14ac:dyDescent="0.3">
      <c r="B10" s="19"/>
      <c r="C10" s="18"/>
      <c r="D10" s="20"/>
      <c r="E10" s="43"/>
      <c r="F10" s="20"/>
      <c r="G10" s="32"/>
    </row>
    <row r="11" spans="1:7" x14ac:dyDescent="0.3">
      <c r="B11" s="4"/>
      <c r="C11" s="5"/>
      <c r="D11" s="6"/>
      <c r="E11" s="8" t="s">
        <v>1</v>
      </c>
      <c r="F11" s="9"/>
      <c r="G11" s="11">
        <f>SUM(G3:G10)</f>
        <v>0</v>
      </c>
    </row>
    <row r="12" spans="1:7" x14ac:dyDescent="0.3">
      <c r="B12" s="4"/>
      <c r="C12" s="5"/>
      <c r="D12" s="6"/>
      <c r="E12" s="8"/>
      <c r="F12" s="9"/>
      <c r="G12" s="11"/>
    </row>
    <row r="13" spans="1:7" x14ac:dyDescent="0.3">
      <c r="B13" s="4"/>
      <c r="C13" s="5"/>
      <c r="D13" s="6"/>
      <c r="E13" s="8"/>
      <c r="F13" s="9"/>
      <c r="G13" s="11"/>
    </row>
    <row r="14" spans="1:7" x14ac:dyDescent="0.3">
      <c r="B14" s="4"/>
      <c r="C14" s="5"/>
      <c r="D14" s="6"/>
      <c r="E14" s="8"/>
      <c r="F14" s="9"/>
      <c r="G14" s="11"/>
    </row>
    <row r="15" spans="1:7" x14ac:dyDescent="0.3">
      <c r="A15" s="7"/>
      <c r="B15" s="7"/>
      <c r="C15" s="7"/>
      <c r="D15" s="7"/>
      <c r="E15" s="8"/>
      <c r="F15" s="7"/>
      <c r="G15" s="7"/>
    </row>
    <row r="16" spans="1:7" x14ac:dyDescent="0.3">
      <c r="B16" s="4"/>
      <c r="C16" s="5"/>
      <c r="D16" s="6"/>
      <c r="E16" s="8"/>
      <c r="F16" s="9"/>
      <c r="G16" s="11"/>
    </row>
    <row r="17" spans="2:7" x14ac:dyDescent="0.3">
      <c r="B17" s="4"/>
      <c r="C17" s="5"/>
      <c r="D17" s="6"/>
      <c r="E17" s="8"/>
      <c r="F17" s="9"/>
      <c r="G17" s="11"/>
    </row>
    <row r="18" spans="2:7" x14ac:dyDescent="0.3">
      <c r="B18" s="4"/>
      <c r="C18" s="5"/>
      <c r="D18" s="6"/>
      <c r="E18" s="8"/>
      <c r="F18" s="9"/>
      <c r="G18" s="11"/>
    </row>
    <row r="19" spans="2:7" x14ac:dyDescent="0.3">
      <c r="B19" s="4"/>
      <c r="C19" s="5"/>
      <c r="D19" s="6"/>
      <c r="E19" s="8"/>
      <c r="F19" s="9"/>
      <c r="G19" s="11"/>
    </row>
    <row r="20" spans="2:7" x14ac:dyDescent="0.3">
      <c r="B20" s="4"/>
      <c r="C20" s="5"/>
      <c r="D20" s="6"/>
      <c r="E20" s="8"/>
      <c r="F20" s="9"/>
      <c r="G20" s="11"/>
    </row>
    <row r="21" spans="2:7" x14ac:dyDescent="0.3">
      <c r="B21" s="4"/>
      <c r="C21" s="5"/>
      <c r="D21" s="6"/>
      <c r="E21" s="8"/>
      <c r="F21" s="9"/>
      <c r="G21" s="11"/>
    </row>
    <row r="22" spans="2:7" x14ac:dyDescent="0.3">
      <c r="B22" s="4"/>
      <c r="C22" s="5"/>
      <c r="D22" s="6"/>
      <c r="E22" s="8"/>
      <c r="F22" s="9"/>
      <c r="G22" s="11"/>
    </row>
    <row r="23" spans="2:7" x14ac:dyDescent="0.3">
      <c r="B23" s="4"/>
      <c r="C23" s="5"/>
      <c r="D23" s="6"/>
      <c r="E23" s="8"/>
      <c r="F23" s="9"/>
      <c r="G23" s="11"/>
    </row>
    <row r="24" spans="2:7" x14ac:dyDescent="0.3">
      <c r="B24" s="4"/>
      <c r="C24" s="5"/>
      <c r="D24" s="6"/>
      <c r="E24" s="8"/>
      <c r="F24" s="9"/>
      <c r="G24" s="11"/>
    </row>
    <row r="25" spans="2:7" x14ac:dyDescent="0.3">
      <c r="B25" s="4"/>
      <c r="C25" s="5"/>
      <c r="D25" s="6"/>
      <c r="E25" s="8"/>
      <c r="F25" s="9"/>
      <c r="G25" s="11"/>
    </row>
    <row r="26" spans="2:7" x14ac:dyDescent="0.3">
      <c r="B26" s="4"/>
      <c r="C26" s="5"/>
      <c r="D26" s="6"/>
      <c r="E26" s="8"/>
      <c r="F26" s="9"/>
      <c r="G26" s="11"/>
    </row>
    <row r="27" spans="2:7" x14ac:dyDescent="0.3">
      <c r="B27" s="4"/>
      <c r="C27" s="5"/>
      <c r="D27" s="6"/>
      <c r="E27" s="8"/>
      <c r="F27" s="9"/>
      <c r="G27" s="11"/>
    </row>
    <row r="28" spans="2:7" x14ac:dyDescent="0.3">
      <c r="B28" s="4"/>
      <c r="C28" s="5"/>
      <c r="D28" s="6"/>
      <c r="E28" s="8"/>
      <c r="F28" s="9"/>
      <c r="G28" s="11"/>
    </row>
    <row r="29" spans="2:7" x14ac:dyDescent="0.3">
      <c r="B29" s="4"/>
      <c r="C29" s="5"/>
      <c r="D29" s="6"/>
      <c r="E29" s="8"/>
      <c r="F29" s="9"/>
      <c r="G29" s="11"/>
    </row>
    <row r="30" spans="2:7" x14ac:dyDescent="0.3">
      <c r="B30" s="4"/>
      <c r="C30" s="5"/>
      <c r="D30" s="6"/>
      <c r="E30" s="8"/>
      <c r="F30" s="9"/>
      <c r="G30" s="11"/>
    </row>
    <row r="31" spans="2:7" x14ac:dyDescent="0.3">
      <c r="B31" s="4"/>
      <c r="C31" s="5"/>
      <c r="D31" s="6"/>
      <c r="E31" s="8"/>
      <c r="F31" s="9"/>
      <c r="G31" s="11"/>
    </row>
    <row r="32" spans="2:7" x14ac:dyDescent="0.3">
      <c r="B32" s="4"/>
      <c r="C32" s="5"/>
      <c r="D32" s="6"/>
      <c r="E32" s="8"/>
      <c r="F32" s="9"/>
      <c r="G32" s="11"/>
    </row>
    <row r="33" spans="2:7" x14ac:dyDescent="0.3">
      <c r="B33" s="4"/>
      <c r="C33" s="5"/>
      <c r="D33" s="6"/>
      <c r="E33" s="8"/>
      <c r="F33" s="9"/>
      <c r="G33" s="11"/>
    </row>
  </sheetData>
  <sheetProtection algorithmName="SHA-512" hashValue="oKO1wDdCcANZIsT+J8bP+QCyA6UAFZU7cJPbtOiiqWcNOTcxZUjm1g/NgMrqWhpm+uJyOwondoQv7VCOcrvSPA==" saltValue="+b8WRLjFk0SxeZQTMo/Nk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zoomScaleNormal="100" workbookViewId="0">
      <selection activeCell="B16" sqref="B16"/>
    </sheetView>
  </sheetViews>
  <sheetFormatPr defaultColWidth="9.1796875" defaultRowHeight="14" x14ac:dyDescent="0.3"/>
  <cols>
    <col min="1" max="1" width="3.81640625" style="1" customWidth="1"/>
    <col min="2" max="2" width="65" style="1" customWidth="1"/>
    <col min="3" max="3" width="8.54296875" style="1" customWidth="1"/>
    <col min="4" max="4" width="3.1796875" style="1" customWidth="1"/>
    <col min="5" max="5" width="11" style="5" customWidth="1"/>
    <col min="6" max="6" width="3.1796875" style="1" customWidth="1"/>
    <col min="7" max="7" width="19.453125" style="1" customWidth="1"/>
    <col min="8" max="16384" width="9.1796875" style="1"/>
  </cols>
  <sheetData>
    <row r="1" spans="1:7" x14ac:dyDescent="0.3">
      <c r="A1" s="7" t="s">
        <v>3</v>
      </c>
      <c r="B1" s="7" t="s">
        <v>57</v>
      </c>
      <c r="C1" s="7"/>
      <c r="D1" s="7"/>
      <c r="E1" s="8"/>
      <c r="F1" s="7"/>
      <c r="G1" s="7"/>
    </row>
    <row r="2" spans="1:7" x14ac:dyDescent="0.3">
      <c r="A2" s="7"/>
      <c r="B2" s="7"/>
      <c r="C2" s="7"/>
      <c r="D2" s="7"/>
      <c r="E2" s="8"/>
      <c r="F2" s="7"/>
      <c r="G2" s="7"/>
    </row>
    <row r="3" spans="1:7" ht="28" x14ac:dyDescent="0.3">
      <c r="A3" s="7"/>
      <c r="B3" s="3" t="s">
        <v>58</v>
      </c>
      <c r="C3" s="7" t="s">
        <v>3</v>
      </c>
      <c r="D3" s="7"/>
      <c r="E3" s="8"/>
      <c r="F3" s="7"/>
      <c r="G3" s="7"/>
    </row>
    <row r="4" spans="1:7" x14ac:dyDescent="0.3">
      <c r="A4" s="7"/>
      <c r="B4" s="3" t="s">
        <v>59</v>
      </c>
      <c r="C4" s="7"/>
      <c r="D4" s="7"/>
      <c r="E4" s="8"/>
      <c r="F4" s="7"/>
      <c r="G4" s="7"/>
    </row>
    <row r="5" spans="1:7" x14ac:dyDescent="0.3">
      <c r="A5" s="7"/>
      <c r="B5" s="3" t="s">
        <v>60</v>
      </c>
      <c r="C5" s="7"/>
      <c r="D5" s="7"/>
      <c r="E5" s="8"/>
      <c r="F5" s="7"/>
      <c r="G5" s="11"/>
    </row>
    <row r="6" spans="1:7" x14ac:dyDescent="0.3">
      <c r="A6" s="7"/>
      <c r="B6" s="3" t="s">
        <v>61</v>
      </c>
      <c r="C6" s="7"/>
      <c r="D6" s="7"/>
      <c r="E6" s="8"/>
      <c r="F6" s="7"/>
      <c r="G6" s="7"/>
    </row>
    <row r="7" spans="1:7" x14ac:dyDescent="0.3">
      <c r="A7" s="7"/>
      <c r="B7" s="3" t="s">
        <v>62</v>
      </c>
      <c r="C7" s="7"/>
      <c r="D7" s="7"/>
      <c r="E7" s="8"/>
      <c r="F7" s="7"/>
      <c r="G7" s="11"/>
    </row>
    <row r="8" spans="1:7" ht="28" x14ac:dyDescent="0.3">
      <c r="A8" s="7"/>
      <c r="B8" s="3" t="s">
        <v>63</v>
      </c>
      <c r="C8" s="7"/>
      <c r="D8" s="7"/>
      <c r="E8" s="8"/>
      <c r="F8" s="7"/>
      <c r="G8" s="7"/>
    </row>
    <row r="9" spans="1:7" ht="56" x14ac:dyDescent="0.3">
      <c r="A9" s="7"/>
      <c r="B9" s="3" t="s">
        <v>64</v>
      </c>
      <c r="C9" s="7"/>
      <c r="D9" s="7"/>
      <c r="E9" s="8"/>
      <c r="F9" s="7"/>
      <c r="G9" s="11"/>
    </row>
    <row r="10" spans="1:7" ht="56" x14ac:dyDescent="0.3">
      <c r="A10" s="7"/>
      <c r="B10" s="3" t="s">
        <v>65</v>
      </c>
      <c r="C10" s="7"/>
      <c r="D10" s="7"/>
      <c r="E10" s="8"/>
      <c r="F10" s="7"/>
      <c r="G10" s="7"/>
    </row>
    <row r="11" spans="1:7" ht="106.15" customHeight="1" x14ac:dyDescent="0.3">
      <c r="A11" s="7"/>
      <c r="B11" s="3" t="s">
        <v>66</v>
      </c>
      <c r="C11" s="7"/>
      <c r="D11" s="7"/>
      <c r="E11" s="8"/>
      <c r="F11" s="7"/>
      <c r="G11" s="7"/>
    </row>
    <row r="12" spans="1:7" ht="42" x14ac:dyDescent="0.3">
      <c r="A12" s="7"/>
      <c r="B12" s="3" t="s">
        <v>67</v>
      </c>
      <c r="C12" s="7" t="s">
        <v>3</v>
      </c>
      <c r="D12" s="7"/>
      <c r="E12" s="8"/>
      <c r="F12" s="7"/>
      <c r="G12" s="7"/>
    </row>
    <row r="13" spans="1:7" ht="56" x14ac:dyDescent="0.3">
      <c r="A13" s="7"/>
      <c r="B13" s="3" t="s">
        <v>68</v>
      </c>
      <c r="C13" s="7"/>
      <c r="D13" s="7"/>
      <c r="E13" s="8"/>
      <c r="F13" s="7"/>
      <c r="G13" s="7"/>
    </row>
    <row r="14" spans="1:7" x14ac:dyDescent="0.3">
      <c r="A14" s="7"/>
      <c r="B14" s="3" t="s">
        <v>69</v>
      </c>
      <c r="C14" s="7"/>
      <c r="D14" s="7"/>
      <c r="E14" s="8"/>
      <c r="F14" s="7"/>
      <c r="G14" s="11"/>
    </row>
    <row r="15" spans="1:7" ht="42" x14ac:dyDescent="0.3">
      <c r="A15" s="7"/>
      <c r="B15" s="3" t="s">
        <v>70</v>
      </c>
      <c r="C15" s="7"/>
      <c r="D15" s="7"/>
      <c r="E15" s="8"/>
      <c r="F15" s="7"/>
      <c r="G15" s="7"/>
    </row>
    <row r="16" spans="1:7" ht="123" customHeight="1" x14ac:dyDescent="0.3">
      <c r="A16" s="7"/>
      <c r="B16" s="3" t="s">
        <v>71</v>
      </c>
      <c r="C16" s="7"/>
      <c r="D16" s="7"/>
      <c r="E16" s="8"/>
      <c r="F16" s="7"/>
      <c r="G16" s="11"/>
    </row>
    <row r="17" spans="1:7" x14ac:dyDescent="0.3">
      <c r="A17" s="7"/>
      <c r="B17" s="7"/>
      <c r="C17" s="7"/>
      <c r="D17" s="7"/>
      <c r="E17" s="8"/>
      <c r="F17" s="7"/>
      <c r="G17" s="7"/>
    </row>
    <row r="18" spans="1:7" x14ac:dyDescent="0.3">
      <c r="A18" s="7"/>
      <c r="B18" s="7"/>
      <c r="C18" s="7"/>
      <c r="D18" s="7"/>
      <c r="E18" s="8"/>
      <c r="F18" s="7"/>
      <c r="G18" s="11"/>
    </row>
    <row r="19" spans="1:7" x14ac:dyDescent="0.3">
      <c r="A19" s="7"/>
      <c r="B19" s="7"/>
      <c r="C19" s="7"/>
      <c r="D19" s="7"/>
      <c r="E19" s="8"/>
      <c r="F19" s="7"/>
      <c r="G19" s="7"/>
    </row>
    <row r="20" spans="1:7" x14ac:dyDescent="0.3">
      <c r="A20" s="7"/>
      <c r="B20" s="7"/>
      <c r="C20" s="7"/>
      <c r="D20" s="7"/>
      <c r="E20" s="8"/>
      <c r="F20" s="7"/>
      <c r="G20" s="11"/>
    </row>
    <row r="21" spans="1:7" x14ac:dyDescent="0.3">
      <c r="A21" s="7"/>
      <c r="B21" s="7"/>
      <c r="C21" s="7"/>
      <c r="D21" s="7"/>
      <c r="E21" s="8"/>
      <c r="F21" s="7"/>
      <c r="G21" s="7"/>
    </row>
    <row r="22" spans="1:7" x14ac:dyDescent="0.3">
      <c r="A22" s="7"/>
      <c r="B22" s="7"/>
      <c r="C22" s="7"/>
      <c r="D22" s="7"/>
      <c r="E22" s="8"/>
      <c r="F22" s="7"/>
      <c r="G22" s="11"/>
    </row>
    <row r="23" spans="1:7" x14ac:dyDescent="0.3">
      <c r="A23" s="7"/>
      <c r="B23" s="7"/>
      <c r="C23" s="7"/>
      <c r="D23" s="7"/>
      <c r="E23" s="8"/>
      <c r="F23" s="7"/>
      <c r="G23" s="7"/>
    </row>
    <row r="24" spans="1:7" x14ac:dyDescent="0.3">
      <c r="A24" s="7"/>
      <c r="B24" s="7"/>
      <c r="C24" s="7"/>
      <c r="D24" s="7"/>
      <c r="E24" s="8"/>
      <c r="F24" s="7"/>
      <c r="G24" s="11"/>
    </row>
    <row r="25" spans="1:7" x14ac:dyDescent="0.3">
      <c r="A25" s="7"/>
      <c r="B25" s="7"/>
      <c r="C25" s="7"/>
      <c r="D25" s="7"/>
      <c r="E25" s="8"/>
      <c r="F25" s="7"/>
      <c r="G25" s="7"/>
    </row>
    <row r="26" spans="1:7" x14ac:dyDescent="0.3">
      <c r="A26" s="7"/>
      <c r="B26" s="7"/>
      <c r="C26" s="7"/>
      <c r="D26" s="7"/>
      <c r="E26" s="8"/>
      <c r="F26" s="7"/>
      <c r="G26" s="11"/>
    </row>
    <row r="27" spans="1:7" x14ac:dyDescent="0.3">
      <c r="A27" s="7"/>
      <c r="B27" s="7"/>
      <c r="C27" s="7"/>
      <c r="D27" s="7"/>
      <c r="E27" s="8"/>
      <c r="F27" s="7"/>
      <c r="G27" s="7"/>
    </row>
    <row r="28" spans="1:7" x14ac:dyDescent="0.3">
      <c r="A28" s="7"/>
      <c r="B28" s="7"/>
      <c r="C28" s="7"/>
      <c r="D28" s="7"/>
      <c r="E28" s="8"/>
      <c r="F28" s="7"/>
      <c r="G28" s="7"/>
    </row>
    <row r="29" spans="1:7" x14ac:dyDescent="0.3">
      <c r="A29" s="7"/>
      <c r="B29" s="7"/>
      <c r="C29" s="7"/>
      <c r="D29" s="7"/>
      <c r="E29" s="8"/>
      <c r="F29" s="7"/>
      <c r="G29" s="11"/>
    </row>
    <row r="30" spans="1:7" x14ac:dyDescent="0.3">
      <c r="A30" s="7"/>
      <c r="B30" s="7"/>
      <c r="C30" s="7"/>
      <c r="D30" s="7"/>
      <c r="E30" s="8"/>
      <c r="F30" s="7"/>
      <c r="G30" s="7"/>
    </row>
  </sheetData>
  <sheetProtection algorithmName="SHA-512" hashValue="DW1Inb7veoHTNax89Ji6MJcQz0TOYs9xO8rZDCfZJHpS5b7LRStOkGgxja7thTO5sDU5UZWfl8vGY9ClqDvhkg==" saltValue="A7bL3Ml7P0i7V+S4znRGw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
  <sheetViews>
    <sheetView zoomScaleNormal="100" workbookViewId="0">
      <selection activeCell="E14" sqref="E14"/>
    </sheetView>
  </sheetViews>
  <sheetFormatPr defaultColWidth="9.1796875" defaultRowHeight="14" x14ac:dyDescent="0.3"/>
  <cols>
    <col min="1" max="1" width="4.453125" style="1" customWidth="1"/>
    <col min="2" max="2" width="36.54296875" style="1" customWidth="1"/>
    <col min="3" max="3" width="10.453125" style="1" customWidth="1"/>
    <col min="4" max="4" width="3.1796875" style="1" customWidth="1"/>
    <col min="5" max="5" width="9.26953125" style="42" customWidth="1"/>
    <col min="6" max="6" width="3.1796875" style="1" customWidth="1"/>
    <col min="7" max="7" width="19.453125" style="1" customWidth="1"/>
    <col min="8" max="16384" width="9.1796875" style="1"/>
  </cols>
  <sheetData>
    <row r="1" spans="1:7" s="12" customFormat="1" x14ac:dyDescent="0.3">
      <c r="B1" s="12" t="s">
        <v>15</v>
      </c>
      <c r="E1" s="41"/>
    </row>
    <row r="3" spans="1:7" x14ac:dyDescent="0.3">
      <c r="A3" s="7" t="s">
        <v>0</v>
      </c>
      <c r="B3" s="7" t="s">
        <v>17</v>
      </c>
      <c r="G3" s="10"/>
    </row>
    <row r="4" spans="1:7" x14ac:dyDescent="0.3">
      <c r="G4" s="10"/>
    </row>
    <row r="5" spans="1:7" s="12" customFormat="1" x14ac:dyDescent="0.3">
      <c r="B5" s="12" t="s">
        <v>9</v>
      </c>
      <c r="E5" s="41"/>
      <c r="G5" s="14"/>
    </row>
    <row r="6" spans="1:7" s="12" customFormat="1" x14ac:dyDescent="0.3">
      <c r="E6" s="41"/>
      <c r="G6" s="14"/>
    </row>
    <row r="7" spans="1:7" s="12" customFormat="1" x14ac:dyDescent="0.3">
      <c r="B7" s="12" t="s">
        <v>24</v>
      </c>
      <c r="E7" s="41"/>
      <c r="G7" s="14"/>
    </row>
    <row r="8" spans="1:7" s="12" customFormat="1" x14ac:dyDescent="0.3">
      <c r="B8" s="12" t="s">
        <v>25</v>
      </c>
      <c r="E8" s="41"/>
      <c r="G8" s="14"/>
    </row>
    <row r="9" spans="1:7" s="12" customFormat="1" x14ac:dyDescent="0.3">
      <c r="B9" s="12" t="s">
        <v>26</v>
      </c>
      <c r="E9" s="41"/>
      <c r="G9" s="14"/>
    </row>
    <row r="10" spans="1:7" s="12" customFormat="1" x14ac:dyDescent="0.3">
      <c r="E10" s="41"/>
      <c r="G10" s="14"/>
    </row>
    <row r="11" spans="1:7" s="12" customFormat="1" x14ac:dyDescent="0.3">
      <c r="C11" s="12" t="s">
        <v>110</v>
      </c>
      <c r="E11" s="46" t="s">
        <v>111</v>
      </c>
      <c r="G11" s="45" t="s">
        <v>112</v>
      </c>
    </row>
    <row r="12" spans="1:7" s="12" customFormat="1" x14ac:dyDescent="0.3">
      <c r="E12" s="41"/>
      <c r="G12" s="14"/>
    </row>
    <row r="13" spans="1:7" ht="64.150000000000006" customHeight="1" x14ac:dyDescent="0.3">
      <c r="A13" s="40">
        <v>1</v>
      </c>
      <c r="B13" s="3" t="s">
        <v>40</v>
      </c>
      <c r="G13" s="10"/>
    </row>
    <row r="14" spans="1:7" x14ac:dyDescent="0.3">
      <c r="A14" s="6"/>
      <c r="B14" s="4" t="s">
        <v>29</v>
      </c>
      <c r="C14" s="5">
        <v>250</v>
      </c>
      <c r="D14" s="6" t="s">
        <v>6</v>
      </c>
      <c r="F14" s="6"/>
      <c r="G14" s="10">
        <f>+C14*E14</f>
        <v>0</v>
      </c>
    </row>
    <row r="15" spans="1:7" x14ac:dyDescent="0.3">
      <c r="A15" s="40"/>
      <c r="B15" s="3"/>
      <c r="G15" s="10"/>
    </row>
    <row r="16" spans="1:7" ht="45" customHeight="1" x14ac:dyDescent="0.3">
      <c r="A16" s="40">
        <v>2</v>
      </c>
      <c r="B16" s="3" t="s">
        <v>39</v>
      </c>
      <c r="G16" s="10"/>
    </row>
    <row r="17" spans="1:7" x14ac:dyDescent="0.3">
      <c r="A17" s="40"/>
      <c r="B17" s="21" t="s">
        <v>29</v>
      </c>
      <c r="C17" s="5">
        <v>13.5</v>
      </c>
      <c r="D17" s="6" t="s">
        <v>6</v>
      </c>
      <c r="G17" s="10">
        <f t="shared" ref="G17" si="0">+C17*E17</f>
        <v>0</v>
      </c>
    </row>
    <row r="18" spans="1:7" x14ac:dyDescent="0.3">
      <c r="A18" s="40"/>
      <c r="B18" s="17"/>
      <c r="C18" s="15"/>
      <c r="D18" s="15"/>
      <c r="E18" s="43"/>
      <c r="G18" s="10"/>
    </row>
    <row r="19" spans="1:7" ht="49.9" customHeight="1" x14ac:dyDescent="0.3">
      <c r="A19" s="40">
        <v>3</v>
      </c>
      <c r="B19" s="3" t="s">
        <v>27</v>
      </c>
      <c r="C19" s="15"/>
      <c r="D19" s="15"/>
      <c r="E19" s="43"/>
      <c r="G19" s="10"/>
    </row>
    <row r="20" spans="1:7" x14ac:dyDescent="0.3">
      <c r="A20" s="6"/>
      <c r="B20" s="4" t="s">
        <v>5</v>
      </c>
      <c r="C20" s="5">
        <v>9.75</v>
      </c>
      <c r="D20" s="6" t="s">
        <v>6</v>
      </c>
      <c r="F20" s="6"/>
      <c r="G20" s="10">
        <f>+C20*E20</f>
        <v>0</v>
      </c>
    </row>
    <row r="21" spans="1:7" x14ac:dyDescent="0.3">
      <c r="A21" s="40"/>
      <c r="B21" s="17"/>
      <c r="C21" s="15"/>
      <c r="D21" s="15"/>
      <c r="E21" s="43"/>
      <c r="G21" s="10"/>
    </row>
    <row r="22" spans="1:7" ht="56" x14ac:dyDescent="0.3">
      <c r="A22" s="40">
        <v>4</v>
      </c>
      <c r="B22" s="3" t="s">
        <v>74</v>
      </c>
      <c r="G22" s="10"/>
    </row>
    <row r="23" spans="1:7" x14ac:dyDescent="0.3">
      <c r="A23" s="6"/>
      <c r="B23" s="4" t="s">
        <v>11</v>
      </c>
      <c r="C23" s="5">
        <v>1</v>
      </c>
      <c r="D23" s="6" t="s">
        <v>6</v>
      </c>
      <c r="F23" s="6"/>
      <c r="G23" s="10">
        <f>+C23*E23</f>
        <v>0</v>
      </c>
    </row>
    <row r="24" spans="1:7" x14ac:dyDescent="0.3">
      <c r="A24" s="40"/>
      <c r="B24" s="17"/>
      <c r="C24" s="15"/>
      <c r="D24" s="15"/>
      <c r="E24" s="43"/>
      <c r="G24" s="10"/>
    </row>
    <row r="25" spans="1:7" ht="90.65" customHeight="1" x14ac:dyDescent="0.3">
      <c r="A25" s="40">
        <v>5</v>
      </c>
      <c r="B25" s="3" t="s">
        <v>102</v>
      </c>
      <c r="C25" s="15"/>
      <c r="D25" s="15"/>
      <c r="E25" s="43"/>
      <c r="G25" s="10"/>
    </row>
    <row r="26" spans="1:7" x14ac:dyDescent="0.3">
      <c r="A26" s="6"/>
      <c r="B26" s="4" t="s">
        <v>10</v>
      </c>
      <c r="C26" s="5">
        <v>1</v>
      </c>
      <c r="D26" s="6" t="s">
        <v>6</v>
      </c>
      <c r="F26" s="6"/>
      <c r="G26" s="10">
        <f>+C26*E26</f>
        <v>0</v>
      </c>
    </row>
    <row r="27" spans="1:7" x14ac:dyDescent="0.3">
      <c r="A27" s="6"/>
      <c r="B27" s="19"/>
      <c r="C27" s="18"/>
      <c r="D27" s="20"/>
      <c r="E27" s="43"/>
      <c r="F27" s="6"/>
      <c r="G27" s="10"/>
    </row>
    <row r="28" spans="1:7" ht="28" x14ac:dyDescent="0.3">
      <c r="A28" s="40">
        <v>6</v>
      </c>
      <c r="B28" s="33" t="s">
        <v>41</v>
      </c>
      <c r="C28" s="18"/>
      <c r="D28" s="20"/>
      <c r="E28" s="43"/>
      <c r="F28" s="6"/>
      <c r="G28" s="10"/>
    </row>
    <row r="29" spans="1:7" x14ac:dyDescent="0.3">
      <c r="A29" s="6"/>
      <c r="B29" s="4" t="s">
        <v>11</v>
      </c>
      <c r="C29" s="5">
        <v>2</v>
      </c>
      <c r="D29" s="6" t="s">
        <v>6</v>
      </c>
      <c r="F29" s="6"/>
      <c r="G29" s="10">
        <f t="shared" ref="G29" si="1">+C29*E29</f>
        <v>0</v>
      </c>
    </row>
    <row r="30" spans="1:7" x14ac:dyDescent="0.3">
      <c r="A30" s="40"/>
      <c r="B30" s="17"/>
      <c r="C30" s="15"/>
      <c r="D30" s="15"/>
      <c r="E30" s="43"/>
      <c r="G30" s="10"/>
    </row>
    <row r="31" spans="1:7" ht="48.65" customHeight="1" x14ac:dyDescent="0.3">
      <c r="A31" s="40">
        <v>7</v>
      </c>
      <c r="B31" s="3" t="s">
        <v>73</v>
      </c>
      <c r="G31" s="10"/>
    </row>
    <row r="32" spans="1:7" x14ac:dyDescent="0.3">
      <c r="A32" s="6"/>
      <c r="B32" s="4" t="s">
        <v>5</v>
      </c>
      <c r="C32" s="5">
        <v>9.1999999999999993</v>
      </c>
      <c r="D32" s="6" t="s">
        <v>6</v>
      </c>
      <c r="F32" s="6"/>
      <c r="G32" s="10">
        <f>+C32*E32</f>
        <v>0</v>
      </c>
    </row>
    <row r="33" spans="1:7" x14ac:dyDescent="0.3">
      <c r="A33" s="40"/>
      <c r="B33" s="17"/>
      <c r="C33" s="15"/>
      <c r="D33" s="15"/>
      <c r="E33" s="43"/>
      <c r="G33" s="10"/>
    </row>
    <row r="34" spans="1:7" ht="28" x14ac:dyDescent="0.3">
      <c r="A34" s="40">
        <v>8</v>
      </c>
      <c r="B34" s="3" t="s">
        <v>28</v>
      </c>
      <c r="G34" s="10"/>
    </row>
    <row r="35" spans="1:7" x14ac:dyDescent="0.3">
      <c r="A35" s="6"/>
      <c r="B35" s="4" t="s">
        <v>29</v>
      </c>
      <c r="C35" s="5">
        <v>86</v>
      </c>
      <c r="D35" s="6" t="s">
        <v>6</v>
      </c>
      <c r="F35" s="6"/>
      <c r="G35" s="10">
        <f>+C35*E35</f>
        <v>0</v>
      </c>
    </row>
    <row r="36" spans="1:7" x14ac:dyDescent="0.3">
      <c r="A36" s="40"/>
      <c r="B36" s="17"/>
      <c r="C36" s="15"/>
      <c r="D36" s="15"/>
      <c r="E36" s="43"/>
      <c r="G36" s="10"/>
    </row>
    <row r="37" spans="1:7" ht="42" x14ac:dyDescent="0.3">
      <c r="A37" s="40">
        <v>9</v>
      </c>
      <c r="B37" s="3" t="s">
        <v>30</v>
      </c>
      <c r="G37" s="10"/>
    </row>
    <row r="38" spans="1:7" x14ac:dyDescent="0.3">
      <c r="A38" s="6"/>
      <c r="B38" s="4" t="s">
        <v>5</v>
      </c>
      <c r="C38" s="5">
        <v>30</v>
      </c>
      <c r="D38" s="6" t="s">
        <v>6</v>
      </c>
      <c r="F38" s="6"/>
      <c r="G38" s="10">
        <f>+C38*E38</f>
        <v>0</v>
      </c>
    </row>
    <row r="39" spans="1:7" x14ac:dyDescent="0.3">
      <c r="A39" s="40"/>
      <c r="B39" s="17"/>
      <c r="C39" s="15"/>
      <c r="D39" s="15"/>
      <c r="E39" s="43"/>
      <c r="G39" s="10"/>
    </row>
    <row r="40" spans="1:7" ht="56" x14ac:dyDescent="0.3">
      <c r="A40" s="40" t="s">
        <v>31</v>
      </c>
      <c r="B40" s="3" t="s">
        <v>82</v>
      </c>
      <c r="G40" s="10"/>
    </row>
    <row r="41" spans="1:7" x14ac:dyDescent="0.3">
      <c r="A41" s="6"/>
      <c r="B41" s="4" t="s">
        <v>10</v>
      </c>
      <c r="C41" s="5">
        <v>40</v>
      </c>
      <c r="D41" s="6" t="s">
        <v>6</v>
      </c>
      <c r="F41" s="6"/>
      <c r="G41" s="10">
        <f>+C41*E41</f>
        <v>0</v>
      </c>
    </row>
    <row r="42" spans="1:7" x14ac:dyDescent="0.3">
      <c r="A42" s="6"/>
      <c r="B42" s="4"/>
      <c r="C42" s="5"/>
      <c r="D42" s="6"/>
      <c r="F42" s="6"/>
      <c r="G42" s="10"/>
    </row>
    <row r="43" spans="1:7" x14ac:dyDescent="0.3">
      <c r="A43" s="40">
        <v>11</v>
      </c>
      <c r="B43" s="3" t="s">
        <v>43</v>
      </c>
      <c r="C43" s="5"/>
      <c r="D43" s="6"/>
      <c r="F43" s="6"/>
      <c r="G43" s="10"/>
    </row>
    <row r="44" spans="1:7" x14ac:dyDescent="0.3">
      <c r="A44" s="6"/>
      <c r="B44" s="4" t="s">
        <v>10</v>
      </c>
      <c r="C44" s="5">
        <v>1</v>
      </c>
      <c r="D44" s="6" t="s">
        <v>6</v>
      </c>
      <c r="F44" s="6"/>
      <c r="G44" s="10">
        <f t="shared" ref="G44:G47" si="2">+C44*E44</f>
        <v>0</v>
      </c>
    </row>
    <row r="45" spans="1:7" x14ac:dyDescent="0.3">
      <c r="A45" s="6"/>
      <c r="B45" s="4"/>
      <c r="C45" s="5"/>
      <c r="D45" s="6"/>
      <c r="F45" s="6"/>
      <c r="G45" s="10"/>
    </row>
    <row r="46" spans="1:7" x14ac:dyDescent="0.3">
      <c r="A46" s="6" t="s">
        <v>45</v>
      </c>
      <c r="B46" s="3" t="s">
        <v>44</v>
      </c>
      <c r="C46" s="5"/>
      <c r="D46" s="6"/>
      <c r="F46" s="6"/>
      <c r="G46" s="10"/>
    </row>
    <row r="47" spans="1:7" x14ac:dyDescent="0.3">
      <c r="A47" s="6"/>
      <c r="B47" s="4" t="s">
        <v>10</v>
      </c>
      <c r="C47" s="5">
        <v>1</v>
      </c>
      <c r="D47" s="6" t="s">
        <v>6</v>
      </c>
      <c r="F47" s="6"/>
      <c r="G47" s="10">
        <f t="shared" si="2"/>
        <v>0</v>
      </c>
    </row>
    <row r="48" spans="1:7" x14ac:dyDescent="0.3">
      <c r="A48" s="6"/>
      <c r="B48" s="4"/>
      <c r="C48" s="5"/>
      <c r="D48" s="6"/>
      <c r="F48" s="6"/>
      <c r="G48" s="10"/>
    </row>
    <row r="49" spans="1:7" ht="74.5" customHeight="1" x14ac:dyDescent="0.3">
      <c r="A49" s="40">
        <v>13</v>
      </c>
      <c r="B49" s="3" t="s">
        <v>32</v>
      </c>
      <c r="G49" s="10"/>
    </row>
    <row r="50" spans="1:7" x14ac:dyDescent="0.3">
      <c r="B50" s="4" t="s">
        <v>14</v>
      </c>
      <c r="C50" s="5">
        <v>0.2</v>
      </c>
      <c r="D50" s="6" t="s">
        <v>6</v>
      </c>
      <c r="F50" s="6"/>
      <c r="G50" s="10">
        <f>+C50*E50</f>
        <v>0</v>
      </c>
    </row>
    <row r="51" spans="1:7" x14ac:dyDescent="0.3">
      <c r="A51" s="2"/>
      <c r="B51" s="3"/>
      <c r="G51" s="10"/>
    </row>
    <row r="52" spans="1:7" x14ac:dyDescent="0.3">
      <c r="B52" s="4"/>
      <c r="C52" s="5"/>
      <c r="D52" s="6"/>
      <c r="E52" s="44" t="s">
        <v>1</v>
      </c>
      <c r="F52" s="9"/>
      <c r="G52" s="11">
        <f>SUM(G13:G51)</f>
        <v>0</v>
      </c>
    </row>
    <row r="53" spans="1:7" x14ac:dyDescent="0.3">
      <c r="B53" s="4"/>
      <c r="C53" s="5"/>
      <c r="D53" s="6"/>
      <c r="E53" s="44"/>
      <c r="F53" s="9"/>
      <c r="G53" s="11"/>
    </row>
    <row r="54" spans="1:7" x14ac:dyDescent="0.3">
      <c r="B54" s="4"/>
      <c r="C54" s="5"/>
      <c r="D54" s="6"/>
      <c r="E54" s="44"/>
      <c r="F54" s="9"/>
      <c r="G54" s="11"/>
    </row>
    <row r="55" spans="1:7" x14ac:dyDescent="0.3">
      <c r="B55" s="4"/>
      <c r="C55" s="5"/>
      <c r="D55" s="6"/>
      <c r="E55" s="44"/>
      <c r="F55" s="9"/>
      <c r="G55" s="11"/>
    </row>
    <row r="56" spans="1:7" x14ac:dyDescent="0.3">
      <c r="A56" s="7"/>
      <c r="B56" s="7"/>
      <c r="C56" s="7"/>
      <c r="D56" s="7"/>
      <c r="E56" s="44"/>
      <c r="F56" s="7"/>
      <c r="G56" s="7"/>
    </row>
  </sheetData>
  <sheetProtection algorithmName="SHA-512" hashValue="hZNP12FRmlMOUArxdoFeFhGHE4aKg+fcKue/YRWOeUpwPAo4ULVQWS8WVuUI/AIE1fSTug733LgB3lKuQH0vGA==" saltValue="pa31rUlnyd6aZGQc8JJouw==" spinCount="100000" sheet="1" objects="1" scenarios="1"/>
  <phoneticPr fontId="0" type="noConversion"/>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E7" sqref="E7"/>
    </sheetView>
  </sheetViews>
  <sheetFormatPr defaultColWidth="9.1796875" defaultRowHeight="14" x14ac:dyDescent="0.3"/>
  <cols>
    <col min="1" max="1" width="3.81640625" style="1" customWidth="1"/>
    <col min="2" max="2" width="36.54296875" style="1" customWidth="1"/>
    <col min="3" max="3" width="9.1796875" style="1" customWidth="1"/>
    <col min="4" max="4" width="3.1796875" style="1" customWidth="1"/>
    <col min="5" max="5" width="12.1796875" style="5" customWidth="1"/>
    <col min="6" max="6" width="3.1796875" style="1" customWidth="1"/>
    <col min="7" max="7" width="19.453125" style="1" customWidth="1"/>
    <col min="8" max="16384" width="9.1796875" style="1"/>
  </cols>
  <sheetData>
    <row r="1" spans="1:7" x14ac:dyDescent="0.3">
      <c r="A1" s="7" t="s">
        <v>2</v>
      </c>
      <c r="B1" s="7" t="s">
        <v>18</v>
      </c>
      <c r="G1" s="10"/>
    </row>
    <row r="2" spans="1:7" s="12" customFormat="1" x14ac:dyDescent="0.3">
      <c r="C2" s="12" t="s">
        <v>110</v>
      </c>
      <c r="E2" s="46" t="s">
        <v>111</v>
      </c>
      <c r="G2" s="45" t="s">
        <v>112</v>
      </c>
    </row>
    <row r="3" spans="1:7" x14ac:dyDescent="0.3">
      <c r="A3" s="7"/>
      <c r="B3" s="7"/>
      <c r="G3" s="10"/>
    </row>
    <row r="4" spans="1:7" ht="28" x14ac:dyDescent="0.3">
      <c r="A4" s="2">
        <v>1</v>
      </c>
      <c r="B4" s="34" t="s">
        <v>99</v>
      </c>
      <c r="C4" s="5"/>
      <c r="D4" s="6"/>
      <c r="F4" s="6"/>
      <c r="G4" s="10"/>
    </row>
    <row r="5" spans="1:7" ht="28" x14ac:dyDescent="0.3">
      <c r="B5" s="34" t="s">
        <v>97</v>
      </c>
      <c r="C5" s="5"/>
      <c r="D5" s="6"/>
      <c r="E5" s="42"/>
      <c r="F5" s="6"/>
      <c r="G5" s="10"/>
    </row>
    <row r="6" spans="1:7" ht="28" x14ac:dyDescent="0.3">
      <c r="B6" s="34" t="s">
        <v>103</v>
      </c>
      <c r="C6" s="5"/>
      <c r="D6" s="6"/>
      <c r="E6" s="42"/>
      <c r="F6" s="6"/>
      <c r="G6" s="10"/>
    </row>
    <row r="7" spans="1:7" ht="28" x14ac:dyDescent="0.3">
      <c r="B7" s="34" t="s">
        <v>104</v>
      </c>
      <c r="C7" s="5"/>
      <c r="D7" s="6"/>
      <c r="E7" s="42"/>
      <c r="F7" s="6"/>
      <c r="G7" s="10"/>
    </row>
    <row r="8" spans="1:7" ht="28" x14ac:dyDescent="0.3">
      <c r="B8" s="34" t="s">
        <v>97</v>
      </c>
      <c r="C8" s="5"/>
      <c r="D8" s="6"/>
      <c r="E8" s="42"/>
      <c r="F8" s="6"/>
      <c r="G8" s="10"/>
    </row>
    <row r="9" spans="1:7" ht="28" x14ac:dyDescent="0.3">
      <c r="B9" s="34" t="s">
        <v>98</v>
      </c>
      <c r="C9" s="5"/>
      <c r="D9" s="6"/>
      <c r="E9" s="42"/>
      <c r="F9" s="6"/>
      <c r="G9" s="10"/>
    </row>
    <row r="10" spans="1:7" x14ac:dyDescent="0.3">
      <c r="B10" s="4" t="s">
        <v>29</v>
      </c>
      <c r="C10" s="5">
        <v>1</v>
      </c>
      <c r="D10" s="6" t="s">
        <v>6</v>
      </c>
      <c r="E10" s="42"/>
      <c r="F10" s="6"/>
      <c r="G10" s="10">
        <f>+C10*E10</f>
        <v>0</v>
      </c>
    </row>
    <row r="11" spans="1:7" x14ac:dyDescent="0.3">
      <c r="B11" s="34"/>
      <c r="C11" s="5"/>
      <c r="D11" s="6"/>
      <c r="E11" s="42"/>
      <c r="F11" s="6"/>
      <c r="G11" s="10"/>
    </row>
    <row r="12" spans="1:7" ht="42" x14ac:dyDescent="0.3">
      <c r="A12" s="2">
        <v>2</v>
      </c>
      <c r="B12" s="35" t="s">
        <v>101</v>
      </c>
      <c r="C12" s="28"/>
      <c r="D12" s="31"/>
      <c r="E12" s="47"/>
      <c r="F12" s="31"/>
      <c r="G12" s="29"/>
    </row>
    <row r="13" spans="1:7" x14ac:dyDescent="0.3">
      <c r="B13" s="30" t="s">
        <v>100</v>
      </c>
      <c r="C13" s="28">
        <v>1.2</v>
      </c>
      <c r="D13" s="31" t="s">
        <v>6</v>
      </c>
      <c r="E13" s="47"/>
      <c r="F13" s="31"/>
      <c r="G13" s="29">
        <f>+C13*E13</f>
        <v>0</v>
      </c>
    </row>
    <row r="14" spans="1:7" x14ac:dyDescent="0.3">
      <c r="B14" s="17"/>
      <c r="C14" s="15"/>
      <c r="D14" s="15"/>
      <c r="E14" s="18"/>
      <c r="G14" s="10"/>
    </row>
    <row r="15" spans="1:7" x14ac:dyDescent="0.3">
      <c r="B15" s="4"/>
      <c r="C15" s="5"/>
      <c r="D15" s="6"/>
      <c r="E15" s="8" t="s">
        <v>1</v>
      </c>
      <c r="F15" s="9"/>
      <c r="G15" s="11">
        <f>SUM(G4:G14)</f>
        <v>0</v>
      </c>
    </row>
    <row r="23" spans="5:5" x14ac:dyDescent="0.3">
      <c r="E23" s="1"/>
    </row>
    <row r="24" spans="5:5" x14ac:dyDescent="0.3">
      <c r="E24" s="1"/>
    </row>
    <row r="25" spans="5:5" x14ac:dyDescent="0.3">
      <c r="E25" s="1"/>
    </row>
    <row r="26" spans="5:5" x14ac:dyDescent="0.3">
      <c r="E26" s="1"/>
    </row>
    <row r="27" spans="5:5" x14ac:dyDescent="0.3">
      <c r="E27" s="1"/>
    </row>
    <row r="28" spans="5:5" x14ac:dyDescent="0.3">
      <c r="E28" s="1"/>
    </row>
    <row r="29" spans="5:5" x14ac:dyDescent="0.3">
      <c r="E29" s="1"/>
    </row>
    <row r="30" spans="5:5" x14ac:dyDescent="0.3">
      <c r="E30" s="1"/>
    </row>
    <row r="31" spans="5:5" x14ac:dyDescent="0.3">
      <c r="E31" s="1"/>
    </row>
    <row r="32" spans="5:5" x14ac:dyDescent="0.3">
      <c r="E32" s="1"/>
    </row>
    <row r="33" spans="5:5" x14ac:dyDescent="0.3">
      <c r="E33" s="1"/>
    </row>
    <row r="34" spans="5:5" x14ac:dyDescent="0.3">
      <c r="E34" s="1"/>
    </row>
    <row r="35" spans="5:5" x14ac:dyDescent="0.3">
      <c r="E35" s="1"/>
    </row>
    <row r="36" spans="5:5" x14ac:dyDescent="0.3">
      <c r="E36" s="1"/>
    </row>
    <row r="37" spans="5:5" x14ac:dyDescent="0.3">
      <c r="E37" s="1"/>
    </row>
    <row r="38" spans="5:5" x14ac:dyDescent="0.3">
      <c r="E38" s="1"/>
    </row>
    <row r="39" spans="5:5" x14ac:dyDescent="0.3">
      <c r="E39" s="1"/>
    </row>
    <row r="40" spans="5:5" x14ac:dyDescent="0.3">
      <c r="E40" s="1"/>
    </row>
    <row r="41" spans="5:5" x14ac:dyDescent="0.3">
      <c r="E41" s="1"/>
    </row>
    <row r="42" spans="5:5" x14ac:dyDescent="0.3">
      <c r="E42" s="1"/>
    </row>
    <row r="43" spans="5:5" x14ac:dyDescent="0.3">
      <c r="E43" s="1"/>
    </row>
    <row r="44" spans="5:5" x14ac:dyDescent="0.3">
      <c r="E44" s="1"/>
    </row>
  </sheetData>
  <sheetProtection algorithmName="SHA-512" hashValue="YB1riipuwFhjLI4CIMs8UCbUOUaRiIsjmn302sxUd/ZFw2U6efXhNvoYgyw5uq8uN8fnJZfOwLWDOqmXMAb7zA==" saltValue="6p+jLtwjWQy7apLiZdD6zg=="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0"/>
  <sheetViews>
    <sheetView zoomScaleNormal="100" workbookViewId="0">
      <selection activeCell="E13" sqref="E13"/>
    </sheetView>
  </sheetViews>
  <sheetFormatPr defaultColWidth="9.1796875" defaultRowHeight="14" x14ac:dyDescent="0.3"/>
  <cols>
    <col min="1" max="1" width="4.1796875" style="1" customWidth="1"/>
    <col min="2" max="2" width="36.54296875" style="1" customWidth="1"/>
    <col min="3" max="3" width="10.453125" style="1" customWidth="1"/>
    <col min="4" max="4" width="3.1796875" style="1" customWidth="1"/>
    <col min="5" max="5" width="11" style="5" customWidth="1"/>
    <col min="6" max="6" width="3.1796875" style="1" customWidth="1"/>
    <col min="7" max="7" width="20.453125" style="1" customWidth="1"/>
    <col min="8" max="16384" width="9.1796875" style="1"/>
  </cols>
  <sheetData>
    <row r="1" spans="1:7" s="12" customFormat="1" x14ac:dyDescent="0.3">
      <c r="B1" s="12" t="s">
        <v>16</v>
      </c>
      <c r="E1" s="13"/>
    </row>
    <row r="3" spans="1:7" x14ac:dyDescent="0.3">
      <c r="A3" s="7" t="s">
        <v>0</v>
      </c>
      <c r="B3" s="7" t="s">
        <v>19</v>
      </c>
      <c r="G3" s="10"/>
    </row>
    <row r="4" spans="1:7" x14ac:dyDescent="0.3">
      <c r="G4" s="10"/>
    </row>
    <row r="5" spans="1:7" s="12" customFormat="1" x14ac:dyDescent="0.3">
      <c r="B5" s="12" t="s">
        <v>9</v>
      </c>
      <c r="E5" s="13"/>
      <c r="G5" s="14"/>
    </row>
    <row r="6" spans="1:7" s="12" customFormat="1" x14ac:dyDescent="0.3">
      <c r="E6" s="13"/>
      <c r="G6" s="14"/>
    </row>
    <row r="7" spans="1:7" s="12" customFormat="1" x14ac:dyDescent="0.3">
      <c r="B7" s="12" t="s">
        <v>33</v>
      </c>
      <c r="E7" s="13"/>
      <c r="G7" s="14"/>
    </row>
    <row r="8" spans="1:7" s="12" customFormat="1" x14ac:dyDescent="0.3">
      <c r="B8" s="12" t="s">
        <v>92</v>
      </c>
      <c r="E8" s="13"/>
      <c r="G8" s="14"/>
    </row>
    <row r="9" spans="1:7" s="12" customFormat="1" x14ac:dyDescent="0.3">
      <c r="B9" s="12" t="s">
        <v>93</v>
      </c>
      <c r="E9" s="13"/>
      <c r="G9" s="14"/>
    </row>
    <row r="10" spans="1:7" s="12" customFormat="1" x14ac:dyDescent="0.3">
      <c r="B10" s="12" t="s">
        <v>94</v>
      </c>
      <c r="E10" s="13"/>
      <c r="G10" s="14"/>
    </row>
    <row r="11" spans="1:7" s="12" customFormat="1" x14ac:dyDescent="0.3">
      <c r="C11" s="12" t="s">
        <v>110</v>
      </c>
      <c r="E11" s="46" t="s">
        <v>111</v>
      </c>
      <c r="G11" s="45" t="s">
        <v>112</v>
      </c>
    </row>
    <row r="12" spans="1:7" s="12" customFormat="1" x14ac:dyDescent="0.3">
      <c r="E12" s="13"/>
      <c r="G12" s="14"/>
    </row>
    <row r="13" spans="1:7" ht="90" customHeight="1" x14ac:dyDescent="0.3">
      <c r="A13" s="2">
        <v>1</v>
      </c>
      <c r="B13" s="26" t="s">
        <v>46</v>
      </c>
      <c r="C13" s="27"/>
      <c r="D13" s="27"/>
      <c r="E13" s="47"/>
      <c r="F13" s="27"/>
      <c r="G13" s="29"/>
    </row>
    <row r="14" spans="1:7" x14ac:dyDescent="0.3">
      <c r="A14" s="2"/>
      <c r="B14" s="26"/>
      <c r="C14" s="27"/>
      <c r="D14" s="27"/>
      <c r="E14" s="47"/>
      <c r="F14" s="27"/>
      <c r="G14" s="29"/>
    </row>
    <row r="15" spans="1:7" ht="28" x14ac:dyDescent="0.3">
      <c r="A15" s="2"/>
      <c r="B15" s="26" t="s">
        <v>47</v>
      </c>
      <c r="C15" s="27"/>
      <c r="D15" s="27"/>
      <c r="E15" s="47"/>
      <c r="F15" s="27"/>
      <c r="G15" s="29"/>
    </row>
    <row r="16" spans="1:7" x14ac:dyDescent="0.3">
      <c r="B16" s="30" t="s">
        <v>10</v>
      </c>
      <c r="C16" s="28">
        <v>2</v>
      </c>
      <c r="D16" s="31" t="s">
        <v>6</v>
      </c>
      <c r="E16" s="47"/>
      <c r="F16" s="31"/>
      <c r="G16" s="29">
        <f>+C16*E16</f>
        <v>0</v>
      </c>
    </row>
    <row r="17" spans="1:7" x14ac:dyDescent="0.3">
      <c r="A17" s="2"/>
      <c r="B17" s="16"/>
      <c r="C17" s="22"/>
      <c r="D17" s="22"/>
      <c r="E17" s="48"/>
      <c r="G17" s="10"/>
    </row>
    <row r="18" spans="1:7" ht="147" customHeight="1" x14ac:dyDescent="0.3">
      <c r="A18" s="2">
        <v>2</v>
      </c>
      <c r="B18" s="26" t="s">
        <v>83</v>
      </c>
      <c r="C18" s="22"/>
      <c r="D18" s="22"/>
      <c r="E18" s="48"/>
      <c r="G18" s="10"/>
    </row>
    <row r="19" spans="1:7" x14ac:dyDescent="0.3">
      <c r="B19" s="30" t="s">
        <v>5</v>
      </c>
      <c r="C19" s="28">
        <v>7.3</v>
      </c>
      <c r="D19" s="31" t="s">
        <v>6</v>
      </c>
      <c r="E19" s="47"/>
      <c r="F19" s="31"/>
      <c r="G19" s="29">
        <f>+C19*E19</f>
        <v>0</v>
      </c>
    </row>
    <row r="20" spans="1:7" x14ac:dyDescent="0.3">
      <c r="A20" s="2"/>
      <c r="B20" s="16"/>
      <c r="C20" s="22"/>
      <c r="D20" s="22"/>
      <c r="E20" s="48"/>
      <c r="G20" s="10"/>
    </row>
    <row r="21" spans="1:7" ht="131.25" customHeight="1" x14ac:dyDescent="0.3">
      <c r="A21" s="2">
        <v>3</v>
      </c>
      <c r="B21" s="26" t="s">
        <v>84</v>
      </c>
      <c r="C21" s="27"/>
      <c r="D21" s="27"/>
      <c r="E21" s="47"/>
      <c r="F21" s="27"/>
      <c r="G21" s="29"/>
    </row>
    <row r="22" spans="1:7" x14ac:dyDescent="0.3">
      <c r="B22" s="30" t="s">
        <v>5</v>
      </c>
      <c r="C22" s="28">
        <v>1.41</v>
      </c>
      <c r="D22" s="31" t="s">
        <v>6</v>
      </c>
      <c r="E22" s="47"/>
      <c r="F22" s="31"/>
      <c r="G22" s="29">
        <f>+C22*E22</f>
        <v>0</v>
      </c>
    </row>
    <row r="23" spans="1:7" x14ac:dyDescent="0.3">
      <c r="A23" s="2"/>
      <c r="B23" s="16"/>
      <c r="C23" s="22"/>
      <c r="D23" s="22"/>
      <c r="E23" s="48"/>
      <c r="G23" s="10"/>
    </row>
    <row r="24" spans="1:7" ht="118.9" customHeight="1" x14ac:dyDescent="0.3">
      <c r="A24" s="2">
        <v>4</v>
      </c>
      <c r="B24" s="26" t="s">
        <v>48</v>
      </c>
      <c r="C24" s="22"/>
      <c r="D24" s="22"/>
      <c r="E24" s="48"/>
      <c r="G24" s="10"/>
    </row>
    <row r="25" spans="1:7" x14ac:dyDescent="0.3">
      <c r="B25" s="30" t="s">
        <v>10</v>
      </c>
      <c r="C25" s="28">
        <v>2</v>
      </c>
      <c r="D25" s="31" t="s">
        <v>6</v>
      </c>
      <c r="E25" s="47"/>
      <c r="F25" s="31"/>
      <c r="G25" s="29">
        <f>+C25*E25</f>
        <v>0</v>
      </c>
    </row>
    <row r="26" spans="1:7" x14ac:dyDescent="0.3">
      <c r="A26" s="2"/>
      <c r="B26" s="16"/>
      <c r="C26" s="22"/>
      <c r="D26" s="22"/>
      <c r="E26" s="48"/>
      <c r="G26" s="10"/>
    </row>
    <row r="27" spans="1:7" ht="354.65" customHeight="1" x14ac:dyDescent="0.3">
      <c r="A27" s="2">
        <v>5</v>
      </c>
      <c r="B27" s="26" t="s">
        <v>85</v>
      </c>
      <c r="C27" s="22"/>
      <c r="D27" s="22"/>
      <c r="E27" s="48"/>
      <c r="G27" s="10"/>
    </row>
    <row r="28" spans="1:7" x14ac:dyDescent="0.3">
      <c r="B28" s="30" t="s">
        <v>29</v>
      </c>
      <c r="C28" s="28">
        <v>93</v>
      </c>
      <c r="D28" s="31" t="s">
        <v>6</v>
      </c>
      <c r="E28" s="47"/>
      <c r="F28" s="6"/>
      <c r="G28" s="10">
        <f>+C28*E28</f>
        <v>0</v>
      </c>
    </row>
    <row r="29" spans="1:7" x14ac:dyDescent="0.3">
      <c r="A29" s="2"/>
      <c r="B29" s="16"/>
      <c r="C29" s="22"/>
      <c r="D29" s="22"/>
      <c r="E29" s="48"/>
      <c r="G29" s="10"/>
    </row>
    <row r="30" spans="1:7" x14ac:dyDescent="0.3">
      <c r="A30" s="2"/>
      <c r="B30" s="26"/>
      <c r="C30" s="27"/>
      <c r="D30" s="27"/>
      <c r="E30" s="47"/>
      <c r="F30" s="27"/>
      <c r="G30" s="29"/>
    </row>
    <row r="31" spans="1:7" ht="160.15" customHeight="1" x14ac:dyDescent="0.3">
      <c r="A31" s="2">
        <v>7</v>
      </c>
      <c r="B31" s="26" t="s">
        <v>90</v>
      </c>
      <c r="C31" s="22"/>
      <c r="D31" s="22"/>
      <c r="E31" s="48"/>
      <c r="G31" s="10"/>
    </row>
    <row r="32" spans="1:7" x14ac:dyDescent="0.3">
      <c r="A32" s="2"/>
      <c r="B32" s="30" t="s">
        <v>10</v>
      </c>
      <c r="C32" s="28">
        <v>1</v>
      </c>
      <c r="D32" s="31" t="s">
        <v>6</v>
      </c>
      <c r="E32" s="47"/>
      <c r="F32" s="31"/>
      <c r="G32" s="29">
        <f>+C32*E32</f>
        <v>0</v>
      </c>
    </row>
    <row r="33" spans="1:7" x14ac:dyDescent="0.3">
      <c r="B33" s="24"/>
      <c r="C33" s="23"/>
      <c r="D33" s="25"/>
      <c r="E33" s="48"/>
      <c r="F33" s="6"/>
      <c r="G33" s="10"/>
    </row>
    <row r="34" spans="1:7" ht="181.15" customHeight="1" x14ac:dyDescent="0.3">
      <c r="A34" s="2">
        <v>8</v>
      </c>
      <c r="B34" s="26" t="s">
        <v>49</v>
      </c>
      <c r="C34" s="22"/>
      <c r="D34" s="22"/>
      <c r="E34" s="48"/>
      <c r="G34" s="10"/>
    </row>
    <row r="35" spans="1:7" x14ac:dyDescent="0.3">
      <c r="B35" s="30" t="s">
        <v>10</v>
      </c>
      <c r="C35" s="28">
        <v>1</v>
      </c>
      <c r="D35" s="31" t="s">
        <v>6</v>
      </c>
      <c r="E35" s="47"/>
      <c r="F35" s="6"/>
      <c r="G35" s="10">
        <f>+C35*E35</f>
        <v>0</v>
      </c>
    </row>
    <row r="36" spans="1:7" x14ac:dyDescent="0.3">
      <c r="B36" s="24"/>
      <c r="C36" s="23"/>
      <c r="D36" s="25"/>
      <c r="E36" s="48"/>
      <c r="F36" s="6"/>
      <c r="G36" s="10"/>
    </row>
    <row r="37" spans="1:7" ht="69" customHeight="1" x14ac:dyDescent="0.3">
      <c r="A37" s="2">
        <v>9</v>
      </c>
      <c r="B37" s="26" t="s">
        <v>77</v>
      </c>
      <c r="C37" s="27"/>
      <c r="D37" s="27"/>
      <c r="E37" s="47"/>
      <c r="F37" s="27"/>
      <c r="G37" s="10"/>
    </row>
    <row r="38" spans="1:7" x14ac:dyDescent="0.3">
      <c r="B38" s="30" t="s">
        <v>76</v>
      </c>
      <c r="C38" s="28">
        <v>2</v>
      </c>
      <c r="D38" s="31" t="s">
        <v>6</v>
      </c>
      <c r="E38" s="47"/>
      <c r="F38" s="31"/>
      <c r="G38" s="10">
        <f t="shared" ref="G38" si="0">+C38*E38</f>
        <v>0</v>
      </c>
    </row>
    <row r="39" spans="1:7" x14ac:dyDescent="0.3">
      <c r="B39" s="24"/>
      <c r="C39" s="23"/>
      <c r="D39" s="25"/>
      <c r="E39" s="48"/>
      <c r="F39" s="6"/>
      <c r="G39" s="10"/>
    </row>
    <row r="40" spans="1:7" ht="224" x14ac:dyDescent="0.3">
      <c r="A40" s="2">
        <v>10</v>
      </c>
      <c r="B40" s="26" t="s">
        <v>75</v>
      </c>
      <c r="C40" s="23"/>
      <c r="D40" s="25"/>
      <c r="E40" s="48"/>
      <c r="F40" s="6"/>
      <c r="G40" s="10"/>
    </row>
    <row r="41" spans="1:7" x14ac:dyDescent="0.3">
      <c r="A41" s="2"/>
      <c r="B41" s="30" t="s">
        <v>76</v>
      </c>
      <c r="C41" s="28">
        <v>1</v>
      </c>
      <c r="D41" s="31" t="s">
        <v>6</v>
      </c>
      <c r="E41" s="47"/>
      <c r="F41" s="25"/>
      <c r="G41" s="29">
        <f>+C41*E41</f>
        <v>0</v>
      </c>
    </row>
    <row r="42" spans="1:7" x14ac:dyDescent="0.3">
      <c r="B42" s="24"/>
      <c r="C42" s="23"/>
      <c r="D42" s="25"/>
      <c r="E42" s="48"/>
      <c r="F42" s="6"/>
      <c r="G42" s="10"/>
    </row>
    <row r="43" spans="1:7" ht="103.15" customHeight="1" x14ac:dyDescent="0.3">
      <c r="A43" s="2">
        <v>11</v>
      </c>
      <c r="B43" s="26" t="s">
        <v>86</v>
      </c>
      <c r="C43" s="23"/>
      <c r="D43" s="25"/>
      <c r="E43" s="48"/>
      <c r="F43" s="6"/>
      <c r="G43" s="10"/>
    </row>
    <row r="44" spans="1:7" x14ac:dyDescent="0.3">
      <c r="A44" s="2"/>
      <c r="B44" s="30" t="s">
        <v>29</v>
      </c>
      <c r="C44" s="28">
        <v>26</v>
      </c>
      <c r="D44" s="31" t="s">
        <v>6</v>
      </c>
      <c r="E44" s="47"/>
      <c r="F44" s="25"/>
      <c r="G44" s="29">
        <f>+C44*E44</f>
        <v>0</v>
      </c>
    </row>
    <row r="45" spans="1:7" x14ac:dyDescent="0.3">
      <c r="A45" s="2"/>
      <c r="B45" s="16"/>
      <c r="C45" s="23"/>
      <c r="D45" s="25"/>
      <c r="E45" s="23"/>
      <c r="F45" s="6"/>
      <c r="G45" s="10"/>
    </row>
    <row r="46" spans="1:7" x14ac:dyDescent="0.3">
      <c r="B46" s="4"/>
      <c r="C46" s="5"/>
      <c r="D46" s="6"/>
      <c r="E46" s="8" t="s">
        <v>1</v>
      </c>
      <c r="F46" s="9"/>
      <c r="G46" s="11">
        <f>SUM(G13:G45)</f>
        <v>0</v>
      </c>
    </row>
    <row r="47" spans="1:7" x14ac:dyDescent="0.3">
      <c r="B47" s="4"/>
      <c r="C47" s="5"/>
      <c r="D47" s="6"/>
      <c r="E47" s="8"/>
      <c r="F47" s="9"/>
      <c r="G47" s="11"/>
    </row>
    <row r="48" spans="1:7" x14ac:dyDescent="0.3">
      <c r="B48" s="4"/>
      <c r="C48" s="5"/>
      <c r="D48" s="6"/>
      <c r="E48" s="8"/>
      <c r="F48" s="9"/>
      <c r="G48" s="11"/>
    </row>
    <row r="49" spans="1:7" x14ac:dyDescent="0.3">
      <c r="B49" s="4"/>
      <c r="C49" s="5"/>
      <c r="D49" s="6"/>
      <c r="E49" s="8"/>
      <c r="F49" s="9"/>
      <c r="G49" s="11"/>
    </row>
    <row r="50" spans="1:7" x14ac:dyDescent="0.3">
      <c r="A50" s="7"/>
      <c r="B50" s="7"/>
      <c r="C50" s="7"/>
      <c r="D50" s="7"/>
      <c r="E50" s="8"/>
      <c r="F50" s="7"/>
      <c r="G50" s="7"/>
    </row>
  </sheetData>
  <sheetProtection algorithmName="SHA-512" hashValue="TOpR+ZY2q+7Wci9+BWLT5mCCxsJkmUNjaODToT3JpXK+xFa2McwodUuJPGHs95CvqzRW7yODYYowg66Qitx0gQ==" saltValue="apD4QltmMvLZ5rw1TfJcMA=="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4"/>
  <sheetViews>
    <sheetView zoomScaleNormal="100" workbookViewId="0">
      <selection activeCell="E11" sqref="E11"/>
    </sheetView>
  </sheetViews>
  <sheetFormatPr defaultColWidth="9.1796875" defaultRowHeight="14" x14ac:dyDescent="0.3"/>
  <cols>
    <col min="1" max="1" width="3.81640625" style="1" customWidth="1"/>
    <col min="2" max="2" width="36.54296875" style="1" customWidth="1"/>
    <col min="3" max="3" width="10.453125" style="1" customWidth="1"/>
    <col min="4" max="4" width="3.1796875" style="1" customWidth="1"/>
    <col min="5" max="5" width="11" style="5" customWidth="1"/>
    <col min="6" max="6" width="3.1796875" style="1" customWidth="1"/>
    <col min="7" max="7" width="19.453125" style="1" customWidth="1"/>
    <col min="8" max="16384" width="9.1796875" style="1"/>
  </cols>
  <sheetData>
    <row r="1" spans="1:7" x14ac:dyDescent="0.3">
      <c r="A1" s="7" t="s">
        <v>2</v>
      </c>
      <c r="B1" s="7" t="s">
        <v>20</v>
      </c>
      <c r="G1" s="10"/>
    </row>
    <row r="2" spans="1:7" x14ac:dyDescent="0.3">
      <c r="G2" s="10"/>
    </row>
    <row r="3" spans="1:7" s="12" customFormat="1" x14ac:dyDescent="0.3">
      <c r="B3" s="12" t="s">
        <v>9</v>
      </c>
      <c r="E3" s="13"/>
      <c r="G3" s="14"/>
    </row>
    <row r="4" spans="1:7" s="12" customFormat="1" x14ac:dyDescent="0.3">
      <c r="E4" s="13"/>
      <c r="G4" s="14"/>
    </row>
    <row r="5" spans="1:7" s="12" customFormat="1" x14ac:dyDescent="0.3">
      <c r="B5" s="12" t="s">
        <v>33</v>
      </c>
      <c r="E5" s="13"/>
      <c r="G5" s="14"/>
    </row>
    <row r="6" spans="1:7" s="12" customFormat="1" x14ac:dyDescent="0.3">
      <c r="B6" s="12" t="s">
        <v>34</v>
      </c>
      <c r="E6" s="13"/>
      <c r="G6" s="14"/>
    </row>
    <row r="7" spans="1:7" s="12" customFormat="1" x14ac:dyDescent="0.3">
      <c r="B7" s="12" t="s">
        <v>93</v>
      </c>
      <c r="E7" s="13"/>
      <c r="G7" s="14"/>
    </row>
    <row r="8" spans="1:7" s="12" customFormat="1" x14ac:dyDescent="0.3">
      <c r="B8" s="12" t="s">
        <v>94</v>
      </c>
      <c r="E8" s="13"/>
      <c r="G8" s="14"/>
    </row>
    <row r="9" spans="1:7" s="12" customFormat="1" x14ac:dyDescent="0.3">
      <c r="C9" s="12" t="s">
        <v>110</v>
      </c>
      <c r="E9" s="46" t="s">
        <v>111</v>
      </c>
      <c r="G9" s="45" t="s">
        <v>112</v>
      </c>
    </row>
    <row r="10" spans="1:7" s="12" customFormat="1" x14ac:dyDescent="0.3">
      <c r="E10" s="13"/>
      <c r="G10" s="14"/>
    </row>
    <row r="11" spans="1:7" ht="177.65" customHeight="1" x14ac:dyDescent="0.3">
      <c r="A11" s="2">
        <v>1</v>
      </c>
      <c r="B11" s="3" t="s">
        <v>72</v>
      </c>
      <c r="E11" s="42"/>
      <c r="G11" s="10"/>
    </row>
    <row r="12" spans="1:7" x14ac:dyDescent="0.3">
      <c r="B12" s="4" t="s">
        <v>42</v>
      </c>
      <c r="C12" s="5">
        <v>4200</v>
      </c>
      <c r="D12" s="6" t="s">
        <v>6</v>
      </c>
      <c r="E12" s="42"/>
      <c r="F12" s="6"/>
      <c r="G12" s="10">
        <f>+C12*E12</f>
        <v>0</v>
      </c>
    </row>
    <row r="13" spans="1:7" x14ac:dyDescent="0.3">
      <c r="B13" s="4"/>
      <c r="C13" s="5"/>
      <c r="D13" s="6"/>
      <c r="E13" s="42"/>
      <c r="F13" s="6"/>
      <c r="G13" s="10"/>
    </row>
    <row r="14" spans="1:7" ht="104.25" customHeight="1" x14ac:dyDescent="0.3">
      <c r="A14" s="2">
        <v>2</v>
      </c>
      <c r="B14" s="3" t="s">
        <v>96</v>
      </c>
      <c r="C14" s="5"/>
      <c r="D14" s="6"/>
      <c r="E14" s="42"/>
      <c r="F14" s="6"/>
      <c r="G14" s="10"/>
    </row>
    <row r="15" spans="1:7" x14ac:dyDescent="0.3">
      <c r="A15" s="2"/>
      <c r="B15" s="4" t="s">
        <v>29</v>
      </c>
      <c r="C15" s="5">
        <v>1</v>
      </c>
      <c r="D15" s="6" t="s">
        <v>6</v>
      </c>
      <c r="E15" s="42"/>
      <c r="F15" s="6"/>
      <c r="G15" s="10">
        <f t="shared" ref="G15" si="0">+C15*E15</f>
        <v>0</v>
      </c>
    </row>
    <row r="16" spans="1:7" x14ac:dyDescent="0.3">
      <c r="A16" s="2"/>
      <c r="B16" s="3"/>
      <c r="E16" s="42"/>
      <c r="G16" s="10"/>
    </row>
    <row r="17" spans="1:7" ht="86.5" customHeight="1" x14ac:dyDescent="0.3">
      <c r="A17" s="2">
        <v>3</v>
      </c>
      <c r="B17" s="3" t="s">
        <v>79</v>
      </c>
      <c r="C17" s="15"/>
      <c r="D17" s="15"/>
      <c r="E17" s="43"/>
      <c r="G17" s="10"/>
    </row>
    <row r="18" spans="1:7" x14ac:dyDescent="0.3">
      <c r="B18" s="4" t="s">
        <v>29</v>
      </c>
      <c r="C18" s="5">
        <v>230</v>
      </c>
      <c r="D18" s="6" t="s">
        <v>6</v>
      </c>
      <c r="E18" s="42"/>
      <c r="F18" s="6"/>
      <c r="G18" s="10">
        <f>+C18*E18</f>
        <v>0</v>
      </c>
    </row>
    <row r="19" spans="1:7" x14ac:dyDescent="0.3">
      <c r="A19" s="2"/>
      <c r="B19" s="17"/>
      <c r="C19" s="15"/>
      <c r="D19" s="15"/>
      <c r="E19" s="43"/>
      <c r="G19" s="10"/>
    </row>
    <row r="20" spans="1:7" ht="89.5" customHeight="1" x14ac:dyDescent="0.3">
      <c r="A20" s="2">
        <v>4</v>
      </c>
      <c r="B20" s="3" t="s">
        <v>55</v>
      </c>
      <c r="C20" s="15"/>
      <c r="D20" s="15"/>
      <c r="E20" s="43"/>
      <c r="G20" s="10"/>
    </row>
    <row r="21" spans="1:7" x14ac:dyDescent="0.3">
      <c r="B21" s="4" t="s">
        <v>29</v>
      </c>
      <c r="C21" s="5">
        <v>230</v>
      </c>
      <c r="D21" s="6" t="s">
        <v>6</v>
      </c>
      <c r="E21" s="42"/>
      <c r="F21" s="6"/>
      <c r="G21" s="10">
        <f>+C21*E21</f>
        <v>0</v>
      </c>
    </row>
    <row r="22" spans="1:7" x14ac:dyDescent="0.3">
      <c r="A22" s="2"/>
      <c r="B22" s="17"/>
      <c r="C22" s="15"/>
      <c r="D22" s="15"/>
      <c r="E22" s="43"/>
      <c r="G22" s="10"/>
    </row>
    <row r="23" spans="1:7" ht="61.9" customHeight="1" x14ac:dyDescent="0.3">
      <c r="A23" s="2">
        <v>5</v>
      </c>
      <c r="B23" s="3" t="s">
        <v>56</v>
      </c>
      <c r="E23" s="42"/>
      <c r="G23" s="10"/>
    </row>
    <row r="24" spans="1:7" x14ac:dyDescent="0.3">
      <c r="B24" s="4" t="s">
        <v>5</v>
      </c>
      <c r="C24" s="5">
        <v>165</v>
      </c>
      <c r="D24" s="6" t="s">
        <v>6</v>
      </c>
      <c r="E24" s="42"/>
      <c r="F24" s="6"/>
      <c r="G24" s="10">
        <f>+C24*E24</f>
        <v>0</v>
      </c>
    </row>
    <row r="25" spans="1:7" x14ac:dyDescent="0.3">
      <c r="B25" s="4"/>
      <c r="C25" s="5"/>
      <c r="D25" s="6"/>
      <c r="E25" s="42"/>
      <c r="F25" s="6"/>
      <c r="G25" s="10"/>
    </row>
    <row r="26" spans="1:7" ht="90" customHeight="1" x14ac:dyDescent="0.3">
      <c r="A26" s="2">
        <v>6</v>
      </c>
      <c r="B26" s="3" t="s">
        <v>78</v>
      </c>
      <c r="C26" s="5"/>
      <c r="D26" s="6"/>
      <c r="E26" s="42"/>
      <c r="F26" s="6"/>
      <c r="G26" s="10"/>
    </row>
    <row r="27" spans="1:7" x14ac:dyDescent="0.3">
      <c r="B27" s="4" t="s">
        <v>5</v>
      </c>
      <c r="C27" s="5">
        <v>25</v>
      </c>
      <c r="D27" s="6" t="s">
        <v>6</v>
      </c>
      <c r="E27" s="42"/>
      <c r="F27" s="6"/>
      <c r="G27" s="10">
        <f>+C27*E27</f>
        <v>0</v>
      </c>
    </row>
    <row r="28" spans="1:7" x14ac:dyDescent="0.3">
      <c r="A28" s="2"/>
      <c r="B28" s="3"/>
      <c r="G28" s="10"/>
    </row>
    <row r="29" spans="1:7" x14ac:dyDescent="0.3">
      <c r="B29" s="4"/>
      <c r="C29" s="5"/>
      <c r="D29" s="6"/>
      <c r="E29" s="8" t="s">
        <v>1</v>
      </c>
      <c r="F29" s="9"/>
      <c r="G29" s="11">
        <f>SUM(G11:G28)</f>
        <v>0</v>
      </c>
    </row>
    <row r="30" spans="1:7" x14ac:dyDescent="0.3">
      <c r="B30" s="4"/>
      <c r="C30" s="5"/>
      <c r="D30" s="6"/>
      <c r="E30" s="8"/>
      <c r="F30" s="9"/>
      <c r="G30" s="11"/>
    </row>
    <row r="31" spans="1:7" s="12" customFormat="1" x14ac:dyDescent="0.3">
      <c r="E31" s="13"/>
      <c r="G31" s="14"/>
    </row>
    <row r="32" spans="1:7" s="12" customFormat="1" x14ac:dyDescent="0.3">
      <c r="E32" s="13"/>
      <c r="G32" s="14"/>
    </row>
    <row r="33" spans="5:7" s="12" customFormat="1" x14ac:dyDescent="0.3">
      <c r="E33" s="13"/>
      <c r="G33" s="14"/>
    </row>
    <row r="34" spans="5:7" s="12" customFormat="1" x14ac:dyDescent="0.3">
      <c r="E34" s="13"/>
      <c r="G34" s="14"/>
    </row>
  </sheetData>
  <sheetProtection algorithmName="SHA-512" hashValue="SPuO2sUvWAhza7ueXT2WrFQOGT7y66Kx36kv6rtkU2geW7JDgWEApSqK8d8ZBqFE/9tIFNtpp/uVSN/9ot1GwA==" saltValue="ELgMUNC52sAizO4QBNCOMQ=="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2"/>
  <sheetViews>
    <sheetView zoomScaleNormal="100" zoomScalePageLayoutView="70" workbookViewId="0">
      <selection activeCell="G9" sqref="G9"/>
    </sheetView>
  </sheetViews>
  <sheetFormatPr defaultColWidth="9.1796875" defaultRowHeight="14" x14ac:dyDescent="0.3"/>
  <cols>
    <col min="1" max="1" width="3.81640625" style="1" customWidth="1"/>
    <col min="2" max="2" width="38.7265625" style="1" customWidth="1"/>
    <col min="3" max="3" width="10.453125" style="1" customWidth="1"/>
    <col min="4" max="4" width="3.1796875" style="1" customWidth="1"/>
    <col min="5" max="5" width="11" style="5" customWidth="1"/>
    <col min="6" max="6" width="3.26953125" style="1" customWidth="1"/>
    <col min="7" max="7" width="19.453125" style="1" customWidth="1"/>
    <col min="8" max="16384" width="9.1796875" style="1"/>
  </cols>
  <sheetData>
    <row r="1" spans="1:7" x14ac:dyDescent="0.3">
      <c r="A1" s="7" t="s">
        <v>4</v>
      </c>
      <c r="B1" s="7" t="s">
        <v>21</v>
      </c>
      <c r="G1" s="10"/>
    </row>
    <row r="2" spans="1:7" s="12" customFormat="1" x14ac:dyDescent="0.3">
      <c r="C2" s="12" t="s">
        <v>110</v>
      </c>
      <c r="E2" s="46" t="s">
        <v>111</v>
      </c>
      <c r="G2" s="45" t="s">
        <v>112</v>
      </c>
    </row>
    <row r="3" spans="1:7" s="15" customFormat="1" x14ac:dyDescent="0.3">
      <c r="A3" s="1"/>
      <c r="B3" s="4"/>
      <c r="C3" s="5"/>
      <c r="D3" s="6"/>
      <c r="E3" s="5"/>
      <c r="F3" s="6"/>
      <c r="G3" s="10"/>
    </row>
    <row r="4" spans="1:7" s="15" customFormat="1" ht="112" x14ac:dyDescent="0.3">
      <c r="A4" s="2">
        <v>1</v>
      </c>
      <c r="B4" s="3" t="s">
        <v>105</v>
      </c>
      <c r="C4" s="18"/>
      <c r="D4" s="20"/>
      <c r="E4" s="18"/>
      <c r="F4" s="6"/>
      <c r="G4" s="10"/>
    </row>
    <row r="5" spans="1:7" s="15" customFormat="1" x14ac:dyDescent="0.3">
      <c r="B5" s="4" t="s">
        <v>10</v>
      </c>
      <c r="C5" s="5">
        <v>14</v>
      </c>
      <c r="D5" s="6" t="s">
        <v>6</v>
      </c>
      <c r="E5" s="42"/>
      <c r="F5" s="6"/>
      <c r="G5" s="10">
        <f>+C5*E5</f>
        <v>0</v>
      </c>
    </row>
    <row r="6" spans="1:7" s="15" customFormat="1" x14ac:dyDescent="0.3">
      <c r="B6" s="19"/>
      <c r="C6" s="18"/>
      <c r="D6" s="20"/>
      <c r="E6" s="18"/>
      <c r="F6" s="6"/>
      <c r="G6" s="10"/>
    </row>
    <row r="7" spans="1:7" x14ac:dyDescent="0.3">
      <c r="A7" s="2"/>
      <c r="B7" s="3"/>
      <c r="G7" s="10"/>
    </row>
    <row r="8" spans="1:7" x14ac:dyDescent="0.3">
      <c r="B8" s="4"/>
      <c r="C8" s="5"/>
      <c r="D8" s="6"/>
      <c r="E8" s="8" t="s">
        <v>1</v>
      </c>
      <c r="F8" s="9"/>
      <c r="G8" s="11">
        <f>SUM(G3:G7)</f>
        <v>0</v>
      </c>
    </row>
    <row r="9" spans="1:7" x14ac:dyDescent="0.3">
      <c r="B9" s="4"/>
      <c r="C9" s="5"/>
      <c r="D9" s="6"/>
      <c r="E9" s="8"/>
      <c r="F9" s="9"/>
      <c r="G9" s="11"/>
    </row>
    <row r="10" spans="1:7" x14ac:dyDescent="0.3">
      <c r="B10" s="4"/>
      <c r="C10" s="5"/>
      <c r="D10" s="6"/>
      <c r="E10" s="8"/>
      <c r="F10" s="9"/>
      <c r="G10" s="11"/>
    </row>
    <row r="11" spans="1:7" x14ac:dyDescent="0.3">
      <c r="B11" s="4"/>
      <c r="C11" s="5"/>
      <c r="D11" s="6"/>
      <c r="E11" s="8"/>
      <c r="F11" s="9"/>
      <c r="G11" s="11"/>
    </row>
    <row r="12" spans="1:7" x14ac:dyDescent="0.3">
      <c r="A12" s="7"/>
      <c r="B12" s="7"/>
      <c r="C12" s="7"/>
      <c r="D12" s="7"/>
      <c r="E12" s="8"/>
      <c r="F12" s="7"/>
      <c r="G12" s="7"/>
    </row>
  </sheetData>
  <sheetProtection algorithmName="SHA-512" hashValue="HWrbOW1oR8YXi/f3TdChW21W3S6BFuHOOzX8So2umb4k6anaGpvInxsFQAr2C4Qfbc3lz1bPVqPeZbkQodt8Cg==" saltValue="U++GdJpxmUtkUmNStnQmEQ==" spinCount="100000" sheet="1" objects="1" scenarios="1"/>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5"/>
  <sheetViews>
    <sheetView zoomScaleNormal="100" workbookViewId="0">
      <selection activeCell="E6" sqref="E6"/>
    </sheetView>
  </sheetViews>
  <sheetFormatPr defaultColWidth="9.1796875" defaultRowHeight="14" x14ac:dyDescent="0.3"/>
  <cols>
    <col min="1" max="1" width="3.81640625" style="1" customWidth="1"/>
    <col min="2" max="2" width="36.54296875" style="1" customWidth="1"/>
    <col min="3" max="3" width="8.81640625" style="1" customWidth="1"/>
    <col min="4" max="4" width="3.1796875" style="1" customWidth="1"/>
    <col min="5" max="5" width="11.81640625" style="5" customWidth="1"/>
    <col min="6" max="6" width="3.1796875" style="1" customWidth="1"/>
    <col min="7" max="7" width="19.453125" style="1" customWidth="1"/>
    <col min="8" max="16384" width="9.1796875" style="1"/>
  </cols>
  <sheetData>
    <row r="1" spans="1:7" x14ac:dyDescent="0.3">
      <c r="A1" s="7" t="s">
        <v>7</v>
      </c>
      <c r="B1" s="7" t="s">
        <v>22</v>
      </c>
      <c r="G1" s="10"/>
    </row>
    <row r="2" spans="1:7" s="12" customFormat="1" x14ac:dyDescent="0.3">
      <c r="C2" s="12" t="s">
        <v>110</v>
      </c>
      <c r="E2" s="46" t="s">
        <v>111</v>
      </c>
      <c r="G2" s="45" t="s">
        <v>112</v>
      </c>
    </row>
    <row r="3" spans="1:7" ht="76.150000000000006" customHeight="1" x14ac:dyDescent="0.3">
      <c r="A3" s="2">
        <v>1</v>
      </c>
      <c r="B3" s="3" t="s">
        <v>35</v>
      </c>
      <c r="E3" s="42"/>
      <c r="G3" s="10"/>
    </row>
    <row r="4" spans="1:7" x14ac:dyDescent="0.3">
      <c r="B4" s="4" t="s">
        <v>29</v>
      </c>
      <c r="C4" s="5">
        <v>100</v>
      </c>
      <c r="D4" s="6" t="s">
        <v>6</v>
      </c>
      <c r="E4" s="42"/>
      <c r="F4" s="6"/>
      <c r="G4" s="10">
        <f>+C4*E4</f>
        <v>0</v>
      </c>
    </row>
    <row r="5" spans="1:7" x14ac:dyDescent="0.3">
      <c r="B5" s="4"/>
      <c r="C5" s="5"/>
      <c r="D5" s="6"/>
      <c r="E5" s="42"/>
      <c r="F5" s="6"/>
      <c r="G5" s="10"/>
    </row>
    <row r="6" spans="1:7" ht="70" x14ac:dyDescent="0.3">
      <c r="A6" s="2">
        <v>2</v>
      </c>
      <c r="B6" s="3" t="s">
        <v>80</v>
      </c>
      <c r="C6" s="5"/>
      <c r="D6" s="6"/>
      <c r="E6" s="42"/>
      <c r="F6" s="6"/>
      <c r="G6" s="10"/>
    </row>
    <row r="7" spans="1:7" x14ac:dyDescent="0.3">
      <c r="B7" s="4" t="s">
        <v>29</v>
      </c>
      <c r="C7" s="5">
        <v>78</v>
      </c>
      <c r="D7" s="6" t="s">
        <v>6</v>
      </c>
      <c r="E7" s="42"/>
      <c r="F7" s="20"/>
      <c r="G7" s="10">
        <f>+C7*E7</f>
        <v>0</v>
      </c>
    </row>
    <row r="8" spans="1:7" x14ac:dyDescent="0.3">
      <c r="B8" s="4"/>
      <c r="C8" s="5"/>
      <c r="D8" s="6"/>
      <c r="E8" s="43"/>
      <c r="F8" s="20"/>
      <c r="G8" s="10"/>
    </row>
    <row r="9" spans="1:7" ht="42" x14ac:dyDescent="0.3">
      <c r="A9" s="2">
        <v>3</v>
      </c>
      <c r="B9" s="33" t="s">
        <v>81</v>
      </c>
      <c r="C9" s="5"/>
      <c r="D9" s="6"/>
      <c r="E9" s="43"/>
      <c r="F9" s="20"/>
      <c r="G9" s="10"/>
    </row>
    <row r="10" spans="1:7" x14ac:dyDescent="0.3">
      <c r="A10" s="2"/>
      <c r="B10" s="4" t="s">
        <v>29</v>
      </c>
      <c r="C10" s="5">
        <v>211</v>
      </c>
      <c r="D10" s="6" t="s">
        <v>6</v>
      </c>
      <c r="E10" s="42"/>
      <c r="F10" s="6"/>
      <c r="G10" s="10">
        <f>+C10*E10</f>
        <v>0</v>
      </c>
    </row>
    <row r="11" spans="1:7" x14ac:dyDescent="0.3">
      <c r="A11" s="2"/>
      <c r="B11" s="4"/>
      <c r="C11" s="5"/>
      <c r="D11" s="6"/>
      <c r="F11" s="6"/>
      <c r="G11" s="10"/>
    </row>
    <row r="12" spans="1:7" x14ac:dyDescent="0.3">
      <c r="A12" s="2"/>
      <c r="B12" s="3"/>
      <c r="G12" s="10"/>
    </row>
    <row r="13" spans="1:7" x14ac:dyDescent="0.3">
      <c r="B13" s="4"/>
      <c r="C13" s="5"/>
      <c r="D13" s="6"/>
      <c r="E13" s="8" t="s">
        <v>1</v>
      </c>
      <c r="F13" s="9"/>
      <c r="G13" s="11">
        <f>SUM(G3:G12)</f>
        <v>0</v>
      </c>
    </row>
    <row r="14" spans="1:7" x14ac:dyDescent="0.3">
      <c r="B14" s="4"/>
      <c r="C14" s="5"/>
      <c r="D14" s="6"/>
      <c r="E14" s="8"/>
      <c r="F14" s="9"/>
      <c r="G14" s="11"/>
    </row>
    <row r="15" spans="1:7" x14ac:dyDescent="0.3">
      <c r="B15" s="4"/>
      <c r="C15" s="5"/>
      <c r="D15" s="6"/>
      <c r="E15" s="8"/>
      <c r="F15" s="9"/>
      <c r="G15" s="11"/>
    </row>
    <row r="16" spans="1:7" x14ac:dyDescent="0.3">
      <c r="B16" s="4"/>
      <c r="C16" s="5"/>
      <c r="D16" s="6"/>
      <c r="E16" s="8"/>
      <c r="F16" s="9"/>
      <c r="G16" s="11"/>
    </row>
    <row r="17" spans="1:7" x14ac:dyDescent="0.3">
      <c r="A17" s="7"/>
      <c r="B17" s="7"/>
      <c r="C17" s="7"/>
      <c r="D17" s="7"/>
      <c r="E17" s="8"/>
      <c r="F17" s="7"/>
      <c r="G17" s="7"/>
    </row>
    <row r="18" spans="1:7" x14ac:dyDescent="0.3">
      <c r="B18" s="4"/>
      <c r="C18" s="5"/>
      <c r="D18" s="6"/>
      <c r="E18" s="8"/>
      <c r="F18" s="9"/>
      <c r="G18" s="11"/>
    </row>
    <row r="19" spans="1:7" x14ac:dyDescent="0.3">
      <c r="B19" s="4"/>
      <c r="C19" s="5"/>
      <c r="D19" s="6"/>
      <c r="E19" s="8"/>
      <c r="F19" s="9"/>
      <c r="G19" s="11"/>
    </row>
    <row r="20" spans="1:7" x14ac:dyDescent="0.3">
      <c r="B20" s="4"/>
      <c r="C20" s="5"/>
      <c r="D20" s="6"/>
      <c r="E20" s="8"/>
      <c r="F20" s="9"/>
      <c r="G20" s="11"/>
    </row>
    <row r="21" spans="1:7" x14ac:dyDescent="0.3">
      <c r="B21" s="4"/>
      <c r="C21" s="5"/>
      <c r="D21" s="6"/>
      <c r="E21" s="8"/>
      <c r="F21" s="9"/>
      <c r="G21" s="11"/>
    </row>
    <row r="22" spans="1:7" x14ac:dyDescent="0.3">
      <c r="B22" s="4"/>
      <c r="C22" s="5"/>
      <c r="D22" s="6"/>
      <c r="E22" s="8"/>
      <c r="F22" s="9"/>
      <c r="G22" s="11"/>
    </row>
    <row r="23" spans="1:7" x14ac:dyDescent="0.3">
      <c r="B23" s="4"/>
      <c r="C23" s="5"/>
      <c r="D23" s="6"/>
      <c r="E23" s="8"/>
      <c r="F23" s="9"/>
      <c r="G23" s="11"/>
    </row>
    <row r="24" spans="1:7" x14ac:dyDescent="0.3">
      <c r="B24" s="4"/>
      <c r="C24" s="5"/>
      <c r="D24" s="6"/>
      <c r="E24" s="8"/>
      <c r="F24" s="9"/>
      <c r="G24" s="11"/>
    </row>
    <row r="25" spans="1:7" x14ac:dyDescent="0.3">
      <c r="B25" s="4"/>
      <c r="C25" s="5"/>
      <c r="D25" s="6"/>
      <c r="E25" s="8"/>
      <c r="F25" s="9"/>
      <c r="G25" s="11"/>
    </row>
    <row r="26" spans="1:7" x14ac:dyDescent="0.3">
      <c r="B26" s="4"/>
      <c r="C26" s="5"/>
      <c r="D26" s="6"/>
      <c r="E26" s="8"/>
      <c r="F26" s="9"/>
      <c r="G26" s="11"/>
    </row>
    <row r="27" spans="1:7" x14ac:dyDescent="0.3">
      <c r="B27" s="4"/>
      <c r="C27" s="5"/>
      <c r="D27" s="6"/>
      <c r="E27" s="8"/>
      <c r="F27" s="9"/>
      <c r="G27" s="11"/>
    </row>
    <row r="28" spans="1:7" x14ac:dyDescent="0.3">
      <c r="B28" s="4"/>
      <c r="C28" s="5"/>
      <c r="D28" s="6"/>
      <c r="E28" s="8"/>
      <c r="F28" s="9"/>
      <c r="G28" s="11"/>
    </row>
    <row r="29" spans="1:7" x14ac:dyDescent="0.3">
      <c r="B29" s="4"/>
      <c r="C29" s="5"/>
      <c r="D29" s="6"/>
      <c r="E29" s="8"/>
      <c r="F29" s="9"/>
      <c r="G29" s="11"/>
    </row>
    <row r="30" spans="1:7" x14ac:dyDescent="0.3">
      <c r="B30" s="4"/>
      <c r="C30" s="5"/>
      <c r="D30" s="6"/>
      <c r="E30" s="8"/>
      <c r="F30" s="9"/>
      <c r="G30" s="11"/>
    </row>
    <row r="31" spans="1:7" x14ac:dyDescent="0.3">
      <c r="B31" s="4"/>
      <c r="C31" s="5"/>
      <c r="D31" s="6"/>
      <c r="E31" s="8"/>
      <c r="F31" s="9"/>
      <c r="G31" s="11"/>
    </row>
    <row r="32" spans="1:7" x14ac:dyDescent="0.3">
      <c r="B32" s="4"/>
      <c r="C32" s="5"/>
      <c r="D32" s="6"/>
      <c r="E32" s="8"/>
      <c r="F32" s="9"/>
      <c r="G32" s="11"/>
    </row>
    <row r="33" spans="2:7" x14ac:dyDescent="0.3">
      <c r="B33" s="4"/>
      <c r="C33" s="5"/>
      <c r="D33" s="6"/>
      <c r="E33" s="8"/>
      <c r="F33" s="9"/>
      <c r="G33" s="11"/>
    </row>
    <row r="34" spans="2:7" x14ac:dyDescent="0.3">
      <c r="B34" s="4"/>
      <c r="C34" s="5"/>
      <c r="D34" s="6"/>
      <c r="E34" s="8"/>
      <c r="F34" s="9"/>
      <c r="G34" s="11"/>
    </row>
    <row r="35" spans="2:7" x14ac:dyDescent="0.3">
      <c r="B35" s="4"/>
      <c r="C35" s="5"/>
      <c r="D35" s="6"/>
      <c r="E35" s="8"/>
      <c r="F35" s="9"/>
      <c r="G35" s="11"/>
    </row>
  </sheetData>
  <sheetProtection algorithmName="SHA-512" hashValue="zi4EogHFkkWYkHMHL6pMcKxPJGTVubSgXfo+pNAgGoXhYLFZ5m9bJLM9QrEdrDYBJT5irjVeLdKREAVeNhEy2Q==" saltValue="E+hq6WdvXr7wLuKuIbb5gg==" spinCount="100000" sheet="1" objects="1" scenarios="1"/>
  <phoneticPr fontId="0" type="noConversion"/>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5"/>
  <sheetViews>
    <sheetView zoomScaleNormal="100" workbookViewId="0">
      <selection activeCell="E7" sqref="E7"/>
    </sheetView>
  </sheetViews>
  <sheetFormatPr defaultColWidth="9.1796875" defaultRowHeight="14" x14ac:dyDescent="0.3"/>
  <cols>
    <col min="1" max="1" width="3.81640625" style="1" customWidth="1"/>
    <col min="2" max="2" width="40.7265625" style="1" customWidth="1"/>
    <col min="3" max="3" width="9" style="1" customWidth="1"/>
    <col min="4" max="4" width="3.1796875" style="1" customWidth="1"/>
    <col min="5" max="5" width="12.453125" style="5" customWidth="1"/>
    <col min="6" max="6" width="3.1796875" style="1" customWidth="1"/>
    <col min="7" max="7" width="15.54296875" style="1" customWidth="1"/>
    <col min="8" max="16384" width="9.1796875" style="1"/>
  </cols>
  <sheetData>
    <row r="1" spans="1:7" x14ac:dyDescent="0.3">
      <c r="A1" s="7" t="s">
        <v>7</v>
      </c>
      <c r="B1" s="7" t="s">
        <v>36</v>
      </c>
      <c r="G1" s="10"/>
    </row>
    <row r="2" spans="1:7" x14ac:dyDescent="0.3">
      <c r="G2" s="10"/>
    </row>
    <row r="3" spans="1:7" x14ac:dyDescent="0.3">
      <c r="B3" s="12" t="s">
        <v>9</v>
      </c>
      <c r="G3" s="10"/>
    </row>
    <row r="4" spans="1:7" x14ac:dyDescent="0.3">
      <c r="G4" s="10"/>
    </row>
    <row r="5" spans="1:7" x14ac:dyDescent="0.3">
      <c r="B5" s="12" t="s">
        <v>95</v>
      </c>
      <c r="G5" s="10"/>
    </row>
    <row r="6" spans="1:7" s="12" customFormat="1" x14ac:dyDescent="0.3">
      <c r="C6" s="12" t="s">
        <v>110</v>
      </c>
      <c r="E6" s="46" t="s">
        <v>111</v>
      </c>
      <c r="G6" s="45" t="s">
        <v>112</v>
      </c>
    </row>
    <row r="7" spans="1:7" ht="204" customHeight="1" x14ac:dyDescent="0.3">
      <c r="A7" s="2">
        <v>1</v>
      </c>
      <c r="B7" s="3" t="s">
        <v>91</v>
      </c>
      <c r="C7" s="15"/>
      <c r="D7" s="15"/>
      <c r="E7" s="43"/>
      <c r="F7" s="15"/>
      <c r="G7" s="32"/>
    </row>
    <row r="8" spans="1:7" x14ac:dyDescent="0.3">
      <c r="B8" s="4" t="s">
        <v>38</v>
      </c>
      <c r="C8" s="5">
        <v>1</v>
      </c>
      <c r="D8" s="6" t="s">
        <v>6</v>
      </c>
      <c r="E8" s="42"/>
      <c r="F8" s="6"/>
      <c r="G8" s="10">
        <f>+C8*E8</f>
        <v>0</v>
      </c>
    </row>
    <row r="9" spans="1:7" x14ac:dyDescent="0.3">
      <c r="B9" s="4"/>
      <c r="C9" s="5"/>
      <c r="D9" s="6"/>
      <c r="E9" s="42"/>
      <c r="F9" s="6"/>
      <c r="G9" s="10"/>
    </row>
    <row r="10" spans="1:7" ht="202.5" customHeight="1" x14ac:dyDescent="0.3">
      <c r="A10" s="2" t="s">
        <v>50</v>
      </c>
      <c r="B10" s="3" t="s">
        <v>51</v>
      </c>
      <c r="C10" s="5"/>
      <c r="D10" s="6"/>
      <c r="E10" s="42"/>
      <c r="F10" s="6"/>
      <c r="G10" s="10"/>
    </row>
    <row r="11" spans="1:7" x14ac:dyDescent="0.3">
      <c r="B11" s="4" t="s">
        <v>38</v>
      </c>
      <c r="C11" s="5">
        <v>1</v>
      </c>
      <c r="D11" s="6" t="s">
        <v>6</v>
      </c>
      <c r="E11" s="42"/>
      <c r="F11" s="6"/>
      <c r="G11" s="10">
        <f>+C11*E11</f>
        <v>0</v>
      </c>
    </row>
    <row r="12" spans="1:7" x14ac:dyDescent="0.3">
      <c r="A12" s="2"/>
      <c r="B12" s="3"/>
      <c r="G12" s="10"/>
    </row>
    <row r="13" spans="1:7" x14ac:dyDescent="0.3">
      <c r="B13" s="4"/>
      <c r="C13" s="5"/>
      <c r="D13" s="6"/>
      <c r="E13" s="8" t="s">
        <v>1</v>
      </c>
      <c r="F13" s="9"/>
      <c r="G13" s="11">
        <f>SUM(G6:G12)</f>
        <v>0</v>
      </c>
    </row>
    <row r="14" spans="1:7" x14ac:dyDescent="0.3">
      <c r="B14" s="4"/>
      <c r="C14" s="5"/>
      <c r="D14" s="6"/>
      <c r="E14" s="8"/>
      <c r="F14" s="9"/>
      <c r="G14" s="11"/>
    </row>
    <row r="15" spans="1:7" x14ac:dyDescent="0.3">
      <c r="B15" s="4"/>
      <c r="C15" s="5"/>
      <c r="D15" s="6"/>
      <c r="E15" s="8"/>
      <c r="F15" s="9"/>
      <c r="G15" s="11"/>
    </row>
    <row r="16" spans="1:7" x14ac:dyDescent="0.3">
      <c r="B16" s="4"/>
      <c r="C16" s="5"/>
      <c r="D16" s="6"/>
      <c r="E16" s="8"/>
      <c r="F16" s="9"/>
      <c r="G16" s="11"/>
    </row>
    <row r="17" spans="1:7" x14ac:dyDescent="0.3">
      <c r="A17" s="7"/>
      <c r="B17" s="7"/>
      <c r="C17" s="7"/>
      <c r="D17" s="7"/>
      <c r="E17" s="8"/>
      <c r="F17" s="7"/>
      <c r="G17" s="7"/>
    </row>
    <row r="18" spans="1:7" x14ac:dyDescent="0.3">
      <c r="B18" s="4"/>
      <c r="C18" s="5"/>
      <c r="D18" s="6"/>
      <c r="E18" s="8"/>
      <c r="F18" s="9"/>
      <c r="G18" s="11"/>
    </row>
    <row r="19" spans="1:7" x14ac:dyDescent="0.3">
      <c r="B19" s="4"/>
      <c r="C19" s="5"/>
      <c r="D19" s="6"/>
      <c r="E19" s="8"/>
      <c r="F19" s="9"/>
      <c r="G19" s="11"/>
    </row>
    <row r="20" spans="1:7" x14ac:dyDescent="0.3">
      <c r="B20" s="4"/>
      <c r="C20" s="5"/>
      <c r="D20" s="6"/>
      <c r="E20" s="8"/>
      <c r="F20" s="9"/>
      <c r="G20" s="11"/>
    </row>
    <row r="21" spans="1:7" x14ac:dyDescent="0.3">
      <c r="B21" s="4"/>
      <c r="C21" s="5"/>
      <c r="D21" s="6"/>
      <c r="E21" s="8"/>
      <c r="F21" s="9"/>
      <c r="G21" s="11"/>
    </row>
    <row r="22" spans="1:7" x14ac:dyDescent="0.3">
      <c r="B22" s="4"/>
      <c r="C22" s="5"/>
      <c r="D22" s="6"/>
      <c r="E22" s="8"/>
      <c r="F22" s="9"/>
      <c r="G22" s="11"/>
    </row>
    <row r="23" spans="1:7" x14ac:dyDescent="0.3">
      <c r="B23" s="4"/>
      <c r="C23" s="5"/>
      <c r="D23" s="6"/>
      <c r="E23" s="8"/>
      <c r="F23" s="9"/>
      <c r="G23" s="11"/>
    </row>
    <row r="24" spans="1:7" x14ac:dyDescent="0.3">
      <c r="B24" s="4"/>
      <c r="C24" s="5"/>
      <c r="D24" s="6"/>
      <c r="E24" s="8"/>
      <c r="F24" s="9"/>
      <c r="G24" s="11"/>
    </row>
    <row r="25" spans="1:7" x14ac:dyDescent="0.3">
      <c r="B25" s="4"/>
      <c r="C25" s="5"/>
      <c r="D25" s="6"/>
      <c r="E25" s="8"/>
      <c r="F25" s="9"/>
      <c r="G25" s="11"/>
    </row>
    <row r="26" spans="1:7" x14ac:dyDescent="0.3">
      <c r="B26" s="4"/>
      <c r="C26" s="5"/>
      <c r="D26" s="6"/>
      <c r="E26" s="8"/>
      <c r="F26" s="9"/>
      <c r="G26" s="11"/>
    </row>
    <row r="27" spans="1:7" x14ac:dyDescent="0.3">
      <c r="B27" s="4"/>
      <c r="C27" s="5"/>
      <c r="D27" s="6"/>
      <c r="E27" s="8"/>
      <c r="F27" s="9"/>
      <c r="G27" s="11"/>
    </row>
    <row r="28" spans="1:7" x14ac:dyDescent="0.3">
      <c r="B28" s="4"/>
      <c r="C28" s="5"/>
      <c r="D28" s="6"/>
      <c r="E28" s="8"/>
      <c r="F28" s="9"/>
      <c r="G28" s="11"/>
    </row>
    <row r="29" spans="1:7" x14ac:dyDescent="0.3">
      <c r="B29" s="4"/>
      <c r="C29" s="5"/>
      <c r="D29" s="6"/>
      <c r="E29" s="8"/>
      <c r="F29" s="9"/>
      <c r="G29" s="11"/>
    </row>
    <row r="30" spans="1:7" x14ac:dyDescent="0.3">
      <c r="B30" s="4"/>
      <c r="C30" s="5"/>
      <c r="D30" s="6"/>
      <c r="E30" s="8"/>
      <c r="F30" s="9"/>
      <c r="G30" s="11"/>
    </row>
    <row r="31" spans="1:7" x14ac:dyDescent="0.3">
      <c r="B31" s="4"/>
      <c r="C31" s="5"/>
      <c r="D31" s="6"/>
      <c r="E31" s="8"/>
      <c r="F31" s="9"/>
      <c r="G31" s="11"/>
    </row>
    <row r="32" spans="1:7" x14ac:dyDescent="0.3">
      <c r="B32" s="4"/>
      <c r="C32" s="5"/>
      <c r="D32" s="6"/>
      <c r="E32" s="8"/>
      <c r="F32" s="9"/>
      <c r="G32" s="11"/>
    </row>
    <row r="33" spans="2:7" x14ac:dyDescent="0.3">
      <c r="B33" s="4"/>
      <c r="C33" s="5"/>
      <c r="D33" s="6"/>
      <c r="E33" s="8"/>
      <c r="F33" s="9"/>
      <c r="G33" s="11"/>
    </row>
    <row r="34" spans="2:7" x14ac:dyDescent="0.3">
      <c r="B34" s="4"/>
      <c r="C34" s="5"/>
      <c r="D34" s="6"/>
      <c r="E34" s="8"/>
      <c r="F34" s="9"/>
      <c r="G34" s="11"/>
    </row>
    <row r="35" spans="2:7" x14ac:dyDescent="0.3">
      <c r="B35" s="4"/>
      <c r="C35" s="5"/>
      <c r="D35" s="6"/>
      <c r="E35" s="8"/>
      <c r="F35" s="9"/>
      <c r="G35" s="11"/>
    </row>
  </sheetData>
  <sheetProtection algorithmName="SHA-512" hashValue="hPDcl+FRsBsCDcXTxRY3iISHBLjTe0l9zvJxOoDrEt69QHvBCFRZPbUSU4rwoxGG7JppLLIu4M289AyiMMqyug==" saltValue="PykCVD9jM/SzO1R7u4cI1Q==" spinCount="100000" sheet="1" objects="1" scenarios="1"/>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rekapitulacija</vt:lpstr>
      <vt:lpstr>splošni pogoji</vt:lpstr>
      <vt:lpstr>rušitvena dela</vt:lpstr>
      <vt:lpstr>ostala gradbena dela</vt:lpstr>
      <vt:lpstr>mizarska dela</vt:lpstr>
      <vt:lpstr>tlakarska dela</vt:lpstr>
      <vt:lpstr>sedeži</vt:lpstr>
      <vt:lpstr>slikopleskarska dela</vt:lpstr>
      <vt:lpstr>zavese</vt:lpstr>
      <vt:lpstr>razna dela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Poderžaj</dc:creator>
  <cp:lastModifiedBy>Marko Košir</cp:lastModifiedBy>
  <cp:lastPrinted>2021-06-21T10:18:14Z</cp:lastPrinted>
  <dcterms:created xsi:type="dcterms:W3CDTF">2001-02-10T19:29:19Z</dcterms:created>
  <dcterms:modified xsi:type="dcterms:W3CDTF">2021-06-23T10:49:26Z</dcterms:modified>
</cp:coreProperties>
</file>