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showObjects="none" defaultThemeVersion="124226"/>
  <mc:AlternateContent xmlns:mc="http://schemas.openxmlformats.org/markup-compatibility/2006">
    <mc:Choice Requires="x15">
      <x15ac:absPath xmlns:x15ac="http://schemas.microsoft.com/office/spreadsheetml/2010/11/ac" url="X:\JAVNI RAZPISI 2021\10 430-13-2021 Sanacija Kulturnega doma Medvode\Za objavo\"/>
    </mc:Choice>
  </mc:AlternateContent>
  <xr:revisionPtr revIDLastSave="0" documentId="13_ncr:1_{BBE1B4EB-37BE-418B-ADFE-A504FBA4927F}" xr6:coauthVersionLast="47" xr6:coauthVersionMax="47" xr10:uidLastSave="{00000000-0000-0000-0000-000000000000}"/>
  <bookViews>
    <workbookView xWindow="-110" yWindow="-110" windowWidth="38620" windowHeight="21340" tabRatio="989" activeTab="3" xr2:uid="{00000000-000D-0000-FFFF-FFFF00000000}"/>
  </bookViews>
  <sheets>
    <sheet name="Rekapitulacija" sheetId="12" r:id="rId1"/>
    <sheet name="Popis del - energetska sanacija" sheetId="4" r:id="rId2"/>
    <sheet name="Popis del - ureditev sanitarij" sheetId="17" r:id="rId3"/>
    <sheet name="Popis del-sanacija vhoda v klet" sheetId="19" r:id="rId4"/>
  </sheets>
  <definedNames>
    <definedName name="_xlnm.Print_Area" localSheetId="0">Rekapitulacija!$A$1:$E$54</definedName>
  </definedNames>
  <calcPr calcId="181029"/>
</workbook>
</file>

<file path=xl/calcChain.xml><?xml version="1.0" encoding="utf-8"?>
<calcChain xmlns="http://schemas.openxmlformats.org/spreadsheetml/2006/main">
  <c r="F66" i="4" l="1"/>
  <c r="F64" i="4"/>
  <c r="F27" i="19" l="1"/>
  <c r="F25" i="19"/>
  <c r="F23" i="19"/>
  <c r="F21" i="19"/>
  <c r="F19" i="19"/>
  <c r="F17" i="19"/>
  <c r="F15" i="19"/>
  <c r="F13" i="19"/>
  <c r="F11" i="19"/>
  <c r="D9" i="19"/>
  <c r="F9" i="19" s="1"/>
  <c r="F7" i="19"/>
  <c r="F5" i="19"/>
  <c r="F72" i="4"/>
  <c r="F68" i="4"/>
  <c r="F60" i="4"/>
  <c r="F48" i="4"/>
  <c r="F47" i="4"/>
  <c r="F46" i="4"/>
  <c r="F52" i="17"/>
  <c r="F50" i="17"/>
  <c r="F48" i="17"/>
  <c r="F46" i="17"/>
  <c r="F44" i="17"/>
  <c r="F42" i="17"/>
  <c r="F39" i="17"/>
  <c r="F37" i="17"/>
  <c r="F35" i="17"/>
  <c r="F33" i="17"/>
  <c r="F30" i="17"/>
  <c r="F28" i="17"/>
  <c r="F26" i="17"/>
  <c r="F24" i="17"/>
  <c r="F22" i="17"/>
  <c r="F20" i="17"/>
  <c r="F18" i="17"/>
  <c r="F16" i="17"/>
  <c r="F14" i="17"/>
  <c r="F12" i="17"/>
  <c r="F10" i="17"/>
  <c r="F8" i="17"/>
  <c r="F6" i="17"/>
  <c r="F4" i="17"/>
  <c r="F28" i="19" l="1"/>
  <c r="F29" i="19" s="1"/>
  <c r="E12" i="12" s="1"/>
  <c r="F54" i="17"/>
  <c r="F55" i="17" l="1"/>
  <c r="E11" i="12" s="1"/>
  <c r="F74" i="4"/>
  <c r="F70" i="4"/>
  <c r="F93" i="4" l="1"/>
  <c r="F91" i="4"/>
  <c r="F169" i="4"/>
  <c r="F168" i="4"/>
  <c r="F167" i="4"/>
  <c r="F166" i="4"/>
  <c r="F115" i="4"/>
  <c r="F119" i="4"/>
  <c r="F164" i="4" l="1"/>
  <c r="F163" i="4"/>
  <c r="F162" i="4"/>
  <c r="F161" i="4"/>
  <c r="F160" i="4"/>
  <c r="F159" i="4"/>
  <c r="F158" i="4"/>
  <c r="F178" i="4"/>
  <c r="F197" i="4" l="1"/>
  <c r="F195" i="4" l="1"/>
  <c r="F201" i="4" l="1"/>
  <c r="F182" i="4" l="1"/>
  <c r="F180" i="4" l="1"/>
  <c r="F88" i="4"/>
  <c r="F87" i="4"/>
  <c r="F40" i="4"/>
  <c r="F41" i="4"/>
  <c r="F192" i="4"/>
  <c r="B8" i="4"/>
  <c r="A8" i="4"/>
  <c r="F58" i="4"/>
  <c r="F38" i="4"/>
  <c r="B11" i="4" l="1"/>
  <c r="A11" i="4"/>
  <c r="B10" i="4" l="1"/>
  <c r="A10" i="4"/>
  <c r="F29" i="4"/>
  <c r="F126" i="4" l="1"/>
  <c r="F128" i="4" s="1"/>
  <c r="F8" i="4" s="1"/>
  <c r="A1" i="4" l="1"/>
  <c r="F157" i="4" l="1"/>
  <c r="F190" i="4" l="1"/>
  <c r="F31" i="4"/>
  <c r="F191" i="4"/>
  <c r="F36" i="4"/>
  <c r="F150" i="4"/>
  <c r="F154" i="4" l="1"/>
  <c r="F151" i="4"/>
  <c r="F171" i="4" l="1"/>
  <c r="F114" i="4"/>
  <c r="B4" i="4" l="1"/>
  <c r="A4" i="4"/>
  <c r="F85" i="4"/>
  <c r="F101" i="4"/>
  <c r="F62" i="4" l="1"/>
  <c r="F56" i="4"/>
  <c r="F76" i="4" l="1"/>
  <c r="F4" i="4" s="1"/>
  <c r="F27" i="4" l="1"/>
  <c r="F24" i="4"/>
  <c r="F30" i="4" l="1"/>
  <c r="D189" i="4"/>
  <c r="F189" i="4" s="1"/>
  <c r="F22" i="4"/>
  <c r="F199" i="4" l="1"/>
  <c r="F176" i="4" l="1"/>
  <c r="F112" i="4" l="1"/>
  <c r="F110" i="4" l="1"/>
  <c r="F184" i="4" l="1"/>
  <c r="F10" i="4" s="1"/>
  <c r="F34" i="4"/>
  <c r="F83" i="4" l="1"/>
  <c r="F81" i="4" l="1"/>
  <c r="F95" i="4" s="1"/>
  <c r="F5" i="4" s="1"/>
  <c r="F9" i="4"/>
  <c r="F188" i="4"/>
  <c r="F100" i="4"/>
  <c r="B9" i="4"/>
  <c r="A9" i="4"/>
  <c r="B7" i="4"/>
  <c r="A7" i="4"/>
  <c r="B6" i="4"/>
  <c r="A6" i="4"/>
  <c r="B5" i="4"/>
  <c r="A5" i="4"/>
  <c r="B3" i="4"/>
  <c r="A3" i="4"/>
  <c r="F108" i="4" l="1"/>
  <c r="F103" i="4"/>
  <c r="F6" i="4" s="1"/>
  <c r="F44" i="4"/>
  <c r="F203" i="4"/>
  <c r="F11" i="4" s="1"/>
  <c r="F117" i="4"/>
  <c r="F51" i="4" l="1"/>
  <c r="F3" i="4" s="1"/>
  <c r="F121" i="4"/>
  <c r="F7" i="4" s="1"/>
  <c r="F12" i="4" l="1"/>
  <c r="F14" i="4" s="1"/>
  <c r="E10" i="12" l="1"/>
  <c r="E14" i="12" s="1"/>
  <c r="E15" i="12" s="1"/>
  <c r="E17" i="12" s="1"/>
</calcChain>
</file>

<file path=xl/sharedStrings.xml><?xml version="1.0" encoding="utf-8"?>
<sst xmlns="http://schemas.openxmlformats.org/spreadsheetml/2006/main" count="309" uniqueCount="181">
  <si>
    <t>I.</t>
  </si>
  <si>
    <r>
      <t>m</t>
    </r>
    <r>
      <rPr>
        <vertAlign val="superscript"/>
        <sz val="11"/>
        <rFont val="Calibri"/>
        <family val="2"/>
        <charset val="238"/>
      </rPr>
      <t>2</t>
    </r>
  </si>
  <si>
    <r>
      <t>m</t>
    </r>
    <r>
      <rPr>
        <vertAlign val="superscript"/>
        <sz val="11"/>
        <rFont val="Calibri"/>
        <family val="2"/>
        <charset val="238"/>
      </rPr>
      <t>1</t>
    </r>
  </si>
  <si>
    <t>R E K A P I T U L A C I J A</t>
  </si>
  <si>
    <t>Skupaj:</t>
  </si>
  <si>
    <t>DDV</t>
  </si>
  <si>
    <t>Skupaj z DDV:</t>
  </si>
  <si>
    <t>SPLOŠNO</t>
  </si>
  <si>
    <t>1</t>
  </si>
  <si>
    <t>II.</t>
  </si>
  <si>
    <t>III.</t>
  </si>
  <si>
    <t>ZIDARSKA DELA</t>
  </si>
  <si>
    <t>kos</t>
  </si>
  <si>
    <t>S K U P A J   ZIDARSKA DELA</t>
  </si>
  <si>
    <t>IV.</t>
  </si>
  <si>
    <t>TESARSKA DELA</t>
  </si>
  <si>
    <t>S K U P A J   TESARSKA DELA</t>
  </si>
  <si>
    <t>V.</t>
  </si>
  <si>
    <t>FASADERSKA DELA</t>
  </si>
  <si>
    <t>S K U P A J  FASADERSKA DELA</t>
  </si>
  <si>
    <t>VI.</t>
  </si>
  <si>
    <t>VII.</t>
  </si>
  <si>
    <t xml:space="preserve">  </t>
  </si>
  <si>
    <t>ENERGETSKA SANACIJA FASADE</t>
  </si>
  <si>
    <t xml:space="preserve">      </t>
  </si>
  <si>
    <t>RUŠITVENA IN ODSTRANITVENA DELA</t>
  </si>
  <si>
    <t>S K U P A J   RUŠITVENA IN ODSTRANITVENA DELA</t>
  </si>
  <si>
    <t>2</t>
  </si>
  <si>
    <t>3</t>
  </si>
  <si>
    <t>5</t>
  </si>
  <si>
    <t>6</t>
  </si>
  <si>
    <t>STAVBNO POHIŠTVO</t>
  </si>
  <si>
    <t>S K U P A J   STAVBNO POHIŠTVO</t>
  </si>
  <si>
    <t xml:space="preserve">Ponudbena cena vsebuje vse stroške za: pripravljalna in zaključna dela, stroške porabe elektrike in vode; vsa pomožna dela za izvršitev pogodbenih del; delo preko delovnega časa in dela ob dela prostih dnevih; vse stroške tekočega in končnega čiščenja, morebitno čiščenje javnih površin; orodja, delovno opremo, mehanizacijo, dvigala in potrebne delovne odre; vse manipulativne stroške, transport, prenose, dvige; takse najema zemljišča za potrebe gradbišča – deponij (če je to potrebno), vključno s stroški pridobitve dovoljenja za zaporo in označitev); za preiskave, preizkuse, ateste in certifikate za vgrajene materiale in opremo; potrebnih zahtevanih meritev; stroške za varnost pri delu in protipožarno varnost na delovišču; stroške zavarovanja del; zavarovanje objekta; zavarovanje izdelkov pred poškodbami do predaje naročniku; stroške načrta organizacije gradbišča; stroške koordinacije  podizvajalcev   na gradbišču; stroške zavarovanja dokazov stanja sosednjih objektov in premoženja (video in foto posnetki, cenilna poročila); odprave možnih poškodb na drugih objektih ali na obstoječi infrastrukturi; zaščito vseh površin stavbnega pohištva s PVC folijo. Izvajalec mora vse mere preveriti na mestu samem in eventualna odstopanja upoštevati v enotnih cenah. </t>
  </si>
  <si>
    <t xml:space="preserve">Splošno:
Rušenja, izsekavanja in dolbenja morajo biti izvršena strokovno, na način, ki je predpisan v posamezni postavki del. V ceni je potrebno upoštevati vse gradbiščne transporte, nakladanje na transportno sredstvo, prevoz na komunalno deponijo in plačilo vseh pristojbin komunalnega odlagališča, vključno z izdelavo poročila o ravnanju z gradbenimi odpadki. </t>
  </si>
  <si>
    <t xml:space="preserve">Odstranitev ometa na špaletah oken, fasadnih zasteklitev, balkonskih vrat. V ceni je potrebno upoštevati odstranitev ometa, oziroma dela zidu v globini do 3,0 cm, kot priprava za oblogo s toplotno izolacijo v debelini 2,0 cm vključno s pripravo površine za lepljenje obloge iz toplotne izolacije.  </t>
  </si>
  <si>
    <t xml:space="preserve">Priprava fasadnih površin pred izvedbo obloge s toplotno izolacijo. V ceni je potrebno upoštevati, mehansko čiščenje z ročnim ščetkanjem, površinskim izpiranjem, izvedbo impregnacije s pred premaza (priprava površine pred lepljenjem plošč) in premaz z algicidom na mestih pojava mahu in lišajev ter eventualno sanacijo manjših, površin odpadlega ometa. </t>
  </si>
  <si>
    <t xml:space="preserve">Demontaža obstoječega strelovoda iz valjanca 25/3 mm, vključno z demontažo nosilcev za pritrditev in zaščitnih kovinskih elementov iz kovinskih kotnikov. </t>
  </si>
  <si>
    <t>Demontaža okenskih polic iz Alu barvane ali cinkotit pločevine. V ceni je potrebno upoštevati pazljivo demontažo in pripravo površin za kasnejšo montažo polic.</t>
  </si>
  <si>
    <t>~ inštalacija tipala temperature</t>
  </si>
  <si>
    <t>Zasip z izkopanim materialom. V ceni je potrebno upoštevati vgrajevanje nasipnega materiala v plasteh s komprimiranjem in točnostjo poravnave ± 3,0 cm.</t>
  </si>
  <si>
    <t>7</t>
  </si>
  <si>
    <t>8</t>
  </si>
  <si>
    <t>9</t>
  </si>
  <si>
    <t>~ inštalacija razsvetljave, vključno z reflektorjem</t>
  </si>
  <si>
    <t xml:space="preserve">Odstranitev ometa na mestih evidentiranih poškodb. V ceni je potrebno upoštevati odstranitev ometa do 3,5 cm in pripravo površine za izvedbo sanacije ometa.  </t>
  </si>
  <si>
    <t>Izvedba sanacije fasadnega ometa s podaljšano cementno malto 1:3:9 na predhodno izveden cementni obrizg 1:3; frakcija malte 0-4 mm, oziroma 0-8 mm_frakcija ustrezna globini poškodbe. Pred izvedbo sanacije je potrebno izvesti mehansko čiščenje površine in izpiranje z vodnim curkom.</t>
  </si>
  <si>
    <t>Demontaža kleparske obrobe na strehi objekta, stik objekt_prizidek, razvite širine do 55 cm.</t>
  </si>
  <si>
    <t>A.</t>
  </si>
  <si>
    <r>
      <t>m</t>
    </r>
    <r>
      <rPr>
        <vertAlign val="superscript"/>
        <sz val="11"/>
        <rFont val="Calibri"/>
        <family val="2"/>
        <charset val="238"/>
      </rPr>
      <t>3</t>
    </r>
  </si>
  <si>
    <r>
      <t>Dobava in montaža fasadnih izolacijskih plošč iz kamene volne, debeline 3 cm:
- standard SIST EN 13501-1, razred gorljivosti A</t>
    </r>
    <r>
      <rPr>
        <vertAlign val="subscript"/>
        <sz val="11"/>
        <rFont val="Calibri"/>
        <family val="2"/>
        <charset val="238"/>
        <scheme val="minor"/>
      </rPr>
      <t>1</t>
    </r>
    <r>
      <rPr>
        <sz val="11"/>
        <rFont val="Calibri"/>
        <family val="2"/>
        <charset val="238"/>
      </rPr>
      <t xml:space="preserve">, 
- toplotna prevodnost, λ=0,035 W/mK, SIST EN 12667, 
- montaža plošč se izvaja z lepljenjem; obloga špalet.  </t>
    </r>
  </si>
  <si>
    <r>
      <t>Dobava in montaža fasadnih izolacijskih plošč iz ekspandiranega polistirena (EPS) debeline 3 cm (stirocokl):
- standard SIST EN 13163, razred gorljivosti E, 
- ekstrudirane v kalupu z obojestranskim rastrom 1,0x1,0 cm, λ=0,037 W/m</t>
    </r>
    <r>
      <rPr>
        <sz val="11"/>
        <rFont val="Calibri"/>
        <family val="2"/>
        <charset val="238"/>
      </rPr>
      <t xml:space="preserve">K, odporne na vlago, 
- montaža plošč se izvaja z lepljenjem; obloga špalet. </t>
    </r>
  </si>
  <si>
    <t xml:space="preserve">~ demontaža zunanje klima enote, vključno z nosilnimi konzolami in odklopom vseh inštalacij </t>
  </si>
  <si>
    <t>KROVSKO KLEPARSKA DELA</t>
  </si>
  <si>
    <t>S K U P A J   KROVSKO KLEPARSKA DELA</t>
  </si>
  <si>
    <t>VIII.</t>
  </si>
  <si>
    <t>Ponovna montaža odstranjenih elektro inštalacij na fasadnih površinah:</t>
  </si>
  <si>
    <t>ELEKTRO IN STROJNE INŠTALACIJE</t>
  </si>
  <si>
    <t>S K U P A J   ELEKTRO IN STROJNE INŠTALACIJE</t>
  </si>
  <si>
    <t>Pazljiva demontaža električnih naprav in inštalacij, montiranih na fasadnih površinah, vključno z zaščito inštalacij, razvodnimi dozami in končnimi elementi. V ceni je potrebno upoštevati skladiščenje v prostorih uporabnika do ponovne montaže:</t>
  </si>
  <si>
    <t>SLIKOPLESKARSKA DELA</t>
  </si>
  <si>
    <t>S K U P A J  SLIKOPLESKARSKA DELA</t>
  </si>
  <si>
    <t>~ ponovna montaža inštalacije tipala temperature, v ceni je potrebno upoštevati izsekavanje utora in vgradnjo zaščitne cevi.</t>
  </si>
  <si>
    <t xml:space="preserve">~ ponovna montaža zunanje klima enote, vključno s podaljšanimi nosilnimi konzolami, priklopom vseh inštalacij, polnjenje s plinom in servisom.  </t>
  </si>
  <si>
    <t>Demontaža raznih elementov montiranih na fasadne površine (omarice, rešetke, ipd). V ceni je potrebno upoštevati skladiščenje v prostorih uporabnika do ponovne montaže:</t>
  </si>
  <si>
    <t>Ponovna montaža raznih predhodno odstranjenih elementov,  montiranih na fasadne površine (omarice, rešetke, ipd). V ceni je potrebno upoštevati vgraditev v toplotno fasadno oblogo:</t>
  </si>
  <si>
    <t>kg</t>
  </si>
  <si>
    <t>X.</t>
  </si>
  <si>
    <t>Izvedba meritve strelovodne inštalacije, komplet, vključno z izdelavo poročila o meritvah.</t>
  </si>
  <si>
    <t>Dobava in vgradnja kovinskega ščitnika, dolžine 2,0 m, vključno s pritrdilnim materialom</t>
  </si>
  <si>
    <r>
      <t>~okna velikosti do 2 m</t>
    </r>
    <r>
      <rPr>
        <vertAlign val="superscript"/>
        <sz val="11"/>
        <rFont val="Calibri"/>
        <family val="2"/>
        <charset val="238"/>
      </rPr>
      <t>2</t>
    </r>
  </si>
  <si>
    <r>
      <t>~vrata velikosti do 2 do 4 m</t>
    </r>
    <r>
      <rPr>
        <vertAlign val="superscript"/>
        <sz val="11"/>
        <rFont val="Calibri"/>
        <family val="2"/>
        <charset val="238"/>
      </rPr>
      <t>2</t>
    </r>
  </si>
  <si>
    <r>
      <t xml:space="preserve">Rušenje peskolova iz betonske cevi </t>
    </r>
    <r>
      <rPr>
        <sz val="11"/>
        <rFont val="Calibri"/>
        <family val="2"/>
        <charset val="238"/>
      </rPr>
      <t>Φ 50 cm, globine do 1,0 m. V ceni je potrebno upoštevati tudi vsa potrebna zemeljska dela, rušenje priključka in povezave z primarnim vodom meteorne kanalizacije; SZ fasada.</t>
    </r>
  </si>
  <si>
    <t xml:space="preserve">Kombiniran, ročni in strojni izkop, globine do 0,5 m, v terenu III. kategorije, planiranje dna ročno. V ceni je potrebno upoštevati odmetavanje izkopanega materiala na stran in deponiranje izkopa za kasnejšo izvedbo nasutja. </t>
  </si>
  <si>
    <t>Kompletna izdelava sanacije vertikalne hidroizolacije s preplastitvijo, v sestavi:
~ čiščenje obstoječe površine, priprava za polaganje dodatnega sloja bitumenskega traku,
~ polimer - bitumenska izolacija, enoslojna APP, v debelini 0,50 cm, po zahtevah SIST DIN 181195, trakovi so vgrajeni vertikalno s polnim varjenjem, 
~ dobava in montaža mehanske zaščite hidroizolacije z ploščami iz ekstrudiranega polistirena, XPS ploščami, debeline 5,0 cm.</t>
  </si>
  <si>
    <r>
      <t xml:space="preserve">Dobava in montaža strelovodne Alu žica, Al </t>
    </r>
    <r>
      <rPr>
        <sz val="11"/>
        <rFont val="Calibri"/>
        <family val="2"/>
        <charset val="238"/>
      </rPr>
      <t>Φ</t>
    </r>
    <r>
      <rPr>
        <sz val="11"/>
        <rFont val="Calibri"/>
        <family val="2"/>
        <charset val="238"/>
        <scheme val="minor"/>
      </rPr>
      <t xml:space="preserve"> 10 mm, na stenskih oziroma strešnih držalih. V ceni je potrebno upoštevati dobavo in montažo držal za žico in vseh potrebnih sponk.   </t>
    </r>
  </si>
  <si>
    <t>Dobava, montaža in odstranitev fasadnega odra višine do 10 m, širine 0,90 m z izvedbo protiprašne zapore površine. V ceni je potrebno upoštevati: statični izračun z upoštevanjem določil zakona o VZD, strošek amortizacije odra za ves čas gradnje. V območju glavnega in stranskega vhoda je potrebno izvesti nadstrešek za varen dostop v objekt.</t>
  </si>
  <si>
    <t xml:space="preserve">Sanacija opaža napušča iz desk debeline do 1,8 cm. V ceni je potrebno upoštevati zamenjavo dotrajanih desk z novimi vključno s sanacijo pod konstrukcije. </t>
  </si>
  <si>
    <r>
      <t>Dobava in montaža fasadnih izolacijskih plošč iz kamene volne, debeline 15 cm, srednje razčlenjene površine:
- standard SIST EN 13501-1, razred gorljivosti A</t>
    </r>
    <r>
      <rPr>
        <vertAlign val="subscript"/>
        <sz val="11"/>
        <rFont val="Calibri"/>
        <family val="2"/>
        <charset val="238"/>
        <scheme val="minor"/>
      </rPr>
      <t>1</t>
    </r>
    <r>
      <rPr>
        <sz val="11"/>
        <rFont val="Calibri"/>
        <family val="2"/>
        <charset val="238"/>
      </rPr>
      <t xml:space="preserve">, 
- toplotna prevodnost, λ=0,035 W/mK, SIST EN 12667, 
- montaža plošč se izvaja z lepljenjem in mehanskim pritrjevanjem s sidri za sidri za sidranje v čvrsto podlogo, dolžine 200 mm, vetrna cona 1. V ceni je potrebno upoštevati dobavo in montažo čepov za zapiranje utorov pri poglabljanju mehanskih, pritrdilnih sidr.  </t>
    </r>
  </si>
  <si>
    <r>
      <t>Dobava in montaža fasadnih izolacijskih plošč iz ekspandiranega polistirena (EPS) debeline 15 cm (stirocokl), srednje razčlenjene površine:
- standard SIST EN 13163, razred gorljivosti E, 
- ekstrudirane v kalupu z obojestranskim rastrom 1,0x1,0 cm, λ=0,031 W/m</t>
    </r>
    <r>
      <rPr>
        <sz val="11"/>
        <rFont val="Calibri"/>
        <family val="2"/>
        <charset val="238"/>
      </rPr>
      <t xml:space="preserve">K, odporne na vlago, 
- montaža plošč se izvaja z lepljenjem in mehanskim pritrjevanjem s tipskimi pritrdilnimi sidri dolžine 200 mm, 6 kos/m2. V ceni je potrebno upoštevati dobavo in montažo čepov za zapiranje utorov pri poglabljanju tipskih, pritrdilnih sidr. Detajl v območju stika s tlakovanimi površinami zunanje ureditve se izvede skladno s tehničnimi smernicami PFSTI 01. </t>
    </r>
  </si>
  <si>
    <t>Izvedba tankoslojne fasade v sestavi (upoštevati tehnologijo proizvajalca), v dveh barvnih odtenkih po izboru naročnika, srednje razčlenjene površine:
~osnovni armirni sloj,
~armirna mrežica iz steklenih vlaken,
~izravnalni sloj,
~pred namaz za boljši oprijem zaključnega sloja (v barvi zaključnega sloja),
~zaključni fasadni omet na osnovi vodnega stekla in dodatkov, hidrofobiran z dodatkom za zaviranje rasti alg in plesni, barvne nianse po izboru naročnika, granulacije 1,5 mm, silikonski zaključni sloj,
-alkalno odporen profil za izvedbo zaključka fasade ob podstavku objekta,
- PVC okenski profili (2D), 
-plastični profil z mrežico za izvedbo spodnjih robov z odkapom, špaletni profili
- vsi naletni robovi se morajo učvrstiti s tipskimi PVC profili.</t>
  </si>
  <si>
    <t>Slikanje zunanjih, fasadnih površin s silikonsko fasadno barvo z dodatno algicidno in fungicidno zaščito; vodo odbojno in paro propustno, barva po izboru naročnika. 
~enkrat osnovni  premaz in dvakrat slikanje, na predhodno očiščeno površino, izdelati po navodilu proizvajalca barve.</t>
  </si>
  <si>
    <t>Izdelava, dobava in montaža PVC zunanjega, UV odpornega, stavbnega pohištva (okna in vrata) sestavljenega iz šest komornega ojačenega profila z dodatno ojačitvijo zaradi povečane obremenitve glede na velikost posameznih elementov, profil ojačen z nerjavečim jeklenim vložkom iz pločevine minimalne debeline 2 mm, v profilu trapezne ojačitve, X struktura komor, profil mora vsebovati sredinsko, tretje tesnilo. Stavbno pohištvo skladno s standardom SIST EN 14351-1:2006 + A1: 2010. Stavbno pohištvo je bele barve. V ceni je potrebno upoštevati tudi vsa potrebna zidarska in slikopleskarska dela na notranjih špaletah ter okenske profile podobnega izgleda kot obstoječi, na predčasno zamenjanih oknih. Skupni faktor prevodnosti stavbnega pohištva s troslojnim steklom Uw = 0,80W/m²K. Vse okovje nerjaveče ( RF ali galvansko obdelano) mora ustrezati DIN EN 13126-8 (K- 130 kg ) kot na primer okovje Winkhaus Activ Pilot ali enakovredno, kljuke bele, pololiva kot na primer Hoppe ali enakovredno. Vsa stekla v sestavi 4-16-4-16-4, toplotna prevodnost največ Ug = 0,6W/m²K, s PVC distančniki, zvočna izolativnost najmanj Rw=32dB, polnjeno z Argonom, termični vložek z vloženim sušilnim sredstvom in notranjim emisijskim Low- E nanosom. V ceno je potrebno upoštevati tudi finalno čiščenje prostorov po končanih delih in čiščenje zunanjih ter notranjih okenskih polic, senčil, okenskih okvirov in stekel. Izvajalec mora izdelati delavniške načrte in jih pred izdelavo dati v potrditev naročniku.</t>
  </si>
  <si>
    <t>Pazljiva demontaža obstoječih oken iz opečnih, ali betonskih zidov:</t>
  </si>
  <si>
    <r>
      <t xml:space="preserve">Dobava in montaža oken in vrat iz PVC profilov </t>
    </r>
    <r>
      <rPr>
        <sz val="11"/>
        <rFont val="Calibri"/>
        <family val="2"/>
        <charset val="238"/>
      </rPr>
      <t xml:space="preserve">vključno z notranjimi PVC policami in zunanjimi policami iz Alu barvane pločevine. Izdelava po naročilu, z odpiranjem po horizontalni in vertikalni osi, enako kot obstoječe: </t>
    </r>
  </si>
  <si>
    <t>~ ponovna montaža obstoječih svetilk. V ceni je potrebno upoštevati podaljšanje sidernih vijakov in distančnik v izmeri debeline fasadne obloge.</t>
  </si>
  <si>
    <t>kom</t>
  </si>
  <si>
    <t>~ police do širine 15 cm</t>
  </si>
  <si>
    <t>Kombiniran, ročni in strojni izkop, globine do 2,0 m, v terenu III. kategorije. V ceni je potrebno upoštevati odmetavanje izkopanega materiala na stran in deponiranje izkopa za kasnejšo izvedbo nasutja; SZ fasada, sanacija zatekanja.</t>
  </si>
  <si>
    <t>~ demontaža okenskih rešetk in rešetk za zračenje,</t>
  </si>
  <si>
    <t>Pazljiva demontaža obstoječih vrat iz opečnih, ali betonskih zidov, vključno z demontažo kovinskega podboja in praga:</t>
  </si>
  <si>
    <t>Dobava in montaža čelne kleparske obrobe iz Alu barvne ali plastificirane pločevine, debeline 0,7 mm, razvite širine do 40 cm. V ceni je potrebno upoštevati podložno pločevino in ves pritrdilni in tesnilni material.</t>
  </si>
  <si>
    <t>Dobava in montaža kleparske obrobe kot stranski zaključek ravne strehe iz Alu eloksirane ali plastificirane pločevine, debeline 0,7 mm, razvite širine do 25 cm. V ceni je potrebno upoštevati potrebno pod konstrukcijo, sloj lepenke proti kondenziranju in pritrditev na betonsko podlogo.</t>
  </si>
  <si>
    <r>
      <t>~O1</t>
    </r>
    <r>
      <rPr>
        <sz val="11"/>
        <rFont val="Calibri"/>
        <family val="2"/>
        <charset val="238"/>
      </rPr>
      <t>: okno velikosti 143x127 cm, kombinirano odpiranje. Širina notranje police do 25 cm, širina zunanje police do 38 cm.</t>
    </r>
  </si>
  <si>
    <r>
      <t>~O2</t>
    </r>
    <r>
      <rPr>
        <sz val="11"/>
        <rFont val="Calibri"/>
        <family val="2"/>
        <charset val="238"/>
      </rPr>
      <t>: okno velikosti 97x52 cm, kombinirano odpiranje. Širina notranje police do 25 cm, širina zunanje police do 38 cm.</t>
    </r>
  </si>
  <si>
    <r>
      <t>~O3</t>
    </r>
    <r>
      <rPr>
        <sz val="11"/>
        <rFont val="Calibri"/>
        <family val="2"/>
        <charset val="238"/>
      </rPr>
      <t>: okno velikosti 120x127 cm, kombinirano odpiranje. Širina notranje police do 25 cm, širina zunanje police do 38 cm.</t>
    </r>
  </si>
  <si>
    <r>
      <t>~O4</t>
    </r>
    <r>
      <rPr>
        <sz val="11"/>
        <rFont val="Calibri"/>
        <family val="2"/>
        <charset val="238"/>
      </rPr>
      <t>: okno velikosti 61x84 cm, kombinirano odpiranje. Širina notranje police do 25 cm, širina zunanje police do 38 cm.</t>
    </r>
  </si>
  <si>
    <r>
      <t>~O5</t>
    </r>
    <r>
      <rPr>
        <sz val="11"/>
        <rFont val="Calibri"/>
        <family val="2"/>
        <charset val="238"/>
      </rPr>
      <t>: okno velikosti 60x175 cm, kombinirano odpiranje. Širina notranje police do 25 cm, širina zunanje police do 38 cm.</t>
    </r>
  </si>
  <si>
    <r>
      <t>~O6</t>
    </r>
    <r>
      <rPr>
        <sz val="11"/>
        <rFont val="Calibri"/>
        <family val="2"/>
        <charset val="238"/>
      </rPr>
      <t>: okno velikosti 77x77 cm, kombinirano odpiranje. Širina notranje police do 25 cm, širina zunanje police do 38 cm.</t>
    </r>
  </si>
  <si>
    <r>
      <t>~O7</t>
    </r>
    <r>
      <rPr>
        <sz val="11"/>
        <rFont val="Calibri"/>
        <family val="2"/>
        <charset val="238"/>
      </rPr>
      <t>: okno velikosti 90x115 cm, kombinirano odpiranje. Širina notranje police do 25 cm, širina zunanje police do 38 cm.</t>
    </r>
  </si>
  <si>
    <r>
      <t>~O8</t>
    </r>
    <r>
      <rPr>
        <sz val="11"/>
        <rFont val="Calibri"/>
        <family val="2"/>
        <charset val="238"/>
      </rPr>
      <t>: okno velikosti 120x120 cm, kombinirano odpiranje. Širina notranje police do 25 cm, širina zunanje police do 38 cm.</t>
    </r>
  </si>
  <si>
    <t xml:space="preserve">Izvedba tankoslojne fasade napušča v sestavi (upoštevati tehnologijo proizvajalca), v dveh barvnih odtenkih po izboru naročnika, srednje razčlenjene površine:
~osnovni armirni sloj,
~armirna mrežica iz steklenih vlaken,
~izravnalni sloj,
~pred namaz za boljši oprijem zaključnega sloja (v barvi zaključnega sloja),
~zaključni fasadni omet na osnovi vodnega stekla in dodatkov, hidrofobiran z dodatkom za zaviranje rasti alg in plesni, barvne nianse po izboru naročnika, granulacije 1,5 mm, silikonski zaključni sloj.
</t>
  </si>
  <si>
    <r>
      <t>Dobava in montaža fasadnih izolacijskih plošč iz ekspandiranega polistirena (EPS) debeline 3 cm (stirocokl):
- standard SIST EN 13163, razred gorljivosti E, 
- ekstrudirane v kalupu z obojestranskim rastrom 1,0x1,0 cm, λ=0,037 W/m</t>
    </r>
    <r>
      <rPr>
        <sz val="11"/>
        <rFont val="Calibri"/>
        <family val="2"/>
        <charset val="238"/>
      </rPr>
      <t xml:space="preserve">K, odporne na vlago, 
- montaža plošč se izvaja z vijačenjem; obloga napušča. </t>
    </r>
  </si>
  <si>
    <t>Pozidanja okenskih odprtin z modularno opeko.</t>
  </si>
  <si>
    <t>4</t>
  </si>
  <si>
    <t>Dobava in polaganje betonskih robnikov dim 100/20/5 cm na podložni beton z polnim obbetoniranjem.</t>
  </si>
  <si>
    <t>Dobava in vgradnja rečni prani prodnik 16-32mm.</t>
  </si>
  <si>
    <t>Vgradnja betonske preklade nad obstoječo okensko odprtino z vsemi gradbenimi deli.</t>
  </si>
  <si>
    <t>~ ponovna montaža inštalacija razsvetljave, vključno z dobavo in montažo novih reflektorjem kot npr. Simetrični reflektor LEDINAIRE BVP154 LED21/840 PSU 20W VWB CE LED 20W 4000K 2100lm LED driver IP65 SI 220-240V A-A++ PHILIPS, v ceni je potrebno upoštevati izsekavanje utora in vgradnjo zaščitne cevi.</t>
  </si>
  <si>
    <r>
      <t xml:space="preserve">Predelava, podaljšanje izpusta za odvod kondezna iz plinske notranje peči, PVC cevi okrogle oblike, </t>
    </r>
    <r>
      <rPr>
        <sz val="11"/>
        <rFont val="Calibri"/>
        <family val="2"/>
        <charset val="238"/>
      </rPr>
      <t xml:space="preserve">Φ 60 mm. V ceni je potrebno upoštevati predhodno demontažo in ponovno montažo, vključno z vsemi potrebnimi deli. </t>
    </r>
    <r>
      <rPr>
        <sz val="11"/>
        <rFont val="Calibri"/>
        <family val="2"/>
        <charset val="238"/>
        <scheme val="minor"/>
      </rPr>
      <t xml:space="preserve"> </t>
    </r>
  </si>
  <si>
    <t>~Vgradnja vhodna vrata (PVC) velikosti 106x206 cm.</t>
  </si>
  <si>
    <t>~Vgradnja vhodna vrata (PVC) velikosti 100x200 cm.</t>
  </si>
  <si>
    <t>~Vgradnja vhodna vrata (PVC) velikosti 100x185 cm.</t>
  </si>
  <si>
    <t>~ montaža okenskih rešetk in rešetk za zračenje,</t>
  </si>
  <si>
    <t>B.</t>
  </si>
  <si>
    <t>UREDITEV SANITARIJ</t>
  </si>
  <si>
    <t xml:space="preserve"> </t>
  </si>
  <si>
    <t xml:space="preserve">Kompletno stranišče sestoječe iz:
konzolne WC školjke iz sanitarne keramike I. klase s stenskim iztokom, lesene, plastificirane sedežne deske s pokrovom, vključno s ponikljanimi ležaji in vijaki ter gumijasto manšeto in odbijači, podometnega kotlička za splakovanje z dvojno tipko za nizko montažo s tipsko nosilno konstrukcijo, vključno z odsesovalno in odtočno cevjo iz plastične mase, kotnim regulirnim ventilom DN 15, vključno z zidno rozeto in pokromano fleksibilno cevjo fi10 mm, dolžine cca. 40 cm, držala za toaletni papir vključno z pritrdilnim materialom, kompletno v vsem pritrdilnim in tesnilnim materialom.
</t>
  </si>
  <si>
    <t>kpl</t>
  </si>
  <si>
    <t>Dobava in montaža predelnih sten v sanitarijah iz kompozitne plošče (npr. MAX funder) skupaj z ogrodjem iz inox  profilov viš. 200 cm in 20 cm dvignjenih od tal. Stena je sestavljena iz fiksnega dela viš. 180 cm in enokrilnih vrat dim. 70/180 cm. Vrata so opremljena z vsem potrebnim okovjem, bunko in kljuko po izbiri naročnika</t>
  </si>
  <si>
    <t>~ demontaža table dimenzij 150/100 cm, z nazivom objekta.</t>
  </si>
  <si>
    <t>SKUPAJ UREDITEV SANITARIJ</t>
  </si>
  <si>
    <t>Rušenje lesenega skladišča (lopa)</t>
  </si>
  <si>
    <t>~ odkrivanje stare strešne kritine in odvoz na deponijo,</t>
  </si>
  <si>
    <t>~ razletvanje ostrešja in odvoz na deponijo,</t>
  </si>
  <si>
    <t>~ rušenje ostrešja in nosilnih stebrov in odvoz na deponijo.</t>
  </si>
  <si>
    <t>NEPREDVIDENA DELA 10%</t>
  </si>
  <si>
    <t>ZEMELJSKA DELA, ODVODNJAVANJE</t>
  </si>
  <si>
    <t>S K U P A J   ZEMELJSKA DELA, ODVODNJAVANJE</t>
  </si>
  <si>
    <t>Kombiniran, ročni in strojni izkop, globine 0,40cm, v terenu III. kategorije. V ceni je potrebno upoštevati odvoz materiala na stalno deponijo s plačilom vseh stroškov deponike; priprava platoja za prane plošče</t>
  </si>
  <si>
    <t>Dobava in vgraditev tamponskega drobljenca 0-32 v debelini 30 cm. Planiranje planuma zgornjega ustroja s točnostjo ± 1 cm.</t>
  </si>
  <si>
    <t>Dobava in polaganje pranih plošč dimenzije 40x40 cm v sloj 2 X sejanega peska.</t>
  </si>
  <si>
    <t>Nepredvidena dela 10%</t>
  </si>
  <si>
    <t>SANACIJA VHODA V KLET</t>
  </si>
  <si>
    <t>C.</t>
  </si>
  <si>
    <t>SKUPAJ SANACIJA VHODA V KLET</t>
  </si>
  <si>
    <t>Dobava in vgradnja vtočnega jaška s peskolovom, iz betonskih cevi fi 50 cm, globine 1 m, z betoniranjem dna, s tipskim betonskim pokrovom. Izdelava preboja za kanalizacijsko cev.</t>
  </si>
  <si>
    <t xml:space="preserve">Dobava in vgradnja kanalizacijske plastične cevi fi 160 mm (kvalitete SN8) s polnim obetoniranjem, z vsemi potrebnimi izkopi in zasipi. </t>
  </si>
  <si>
    <t>Previdna odstranitev obstoječih vhodnih vrat velikosti do 2,0 m2 in transport v začasno deponijo z možnostjo ponovne uporabe vrat.</t>
  </si>
  <si>
    <t>Kompletna odstranitev betonskega jaška in rešetke pred vhodnimi vrati velikosti 130/70 cm in transport v stalno deponijo s plačilom vseh stroškov deponije.</t>
  </si>
  <si>
    <t>Ročni izkop jarka v III.ktg globine do 50 cm - izkop za temelj stopnic.</t>
  </si>
  <si>
    <t>10</t>
  </si>
  <si>
    <t>Izdelava protiprašne zavese na meji obdelave.</t>
  </si>
  <si>
    <t>Previdna odstranitev stenskega umivalnika s pripadajočo opremo in transport na začasno deponijo - primerno za ponovno uporabo.</t>
  </si>
  <si>
    <t>Odstranitev keramične obloge sten in transport v stalno deponijo s plačilom vseh stroškov deponije.</t>
  </si>
  <si>
    <t>Odstranitev tlaka iz keramike in  transport v stalno deponijo s plačilom vseh stroškov deponije.</t>
  </si>
  <si>
    <t>Izravnava sten s fino cementno malto.</t>
  </si>
  <si>
    <t>Popravila cementnega estriha na poškodovanih mestih.</t>
  </si>
  <si>
    <t>Izdelava preboja 20/20 cm v opečni steni debeline  20 cm in transport ruševin v stalno deponijo s plačilom vseh stroškov deponije, kompletno z zidarsko obdelavo preboja.</t>
  </si>
  <si>
    <t>Dolbenje utorov 10/10 cm v opečni zid za izdelavo nove vodovodne instalacije.</t>
  </si>
  <si>
    <t>Dolbenje utorov 6/6 cm v opečni zid za izdelavo nove elektro instalacije.</t>
  </si>
  <si>
    <t>Zametavanje utorov 10/10 cm z gpm 1:3:9 - po položenih instalacijah.</t>
  </si>
  <si>
    <t>Zametavanje utorov 6x6 cm z gpm 1:3:9 - po položenih instalacijah.</t>
  </si>
  <si>
    <t>Razne popravila ometa na poškodovanih mestih (dolbenja, preboji, špalete itd.) z grobo podaljšano malto in fino cementno malto.</t>
  </si>
  <si>
    <t>Vgrajevanje kovinskega INOX profila za razmejitev tlakov.</t>
  </si>
  <si>
    <t>Dobava in polaganje stenske keramike z lepljenjem na podlago, dimenzije, vrsta in tekstura po izbiri naročnika, kompletno s fugiranje stikov, vsi vogali in robovi zaključeni s PVC letvico.</t>
  </si>
  <si>
    <t>Dobava in polaganje talne keramike  z lepljenjem na podlago, dimenzije, vrsta in tekstura po izbiri naročnika, kompletno s fugiranjem stikov.</t>
  </si>
  <si>
    <t>2x kitanje ometanih površin z jubolin kitom do popolne zglajenosti s predhodno impregnacijo površin za razmastitev površin  in 2x slikanje z disperzijsko barvo jupol s predhodno impregnacijo sten z akril emulzijo.</t>
  </si>
  <si>
    <t>dimenzije stene 130/180 cm.</t>
  </si>
  <si>
    <t>Izdelava obloge podometnega kotlička iz gips kartonskih plošč.</t>
  </si>
  <si>
    <t xml:space="preserve">Kompleten umivalnik sestoječ iz: 
umivalnik dimenzije 37/27 cm iz keramike I. klase, z medeninastim pokromanim odtočnim ventilom fi 32 mm s čepom na verižici, medeninastim pokromanim "S" sifonom fi 32 z zidno rozeto, stoječa enoročna mešalna baterija za toplo in hladno vodo, vključno s kotnimi ventili in zidnimi rozetami; kompletno z vsem vezalnim materialom, konzolami, podložkami, pritrdilnim in tesnilnim materialom.
</t>
  </si>
  <si>
    <t>Dobava in montaža električnega grelnika vode prostornine 5 l.</t>
  </si>
  <si>
    <t>Kompletna izvedba vodovodne cevne instalacije, odtočne instalacije in kompaktna naprava za prečrpavanje.</t>
  </si>
  <si>
    <t>Kompletna izvedba elektro instalacij.</t>
  </si>
  <si>
    <t>Izdelava zaščite vseh obstoječih tlakov s PVC folijo in filcem ter odstranitev zaščite po končanih delih vključno s čiščenjem prostora po končanih delih.</t>
  </si>
  <si>
    <t>Izdelava ponikovalnega jaška iz betonske cevi fi 50 cm, kompletno z izkopom in obsipom z drenažnimi kuglami.</t>
  </si>
  <si>
    <t>Dobava in vgradnja betonske kanalete širine 15 cm z LTŽ rešetko pohodne izvedbe - pred vhodom v klet.</t>
  </si>
  <si>
    <t>Dobava in vgrajevanje armiranega betona C25/30 preseka 0,08 - 0,12 m3/m2,m1 - beton zunanjih stopnic, klančine in tlaka pred vhodom.</t>
  </si>
  <si>
    <t>Dobava in vgrajevanje sider iz betonskega železa dolžine 50 cm FI 14 mm, kompletno z vrtanjem v AB zid in zalivanjem s siderno maso.</t>
  </si>
  <si>
    <t>Izdelava, dobava in polaganje rebraste armature kvalitete S 500 B FI do 12 mm, srednje zahtevne izvedbe.</t>
  </si>
  <si>
    <t>Opaž vidnih ravnih stopniščnih ram in klančin, brez podpiranja.</t>
  </si>
  <si>
    <t>Izdelava, dobava in vgrajevanje INOX kotnika 50/50/5 mm dolžine 1000 mm in 3 X privarjeno sidro - ojačitev robu stopnic, vgrajevanje s pritrditvijo na opaž.</t>
  </si>
  <si>
    <t>Izdelava, dobava in montaža INOX ograje višine 110 cm, teže cca 20kg/m1 - montaža na odstoječi AB zid.</t>
  </si>
  <si>
    <t xml:space="preserve">~Izdelava, dobava in montaža zunanjih dvokrilnih izolativnih alu vrat v okvirju. Vse barvano po izboru projektanta. Vrata opremljena z vgradnim požarnim drogom in okovjem po izboru projektanta, tesnili, ključavnico in vsemi zaključki ter samozapiralom. Vrata vel. 190/230 cm. </t>
  </si>
  <si>
    <t>KULTURNI DOM MEDVODE -ENERGETSKA SANACIJA, UREDITEV NOTRANJIH SANITARIJ TER SANACIJA VHODA V KLET</t>
  </si>
  <si>
    <t>Ponovna montaža vertikalnih odtočnih žlebov premera 15 cm, s prilagoditvijo glede na debelino nove izolacije. V ceni je potrebno upoštevati dobavo novih pritrdilnih objemk s sidrnim vijakom ustrezne dolžine.</t>
  </si>
  <si>
    <t>Dobava in montaža novih vertikalnih odtočnih žlebov premera 15 cm.</t>
  </si>
  <si>
    <t>Pazljiva demontaža vertikalnih odtočnih žlebov premera 15 cm, vključno s pritrdilnimi objemkami in vtočnimi kotlički.</t>
  </si>
  <si>
    <t>kol.</t>
  </si>
  <si>
    <t>Cena € / e.m.</t>
  </si>
  <si>
    <t>Skupaj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</si>
</sst>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quot;&quot;"/>
    <numFmt numFmtId="165" formatCode="_-* #,##0.00\ _€_-;\-* #,##0.00\ _€_-;_-* \-??\ _€_-;_-@_-"/>
    <numFmt numFmtId="166" formatCode="#,##0.00\ &quot;€&quot;"/>
  </numFmts>
  <fonts count="28" x14ac:knownFonts="1">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Arial CE"/>
      <family val="2"/>
      <charset val="238"/>
    </font>
    <font>
      <sz val="11"/>
      <name val="Calibri"/>
      <family val="2"/>
      <charset val="238"/>
    </font>
    <font>
      <vertAlign val="superscript"/>
      <sz val="11"/>
      <name val="Calibri"/>
      <family val="2"/>
      <charset val="238"/>
    </font>
    <font>
      <b/>
      <sz val="11"/>
      <name val="Calibri"/>
      <family val="2"/>
      <charset val="238"/>
    </font>
    <font>
      <sz val="10"/>
      <name val="Arial CE"/>
      <charset val="238"/>
    </font>
    <font>
      <sz val="11"/>
      <name val="Calibri"/>
      <family val="2"/>
      <charset val="238"/>
      <scheme val="minor"/>
    </font>
    <font>
      <b/>
      <sz val="11"/>
      <name val="Calibri"/>
      <family val="2"/>
      <charset val="238"/>
      <scheme val="minor"/>
    </font>
    <font>
      <vertAlign val="subscript"/>
      <sz val="11"/>
      <name val="Calibri"/>
      <family val="2"/>
      <charset val="238"/>
      <scheme val="minor"/>
    </font>
    <font>
      <b/>
      <sz val="12"/>
      <name val="Arial"/>
      <family val="2"/>
      <charset val="238"/>
    </font>
    <font>
      <sz val="10"/>
      <name val="Verdana"/>
      <family val="2"/>
      <charset val="1"/>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43"/>
        <bgColor indexed="26"/>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rgb="FFDDDDDD"/>
        <bgColor rgb="FFCCFFCC"/>
      </patternFill>
    </fill>
  </fills>
  <borders count="16">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auto="1"/>
      </top>
      <bottom style="thin">
        <color auto="1"/>
      </bottom>
      <diagonal/>
    </border>
  </borders>
  <cellStyleXfs count="4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7" fillId="4" borderId="0" applyNumberFormat="0" applyBorder="0" applyAlignment="0" applyProtection="0"/>
    <xf numFmtId="0" fontId="14" fillId="16" borderId="1" applyNumberFormat="0" applyAlignment="0" applyProtection="0"/>
    <xf numFmtId="0" fontId="15"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13" fillId="17" borderId="0" applyNumberFormat="0" applyBorder="0" applyAlignment="0" applyProtection="0"/>
    <xf numFmtId="0" fontId="18" fillId="18" borderId="5" applyNumberFormat="0" applyAlignment="0" applyProtection="0"/>
    <xf numFmtId="0" fontId="17" fillId="0" borderId="0" applyNumberFormat="0" applyFill="0" applyBorder="0" applyAlignment="0" applyProtection="0"/>
    <xf numFmtId="0" fontId="6" fillId="0" borderId="0" applyNumberFormat="0" applyFill="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2" borderId="0" applyNumberFormat="0" applyBorder="0" applyAlignment="0" applyProtection="0"/>
    <xf numFmtId="0" fontId="12" fillId="0" borderId="6" applyNumberFormat="0" applyFill="0" applyAlignment="0" applyProtection="0"/>
    <xf numFmtId="0" fontId="5" fillId="23" borderId="7" applyNumberFormat="0" applyAlignment="0" applyProtection="0"/>
    <xf numFmtId="0" fontId="4" fillId="16" borderId="8" applyNumberFormat="0" applyAlignment="0" applyProtection="0"/>
    <xf numFmtId="0" fontId="3" fillId="3" borderId="0" applyNumberFormat="0" applyBorder="0" applyAlignment="0" applyProtection="0"/>
    <xf numFmtId="0" fontId="11" fillId="7" borderId="8" applyNumberFormat="0" applyAlignment="0" applyProtection="0"/>
    <xf numFmtId="0" fontId="16" fillId="0" borderId="9" applyNumberFormat="0" applyFill="0" applyAlignment="0" applyProtection="0"/>
    <xf numFmtId="165" fontId="27" fillId="0" borderId="0" applyBorder="0" applyProtection="0"/>
  </cellStyleXfs>
  <cellXfs count="201">
    <xf numFmtId="0" fontId="0" fillId="0" borderId="0" xfId="0"/>
    <xf numFmtId="0" fontId="19" fillId="0" borderId="0" xfId="0" applyFont="1" applyFill="1" applyBorder="1" applyAlignment="1"/>
    <xf numFmtId="4" fontId="19" fillId="0" borderId="0" xfId="0" applyNumberFormat="1" applyFont="1" applyFill="1" applyBorder="1" applyAlignment="1"/>
    <xf numFmtId="0" fontId="19" fillId="0" borderId="0" xfId="0" applyFont="1" applyFill="1" applyBorder="1" applyAlignment="1">
      <alignment horizontal="right" vertical="top"/>
    </xf>
    <xf numFmtId="0" fontId="19" fillId="0" borderId="0" xfId="0" applyFont="1" applyFill="1" applyBorder="1" applyAlignment="1">
      <alignment vertical="top" wrapText="1"/>
    </xf>
    <xf numFmtId="0" fontId="19" fillId="0" borderId="0" xfId="0" applyFont="1" applyFill="1" applyBorder="1" applyAlignment="1">
      <alignment horizontal="center"/>
    </xf>
    <xf numFmtId="4" fontId="19" fillId="0" borderId="0" xfId="0" applyNumberFormat="1" applyFont="1" applyFill="1" applyBorder="1" applyAlignment="1">
      <alignment horizontal="right"/>
    </xf>
    <xf numFmtId="0" fontId="21" fillId="0" borderId="0" xfId="0" applyFont="1" applyFill="1" applyBorder="1" applyAlignment="1">
      <alignment vertical="top" wrapText="1"/>
    </xf>
    <xf numFmtId="49" fontId="21" fillId="0" borderId="0" xfId="0" applyNumberFormat="1" applyFont="1" applyFill="1" applyBorder="1" applyAlignment="1">
      <alignment horizontal="left" vertical="top"/>
    </xf>
    <xf numFmtId="49" fontId="21" fillId="0" borderId="0" xfId="0" applyNumberFormat="1" applyFont="1" applyFill="1" applyBorder="1" applyAlignment="1">
      <alignment horizontal="right" vertical="top"/>
    </xf>
    <xf numFmtId="49" fontId="21" fillId="0" borderId="0" xfId="0" applyNumberFormat="1" applyFont="1" applyFill="1" applyBorder="1" applyAlignment="1">
      <alignment vertical="top" wrapText="1"/>
    </xf>
    <xf numFmtId="4" fontId="19" fillId="0" borderId="10" xfId="0" applyNumberFormat="1" applyFont="1" applyFill="1" applyBorder="1" applyAlignment="1">
      <alignment horizontal="right"/>
    </xf>
    <xf numFmtId="4" fontId="21" fillId="0" borderId="11" xfId="0" applyNumberFormat="1" applyFont="1" applyFill="1" applyBorder="1" applyAlignment="1">
      <alignment horizontal="left"/>
    </xf>
    <xf numFmtId="4" fontId="21" fillId="0" borderId="11" xfId="0" applyNumberFormat="1" applyFont="1" applyFill="1" applyBorder="1" applyAlignment="1">
      <alignment horizontal="right"/>
    </xf>
    <xf numFmtId="49" fontId="19" fillId="0" borderId="0" xfId="26" applyNumberFormat="1" applyFont="1" applyFill="1" applyBorder="1" applyAlignment="1" applyProtection="1">
      <alignment horizontal="right" vertical="top"/>
      <protection locked="0"/>
    </xf>
    <xf numFmtId="0" fontId="19" fillId="0" borderId="0" xfId="26" applyFont="1" applyFill="1" applyBorder="1" applyAlignment="1" applyProtection="1">
      <alignment horizontal="center"/>
      <protection locked="0"/>
    </xf>
    <xf numFmtId="4" fontId="19" fillId="0" borderId="0" xfId="26" applyNumberFormat="1" applyFont="1" applyFill="1" applyBorder="1" applyAlignment="1" applyProtection="1">
      <alignment horizontal="right"/>
    </xf>
    <xf numFmtId="0" fontId="21" fillId="0" borderId="0" xfId="26" applyFont="1" applyFill="1" applyBorder="1" applyAlignment="1" applyProtection="1">
      <alignment horizontal="justify" vertical="top" wrapText="1"/>
      <protection locked="0"/>
    </xf>
    <xf numFmtId="49" fontId="21" fillId="0" borderId="0" xfId="26" applyNumberFormat="1" applyFont="1" applyFill="1" applyBorder="1" applyAlignment="1" applyProtection="1">
      <alignment horizontal="right" vertical="top"/>
    </xf>
    <xf numFmtId="0" fontId="21" fillId="0" borderId="0" xfId="26" applyFont="1" applyFill="1" applyBorder="1" applyAlignment="1" applyProtection="1">
      <alignment horizontal="justify" vertical="top" wrapText="1"/>
    </xf>
    <xf numFmtId="0" fontId="23" fillId="0" borderId="0" xfId="0" applyFont="1" applyFill="1" applyBorder="1" applyAlignment="1">
      <alignment horizontal="justify" vertical="top" wrapText="1"/>
    </xf>
    <xf numFmtId="0" fontId="21" fillId="0" borderId="11" xfId="26" applyFont="1" applyFill="1" applyBorder="1" applyAlignment="1" applyProtection="1">
      <alignment horizontal="left" vertical="top" wrapText="1"/>
    </xf>
    <xf numFmtId="0" fontId="19" fillId="0" borderId="11" xfId="26" applyFont="1" applyFill="1" applyBorder="1" applyAlignment="1" applyProtection="1">
      <alignment horizontal="center"/>
    </xf>
    <xf numFmtId="0" fontId="19" fillId="0" borderId="0" xfId="26" applyFont="1" applyFill="1" applyBorder="1" applyAlignment="1" applyProtection="1">
      <alignment horizontal="justify" vertical="top" wrapText="1"/>
    </xf>
    <xf numFmtId="0" fontId="23" fillId="0" borderId="0" xfId="26" applyFont="1" applyFill="1" applyBorder="1" applyAlignment="1" applyProtection="1">
      <alignment horizontal="center"/>
      <protection locked="0"/>
    </xf>
    <xf numFmtId="0" fontId="23" fillId="0" borderId="0" xfId="26" applyFont="1" applyFill="1" applyBorder="1" applyAlignment="1" applyProtection="1">
      <alignment horizontal="justify" vertical="top" wrapText="1"/>
      <protection locked="0"/>
    </xf>
    <xf numFmtId="0" fontId="19" fillId="0" borderId="0" xfId="26" applyFont="1" applyFill="1" applyBorder="1" applyAlignment="1" applyProtection="1">
      <alignment horizontal="center"/>
    </xf>
    <xf numFmtId="0" fontId="21" fillId="0" borderId="0" xfId="26" applyFont="1" applyFill="1" applyBorder="1" applyAlignment="1" applyProtection="1">
      <alignment horizontal="center" vertical="center"/>
    </xf>
    <xf numFmtId="1" fontId="19" fillId="0" borderId="0" xfId="26" applyNumberFormat="1" applyFont="1" applyFill="1" applyBorder="1" applyAlignment="1" applyProtection="1">
      <alignment horizontal="right" vertical="top"/>
    </xf>
    <xf numFmtId="49" fontId="21" fillId="0" borderId="0" xfId="30" applyNumberFormat="1" applyFont="1" applyFill="1" applyBorder="1" applyAlignment="1" applyProtection="1">
      <alignment horizontal="right" vertical="top"/>
    </xf>
    <xf numFmtId="0" fontId="21" fillId="0" borderId="0" xfId="30" applyFont="1" applyFill="1" applyBorder="1" applyAlignment="1" applyProtection="1">
      <alignment horizontal="justify" vertical="top" wrapText="1"/>
    </xf>
    <xf numFmtId="0" fontId="19" fillId="0" borderId="0" xfId="30" applyFont="1" applyFill="1" applyBorder="1" applyAlignment="1" applyProtection="1">
      <alignment horizontal="center"/>
    </xf>
    <xf numFmtId="49" fontId="19" fillId="0" borderId="0" xfId="30" applyNumberFormat="1" applyFont="1" applyFill="1" applyBorder="1" applyAlignment="1" applyProtection="1">
      <alignment horizontal="right" vertical="top"/>
    </xf>
    <xf numFmtId="0" fontId="23" fillId="0" borderId="0" xfId="30" applyFont="1" applyFill="1" applyBorder="1" applyAlignment="1" applyProtection="1">
      <alignment horizontal="justify" vertical="top" wrapText="1"/>
      <protection locked="0"/>
    </xf>
    <xf numFmtId="0" fontId="23" fillId="0" borderId="0" xfId="30" applyFont="1" applyFill="1" applyBorder="1" applyAlignment="1" applyProtection="1">
      <alignment horizontal="center"/>
      <protection locked="0"/>
    </xf>
    <xf numFmtId="0" fontId="21" fillId="0" borderId="11" xfId="30" applyFont="1" applyFill="1" applyBorder="1" applyAlignment="1" applyProtection="1">
      <alignment horizontal="left" vertical="top" wrapText="1"/>
    </xf>
    <xf numFmtId="0" fontId="19" fillId="0" borderId="11" xfId="30" applyFont="1" applyFill="1" applyBorder="1" applyAlignment="1" applyProtection="1">
      <alignment horizontal="center"/>
    </xf>
    <xf numFmtId="0" fontId="21" fillId="0" borderId="0" xfId="30" applyFont="1" applyFill="1" applyBorder="1" applyAlignment="1" applyProtection="1">
      <alignment horizontal="left" vertical="top" wrapText="1"/>
    </xf>
    <xf numFmtId="49" fontId="21" fillId="0" borderId="0" xfId="27" applyNumberFormat="1" applyFont="1" applyFill="1" applyBorder="1" applyAlignment="1" applyProtection="1">
      <alignment horizontal="right" vertical="top"/>
    </xf>
    <xf numFmtId="4" fontId="21" fillId="0" borderId="0" xfId="29" applyNumberFormat="1" applyFont="1" applyFill="1" applyBorder="1" applyAlignment="1" applyProtection="1">
      <alignment horizontal="justify" vertical="top" wrapText="1"/>
    </xf>
    <xf numFmtId="0" fontId="19" fillId="0" borderId="0" xfId="27" applyFont="1" applyFill="1" applyBorder="1" applyAlignment="1" applyProtection="1">
      <alignment horizontal="center"/>
    </xf>
    <xf numFmtId="49" fontId="19" fillId="0" borderId="0" xfId="27" applyNumberFormat="1" applyFont="1" applyFill="1" applyBorder="1" applyAlignment="1" applyProtection="1">
      <alignment horizontal="right" vertical="top"/>
    </xf>
    <xf numFmtId="0" fontId="21" fillId="0" borderId="11" xfId="27" applyFont="1" applyFill="1" applyBorder="1" applyAlignment="1" applyProtection="1">
      <alignment horizontal="left" vertical="top" wrapText="1"/>
    </xf>
    <xf numFmtId="0" fontId="19" fillId="0" borderId="11" xfId="27" applyFont="1" applyFill="1" applyBorder="1" applyAlignment="1" applyProtection="1">
      <alignment horizontal="center"/>
    </xf>
    <xf numFmtId="49" fontId="21" fillId="0" borderId="0" xfId="28" applyNumberFormat="1" applyFont="1" applyFill="1" applyBorder="1" applyAlignment="1" applyProtection="1">
      <alignment horizontal="right" vertical="top"/>
    </xf>
    <xf numFmtId="0" fontId="21" fillId="0" borderId="0" xfId="28" applyFont="1" applyFill="1" applyBorder="1" applyAlignment="1" applyProtection="1">
      <alignment horizontal="justify" vertical="top" wrapText="1"/>
    </xf>
    <xf numFmtId="0" fontId="19" fillId="0" borderId="0" xfId="28" applyFont="1" applyFill="1" applyBorder="1" applyAlignment="1" applyProtection="1">
      <alignment horizontal="center"/>
    </xf>
    <xf numFmtId="49" fontId="19" fillId="0" borderId="0" xfId="28" applyNumberFormat="1" applyFont="1" applyFill="1" applyBorder="1" applyAlignment="1" applyProtection="1">
      <alignment horizontal="right" vertical="top"/>
    </xf>
    <xf numFmtId="0" fontId="21" fillId="0" borderId="11" xfId="28" applyFont="1" applyFill="1" applyBorder="1" applyAlignment="1" applyProtection="1">
      <alignment horizontal="left" vertical="top" wrapText="1"/>
    </xf>
    <xf numFmtId="0" fontId="19" fillId="0" borderId="11" xfId="28" applyFont="1" applyFill="1" applyBorder="1" applyAlignment="1" applyProtection="1">
      <alignment horizontal="center"/>
    </xf>
    <xf numFmtId="0" fontId="21" fillId="0" borderId="0" xfId="28" applyFont="1" applyFill="1" applyBorder="1" applyAlignment="1" applyProtection="1">
      <alignment horizontal="left" vertical="top" wrapText="1"/>
    </xf>
    <xf numFmtId="4" fontId="19" fillId="0" borderId="11" xfId="26" applyNumberFormat="1" applyFont="1" applyFill="1" applyBorder="1" applyAlignment="1" applyProtection="1">
      <alignment horizontal="right"/>
    </xf>
    <xf numFmtId="4" fontId="21" fillId="0" borderId="0" xfId="26" applyNumberFormat="1" applyFont="1" applyFill="1" applyBorder="1" applyAlignment="1" applyProtection="1">
      <alignment horizontal="right" vertical="center"/>
    </xf>
    <xf numFmtId="4" fontId="19" fillId="0" borderId="0" xfId="26" applyNumberFormat="1" applyFont="1" applyFill="1" applyBorder="1" applyAlignment="1" applyProtection="1"/>
    <xf numFmtId="4" fontId="19" fillId="0" borderId="0" xfId="0" applyNumberFormat="1" applyFont="1" applyFill="1" applyBorder="1" applyAlignment="1" applyProtection="1">
      <alignment horizontal="right"/>
      <protection locked="0"/>
    </xf>
    <xf numFmtId="4" fontId="19" fillId="0" borderId="0" xfId="30" applyNumberFormat="1" applyFont="1" applyFill="1" applyBorder="1" applyAlignment="1" applyProtection="1">
      <alignment horizontal="right"/>
    </xf>
    <xf numFmtId="4" fontId="19" fillId="0" borderId="11" xfId="30" applyNumberFormat="1" applyFont="1" applyFill="1" applyBorder="1" applyAlignment="1" applyProtection="1">
      <alignment horizontal="right"/>
    </xf>
    <xf numFmtId="4" fontId="19" fillId="0" borderId="0" xfId="27" applyNumberFormat="1" applyFont="1" applyFill="1" applyBorder="1" applyAlignment="1" applyProtection="1">
      <alignment horizontal="right"/>
    </xf>
    <xf numFmtId="4" fontId="19" fillId="0" borderId="11" xfId="27" applyNumberFormat="1" applyFont="1" applyFill="1" applyBorder="1" applyAlignment="1" applyProtection="1">
      <alignment horizontal="right"/>
    </xf>
    <xf numFmtId="4" fontId="19" fillId="0" borderId="0" xfId="28" applyNumberFormat="1" applyFont="1" applyFill="1" applyBorder="1" applyAlignment="1" applyProtection="1">
      <alignment horizontal="right"/>
    </xf>
    <xf numFmtId="4" fontId="19" fillId="0" borderId="11" xfId="28" applyNumberFormat="1" applyFont="1" applyFill="1" applyBorder="1" applyAlignment="1" applyProtection="1">
      <alignment horizontal="right"/>
    </xf>
    <xf numFmtId="4" fontId="19" fillId="0" borderId="0" xfId="30" applyNumberFormat="1" applyFont="1" applyFill="1" applyBorder="1" applyProtection="1"/>
    <xf numFmtId="10" fontId="19" fillId="0" borderId="10" xfId="0" applyNumberFormat="1" applyFont="1" applyFill="1" applyBorder="1" applyAlignment="1">
      <alignment horizontal="right"/>
    </xf>
    <xf numFmtId="0" fontId="21" fillId="0" borderId="0" xfId="0" applyFont="1" applyFill="1" applyBorder="1" applyAlignment="1">
      <alignment horizontal="right" vertical="top"/>
    </xf>
    <xf numFmtId="0" fontId="19" fillId="0" borderId="0" xfId="0" applyFont="1" applyFill="1" applyBorder="1" applyAlignment="1">
      <alignment vertical="top"/>
    </xf>
    <xf numFmtId="0" fontId="19" fillId="0" borderId="0" xfId="0" applyFont="1" applyFill="1" applyBorder="1" applyAlignment="1">
      <alignment horizontal="justify" vertical="top" wrapText="1"/>
    </xf>
    <xf numFmtId="0" fontId="21" fillId="0" borderId="0" xfId="0" applyFont="1" applyFill="1" applyBorder="1" applyAlignment="1">
      <alignment horizontal="center"/>
    </xf>
    <xf numFmtId="4" fontId="21" fillId="0" borderId="12" xfId="0" applyNumberFormat="1" applyFont="1" applyFill="1" applyBorder="1" applyAlignment="1">
      <alignment horizontal="right"/>
    </xf>
    <xf numFmtId="0" fontId="19" fillId="0" borderId="0" xfId="0" applyFont="1" applyFill="1" applyAlignment="1"/>
    <xf numFmtId="164" fontId="23" fillId="0" borderId="0" xfId="26" applyNumberFormat="1" applyFont="1" applyFill="1" applyBorder="1" applyAlignment="1" applyProtection="1"/>
    <xf numFmtId="0" fontId="19" fillId="0" borderId="0" xfId="0" applyFont="1" applyFill="1" applyBorder="1" applyAlignment="1"/>
    <xf numFmtId="4" fontId="19" fillId="0" borderId="0" xfId="0" applyNumberFormat="1" applyFont="1" applyFill="1" applyBorder="1" applyAlignment="1"/>
    <xf numFmtId="49" fontId="19" fillId="0" borderId="0" xfId="26" applyNumberFormat="1" applyFont="1" applyFill="1" applyBorder="1" applyAlignment="1" applyProtection="1">
      <alignment horizontal="right" vertical="top"/>
    </xf>
    <xf numFmtId="0" fontId="24" fillId="0" borderId="0" xfId="26" applyFont="1" applyFill="1" applyBorder="1" applyAlignment="1" applyProtection="1">
      <alignment horizontal="justify" vertical="top" wrapText="1"/>
      <protection locked="0"/>
    </xf>
    <xf numFmtId="164" fontId="23" fillId="0" borderId="0" xfId="28" applyNumberFormat="1" applyFont="1" applyFill="1" applyBorder="1" applyAlignment="1" applyProtection="1"/>
    <xf numFmtId="0" fontId="23" fillId="0" borderId="0" xfId="0" applyFont="1" applyAlignment="1">
      <alignment vertical="top"/>
    </xf>
    <xf numFmtId="0" fontId="23" fillId="0" borderId="0" xfId="28" applyFont="1" applyFill="1" applyBorder="1" applyAlignment="1" applyProtection="1">
      <alignment horizontal="justify" vertical="top" wrapText="1"/>
      <protection locked="0"/>
    </xf>
    <xf numFmtId="49" fontId="21" fillId="0" borderId="0" xfId="26" applyNumberFormat="1" applyFont="1" applyFill="1" applyBorder="1" applyAlignment="1" applyProtection="1">
      <alignment horizontal="right" vertical="top"/>
      <protection locked="0"/>
    </xf>
    <xf numFmtId="4" fontId="19" fillId="0" borderId="0" xfId="0" applyNumberFormat="1" applyFont="1" applyFill="1" applyAlignment="1" applyProtection="1"/>
    <xf numFmtId="0" fontId="21" fillId="0" borderId="0" xfId="27" applyFont="1" applyFill="1" applyBorder="1" applyAlignment="1" applyProtection="1">
      <alignment horizontal="left" vertical="top" wrapText="1"/>
    </xf>
    <xf numFmtId="0" fontId="19" fillId="0" borderId="0" xfId="26" applyFont="1" applyFill="1" applyBorder="1" applyAlignment="1" applyProtection="1">
      <alignment horizontal="center" vertical="center"/>
    </xf>
    <xf numFmtId="4" fontId="19" fillId="0" borderId="0" xfId="26" applyNumberFormat="1" applyFont="1" applyFill="1" applyBorder="1" applyAlignment="1" applyProtection="1">
      <alignment horizontal="right" vertical="center"/>
    </xf>
    <xf numFmtId="0" fontId="23" fillId="0" borderId="0" xfId="0" applyFont="1" applyAlignment="1">
      <alignment horizontal="justify" vertical="top"/>
    </xf>
    <xf numFmtId="49" fontId="23" fillId="0" borderId="0" xfId="0" applyNumberFormat="1" applyFont="1" applyFill="1" applyAlignment="1" applyProtection="1">
      <alignment horizontal="justify" vertical="top" wrapText="1"/>
    </xf>
    <xf numFmtId="0" fontId="23" fillId="0" borderId="0" xfId="0" applyFont="1" applyFill="1" applyAlignment="1" applyProtection="1">
      <alignment horizontal="center"/>
    </xf>
    <xf numFmtId="0" fontId="23" fillId="0" borderId="0" xfId="0" applyNumberFormat="1" applyFont="1" applyFill="1" applyBorder="1" applyAlignment="1">
      <alignment horizontal="justify" vertical="top" wrapText="1"/>
    </xf>
    <xf numFmtId="0" fontId="23" fillId="0" borderId="0" xfId="26" applyFont="1" applyFill="1" applyBorder="1" applyAlignment="1" applyProtection="1">
      <alignment horizontal="justify" vertical="top" wrapText="1"/>
    </xf>
    <xf numFmtId="49" fontId="21" fillId="0" borderId="0" xfId="0" applyNumberFormat="1" applyFont="1" applyFill="1" applyBorder="1" applyAlignment="1">
      <alignment horizontal="right"/>
    </xf>
    <xf numFmtId="49" fontId="21" fillId="0" borderId="0" xfId="0" applyNumberFormat="1" applyFont="1" applyFill="1" applyBorder="1" applyAlignment="1">
      <alignment vertical="top"/>
    </xf>
    <xf numFmtId="0" fontId="21" fillId="0" borderId="0" xfId="0" applyFont="1" applyFill="1" applyBorder="1" applyAlignment="1"/>
    <xf numFmtId="49" fontId="21" fillId="0" borderId="0" xfId="0" applyNumberFormat="1" applyFont="1" applyFill="1" applyBorder="1" applyAlignment="1">
      <alignment horizontal="left"/>
    </xf>
    <xf numFmtId="0" fontId="21" fillId="0" borderId="0" xfId="0" applyNumberFormat="1" applyFont="1" applyFill="1" applyBorder="1" applyAlignment="1">
      <alignment horizontal="right"/>
    </xf>
    <xf numFmtId="10" fontId="19" fillId="0" borderId="0" xfId="0" applyNumberFormat="1" applyFont="1" applyFill="1" applyBorder="1" applyAlignment="1"/>
    <xf numFmtId="0" fontId="0" fillId="0" borderId="0" xfId="0" applyFont="1" applyBorder="1" applyAlignment="1">
      <alignment horizontal="justify" vertical="top"/>
    </xf>
    <xf numFmtId="0" fontId="19" fillId="0" borderId="0" xfId="26" applyFont="1" applyFill="1" applyBorder="1" applyAlignment="1" applyProtection="1">
      <alignment horizontal="justify" vertical="top" wrapText="1"/>
      <protection locked="0"/>
    </xf>
    <xf numFmtId="0" fontId="23" fillId="0" borderId="0" xfId="0" applyFont="1" applyAlignment="1">
      <alignment horizontal="justify" vertical="top" wrapText="1"/>
    </xf>
    <xf numFmtId="0" fontId="19" fillId="0" borderId="0" xfId="27" applyFont="1" applyFill="1" applyBorder="1" applyAlignment="1" applyProtection="1">
      <alignment horizontal="justify" vertical="top" wrapText="1"/>
    </xf>
    <xf numFmtId="0" fontId="23" fillId="0" borderId="0" xfId="28" applyFont="1" applyFill="1" applyBorder="1" applyAlignment="1" applyProtection="1">
      <alignment horizontal="justify" vertical="top" wrapText="1"/>
    </xf>
    <xf numFmtId="0" fontId="23" fillId="0" borderId="0" xfId="26" applyFont="1" applyFill="1" applyBorder="1" applyAlignment="1" applyProtection="1">
      <alignment horizontal="center"/>
    </xf>
    <xf numFmtId="0" fontId="0" fillId="0" borderId="0" xfId="0" applyFont="1" applyAlignment="1">
      <alignment horizontal="justify" vertical="top" wrapText="1"/>
    </xf>
    <xf numFmtId="0" fontId="19" fillId="0" borderId="0" xfId="28" applyFont="1" applyFill="1" applyBorder="1" applyAlignment="1" applyProtection="1">
      <alignment horizontal="justify" vertical="top" wrapText="1"/>
    </xf>
    <xf numFmtId="49" fontId="19" fillId="0" borderId="0" xfId="28" applyNumberFormat="1" applyFont="1" applyFill="1" applyBorder="1" applyAlignment="1" applyProtection="1">
      <alignment horizontal="right" vertical="top"/>
      <protection locked="0"/>
    </xf>
    <xf numFmtId="164" fontId="23" fillId="0" borderId="0" xfId="30" applyNumberFormat="1" applyFont="1" applyFill="1" applyBorder="1" applyProtection="1"/>
    <xf numFmtId="0" fontId="23" fillId="0" borderId="0" xfId="0" applyFont="1" applyFill="1" applyBorder="1" applyAlignment="1" applyProtection="1">
      <alignment horizontal="justify" vertical="top" wrapText="1"/>
    </xf>
    <xf numFmtId="0" fontId="19" fillId="0" borderId="0" xfId="28" applyFont="1" applyFill="1" applyBorder="1" applyAlignment="1" applyProtection="1">
      <alignment horizontal="justify" vertical="top" wrapText="1"/>
      <protection locked="0"/>
    </xf>
    <xf numFmtId="0" fontId="23" fillId="0" borderId="0" xfId="0" applyFont="1" applyFill="1" applyAlignment="1">
      <alignment horizontal="justify" vertical="top" wrapText="1"/>
    </xf>
    <xf numFmtId="0" fontId="23" fillId="0" borderId="0" xfId="0" applyFont="1" applyAlignment="1">
      <alignment horizontal="justify" vertical="top" wrapText="1"/>
    </xf>
    <xf numFmtId="0" fontId="19" fillId="0" borderId="0" xfId="26" applyFont="1" applyFill="1" applyBorder="1" applyAlignment="1" applyProtection="1">
      <alignment horizontal="justify" vertical="top" wrapText="1"/>
      <protection locked="0"/>
    </xf>
    <xf numFmtId="0" fontId="19" fillId="0" borderId="0" xfId="26" applyFont="1" applyFill="1" applyBorder="1" applyAlignment="1" applyProtection="1">
      <alignment horizontal="justify" vertical="top" wrapText="1"/>
      <protection locked="0"/>
    </xf>
    <xf numFmtId="0" fontId="19" fillId="0" borderId="0" xfId="26" applyFont="1" applyFill="1" applyBorder="1" applyAlignment="1" applyProtection="1">
      <alignment horizontal="justify" vertical="top" wrapText="1"/>
      <protection locked="0"/>
    </xf>
    <xf numFmtId="0" fontId="19" fillId="0" borderId="0" xfId="0" applyFont="1" applyAlignment="1">
      <alignment horizontal="justify" vertical="top"/>
    </xf>
    <xf numFmtId="0" fontId="21" fillId="0" borderId="0" xfId="0" applyNumberFormat="1" applyFont="1" applyFill="1" applyBorder="1" applyAlignment="1">
      <alignment horizontal="center" vertical="top"/>
    </xf>
    <xf numFmtId="0" fontId="21" fillId="0" borderId="0" xfId="0" applyNumberFormat="1" applyFont="1" applyFill="1" applyBorder="1" applyAlignment="1">
      <alignment horizontal="left" vertical="top"/>
    </xf>
    <xf numFmtId="0" fontId="19" fillId="0" borderId="0" xfId="0" applyFont="1" applyFill="1" applyAlignment="1">
      <alignment vertical="top"/>
    </xf>
    <xf numFmtId="0" fontId="19" fillId="0" borderId="0" xfId="0" applyFont="1" applyFill="1" applyAlignment="1">
      <alignment horizontal="center" vertical="top" wrapText="1"/>
    </xf>
    <xf numFmtId="4" fontId="19" fillId="0" borderId="0" xfId="0" applyNumberFormat="1" applyFont="1" applyFill="1" applyAlignment="1">
      <alignment vertical="top"/>
    </xf>
    <xf numFmtId="0" fontId="21" fillId="0" borderId="0" xfId="0" applyFont="1" applyFill="1" applyAlignment="1">
      <alignment vertical="top"/>
    </xf>
    <xf numFmtId="0" fontId="21" fillId="0" borderId="11" xfId="0" applyFont="1" applyFill="1" applyBorder="1" applyAlignment="1">
      <alignment vertical="top"/>
    </xf>
    <xf numFmtId="0" fontId="19" fillId="0" borderId="0" xfId="0" applyFont="1" applyFill="1" applyAlignment="1">
      <alignment horizontal="left" vertical="top" wrapText="1"/>
    </xf>
    <xf numFmtId="0" fontId="19" fillId="0" borderId="0" xfId="0" quotePrefix="1" applyFont="1" applyFill="1" applyAlignment="1">
      <alignment horizontal="left" vertical="top" wrapText="1"/>
    </xf>
    <xf numFmtId="0" fontId="19" fillId="0" borderId="0" xfId="0" applyFont="1" applyFill="1" applyAlignment="1">
      <alignment vertical="top" wrapText="1"/>
    </xf>
    <xf numFmtId="0" fontId="19" fillId="0" borderId="0" xfId="0" applyFont="1" applyFill="1" applyAlignment="1">
      <alignment horizontal="justify" vertical="top" wrapText="1"/>
    </xf>
    <xf numFmtId="0" fontId="21" fillId="0" borderId="0" xfId="0" applyNumberFormat="1" applyFont="1" applyFill="1" applyAlignment="1">
      <alignment horizontal="center" vertical="top"/>
    </xf>
    <xf numFmtId="0" fontId="19" fillId="0" borderId="0" xfId="0" applyNumberFormat="1" applyFont="1" applyFill="1" applyAlignment="1">
      <alignment horizontal="center" vertical="top"/>
    </xf>
    <xf numFmtId="0" fontId="19" fillId="0" borderId="0" xfId="0" applyNumberFormat="1" applyFont="1" applyFill="1" applyAlignment="1">
      <alignment vertical="top"/>
    </xf>
    <xf numFmtId="0" fontId="21" fillId="0" borderId="11" xfId="0" applyNumberFormat="1" applyFont="1" applyFill="1" applyBorder="1" applyAlignment="1">
      <alignment vertical="top"/>
    </xf>
    <xf numFmtId="0" fontId="21" fillId="0" borderId="14" xfId="0" applyNumberFormat="1" applyFont="1" applyFill="1" applyBorder="1" applyAlignment="1">
      <alignment horizontal="left" vertical="top"/>
    </xf>
    <xf numFmtId="4" fontId="19" fillId="0" borderId="14" xfId="0" applyNumberFormat="1" applyFont="1" applyFill="1" applyBorder="1" applyAlignment="1">
      <alignment horizontal="right"/>
    </xf>
    <xf numFmtId="0" fontId="21" fillId="0" borderId="14" xfId="0" applyNumberFormat="1" applyFont="1" applyFill="1" applyBorder="1" applyAlignment="1">
      <alignment horizontal="center" vertical="top"/>
    </xf>
    <xf numFmtId="0" fontId="19" fillId="0" borderId="0" xfId="0" applyFont="1"/>
    <xf numFmtId="0" fontId="19" fillId="0" borderId="0" xfId="0" applyNumberFormat="1" applyFont="1"/>
    <xf numFmtId="0" fontId="23" fillId="0" borderId="0" xfId="0" applyFont="1" applyFill="1" applyAlignment="1">
      <alignment horizontal="justify" vertical="top"/>
    </xf>
    <xf numFmtId="166" fontId="26" fillId="0" borderId="0" xfId="47" applyNumberFormat="1" applyFont="1" applyFill="1" applyBorder="1" applyAlignment="1" applyProtection="1">
      <alignment wrapText="1"/>
    </xf>
    <xf numFmtId="166" fontId="19" fillId="0" borderId="0" xfId="0" applyNumberFormat="1" applyFont="1" applyFill="1" applyBorder="1" applyAlignment="1">
      <alignment horizontal="right"/>
    </xf>
    <xf numFmtId="166" fontId="19" fillId="0" borderId="14" xfId="0" applyNumberFormat="1" applyFont="1" applyFill="1" applyBorder="1" applyAlignment="1">
      <alignment horizontal="right"/>
    </xf>
    <xf numFmtId="166" fontId="19" fillId="0" borderId="10" xfId="0" applyNumberFormat="1" applyFont="1" applyFill="1" applyBorder="1" applyAlignment="1">
      <alignment horizontal="right"/>
    </xf>
    <xf numFmtId="166" fontId="21" fillId="0" borderId="11" xfId="0" applyNumberFormat="1" applyFont="1" applyFill="1" applyBorder="1" applyAlignment="1">
      <alignment horizontal="right"/>
    </xf>
    <xf numFmtId="166" fontId="21" fillId="0" borderId="0" xfId="0" applyNumberFormat="1" applyFont="1" applyFill="1" applyBorder="1" applyAlignment="1"/>
    <xf numFmtId="166" fontId="19" fillId="0" borderId="0" xfId="0" applyNumberFormat="1" applyFont="1" applyFill="1" applyBorder="1" applyAlignment="1"/>
    <xf numFmtId="166" fontId="21" fillId="0" borderId="13" xfId="0" applyNumberFormat="1" applyFont="1" applyFill="1" applyBorder="1" applyAlignment="1">
      <alignment horizontal="right"/>
    </xf>
    <xf numFmtId="166" fontId="19" fillId="0" borderId="0" xfId="26" applyNumberFormat="1" applyFont="1" applyFill="1" applyBorder="1" applyAlignment="1" applyProtection="1">
      <alignment horizontal="right"/>
      <protection locked="0"/>
    </xf>
    <xf numFmtId="166" fontId="19" fillId="0" borderId="0" xfId="0" applyNumberFormat="1" applyFont="1" applyFill="1" applyAlignment="1"/>
    <xf numFmtId="166" fontId="19" fillId="0" borderId="0" xfId="26" applyNumberFormat="1" applyFont="1" applyFill="1" applyBorder="1" applyAlignment="1" applyProtection="1">
      <protection locked="0"/>
    </xf>
    <xf numFmtId="166" fontId="19" fillId="0" borderId="0" xfId="26" applyNumberFormat="1" applyFont="1" applyFill="1" applyBorder="1" applyAlignment="1" applyProtection="1"/>
    <xf numFmtId="166" fontId="23" fillId="0" borderId="0" xfId="26" applyNumberFormat="1" applyFont="1" applyFill="1" applyBorder="1" applyAlignment="1" applyProtection="1">
      <protection locked="0"/>
    </xf>
    <xf numFmtId="166" fontId="23" fillId="0" borderId="0" xfId="26" applyNumberFormat="1" applyFont="1" applyFill="1" applyBorder="1" applyAlignment="1" applyProtection="1"/>
    <xf numFmtId="166" fontId="19" fillId="0" borderId="0" xfId="0" applyNumberFormat="1" applyFont="1" applyFill="1" applyBorder="1" applyAlignment="1" applyProtection="1">
      <alignment horizontal="right"/>
      <protection locked="0"/>
    </xf>
    <xf numFmtId="166" fontId="19" fillId="0" borderId="11" xfId="26" applyNumberFormat="1" applyFont="1" applyFill="1" applyBorder="1" applyAlignment="1" applyProtection="1">
      <alignment horizontal="right"/>
      <protection locked="0"/>
    </xf>
    <xf numFmtId="166" fontId="21" fillId="0" borderId="11" xfId="26" applyNumberFormat="1" applyFont="1" applyFill="1" applyBorder="1" applyAlignment="1" applyProtection="1">
      <alignment horizontal="right"/>
    </xf>
    <xf numFmtId="166" fontId="19" fillId="0" borderId="0" xfId="0" applyNumberFormat="1" applyFont="1" applyFill="1" applyAlignment="1" applyProtection="1">
      <alignment horizontal="right"/>
      <protection locked="0"/>
    </xf>
    <xf numFmtId="166" fontId="19" fillId="0" borderId="0" xfId="0" applyNumberFormat="1" applyFont="1" applyFill="1" applyAlignment="1" applyProtection="1">
      <alignment horizontal="right"/>
    </xf>
    <xf numFmtId="166" fontId="19" fillId="0" borderId="0" xfId="26" applyNumberFormat="1" applyFont="1" applyFill="1" applyBorder="1" applyAlignment="1" applyProtection="1">
      <alignment horizontal="right"/>
    </xf>
    <xf numFmtId="166" fontId="21" fillId="0" borderId="0" xfId="26" applyNumberFormat="1" applyFont="1" applyFill="1" applyBorder="1" applyAlignment="1" applyProtection="1">
      <alignment horizontal="right" vertical="center"/>
      <protection locked="0"/>
    </xf>
    <xf numFmtId="166" fontId="21" fillId="0" borderId="0" xfId="26" applyNumberFormat="1" applyFont="1" applyFill="1" applyBorder="1" applyAlignment="1" applyProtection="1">
      <alignment horizontal="right" vertical="center"/>
    </xf>
    <xf numFmtId="166" fontId="19" fillId="0" borderId="11" xfId="30" applyNumberFormat="1" applyFont="1" applyFill="1" applyBorder="1" applyAlignment="1" applyProtection="1">
      <alignment horizontal="right"/>
      <protection locked="0"/>
    </xf>
    <xf numFmtId="166" fontId="21" fillId="0" borderId="11" xfId="30" applyNumberFormat="1" applyFont="1" applyFill="1" applyBorder="1" applyAlignment="1" applyProtection="1">
      <alignment horizontal="right"/>
    </xf>
    <xf numFmtId="166" fontId="19" fillId="0" borderId="0" xfId="30" applyNumberFormat="1" applyFont="1" applyFill="1" applyBorder="1" applyAlignment="1" applyProtection="1">
      <alignment horizontal="right"/>
      <protection locked="0"/>
    </xf>
    <xf numFmtId="166" fontId="21" fillId="0" borderId="0" xfId="30" applyNumberFormat="1" applyFont="1" applyFill="1" applyBorder="1" applyAlignment="1" applyProtection="1">
      <alignment horizontal="right"/>
    </xf>
    <xf numFmtId="166" fontId="19" fillId="0" borderId="0" xfId="30" applyNumberFormat="1" applyFont="1" applyFill="1" applyBorder="1" applyAlignment="1" applyProtection="1">
      <alignment horizontal="right"/>
    </xf>
    <xf numFmtId="166" fontId="19" fillId="0" borderId="0" xfId="30" applyNumberFormat="1" applyFont="1" applyFill="1" applyBorder="1" applyProtection="1">
      <protection locked="0"/>
    </xf>
    <xf numFmtId="166" fontId="19" fillId="0" borderId="0" xfId="30" applyNumberFormat="1" applyFont="1" applyFill="1" applyBorder="1" applyProtection="1"/>
    <xf numFmtId="166" fontId="19" fillId="0" borderId="0" xfId="27" applyNumberFormat="1" applyFont="1" applyFill="1" applyBorder="1" applyAlignment="1" applyProtection="1">
      <alignment horizontal="right"/>
      <protection locked="0"/>
    </xf>
    <xf numFmtId="166" fontId="19" fillId="0" borderId="0" xfId="27" applyNumberFormat="1" applyFont="1" applyFill="1" applyBorder="1" applyAlignment="1" applyProtection="1">
      <alignment horizontal="right"/>
    </xf>
    <xf numFmtId="166" fontId="19" fillId="0" borderId="0" xfId="26" applyNumberFormat="1" applyFont="1" applyFill="1" applyBorder="1" applyAlignment="1" applyProtection="1">
      <alignment horizontal="right" vertical="center"/>
      <protection locked="0"/>
    </xf>
    <xf numFmtId="166" fontId="19" fillId="0" borderId="0" xfId="26" applyNumberFormat="1" applyFont="1" applyFill="1" applyBorder="1" applyAlignment="1" applyProtection="1">
      <alignment horizontal="right" vertical="center"/>
    </xf>
    <xf numFmtId="166" fontId="19" fillId="0" borderId="11" xfId="27" applyNumberFormat="1" applyFont="1" applyFill="1" applyBorder="1" applyAlignment="1" applyProtection="1">
      <alignment horizontal="right"/>
      <protection locked="0"/>
    </xf>
    <xf numFmtId="166" fontId="21" fillId="0" borderId="11" xfId="27" applyNumberFormat="1" applyFont="1" applyFill="1" applyBorder="1" applyAlignment="1" applyProtection="1">
      <alignment horizontal="right"/>
    </xf>
    <xf numFmtId="166" fontId="21" fillId="0" borderId="0" xfId="27" applyNumberFormat="1" applyFont="1" applyFill="1" applyBorder="1" applyAlignment="1" applyProtection="1">
      <alignment horizontal="right"/>
    </xf>
    <xf numFmtId="166" fontId="23" fillId="0" borderId="0" xfId="28" applyNumberFormat="1" applyFont="1" applyFill="1" applyBorder="1" applyAlignment="1" applyProtection="1">
      <protection locked="0"/>
    </xf>
    <xf numFmtId="166" fontId="23" fillId="0" borderId="0" xfId="28" applyNumberFormat="1" applyFont="1" applyFill="1" applyBorder="1" applyAlignment="1" applyProtection="1"/>
    <xf numFmtId="166" fontId="19" fillId="0" borderId="0" xfId="28" applyNumberFormat="1" applyFont="1" applyFill="1" applyBorder="1" applyAlignment="1" applyProtection="1">
      <alignment horizontal="right"/>
      <protection locked="0"/>
    </xf>
    <xf numFmtId="166" fontId="19" fillId="0" borderId="0" xfId="28" applyNumberFormat="1" applyFont="1" applyFill="1" applyBorder="1" applyAlignment="1" applyProtection="1">
      <alignment horizontal="right"/>
    </xf>
    <xf numFmtId="166" fontId="0" fillId="0" borderId="0" xfId="0" applyNumberFormat="1" applyFont="1" applyAlignment="1">
      <alignment horizontal="justify" vertical="top" wrapText="1"/>
    </xf>
    <xf numFmtId="166" fontId="0" fillId="0" borderId="0" xfId="0" applyNumberFormat="1" applyFont="1" applyAlignment="1" applyProtection="1">
      <alignment horizontal="justify" vertical="top" wrapText="1"/>
      <protection locked="0"/>
    </xf>
    <xf numFmtId="166" fontId="23" fillId="0" borderId="0" xfId="30" applyNumberFormat="1" applyFont="1" applyFill="1" applyBorder="1" applyAlignment="1" applyProtection="1">
      <alignment horizontal="right"/>
      <protection locked="0"/>
    </xf>
    <xf numFmtId="166" fontId="23" fillId="0" borderId="0" xfId="30" applyNumberFormat="1" applyFont="1" applyFill="1" applyBorder="1" applyProtection="1"/>
    <xf numFmtId="166" fontId="23" fillId="0" borderId="0" xfId="30" applyNumberFormat="1" applyFont="1" applyFill="1" applyBorder="1" applyProtection="1">
      <protection locked="0"/>
    </xf>
    <xf numFmtId="166" fontId="19" fillId="0" borderId="11" xfId="28" applyNumberFormat="1" applyFont="1" applyFill="1" applyBorder="1" applyAlignment="1" applyProtection="1">
      <alignment horizontal="right"/>
      <protection locked="0"/>
    </xf>
    <xf numFmtId="166" fontId="21" fillId="0" borderId="11" xfId="28" applyNumberFormat="1" applyFont="1" applyFill="1" applyBorder="1" applyAlignment="1" applyProtection="1">
      <alignment horizontal="right"/>
    </xf>
    <xf numFmtId="166" fontId="19" fillId="0" borderId="0" xfId="0" applyNumberFormat="1" applyFont="1" applyFill="1" applyBorder="1" applyAlignment="1" applyProtection="1">
      <protection locked="0"/>
    </xf>
    <xf numFmtId="166" fontId="0" fillId="0" borderId="0" xfId="0" applyNumberFormat="1" applyFont="1" applyBorder="1" applyAlignment="1">
      <alignment horizontal="justify" vertical="top"/>
    </xf>
    <xf numFmtId="166" fontId="21" fillId="0" borderId="0" xfId="28" applyNumberFormat="1" applyFont="1" applyFill="1" applyBorder="1" applyAlignment="1" applyProtection="1">
      <alignment horizontal="right"/>
    </xf>
    <xf numFmtId="166" fontId="19" fillId="0" borderId="0" xfId="0" applyNumberFormat="1" applyFont="1" applyFill="1" applyAlignment="1">
      <alignment vertical="top"/>
    </xf>
    <xf numFmtId="166" fontId="19" fillId="0" borderId="0" xfId="0" applyNumberFormat="1" applyFont="1" applyFill="1" applyAlignment="1" applyProtection="1">
      <alignment vertical="top"/>
      <protection locked="0"/>
    </xf>
    <xf numFmtId="166" fontId="21" fillId="0" borderId="11" xfId="0" applyNumberFormat="1" applyFont="1" applyFill="1" applyBorder="1" applyAlignment="1" applyProtection="1">
      <alignment vertical="top"/>
      <protection locked="0"/>
    </xf>
    <xf numFmtId="166" fontId="21" fillId="0" borderId="11" xfId="0" applyNumberFormat="1" applyFont="1" applyFill="1" applyBorder="1" applyAlignment="1">
      <alignment vertical="top"/>
    </xf>
    <xf numFmtId="166" fontId="19" fillId="0" borderId="0" xfId="0" applyNumberFormat="1" applyFont="1"/>
    <xf numFmtId="0" fontId="21" fillId="0" borderId="0" xfId="0" applyFont="1" applyFill="1" applyBorder="1" applyAlignment="1">
      <alignment horizontal="left" vertical="top"/>
    </xf>
    <xf numFmtId="0" fontId="21" fillId="0" borderId="0" xfId="0" applyFont="1" applyAlignment="1">
      <alignment horizontal="left"/>
    </xf>
    <xf numFmtId="0" fontId="21" fillId="0" borderId="0" xfId="0" applyFont="1" applyFill="1" applyBorder="1" applyAlignment="1">
      <alignment horizontal="left" vertical="top" wrapText="1"/>
    </xf>
    <xf numFmtId="0" fontId="21" fillId="0" borderId="0" xfId="0" applyFont="1" applyAlignment="1">
      <alignment horizontal="left" wrapText="1"/>
    </xf>
    <xf numFmtId="0" fontId="26" fillId="24" borderId="15" xfId="0" applyFont="1" applyFill="1" applyBorder="1" applyAlignment="1">
      <alignment horizontal="left" vertical="top" wrapText="1"/>
    </xf>
    <xf numFmtId="0" fontId="23" fillId="0" borderId="0" xfId="0" applyFont="1" applyBorder="1" applyAlignment="1">
      <alignment horizontal="justify" vertical="top" wrapText="1"/>
    </xf>
    <xf numFmtId="0" fontId="0" fillId="0" borderId="0" xfId="0" applyFont="1" applyBorder="1" applyAlignment="1">
      <alignment horizontal="justify" vertical="top"/>
    </xf>
    <xf numFmtId="0" fontId="19" fillId="0" borderId="0" xfId="26" applyFont="1" applyFill="1" applyBorder="1" applyAlignment="1" applyProtection="1">
      <alignment horizontal="justify" vertical="top" wrapText="1"/>
      <protection locked="0"/>
    </xf>
    <xf numFmtId="0" fontId="0" fillId="0" borderId="0" xfId="0" applyFont="1" applyFill="1" applyAlignment="1"/>
    <xf numFmtId="0" fontId="23" fillId="0" borderId="0" xfId="0" applyFont="1" applyAlignment="1">
      <alignment horizontal="justify" vertical="top" wrapText="1"/>
    </xf>
    <xf numFmtId="0" fontId="0" fillId="0" borderId="0" xfId="0" applyFont="1" applyAlignment="1">
      <alignment horizontal="justify" vertical="top"/>
    </xf>
    <xf numFmtId="0" fontId="19" fillId="0" borderId="0" xfId="28" applyFont="1" applyFill="1" applyBorder="1" applyAlignment="1" applyProtection="1">
      <alignment horizontal="justify" vertical="top" wrapText="1"/>
    </xf>
    <xf numFmtId="0" fontId="0" fillId="0" borderId="0" xfId="0" applyFont="1" applyAlignment="1">
      <alignment horizontal="justify" vertical="top" wrapText="1"/>
    </xf>
    <xf numFmtId="166" fontId="19" fillId="0" borderId="0" xfId="0" applyNumberFormat="1" applyFont="1" applyProtection="1">
      <protection locked="0"/>
    </xf>
  </cellXfs>
  <cellStyles count="48">
    <cellStyle name="20 % – Poudarek1" xfId="1" builtinId="30" customBuiltin="1"/>
    <cellStyle name="20 % – Poudarek2" xfId="2" builtinId="34" customBuiltin="1"/>
    <cellStyle name="20 % – Poudarek3" xfId="3" builtinId="38" customBuiltin="1"/>
    <cellStyle name="20 % – Poudarek4" xfId="4" builtinId="42" customBuiltin="1"/>
    <cellStyle name="20 % – Poudarek5" xfId="5" builtinId="46" customBuiltin="1"/>
    <cellStyle name="20 % – Poudarek6" xfId="6" builtinId="50" customBuiltin="1"/>
    <cellStyle name="40 % – Poudarek1" xfId="7" builtinId="31" customBuiltin="1"/>
    <cellStyle name="40 % – Poudarek2" xfId="8" builtinId="35" customBuiltin="1"/>
    <cellStyle name="40 % – Poudarek3" xfId="9" builtinId="39" customBuiltin="1"/>
    <cellStyle name="40 % – Poudarek4" xfId="10" builtinId="43" customBuiltin="1"/>
    <cellStyle name="40 % – Poudarek5" xfId="11" builtinId="47" customBuiltin="1"/>
    <cellStyle name="40 % – Poudarek6" xfId="12" builtinId="51" customBuiltin="1"/>
    <cellStyle name="60 % – Poudarek1" xfId="13" builtinId="32" customBuiltin="1"/>
    <cellStyle name="60 % – Poudarek2" xfId="14" builtinId="36" customBuiltin="1"/>
    <cellStyle name="60 % – Poudarek3" xfId="15" builtinId="40" customBuiltin="1"/>
    <cellStyle name="60 % – Poudarek4" xfId="16" builtinId="44" customBuiltin="1"/>
    <cellStyle name="60 % – Poudarek5" xfId="17" builtinId="48" customBuiltin="1"/>
    <cellStyle name="60 % – Poudarek6" xfId="18" builtinId="52" customBuiltin="1"/>
    <cellStyle name="Dobro" xfId="19" builtinId="26" customBuiltin="1"/>
    <cellStyle name="Izhod" xfId="20" builtinId="21" customBuiltin="1"/>
    <cellStyle name="Naslov" xfId="21" builtinId="15" customBuiltin="1"/>
    <cellStyle name="Naslov 1" xfId="22" builtinId="16" customBuiltin="1"/>
    <cellStyle name="Naslov 2" xfId="23" builtinId="17" customBuiltin="1"/>
    <cellStyle name="Naslov 3" xfId="24" builtinId="18" customBuiltin="1"/>
    <cellStyle name="Naslov 4" xfId="25" builtinId="19" customBuiltin="1"/>
    <cellStyle name="Navadno" xfId="0" builtinId="0"/>
    <cellStyle name="Navadno_GRADBENO-OBRT.DELA" xfId="26" xr:uid="{00000000-0005-0000-0000-00001A000000}"/>
    <cellStyle name="Navadno_KERAMIČARSKA DELA" xfId="27" xr:uid="{00000000-0005-0000-0000-00001B000000}"/>
    <cellStyle name="Navadno_SLIKOPLESKARSKA DELA" xfId="28" xr:uid="{00000000-0005-0000-0000-00001C000000}"/>
    <cellStyle name="Navadno_TLAKARSKA DELA" xfId="29" xr:uid="{00000000-0005-0000-0000-00001D000000}"/>
    <cellStyle name="Navadno_VRATA IN OKNA" xfId="30" xr:uid="{00000000-0005-0000-0000-00001E000000}"/>
    <cellStyle name="Nevtralno" xfId="31" builtinId="28" customBuiltin="1"/>
    <cellStyle name="Opomba" xfId="32" builtinId="10" customBuiltin="1"/>
    <cellStyle name="Opozorilo" xfId="33" builtinId="11" customBuiltin="1"/>
    <cellStyle name="Pojasnjevalno besedilo" xfId="34" builtinId="53" customBuiltin="1"/>
    <cellStyle name="Poudarek1" xfId="35" builtinId="29" customBuiltin="1"/>
    <cellStyle name="Poudarek2" xfId="36" builtinId="33" customBuiltin="1"/>
    <cellStyle name="Poudarek3" xfId="37" builtinId="37" customBuiltin="1"/>
    <cellStyle name="Poudarek4" xfId="38" builtinId="41" customBuiltin="1"/>
    <cellStyle name="Poudarek5" xfId="39" builtinId="45" customBuiltin="1"/>
    <cellStyle name="Poudarek6" xfId="40" builtinId="49" customBuiltin="1"/>
    <cellStyle name="Povezana celica" xfId="41" builtinId="24" customBuiltin="1"/>
    <cellStyle name="Preveri celico" xfId="42" builtinId="23" customBuiltin="1"/>
    <cellStyle name="Računanje" xfId="43" builtinId="22" customBuiltin="1"/>
    <cellStyle name="Slabo" xfId="44" builtinId="27" customBuiltin="1"/>
    <cellStyle name="Vejica 2 7" xfId="47" xr:uid="{00000000-0005-0000-0000-00002D000000}"/>
    <cellStyle name="Vnos" xfId="45" builtinId="20" customBuiltin="1"/>
    <cellStyle name="Vsota" xfId="46" builtinId="25" customBuiltin="1"/>
  </cellStyles>
  <dxfs count="0"/>
  <tableStyles count="0" defaultTableStyle="TableStyleMedium9" defaultPivotStyle="PivotStyleLight16"/>
  <colors>
    <mruColors>
      <color rgb="FFFF9381"/>
      <color rgb="FFFF3300"/>
      <color rgb="FFFF505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7"/>
  <sheetViews>
    <sheetView showGridLines="0" showZeros="0" zoomScaleNormal="100" workbookViewId="0">
      <selection activeCell="D22" sqref="D22"/>
    </sheetView>
  </sheetViews>
  <sheetFormatPr defaultColWidth="6" defaultRowHeight="14.5" x14ac:dyDescent="0.35"/>
  <cols>
    <col min="1" max="1" width="4" style="3" customWidth="1"/>
    <col min="2" max="2" width="43.7265625" style="4" customWidth="1"/>
    <col min="3" max="3" width="9.81640625" style="6" customWidth="1"/>
    <col min="4" max="4" width="8.54296875" style="6" customWidth="1"/>
    <col min="5" max="5" width="18" style="6" customWidth="1"/>
    <col min="6" max="6" width="6.26953125" style="1" customWidth="1"/>
    <col min="7" max="7" width="21.54296875" style="2" bestFit="1" customWidth="1"/>
    <col min="8" max="8" width="9.1796875" style="2" customWidth="1"/>
    <col min="9" max="9" width="6.54296875" style="2" bestFit="1" customWidth="1"/>
    <col min="10" max="10" width="9.1796875" style="2" customWidth="1"/>
    <col min="11" max="251" width="9.1796875" style="1" customWidth="1"/>
    <col min="252" max="252" width="3.26953125" style="1" customWidth="1"/>
    <col min="253" max="253" width="0.1796875" style="1" customWidth="1"/>
    <col min="254" max="254" width="37.54296875" style="1" customWidth="1"/>
    <col min="255" max="16384" width="6" style="1"/>
  </cols>
  <sheetData>
    <row r="2" spans="1:10" ht="39" customHeight="1" x14ac:dyDescent="0.35">
      <c r="A2" s="191" t="s">
        <v>174</v>
      </c>
      <c r="B2" s="191"/>
      <c r="C2" s="191"/>
      <c r="D2" s="191"/>
      <c r="E2" s="191"/>
      <c r="F2" s="132"/>
      <c r="G2" s="132"/>
    </row>
    <row r="3" spans="1:10" x14ac:dyDescent="0.35">
      <c r="A3" s="187"/>
      <c r="B3" s="188"/>
      <c r="C3" s="188"/>
      <c r="D3" s="188"/>
      <c r="E3" s="188"/>
      <c r="F3" s="188"/>
    </row>
    <row r="4" spans="1:10" x14ac:dyDescent="0.35">
      <c r="A4" s="187"/>
      <c r="B4" s="188"/>
      <c r="C4" s="188"/>
      <c r="D4" s="188"/>
      <c r="E4" s="188"/>
      <c r="F4" s="188"/>
    </row>
    <row r="5" spans="1:10" ht="28.5" customHeight="1" x14ac:dyDescent="0.35">
      <c r="A5" s="189"/>
      <c r="B5" s="190"/>
      <c r="C5" s="190"/>
      <c r="D5" s="190"/>
      <c r="E5" s="190"/>
      <c r="F5" s="190"/>
      <c r="G5" s="2" t="s">
        <v>22</v>
      </c>
    </row>
    <row r="8" spans="1:10" x14ac:dyDescent="0.35">
      <c r="B8" s="7" t="s">
        <v>3</v>
      </c>
    </row>
    <row r="10" spans="1:10" x14ac:dyDescent="0.35">
      <c r="A10" s="111" t="s">
        <v>48</v>
      </c>
      <c r="B10" s="112" t="s">
        <v>23</v>
      </c>
      <c r="E10" s="133">
        <f>'Popis del - energetska sanacija'!F14</f>
        <v>0</v>
      </c>
    </row>
    <row r="11" spans="1:10" s="70" customFormat="1" x14ac:dyDescent="0.35">
      <c r="A11" s="111" t="s">
        <v>114</v>
      </c>
      <c r="B11" s="112" t="s">
        <v>115</v>
      </c>
      <c r="C11" s="6"/>
      <c r="D11" s="6"/>
      <c r="E11" s="133">
        <f>'Popis del - ureditev sanitarij'!F55</f>
        <v>0</v>
      </c>
      <c r="G11" s="71"/>
      <c r="H11" s="71"/>
      <c r="I11" s="71"/>
      <c r="J11" s="71"/>
    </row>
    <row r="12" spans="1:10" s="70" customFormat="1" ht="15" thickBot="1" x14ac:dyDescent="0.4">
      <c r="A12" s="128" t="s">
        <v>134</v>
      </c>
      <c r="B12" s="126" t="s">
        <v>133</v>
      </c>
      <c r="C12" s="127"/>
      <c r="D12" s="127"/>
      <c r="E12" s="134">
        <f>'Popis del-sanacija vhoda v klet'!F29</f>
        <v>0</v>
      </c>
      <c r="G12" s="71"/>
      <c r="H12" s="71"/>
      <c r="I12" s="71"/>
      <c r="J12" s="71"/>
    </row>
    <row r="13" spans="1:10" x14ac:dyDescent="0.35">
      <c r="A13" s="14"/>
      <c r="E13" s="133"/>
    </row>
    <row r="14" spans="1:10" x14ac:dyDescent="0.35">
      <c r="A14" s="14"/>
      <c r="C14" s="6" t="s">
        <v>4</v>
      </c>
      <c r="E14" s="133">
        <f>SUM(E10:E12)</f>
        <v>0</v>
      </c>
    </row>
    <row r="15" spans="1:10" x14ac:dyDescent="0.35">
      <c r="A15" s="14"/>
      <c r="C15" s="11" t="s">
        <v>5</v>
      </c>
      <c r="D15" s="62">
        <v>0.22</v>
      </c>
      <c r="E15" s="135">
        <f>E14*D15</f>
        <v>0</v>
      </c>
    </row>
    <row r="16" spans="1:10" x14ac:dyDescent="0.35">
      <c r="E16" s="133"/>
    </row>
    <row r="17" spans="3:5" x14ac:dyDescent="0.35">
      <c r="C17" s="12" t="s">
        <v>6</v>
      </c>
      <c r="D17" s="13"/>
      <c r="E17" s="136">
        <f>SUM(E14:E16)</f>
        <v>0</v>
      </c>
    </row>
    <row r="18" spans="3:5" x14ac:dyDescent="0.35">
      <c r="D18" s="54"/>
    </row>
    <row r="19" spans="3:5" x14ac:dyDescent="0.35">
      <c r="D19" s="54"/>
    </row>
    <row r="20" spans="3:5" x14ac:dyDescent="0.35">
      <c r="D20" s="54"/>
    </row>
    <row r="21" spans="3:5" x14ac:dyDescent="0.35">
      <c r="D21" s="54"/>
    </row>
    <row r="22" spans="3:5" x14ac:dyDescent="0.35">
      <c r="D22" s="54"/>
    </row>
    <row r="23" spans="3:5" x14ac:dyDescent="0.35">
      <c r="D23" s="54"/>
    </row>
    <row r="24" spans="3:5" x14ac:dyDescent="0.35">
      <c r="D24" s="54"/>
    </row>
    <row r="25" spans="3:5" x14ac:dyDescent="0.35">
      <c r="D25" s="54"/>
    </row>
    <row r="26" spans="3:5" x14ac:dyDescent="0.35">
      <c r="D26" s="54"/>
    </row>
    <row r="27" spans="3:5" x14ac:dyDescent="0.35">
      <c r="D27" s="54"/>
    </row>
  </sheetData>
  <sheetProtection algorithmName="SHA-512" hashValue="fo23RyHbPipFqjLhcA1hGCm8MJHZu8dSrq+rwNFaY/XFj+I/+nutbURtX3yAtQDR4Bj3LgNiD/oGpJx8ZHoCsQ==" saltValue="gWo9V8d6RcF8tqbUuLwGIA==" spinCount="100000" sheet="1" objects="1" scenarios="1"/>
  <mergeCells count="4">
    <mergeCell ref="A3:F3"/>
    <mergeCell ref="A4:F4"/>
    <mergeCell ref="A5:F5"/>
    <mergeCell ref="A2:E2"/>
  </mergeCells>
  <pageMargins left="0.98425196850393704" right="0.39370078740157483" top="0.39370078740157483" bottom="0.39370078740157483" header="0.31496062992125984" footer="0.31496062992125984"/>
  <pageSetup paperSize="9" scale="95" orientation="portrait" r:id="rId1"/>
  <headerFooter>
    <oddFooter>&amp;L&amp;"Arial CE,Ležeče"&amp;9&amp;A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K251"/>
  <sheetViews>
    <sheetView showZeros="0" topLeftCell="A10" zoomScaleNormal="100" zoomScaleSheetLayoutView="90" workbookViewId="0">
      <selection activeCell="E23" sqref="E23"/>
    </sheetView>
  </sheetViews>
  <sheetFormatPr defaultColWidth="6" defaultRowHeight="14.5" x14ac:dyDescent="0.35"/>
  <cols>
    <col min="1" max="1" width="4" style="3" customWidth="1"/>
    <col min="2" max="2" width="53.54296875" style="4" customWidth="1"/>
    <col min="3" max="3" width="6.54296875" style="5" bestFit="1" customWidth="1"/>
    <col min="4" max="4" width="9.81640625" style="6" customWidth="1"/>
    <col min="5" max="5" width="9.54296875" style="133" customWidth="1"/>
    <col min="6" max="6" width="11.7265625" style="133" bestFit="1" customWidth="1"/>
    <col min="7" max="7" width="9.1796875" style="70" customWidth="1"/>
    <col min="8" max="8" width="21.54296875" style="71" bestFit="1" customWidth="1"/>
    <col min="9" max="9" width="9.1796875" style="71" customWidth="1"/>
    <col min="10" max="10" width="9.1796875" style="70" customWidth="1"/>
    <col min="11" max="11" width="9.1796875" style="92" customWidth="1"/>
    <col min="12" max="250" width="9.1796875" style="70" customWidth="1"/>
    <col min="251" max="251" width="3.26953125" style="70" customWidth="1"/>
    <col min="252" max="252" width="0.1796875" style="70" customWidth="1"/>
    <col min="253" max="253" width="37.54296875" style="70" customWidth="1"/>
    <col min="254" max="16384" width="6" style="70"/>
  </cols>
  <sheetData>
    <row r="1" spans="1:9" x14ac:dyDescent="0.35">
      <c r="A1" s="63" t="str">
        <f>Rekapitulacija!A10</f>
        <v>A.</v>
      </c>
      <c r="B1" s="112" t="s">
        <v>23</v>
      </c>
      <c r="H1" s="70"/>
      <c r="I1" s="70"/>
    </row>
    <row r="3" spans="1:9" x14ac:dyDescent="0.35">
      <c r="A3" s="9" t="str">
        <f>A18</f>
        <v>I.</v>
      </c>
      <c r="B3" s="8" t="str">
        <f>B18</f>
        <v>RUŠITVENA IN ODSTRANITVENA DELA</v>
      </c>
      <c r="C3" s="66"/>
      <c r="F3" s="133">
        <f>F51</f>
        <v>0</v>
      </c>
      <c r="H3" s="70"/>
      <c r="I3" s="70"/>
    </row>
    <row r="4" spans="1:9" x14ac:dyDescent="0.35">
      <c r="A4" s="9" t="str">
        <f>A53</f>
        <v>II.</v>
      </c>
      <c r="B4" s="8" t="str">
        <f>B53</f>
        <v>ZEMELJSKA DELA, ODVODNJAVANJE</v>
      </c>
      <c r="C4" s="66"/>
      <c r="F4" s="133">
        <f>F76</f>
        <v>0</v>
      </c>
      <c r="H4" s="70"/>
      <c r="I4" s="70"/>
    </row>
    <row r="5" spans="1:9" x14ac:dyDescent="0.35">
      <c r="A5" s="9" t="str">
        <f>A78</f>
        <v>III.</v>
      </c>
      <c r="B5" s="7" t="str">
        <f>B78</f>
        <v>ZIDARSKA DELA</v>
      </c>
      <c r="C5" s="66"/>
      <c r="F5" s="133">
        <f>F95</f>
        <v>0</v>
      </c>
      <c r="H5" s="70"/>
      <c r="I5" s="70"/>
    </row>
    <row r="6" spans="1:9" x14ac:dyDescent="0.35">
      <c r="A6" s="9" t="str">
        <f>A97</f>
        <v>IV.</v>
      </c>
      <c r="B6" s="10" t="str">
        <f>B97</f>
        <v>TESARSKA DELA</v>
      </c>
      <c r="C6" s="66"/>
      <c r="F6" s="133">
        <f>F103</f>
        <v>0</v>
      </c>
      <c r="H6" s="70"/>
      <c r="I6" s="70"/>
    </row>
    <row r="7" spans="1:9" x14ac:dyDescent="0.35">
      <c r="A7" s="9" t="str">
        <f>A105</f>
        <v>V.</v>
      </c>
      <c r="B7" s="10" t="str">
        <f>B105</f>
        <v>FASADERSKA DELA</v>
      </c>
      <c r="C7" s="66"/>
      <c r="F7" s="133">
        <f>F121</f>
        <v>0</v>
      </c>
      <c r="H7" s="70"/>
      <c r="I7" s="70"/>
    </row>
    <row r="8" spans="1:9" x14ac:dyDescent="0.35">
      <c r="A8" s="9" t="str">
        <f>A123</f>
        <v>VI.</v>
      </c>
      <c r="B8" s="8" t="str">
        <f>B123</f>
        <v>SLIKOPLESKARSKA DELA</v>
      </c>
      <c r="C8" s="66"/>
      <c r="F8" s="133">
        <f>F128</f>
        <v>0</v>
      </c>
      <c r="H8" s="70"/>
      <c r="I8" s="70"/>
    </row>
    <row r="9" spans="1:9" x14ac:dyDescent="0.35">
      <c r="A9" s="87" t="str">
        <f>A130</f>
        <v>VII.</v>
      </c>
      <c r="B9" s="88" t="str">
        <f>B130</f>
        <v>STAVBNO POHIŠTVO</v>
      </c>
      <c r="C9" s="89"/>
      <c r="D9" s="89"/>
      <c r="E9" s="137"/>
      <c r="F9" s="138">
        <f>F171</f>
        <v>0</v>
      </c>
      <c r="H9" s="70"/>
      <c r="I9" s="70"/>
    </row>
    <row r="10" spans="1:9" x14ac:dyDescent="0.35">
      <c r="A10" s="87" t="str">
        <f>A173</f>
        <v>VIII.</v>
      </c>
      <c r="B10" s="90" t="str">
        <f>B173</f>
        <v>KROVSKO KLEPARSKA DELA</v>
      </c>
      <c r="C10" s="89"/>
      <c r="D10" s="89"/>
      <c r="E10" s="137"/>
      <c r="F10" s="138">
        <f>F184</f>
        <v>0</v>
      </c>
      <c r="H10" s="70"/>
      <c r="I10" s="70"/>
    </row>
    <row r="11" spans="1:9" x14ac:dyDescent="0.35">
      <c r="A11" s="87" t="str">
        <f>A186</f>
        <v>X.</v>
      </c>
      <c r="B11" s="90" t="str">
        <f>B186</f>
        <v>ELEKTRO IN STROJNE INŠTALACIJE</v>
      </c>
      <c r="C11" s="89"/>
      <c r="D11" s="89"/>
      <c r="E11" s="137"/>
      <c r="F11" s="138">
        <f>F203</f>
        <v>0</v>
      </c>
      <c r="H11" s="70"/>
      <c r="I11" s="70"/>
    </row>
    <row r="12" spans="1:9" x14ac:dyDescent="0.35">
      <c r="A12" s="70"/>
      <c r="B12" s="89" t="s">
        <v>126</v>
      </c>
      <c r="C12" s="70"/>
      <c r="D12" s="70"/>
      <c r="E12" s="138"/>
      <c r="F12" s="138">
        <f>(SUM(F3:F11))*0.1</f>
        <v>0</v>
      </c>
      <c r="H12" s="70"/>
      <c r="I12" s="70"/>
    </row>
    <row r="13" spans="1:9" x14ac:dyDescent="0.35">
      <c r="A13" s="91"/>
      <c r="B13" s="90"/>
      <c r="C13" s="89"/>
      <c r="D13" s="89"/>
      <c r="E13" s="137"/>
      <c r="F13" s="138"/>
      <c r="H13" s="70"/>
      <c r="I13" s="70"/>
    </row>
    <row r="14" spans="1:9" x14ac:dyDescent="0.35">
      <c r="A14" s="14"/>
      <c r="D14" s="67" t="s">
        <v>4</v>
      </c>
      <c r="E14" s="136"/>
      <c r="F14" s="139">
        <f>SUM(F3:F13)</f>
        <v>0</v>
      </c>
      <c r="H14" s="70"/>
      <c r="I14" s="70"/>
    </row>
    <row r="15" spans="1:9" x14ac:dyDescent="0.35">
      <c r="B15" s="17" t="s">
        <v>7</v>
      </c>
      <c r="C15" s="15"/>
      <c r="D15" s="16"/>
      <c r="E15" s="140"/>
      <c r="H15" s="70"/>
      <c r="I15" s="70"/>
    </row>
    <row r="16" spans="1:9" ht="207.75" customHeight="1" x14ac:dyDescent="0.35">
      <c r="B16" s="194" t="s">
        <v>33</v>
      </c>
      <c r="C16" s="195"/>
      <c r="D16" s="195"/>
      <c r="E16" s="195"/>
      <c r="F16" s="195"/>
      <c r="H16" s="70"/>
      <c r="I16" s="70"/>
    </row>
    <row r="17" spans="1:9" x14ac:dyDescent="0.35">
      <c r="B17" s="94"/>
      <c r="C17" s="68"/>
      <c r="D17" s="68" t="s">
        <v>178</v>
      </c>
      <c r="E17" s="141" t="s">
        <v>179</v>
      </c>
      <c r="F17" s="141" t="s">
        <v>180</v>
      </c>
      <c r="H17" s="70"/>
      <c r="I17" s="70"/>
    </row>
    <row r="18" spans="1:9" x14ac:dyDescent="0.35">
      <c r="A18" s="18" t="s">
        <v>0</v>
      </c>
      <c r="B18" s="19" t="s">
        <v>25</v>
      </c>
      <c r="C18" s="15"/>
      <c r="D18" s="16"/>
      <c r="E18" s="140"/>
      <c r="H18" s="70"/>
      <c r="I18" s="70"/>
    </row>
    <row r="19" spans="1:9" x14ac:dyDescent="0.35">
      <c r="A19" s="18"/>
      <c r="B19" s="19"/>
      <c r="C19" s="15"/>
      <c r="D19" s="16"/>
      <c r="E19" s="140"/>
      <c r="H19" s="70"/>
      <c r="I19" s="70"/>
    </row>
    <row r="20" spans="1:9" ht="85.5" customHeight="1" x14ac:dyDescent="0.35">
      <c r="A20" s="72"/>
      <c r="B20" s="196" t="s">
        <v>34</v>
      </c>
      <c r="C20" s="197"/>
      <c r="D20" s="197"/>
      <c r="E20" s="197"/>
      <c r="F20" s="197"/>
      <c r="H20" s="70"/>
      <c r="I20" s="70"/>
    </row>
    <row r="21" spans="1:9" x14ac:dyDescent="0.35">
      <c r="A21" s="72"/>
      <c r="B21" s="75"/>
      <c r="C21" s="24"/>
      <c r="D21" s="53"/>
      <c r="E21" s="142"/>
      <c r="F21" s="143"/>
      <c r="H21" s="70"/>
      <c r="I21" s="70"/>
    </row>
    <row r="22" spans="1:9" ht="29" x14ac:dyDescent="0.35">
      <c r="A22" s="72" t="s">
        <v>8</v>
      </c>
      <c r="B22" s="95" t="s">
        <v>177</v>
      </c>
      <c r="C22" s="24" t="s">
        <v>2</v>
      </c>
      <c r="D22" s="53">
        <v>24.5</v>
      </c>
      <c r="E22" s="142"/>
      <c r="F22" s="143">
        <f>D22*E22</f>
        <v>0</v>
      </c>
      <c r="H22" s="70"/>
      <c r="I22" s="70"/>
    </row>
    <row r="23" spans="1:9" ht="43.5" x14ac:dyDescent="0.35">
      <c r="A23" s="72" t="s">
        <v>27</v>
      </c>
      <c r="B23" s="131" t="s">
        <v>37</v>
      </c>
      <c r="C23" s="70"/>
      <c r="D23" s="70"/>
      <c r="E23" s="179"/>
      <c r="F23" s="138"/>
      <c r="H23" s="70"/>
      <c r="I23" s="70"/>
    </row>
    <row r="24" spans="1:9" ht="16.5" x14ac:dyDescent="0.35">
      <c r="A24" s="72"/>
      <c r="B24" s="75"/>
      <c r="C24" s="24" t="s">
        <v>2</v>
      </c>
      <c r="D24" s="53">
        <v>18</v>
      </c>
      <c r="E24" s="142"/>
      <c r="F24" s="143">
        <f>D24*E24</f>
        <v>0</v>
      </c>
      <c r="H24" s="70"/>
      <c r="I24" s="70"/>
    </row>
    <row r="25" spans="1:9" ht="43.5" x14ac:dyDescent="0.35">
      <c r="A25" s="72" t="s">
        <v>28</v>
      </c>
      <c r="B25" s="82" t="s">
        <v>38</v>
      </c>
      <c r="C25" s="24"/>
      <c r="D25" s="53"/>
      <c r="E25" s="142"/>
      <c r="F25" s="143"/>
      <c r="H25" s="70"/>
      <c r="I25" s="70"/>
    </row>
    <row r="26" spans="1:9" ht="23.25" customHeight="1" x14ac:dyDescent="0.35">
      <c r="A26" s="72"/>
      <c r="B26" s="75" t="s">
        <v>87</v>
      </c>
      <c r="C26" s="70"/>
      <c r="D26" s="70"/>
      <c r="E26" s="179"/>
      <c r="F26" s="138"/>
      <c r="H26" s="70"/>
      <c r="I26" s="70"/>
    </row>
    <row r="27" spans="1:9" ht="16.5" x14ac:dyDescent="0.35">
      <c r="A27" s="72"/>
      <c r="B27" s="75"/>
      <c r="C27" s="24" t="s">
        <v>2</v>
      </c>
      <c r="D27" s="53">
        <v>12.8</v>
      </c>
      <c r="E27" s="142"/>
      <c r="F27" s="143">
        <f>D27*E27</f>
        <v>0</v>
      </c>
      <c r="H27" s="70"/>
      <c r="I27" s="70"/>
    </row>
    <row r="28" spans="1:9" ht="63.75" customHeight="1" x14ac:dyDescent="0.35">
      <c r="A28" s="72" t="s">
        <v>104</v>
      </c>
      <c r="B28" s="82" t="s">
        <v>59</v>
      </c>
      <c r="C28" s="24"/>
      <c r="D28" s="53"/>
      <c r="E28" s="142"/>
      <c r="F28" s="143"/>
      <c r="H28" s="70"/>
      <c r="I28" s="70"/>
    </row>
    <row r="29" spans="1:9" ht="34.5" customHeight="1" x14ac:dyDescent="0.35">
      <c r="A29" s="72"/>
      <c r="B29" s="82" t="s">
        <v>52</v>
      </c>
      <c r="C29" s="24" t="s">
        <v>12</v>
      </c>
      <c r="D29" s="53">
        <v>4</v>
      </c>
      <c r="E29" s="142"/>
      <c r="F29" s="143">
        <f>D29*E29</f>
        <v>0</v>
      </c>
      <c r="H29" s="70"/>
      <c r="I29" s="70"/>
    </row>
    <row r="30" spans="1:9" ht="19.5" customHeight="1" x14ac:dyDescent="0.35">
      <c r="A30" s="72"/>
      <c r="B30" s="75" t="s">
        <v>39</v>
      </c>
      <c r="C30" s="24" t="s">
        <v>2</v>
      </c>
      <c r="D30" s="53">
        <v>5</v>
      </c>
      <c r="E30" s="142"/>
      <c r="F30" s="143">
        <f>D30*E30</f>
        <v>0</v>
      </c>
      <c r="H30" s="70"/>
      <c r="I30" s="70"/>
    </row>
    <row r="31" spans="1:9" ht="16.5" x14ac:dyDescent="0.35">
      <c r="A31" s="72"/>
      <c r="B31" s="75" t="s">
        <v>44</v>
      </c>
      <c r="C31" s="24" t="s">
        <v>2</v>
      </c>
      <c r="D31" s="53">
        <v>65</v>
      </c>
      <c r="E31" s="142"/>
      <c r="F31" s="143">
        <f>D31*E31</f>
        <v>0</v>
      </c>
      <c r="H31" s="70"/>
      <c r="I31" s="70"/>
    </row>
    <row r="32" spans="1:9" x14ac:dyDescent="0.35">
      <c r="A32" s="72"/>
      <c r="B32" s="75"/>
      <c r="C32" s="24"/>
      <c r="D32" s="53"/>
      <c r="E32" s="142"/>
      <c r="F32" s="143"/>
      <c r="H32" s="70"/>
      <c r="I32" s="70"/>
    </row>
    <row r="33" spans="1:9" ht="85.5" customHeight="1" x14ac:dyDescent="0.35">
      <c r="A33" s="72" t="s">
        <v>29</v>
      </c>
      <c r="B33" s="25" t="s">
        <v>35</v>
      </c>
      <c r="C33" s="70"/>
      <c r="D33" s="70"/>
      <c r="E33" s="179"/>
      <c r="F33" s="138"/>
      <c r="H33" s="70"/>
      <c r="I33" s="70"/>
    </row>
    <row r="34" spans="1:9" ht="16.5" x14ac:dyDescent="0.35">
      <c r="A34" s="72"/>
      <c r="B34" s="25"/>
      <c r="C34" s="24" t="s">
        <v>1</v>
      </c>
      <c r="D34" s="69">
        <v>10.55</v>
      </c>
      <c r="E34" s="144"/>
      <c r="F34" s="145">
        <f>D34*E34</f>
        <v>0</v>
      </c>
      <c r="H34" s="70"/>
      <c r="I34" s="70"/>
    </row>
    <row r="35" spans="1:9" ht="52.5" customHeight="1" x14ac:dyDescent="0.35">
      <c r="A35" s="72" t="s">
        <v>30</v>
      </c>
      <c r="B35" s="25" t="s">
        <v>45</v>
      </c>
      <c r="C35" s="70"/>
      <c r="D35" s="70"/>
      <c r="E35" s="179"/>
      <c r="F35" s="138"/>
      <c r="H35" s="70"/>
      <c r="I35" s="70"/>
    </row>
    <row r="36" spans="1:9" ht="16.5" x14ac:dyDescent="0.35">
      <c r="A36" s="72"/>
      <c r="B36" s="25"/>
      <c r="C36" s="24" t="s">
        <v>1</v>
      </c>
      <c r="D36" s="69">
        <v>10</v>
      </c>
      <c r="E36" s="144"/>
      <c r="F36" s="145">
        <f>D36*E36</f>
        <v>0</v>
      </c>
      <c r="H36" s="70"/>
      <c r="I36" s="70"/>
    </row>
    <row r="37" spans="1:9" ht="67.5" customHeight="1" x14ac:dyDescent="0.35">
      <c r="A37" s="72" t="s">
        <v>41</v>
      </c>
      <c r="B37" s="25" t="s">
        <v>72</v>
      </c>
      <c r="C37" s="70"/>
      <c r="D37" s="70"/>
      <c r="E37" s="179"/>
      <c r="F37" s="138"/>
      <c r="H37" s="70"/>
      <c r="I37" s="70"/>
    </row>
    <row r="38" spans="1:9" x14ac:dyDescent="0.35">
      <c r="A38" s="72"/>
      <c r="B38" s="25"/>
      <c r="C38" s="24" t="s">
        <v>12</v>
      </c>
      <c r="D38" s="69">
        <v>3</v>
      </c>
      <c r="E38" s="144"/>
      <c r="F38" s="145">
        <f>D38*E38</f>
        <v>0</v>
      </c>
      <c r="H38" s="70"/>
      <c r="I38" s="70"/>
    </row>
    <row r="39" spans="1:9" ht="65.25" customHeight="1" x14ac:dyDescent="0.35">
      <c r="A39" s="72" t="s">
        <v>42</v>
      </c>
      <c r="B39" s="65" t="s">
        <v>64</v>
      </c>
      <c r="E39" s="146"/>
      <c r="H39" s="70"/>
      <c r="I39" s="70"/>
    </row>
    <row r="40" spans="1:9" ht="19.5" customHeight="1" x14ac:dyDescent="0.35">
      <c r="A40" s="72"/>
      <c r="B40" s="25" t="s">
        <v>89</v>
      </c>
      <c r="C40" s="24" t="s">
        <v>12</v>
      </c>
      <c r="D40" s="69">
        <v>20</v>
      </c>
      <c r="E40" s="144"/>
      <c r="F40" s="145">
        <f t="shared" ref="F40:F41" si="0">D40*E40</f>
        <v>0</v>
      </c>
      <c r="H40" s="70"/>
      <c r="I40" s="70"/>
    </row>
    <row r="41" spans="1:9" ht="25.5" customHeight="1" x14ac:dyDescent="0.35">
      <c r="A41" s="72"/>
      <c r="B41" s="25" t="s">
        <v>120</v>
      </c>
      <c r="C41" s="24" t="s">
        <v>12</v>
      </c>
      <c r="D41" s="69">
        <v>1</v>
      </c>
      <c r="E41" s="144"/>
      <c r="F41" s="145">
        <f t="shared" si="0"/>
        <v>0</v>
      </c>
      <c r="H41" s="70"/>
      <c r="I41" s="70"/>
    </row>
    <row r="42" spans="1:9" x14ac:dyDescent="0.35">
      <c r="A42" s="72"/>
      <c r="B42" s="25"/>
      <c r="C42" s="24"/>
      <c r="D42" s="69"/>
      <c r="E42" s="144"/>
      <c r="F42" s="145"/>
      <c r="H42" s="70"/>
      <c r="I42" s="70"/>
    </row>
    <row r="43" spans="1:9" ht="29" x14ac:dyDescent="0.35">
      <c r="A43" s="3">
        <v>9</v>
      </c>
      <c r="B43" s="25" t="s">
        <v>47</v>
      </c>
      <c r="C43" s="70"/>
      <c r="D43" s="70"/>
      <c r="E43" s="179"/>
      <c r="F43" s="138"/>
      <c r="H43" s="70"/>
      <c r="I43" s="70"/>
    </row>
    <row r="44" spans="1:9" ht="16.5" x14ac:dyDescent="0.35">
      <c r="B44" s="25"/>
      <c r="C44" s="24" t="s">
        <v>2</v>
      </c>
      <c r="D44" s="53">
        <v>22</v>
      </c>
      <c r="E44" s="142"/>
      <c r="F44" s="143">
        <f>D44*E44</f>
        <v>0</v>
      </c>
      <c r="H44" s="70"/>
      <c r="I44" s="70"/>
    </row>
    <row r="45" spans="1:9" x14ac:dyDescent="0.35">
      <c r="A45" s="3">
        <v>10</v>
      </c>
      <c r="B45" s="25" t="s">
        <v>122</v>
      </c>
      <c r="C45" s="24"/>
      <c r="D45" s="53"/>
      <c r="E45" s="142"/>
      <c r="F45" s="143"/>
      <c r="H45" s="70"/>
      <c r="I45" s="70"/>
    </row>
    <row r="46" spans="1:9" ht="16.5" x14ac:dyDescent="0.35">
      <c r="B46" s="25" t="s">
        <v>123</v>
      </c>
      <c r="C46" s="24" t="s">
        <v>1</v>
      </c>
      <c r="D46" s="53">
        <v>57.6</v>
      </c>
      <c r="E46" s="142"/>
      <c r="F46" s="143">
        <f t="shared" ref="F46:F48" si="1">D46*E46</f>
        <v>0</v>
      </c>
      <c r="H46" s="70"/>
      <c r="I46" s="70"/>
    </row>
    <row r="47" spans="1:9" ht="16.5" x14ac:dyDescent="0.35">
      <c r="B47" s="25" t="s">
        <v>124</v>
      </c>
      <c r="C47" s="24" t="s">
        <v>1</v>
      </c>
      <c r="D47" s="53">
        <v>57.6</v>
      </c>
      <c r="E47" s="142"/>
      <c r="F47" s="143">
        <f t="shared" si="1"/>
        <v>0</v>
      </c>
      <c r="H47" s="70"/>
      <c r="I47" s="70"/>
    </row>
    <row r="48" spans="1:9" ht="17.25" customHeight="1" x14ac:dyDescent="0.35">
      <c r="B48" s="25" t="s">
        <v>125</v>
      </c>
      <c r="C48" s="24" t="s">
        <v>1</v>
      </c>
      <c r="D48" s="53">
        <v>48</v>
      </c>
      <c r="E48" s="142"/>
      <c r="F48" s="143">
        <f t="shared" si="1"/>
        <v>0</v>
      </c>
      <c r="H48" s="70"/>
      <c r="I48" s="70"/>
    </row>
    <row r="49" spans="1:9" x14ac:dyDescent="0.35">
      <c r="B49" s="25"/>
      <c r="C49" s="24"/>
      <c r="D49" s="53"/>
      <c r="E49" s="142"/>
      <c r="F49" s="143"/>
      <c r="H49" s="70"/>
      <c r="I49" s="70"/>
    </row>
    <row r="50" spans="1:9" x14ac:dyDescent="0.35">
      <c r="B50" s="25"/>
      <c r="C50" s="24"/>
      <c r="D50" s="53"/>
      <c r="E50" s="142"/>
      <c r="F50" s="143"/>
      <c r="H50" s="70"/>
      <c r="I50" s="70"/>
    </row>
    <row r="51" spans="1:9" x14ac:dyDescent="0.35">
      <c r="A51" s="14" t="s">
        <v>24</v>
      </c>
      <c r="B51" s="21" t="s">
        <v>26</v>
      </c>
      <c r="C51" s="22"/>
      <c r="D51" s="51"/>
      <c r="E51" s="147"/>
      <c r="F51" s="148">
        <f>SUM(F21:F50)</f>
        <v>0</v>
      </c>
      <c r="H51" s="70"/>
      <c r="I51" s="70"/>
    </row>
    <row r="52" spans="1:9" x14ac:dyDescent="0.35">
      <c r="A52" s="14"/>
      <c r="B52" s="94"/>
      <c r="C52" s="15"/>
      <c r="D52" s="16"/>
      <c r="E52" s="140"/>
      <c r="H52" s="70"/>
      <c r="I52" s="70"/>
    </row>
    <row r="53" spans="1:9" x14ac:dyDescent="0.35">
      <c r="A53" s="77" t="s">
        <v>9</v>
      </c>
      <c r="B53" s="17" t="s">
        <v>127</v>
      </c>
      <c r="C53" s="15"/>
      <c r="D53" s="16"/>
      <c r="E53" s="140"/>
      <c r="H53" s="70"/>
      <c r="I53" s="70"/>
    </row>
    <row r="54" spans="1:9" x14ac:dyDescent="0.35">
      <c r="A54" s="14"/>
      <c r="B54" s="94"/>
      <c r="C54" s="15"/>
      <c r="D54" s="16"/>
      <c r="E54" s="140"/>
      <c r="H54" s="70"/>
      <c r="I54" s="70"/>
    </row>
    <row r="55" spans="1:9" ht="66.75" customHeight="1" x14ac:dyDescent="0.35">
      <c r="A55" s="14" t="s">
        <v>8</v>
      </c>
      <c r="B55" s="83" t="s">
        <v>73</v>
      </c>
      <c r="C55" s="70"/>
      <c r="D55" s="70"/>
      <c r="E55" s="179"/>
      <c r="F55" s="138"/>
      <c r="H55" s="70"/>
      <c r="I55" s="70"/>
    </row>
    <row r="56" spans="1:9" ht="16.5" x14ac:dyDescent="0.35">
      <c r="A56" s="14"/>
      <c r="B56" s="83"/>
      <c r="C56" s="84" t="s">
        <v>49</v>
      </c>
      <c r="D56" s="78">
        <v>3.5</v>
      </c>
      <c r="E56" s="149"/>
      <c r="F56" s="150">
        <f>+D56*E56</f>
        <v>0</v>
      </c>
      <c r="H56" s="70"/>
      <c r="I56" s="70"/>
    </row>
    <row r="57" spans="1:9" ht="78" customHeight="1" x14ac:dyDescent="0.35">
      <c r="A57" s="14" t="s">
        <v>27</v>
      </c>
      <c r="B57" s="83" t="s">
        <v>88</v>
      </c>
      <c r="C57" s="70"/>
      <c r="D57" s="70"/>
      <c r="E57" s="179"/>
      <c r="F57" s="138"/>
      <c r="H57" s="70"/>
      <c r="I57" s="70"/>
    </row>
    <row r="58" spans="1:9" ht="16.5" x14ac:dyDescent="0.35">
      <c r="A58" s="14"/>
      <c r="B58" s="83"/>
      <c r="C58" s="84" t="s">
        <v>49</v>
      </c>
      <c r="D58" s="78">
        <v>33.6</v>
      </c>
      <c r="E58" s="149"/>
      <c r="F58" s="150">
        <f>+D58*E58</f>
        <v>0</v>
      </c>
      <c r="H58" s="70"/>
      <c r="I58" s="70"/>
    </row>
    <row r="59" spans="1:9" ht="66" customHeight="1" x14ac:dyDescent="0.35">
      <c r="A59" s="14" t="s">
        <v>28</v>
      </c>
      <c r="B59" s="83" t="s">
        <v>129</v>
      </c>
      <c r="C59" s="70"/>
      <c r="D59" s="70"/>
      <c r="E59" s="179"/>
      <c r="F59" s="138"/>
      <c r="H59" s="70"/>
      <c r="I59" s="70"/>
    </row>
    <row r="60" spans="1:9" ht="16.5" x14ac:dyDescent="0.35">
      <c r="A60" s="14"/>
      <c r="B60" s="83"/>
      <c r="C60" s="84" t="s">
        <v>49</v>
      </c>
      <c r="D60" s="78">
        <v>20</v>
      </c>
      <c r="E60" s="149"/>
      <c r="F60" s="150">
        <f>+D60*E60</f>
        <v>0</v>
      </c>
      <c r="H60" s="70"/>
      <c r="I60" s="70"/>
    </row>
    <row r="61" spans="1:9" ht="51" customHeight="1" x14ac:dyDescent="0.35">
      <c r="A61" s="14" t="s">
        <v>104</v>
      </c>
      <c r="B61" s="94" t="s">
        <v>40</v>
      </c>
      <c r="C61" s="70"/>
      <c r="D61" s="70"/>
      <c r="E61" s="179"/>
      <c r="F61" s="138"/>
      <c r="H61" s="70"/>
      <c r="I61" s="70"/>
    </row>
    <row r="62" spans="1:9" ht="16.5" x14ac:dyDescent="0.35">
      <c r="A62" s="14"/>
      <c r="B62" s="108"/>
      <c r="C62" s="84" t="s">
        <v>49</v>
      </c>
      <c r="D62" s="78">
        <v>28</v>
      </c>
      <c r="E62" s="149"/>
      <c r="F62" s="150">
        <f>+D62*E62</f>
        <v>0</v>
      </c>
      <c r="H62" s="70"/>
      <c r="I62" s="70"/>
    </row>
    <row r="63" spans="1:9" ht="58" x14ac:dyDescent="0.35">
      <c r="A63" s="14" t="s">
        <v>29</v>
      </c>
      <c r="B63" s="108" t="s">
        <v>136</v>
      </c>
      <c r="C63" s="84"/>
      <c r="D63" s="78"/>
      <c r="E63" s="149"/>
      <c r="F63" s="150"/>
      <c r="H63" s="70"/>
      <c r="I63" s="70"/>
    </row>
    <row r="64" spans="1:9" x14ac:dyDescent="0.35">
      <c r="A64" s="14"/>
      <c r="B64" s="109"/>
      <c r="C64" s="84" t="s">
        <v>12</v>
      </c>
      <c r="D64" s="78">
        <v>3</v>
      </c>
      <c r="E64" s="149"/>
      <c r="F64" s="150">
        <f>D64*E64</f>
        <v>0</v>
      </c>
      <c r="H64" s="70"/>
      <c r="I64" s="70"/>
    </row>
    <row r="65" spans="1:9" ht="48" customHeight="1" x14ac:dyDescent="0.35">
      <c r="A65" s="14" t="s">
        <v>30</v>
      </c>
      <c r="B65" s="109" t="s">
        <v>137</v>
      </c>
      <c r="C65" s="84"/>
      <c r="D65" s="78"/>
      <c r="E65" s="149"/>
      <c r="F65" s="150"/>
      <c r="H65" s="70"/>
      <c r="I65" s="70"/>
    </row>
    <row r="66" spans="1:9" ht="16.5" x14ac:dyDescent="0.35">
      <c r="A66" s="14"/>
      <c r="B66" s="109"/>
      <c r="C66" s="24" t="s">
        <v>2</v>
      </c>
      <c r="D66" s="78">
        <v>5</v>
      </c>
      <c r="E66" s="149"/>
      <c r="F66" s="150">
        <f>D66*E66</f>
        <v>0</v>
      </c>
      <c r="H66" s="70"/>
      <c r="I66" s="70"/>
    </row>
    <row r="67" spans="1:9" ht="43.5" x14ac:dyDescent="0.35">
      <c r="A67" s="14" t="s">
        <v>41</v>
      </c>
      <c r="B67" s="108" t="s">
        <v>130</v>
      </c>
      <c r="C67" s="70"/>
      <c r="D67" s="70"/>
      <c r="E67" s="179"/>
      <c r="F67" s="138"/>
      <c r="H67" s="70"/>
      <c r="I67" s="70"/>
    </row>
    <row r="68" spans="1:9" ht="16.5" x14ac:dyDescent="0.35">
      <c r="A68" s="14"/>
      <c r="B68" s="108"/>
      <c r="C68" s="84" t="s">
        <v>49</v>
      </c>
      <c r="D68" s="78">
        <v>20</v>
      </c>
      <c r="E68" s="149"/>
      <c r="F68" s="150">
        <f>+D68*E68</f>
        <v>0</v>
      </c>
      <c r="H68" s="70"/>
      <c r="I68" s="70"/>
    </row>
    <row r="69" spans="1:9" ht="29" x14ac:dyDescent="0.35">
      <c r="A69" s="14" t="s">
        <v>42</v>
      </c>
      <c r="B69" s="107" t="s">
        <v>105</v>
      </c>
      <c r="C69" s="70"/>
      <c r="D69" s="70"/>
      <c r="E69" s="179"/>
      <c r="F69" s="138"/>
      <c r="H69" s="70"/>
      <c r="I69" s="70"/>
    </row>
    <row r="70" spans="1:9" ht="16.5" x14ac:dyDescent="0.35">
      <c r="A70" s="14"/>
      <c r="B70" s="108"/>
      <c r="C70" s="24" t="s">
        <v>2</v>
      </c>
      <c r="D70" s="78">
        <v>45</v>
      </c>
      <c r="E70" s="149"/>
      <c r="F70" s="150">
        <f>D70*E70</f>
        <v>0</v>
      </c>
      <c r="H70" s="70"/>
      <c r="I70" s="70"/>
    </row>
    <row r="71" spans="1:9" ht="29" x14ac:dyDescent="0.35">
      <c r="A71" s="14" t="s">
        <v>43</v>
      </c>
      <c r="B71" s="108" t="s">
        <v>131</v>
      </c>
      <c r="C71" s="70"/>
      <c r="D71" s="70"/>
      <c r="E71" s="179"/>
      <c r="F71" s="138"/>
      <c r="H71" s="70"/>
      <c r="I71" s="70"/>
    </row>
    <row r="72" spans="1:9" ht="16.5" x14ac:dyDescent="0.35">
      <c r="A72" s="14"/>
      <c r="B72" s="108"/>
      <c r="C72" s="24" t="s">
        <v>1</v>
      </c>
      <c r="D72" s="69">
        <v>45</v>
      </c>
      <c r="E72" s="144"/>
      <c r="F72" s="145">
        <f>D72*E72</f>
        <v>0</v>
      </c>
      <c r="H72" s="70"/>
      <c r="I72" s="70"/>
    </row>
    <row r="73" spans="1:9" x14ac:dyDescent="0.35">
      <c r="A73" s="14" t="s">
        <v>141</v>
      </c>
      <c r="B73" s="107" t="s">
        <v>106</v>
      </c>
      <c r="C73" s="70"/>
      <c r="D73" s="70"/>
      <c r="E73" s="179"/>
      <c r="F73" s="138"/>
      <c r="H73" s="70"/>
      <c r="I73" s="70"/>
    </row>
    <row r="74" spans="1:9" ht="16.5" x14ac:dyDescent="0.35">
      <c r="A74" s="14"/>
      <c r="B74" s="108"/>
      <c r="C74" s="84" t="s">
        <v>49</v>
      </c>
      <c r="D74" s="78">
        <v>3</v>
      </c>
      <c r="E74" s="149"/>
      <c r="F74" s="150">
        <f>D74*E74</f>
        <v>0</v>
      </c>
      <c r="H74" s="70"/>
      <c r="I74" s="70"/>
    </row>
    <row r="75" spans="1:9" x14ac:dyDescent="0.35">
      <c r="A75" s="14"/>
      <c r="B75" s="94"/>
      <c r="C75" s="15"/>
      <c r="D75" s="16"/>
      <c r="E75" s="140"/>
      <c r="H75" s="70"/>
      <c r="I75" s="70"/>
    </row>
    <row r="76" spans="1:9" x14ac:dyDescent="0.35">
      <c r="A76" s="14"/>
      <c r="B76" s="21" t="s">
        <v>128</v>
      </c>
      <c r="C76" s="22"/>
      <c r="D76" s="51"/>
      <c r="E76" s="147"/>
      <c r="F76" s="148">
        <f>SUM(F53:F75)</f>
        <v>0</v>
      </c>
      <c r="H76" s="70"/>
      <c r="I76" s="70"/>
    </row>
    <row r="77" spans="1:9" x14ac:dyDescent="0.35">
      <c r="A77" s="14"/>
      <c r="B77" s="94"/>
      <c r="C77" s="15"/>
      <c r="D77" s="16"/>
      <c r="E77" s="140"/>
      <c r="H77" s="70"/>
      <c r="I77" s="70"/>
    </row>
    <row r="78" spans="1:9" x14ac:dyDescent="0.35">
      <c r="A78" s="18" t="s">
        <v>10</v>
      </c>
      <c r="B78" s="19" t="s">
        <v>11</v>
      </c>
      <c r="C78" s="26"/>
      <c r="D78" s="16"/>
      <c r="E78" s="140"/>
      <c r="F78" s="151"/>
      <c r="H78" s="70"/>
      <c r="I78" s="70"/>
    </row>
    <row r="79" spans="1:9" x14ac:dyDescent="0.35">
      <c r="A79" s="72"/>
      <c r="B79" s="23"/>
      <c r="C79" s="27"/>
      <c r="D79" s="52"/>
      <c r="E79" s="152"/>
      <c r="F79" s="153"/>
      <c r="H79" s="70"/>
      <c r="I79" s="70"/>
    </row>
    <row r="80" spans="1:9" ht="114" customHeight="1" x14ac:dyDescent="0.35">
      <c r="A80" s="28">
        <v>1</v>
      </c>
      <c r="B80" s="65" t="s">
        <v>36</v>
      </c>
      <c r="C80" s="70"/>
      <c r="D80" s="70"/>
      <c r="E80" s="179"/>
      <c r="F80" s="138"/>
      <c r="H80" s="70"/>
      <c r="I80" s="70"/>
    </row>
    <row r="81" spans="1:9" ht="16.5" x14ac:dyDescent="0.35">
      <c r="A81" s="28"/>
      <c r="B81" s="25"/>
      <c r="C81" s="24" t="s">
        <v>1</v>
      </c>
      <c r="D81" s="53">
        <v>443</v>
      </c>
      <c r="E81" s="142"/>
      <c r="F81" s="143">
        <f>E81*D81</f>
        <v>0</v>
      </c>
      <c r="H81" s="70"/>
      <c r="I81" s="70"/>
    </row>
    <row r="82" spans="1:9" ht="85.5" customHeight="1" x14ac:dyDescent="0.35">
      <c r="A82" s="28">
        <v>2</v>
      </c>
      <c r="B82" s="25" t="s">
        <v>46</v>
      </c>
      <c r="C82" s="70"/>
      <c r="D82" s="70"/>
      <c r="E82" s="179"/>
      <c r="F82" s="138"/>
      <c r="H82" s="70"/>
      <c r="I82" s="70"/>
    </row>
    <row r="83" spans="1:9" ht="16.5" x14ac:dyDescent="0.35">
      <c r="C83" s="24" t="s">
        <v>1</v>
      </c>
      <c r="D83" s="53">
        <v>10</v>
      </c>
      <c r="E83" s="142"/>
      <c r="F83" s="143">
        <f>E83*D83</f>
        <v>0</v>
      </c>
      <c r="H83" s="70"/>
      <c r="I83" s="70"/>
    </row>
    <row r="84" spans="1:9" ht="158.25" customHeight="1" x14ac:dyDescent="0.35">
      <c r="A84" s="3">
        <v>3</v>
      </c>
      <c r="B84" s="20" t="s">
        <v>74</v>
      </c>
      <c r="C84" s="70"/>
      <c r="D84" s="70"/>
      <c r="E84" s="179"/>
      <c r="F84" s="138"/>
      <c r="H84" s="70"/>
      <c r="I84" s="70"/>
    </row>
    <row r="85" spans="1:9" ht="16.5" x14ac:dyDescent="0.35">
      <c r="B85" s="20"/>
      <c r="C85" s="24" t="s">
        <v>1</v>
      </c>
      <c r="D85" s="69">
        <v>42</v>
      </c>
      <c r="E85" s="144"/>
      <c r="F85" s="143">
        <f>E85*D85</f>
        <v>0</v>
      </c>
      <c r="H85" s="70"/>
      <c r="I85" s="70"/>
    </row>
    <row r="86" spans="1:9" ht="66" customHeight="1" x14ac:dyDescent="0.35">
      <c r="A86" s="3">
        <v>4</v>
      </c>
      <c r="B86" s="65" t="s">
        <v>65</v>
      </c>
      <c r="E86" s="146"/>
      <c r="H86" s="70"/>
      <c r="I86" s="70"/>
    </row>
    <row r="87" spans="1:9" ht="27" customHeight="1" x14ac:dyDescent="0.35">
      <c r="B87" s="25" t="s">
        <v>113</v>
      </c>
      <c r="C87" s="24" t="s">
        <v>12</v>
      </c>
      <c r="D87" s="69">
        <v>20</v>
      </c>
      <c r="E87" s="144"/>
      <c r="F87" s="145">
        <f t="shared" ref="F87:F88" si="2">D87*E87</f>
        <v>0</v>
      </c>
      <c r="H87" s="70"/>
      <c r="I87" s="70"/>
    </row>
    <row r="88" spans="1:9" ht="27" customHeight="1" x14ac:dyDescent="0.35">
      <c r="B88" s="25" t="s">
        <v>120</v>
      </c>
      <c r="C88" s="24" t="s">
        <v>12</v>
      </c>
      <c r="D88" s="69">
        <v>1</v>
      </c>
      <c r="E88" s="144"/>
      <c r="F88" s="145">
        <f t="shared" si="2"/>
        <v>0</v>
      </c>
      <c r="H88" s="70"/>
      <c r="I88" s="70"/>
    </row>
    <row r="89" spans="1:9" x14ac:dyDescent="0.35">
      <c r="B89" s="25"/>
      <c r="C89" s="24"/>
      <c r="D89" s="69"/>
      <c r="E89" s="144"/>
      <c r="F89" s="145"/>
      <c r="H89" s="70"/>
      <c r="I89" s="70"/>
    </row>
    <row r="90" spans="1:9" x14ac:dyDescent="0.35">
      <c r="A90" s="3">
        <v>5</v>
      </c>
      <c r="B90" s="25" t="s">
        <v>103</v>
      </c>
      <c r="C90" s="70"/>
      <c r="D90" s="70"/>
      <c r="E90" s="179"/>
      <c r="F90" s="138"/>
      <c r="H90" s="70"/>
      <c r="I90" s="70"/>
    </row>
    <row r="91" spans="1:9" ht="16.5" x14ac:dyDescent="0.35">
      <c r="B91" s="25"/>
      <c r="C91" s="24" t="s">
        <v>1</v>
      </c>
      <c r="D91" s="69">
        <v>15.5</v>
      </c>
      <c r="E91" s="144"/>
      <c r="F91" s="145">
        <f>D91*E91</f>
        <v>0</v>
      </c>
      <c r="H91" s="70"/>
      <c r="I91" s="70"/>
    </row>
    <row r="92" spans="1:9" ht="29" x14ac:dyDescent="0.35">
      <c r="A92" s="3">
        <v>6</v>
      </c>
      <c r="B92" s="25" t="s">
        <v>107</v>
      </c>
      <c r="C92" s="70"/>
      <c r="D92" s="70"/>
      <c r="E92" s="179"/>
      <c r="F92" s="138"/>
      <c r="H92" s="70"/>
      <c r="I92" s="70"/>
    </row>
    <row r="93" spans="1:9" ht="16.5" x14ac:dyDescent="0.35">
      <c r="B93" s="20"/>
      <c r="C93" s="24" t="s">
        <v>2</v>
      </c>
      <c r="D93" s="69">
        <v>2</v>
      </c>
      <c r="E93" s="144"/>
      <c r="F93" s="145">
        <f>D93*E93</f>
        <v>0</v>
      </c>
      <c r="H93" s="70"/>
      <c r="I93" s="70"/>
    </row>
    <row r="94" spans="1:9" x14ac:dyDescent="0.35">
      <c r="B94" s="20"/>
      <c r="C94" s="24"/>
      <c r="D94" s="69"/>
      <c r="E94" s="144"/>
      <c r="F94" s="145"/>
      <c r="H94" s="70"/>
      <c r="I94" s="70"/>
    </row>
    <row r="95" spans="1:9" x14ac:dyDescent="0.35">
      <c r="A95" s="70"/>
      <c r="B95" s="35" t="s">
        <v>13</v>
      </c>
      <c r="C95" s="36"/>
      <c r="D95" s="56"/>
      <c r="E95" s="154"/>
      <c r="F95" s="155">
        <f>SUM(F78:F93)</f>
        <v>0</v>
      </c>
      <c r="H95" s="70"/>
      <c r="I95" s="70"/>
    </row>
    <row r="96" spans="1:9" x14ac:dyDescent="0.35">
      <c r="A96" s="70"/>
      <c r="B96" s="37"/>
      <c r="C96" s="31"/>
      <c r="D96" s="55"/>
      <c r="E96" s="156"/>
      <c r="F96" s="157"/>
      <c r="H96" s="70"/>
      <c r="I96" s="70"/>
    </row>
    <row r="97" spans="1:9" x14ac:dyDescent="0.35">
      <c r="A97" s="29" t="s">
        <v>14</v>
      </c>
      <c r="B97" s="30" t="s">
        <v>15</v>
      </c>
      <c r="C97" s="31"/>
      <c r="D97" s="55"/>
      <c r="E97" s="156"/>
      <c r="F97" s="158"/>
      <c r="H97" s="70"/>
      <c r="I97" s="70"/>
    </row>
    <row r="98" spans="1:9" x14ac:dyDescent="0.35">
      <c r="A98" s="32"/>
      <c r="B98" s="33"/>
      <c r="C98" s="34"/>
      <c r="D98" s="61"/>
      <c r="E98" s="159"/>
      <c r="F98" s="160"/>
      <c r="H98" s="70"/>
      <c r="I98" s="70"/>
    </row>
    <row r="99" spans="1:9" ht="108.75" customHeight="1" x14ac:dyDescent="0.35">
      <c r="A99" s="32" t="s">
        <v>8</v>
      </c>
      <c r="B99" s="85" t="s">
        <v>76</v>
      </c>
      <c r="C99" s="70"/>
      <c r="D99" s="70"/>
      <c r="E99" s="179"/>
      <c r="F99" s="138"/>
      <c r="H99" s="70"/>
      <c r="I99" s="70"/>
    </row>
    <row r="100" spans="1:9" ht="16.5" x14ac:dyDescent="0.35">
      <c r="A100" s="32"/>
      <c r="B100" s="85"/>
      <c r="C100" s="24" t="s">
        <v>1</v>
      </c>
      <c r="D100" s="53">
        <v>443</v>
      </c>
      <c r="E100" s="142"/>
      <c r="F100" s="143">
        <f>E100*D100</f>
        <v>0</v>
      </c>
      <c r="H100" s="70"/>
      <c r="I100" s="70"/>
    </row>
    <row r="101" spans="1:9" ht="67.5" customHeight="1" x14ac:dyDescent="0.35">
      <c r="A101" s="32" t="s">
        <v>27</v>
      </c>
      <c r="B101" s="25" t="s">
        <v>77</v>
      </c>
      <c r="C101" s="24" t="s">
        <v>1</v>
      </c>
      <c r="D101" s="69">
        <v>10</v>
      </c>
      <c r="E101" s="144"/>
      <c r="F101" s="145">
        <f>D101*E101</f>
        <v>0</v>
      </c>
      <c r="H101" s="70"/>
      <c r="I101" s="70"/>
    </row>
    <row r="102" spans="1:9" x14ac:dyDescent="0.35">
      <c r="A102" s="32"/>
      <c r="B102" s="85"/>
      <c r="C102" s="24"/>
      <c r="D102" s="53"/>
      <c r="E102" s="142"/>
      <c r="F102" s="143"/>
      <c r="H102" s="70"/>
      <c r="I102" s="70"/>
    </row>
    <row r="103" spans="1:9" x14ac:dyDescent="0.35">
      <c r="A103" s="32"/>
      <c r="B103" s="35" t="s">
        <v>16</v>
      </c>
      <c r="C103" s="36"/>
      <c r="D103" s="56"/>
      <c r="E103" s="154"/>
      <c r="F103" s="155">
        <f>SUM(F97:F102)</f>
        <v>0</v>
      </c>
      <c r="H103" s="70"/>
      <c r="I103" s="70"/>
    </row>
    <row r="104" spans="1:9" x14ac:dyDescent="0.35">
      <c r="A104" s="32"/>
      <c r="B104" s="37"/>
      <c r="C104" s="31"/>
      <c r="D104" s="55"/>
      <c r="E104" s="156"/>
      <c r="F104" s="157"/>
      <c r="H104" s="70"/>
      <c r="I104" s="70"/>
    </row>
    <row r="105" spans="1:9" x14ac:dyDescent="0.35">
      <c r="A105" s="38" t="s">
        <v>17</v>
      </c>
      <c r="B105" s="39" t="s">
        <v>18</v>
      </c>
      <c r="C105" s="40"/>
      <c r="D105" s="57"/>
      <c r="E105" s="161"/>
      <c r="F105" s="162"/>
      <c r="H105" s="70"/>
      <c r="I105" s="70"/>
    </row>
    <row r="106" spans="1:9" x14ac:dyDescent="0.35">
      <c r="A106" s="41"/>
      <c r="B106" s="96"/>
      <c r="C106" s="80"/>
      <c r="D106" s="81"/>
      <c r="E106" s="163"/>
      <c r="F106" s="164"/>
      <c r="H106" s="70"/>
      <c r="I106" s="70"/>
    </row>
    <row r="107" spans="1:9" ht="147.75" customHeight="1" x14ac:dyDescent="0.35">
      <c r="A107" s="41" t="s">
        <v>8</v>
      </c>
      <c r="B107" s="86" t="s">
        <v>78</v>
      </c>
      <c r="C107" s="70"/>
      <c r="D107" s="70"/>
      <c r="E107" s="179"/>
      <c r="F107" s="138"/>
      <c r="H107" s="70"/>
      <c r="I107" s="70"/>
    </row>
    <row r="108" spans="1:9" ht="16.5" x14ac:dyDescent="0.35">
      <c r="A108" s="41"/>
      <c r="B108" s="86"/>
      <c r="C108" s="24" t="s">
        <v>1</v>
      </c>
      <c r="D108" s="53">
        <v>430</v>
      </c>
      <c r="E108" s="142"/>
      <c r="F108" s="143">
        <f>E108*D108</f>
        <v>0</v>
      </c>
      <c r="H108" s="70"/>
      <c r="I108" s="70"/>
    </row>
    <row r="109" spans="1:9" ht="204" customHeight="1" x14ac:dyDescent="0.35">
      <c r="A109" s="41" t="s">
        <v>27</v>
      </c>
      <c r="B109" s="25" t="s">
        <v>79</v>
      </c>
      <c r="C109" s="70"/>
      <c r="D109" s="70"/>
      <c r="E109" s="179"/>
      <c r="F109" s="138"/>
      <c r="H109" s="70"/>
      <c r="I109" s="70"/>
    </row>
    <row r="110" spans="1:9" ht="16.5" x14ac:dyDescent="0.35">
      <c r="A110" s="41"/>
      <c r="B110" s="25"/>
      <c r="C110" s="24" t="s">
        <v>1</v>
      </c>
      <c r="D110" s="53">
        <v>32</v>
      </c>
      <c r="E110" s="142"/>
      <c r="F110" s="143">
        <f>E110*D110</f>
        <v>0</v>
      </c>
      <c r="H110" s="70"/>
      <c r="I110" s="70"/>
    </row>
    <row r="111" spans="1:9" ht="74.5" x14ac:dyDescent="0.35">
      <c r="A111" s="3">
        <v>3</v>
      </c>
      <c r="B111" s="86" t="s">
        <v>50</v>
      </c>
      <c r="C111" s="70"/>
      <c r="D111" s="70"/>
      <c r="E111" s="179"/>
      <c r="F111" s="138"/>
      <c r="H111" s="70"/>
      <c r="I111" s="70"/>
    </row>
    <row r="112" spans="1:9" ht="16.5" x14ac:dyDescent="0.35">
      <c r="B112" s="86"/>
      <c r="C112" s="24" t="s">
        <v>1</v>
      </c>
      <c r="D112" s="53">
        <v>20</v>
      </c>
      <c r="E112" s="142"/>
      <c r="F112" s="143">
        <f>E112*D112</f>
        <v>0</v>
      </c>
      <c r="H112" s="70"/>
      <c r="I112" s="70"/>
    </row>
    <row r="113" spans="1:9" ht="98.25" customHeight="1" x14ac:dyDescent="0.35">
      <c r="A113" s="3">
        <v>4</v>
      </c>
      <c r="B113" s="25" t="s">
        <v>51</v>
      </c>
      <c r="C113" s="70"/>
      <c r="D113" s="70"/>
      <c r="E113" s="179"/>
      <c r="F113" s="138"/>
      <c r="H113" s="70"/>
      <c r="I113" s="70"/>
    </row>
    <row r="114" spans="1:9" ht="16.5" x14ac:dyDescent="0.35">
      <c r="B114" s="25"/>
      <c r="C114" s="24" t="s">
        <v>1</v>
      </c>
      <c r="D114" s="53">
        <v>5.6</v>
      </c>
      <c r="E114" s="142"/>
      <c r="F114" s="143">
        <f>E114*D114</f>
        <v>0</v>
      </c>
      <c r="H114" s="70"/>
      <c r="I114" s="70"/>
    </row>
    <row r="115" spans="1:9" ht="112.5" customHeight="1" x14ac:dyDescent="0.35">
      <c r="A115" s="3">
        <v>5</v>
      </c>
      <c r="B115" s="25" t="s">
        <v>102</v>
      </c>
      <c r="C115" s="24" t="s">
        <v>1</v>
      </c>
      <c r="D115" s="53">
        <v>85</v>
      </c>
      <c r="E115" s="142"/>
      <c r="F115" s="143">
        <f>E115*D115</f>
        <v>0</v>
      </c>
      <c r="H115" s="70"/>
      <c r="I115" s="70"/>
    </row>
    <row r="116" spans="1:9" ht="283.5" customHeight="1" x14ac:dyDescent="0.35">
      <c r="A116" s="3">
        <v>6</v>
      </c>
      <c r="B116" s="25" t="s">
        <v>80</v>
      </c>
      <c r="C116" s="70"/>
      <c r="D116" s="70"/>
      <c r="E116" s="179"/>
      <c r="F116" s="138"/>
      <c r="H116" s="70"/>
      <c r="I116" s="70"/>
    </row>
    <row r="117" spans="1:9" ht="16.5" x14ac:dyDescent="0.35">
      <c r="B117" s="25"/>
      <c r="C117" s="24" t="s">
        <v>1</v>
      </c>
      <c r="D117" s="53">
        <v>465</v>
      </c>
      <c r="E117" s="142"/>
      <c r="F117" s="143">
        <f>E117*D117</f>
        <v>0</v>
      </c>
      <c r="H117" s="70"/>
      <c r="I117" s="70"/>
    </row>
    <row r="118" spans="1:9" ht="184.5" customHeight="1" x14ac:dyDescent="0.35">
      <c r="A118" s="3">
        <v>7</v>
      </c>
      <c r="B118" s="25" t="s">
        <v>101</v>
      </c>
      <c r="C118" s="70"/>
      <c r="D118" s="70"/>
      <c r="E118" s="179"/>
      <c r="F118" s="138"/>
      <c r="H118" s="70"/>
      <c r="I118" s="70"/>
    </row>
    <row r="119" spans="1:9" ht="16.5" x14ac:dyDescent="0.35">
      <c r="B119" s="25"/>
      <c r="C119" s="24" t="s">
        <v>1</v>
      </c>
      <c r="D119" s="53">
        <v>85</v>
      </c>
      <c r="E119" s="142"/>
      <c r="F119" s="143">
        <f>E119*D119</f>
        <v>0</v>
      </c>
      <c r="H119" s="70"/>
      <c r="I119" s="70"/>
    </row>
    <row r="120" spans="1:9" x14ac:dyDescent="0.35">
      <c r="B120" s="25"/>
      <c r="C120" s="24"/>
      <c r="D120" s="53"/>
      <c r="E120" s="142"/>
      <c r="F120" s="143"/>
      <c r="H120" s="70"/>
      <c r="I120" s="70"/>
    </row>
    <row r="121" spans="1:9" x14ac:dyDescent="0.35">
      <c r="A121" s="41"/>
      <c r="B121" s="42" t="s">
        <v>19</v>
      </c>
      <c r="C121" s="43"/>
      <c r="D121" s="58"/>
      <c r="E121" s="165"/>
      <c r="F121" s="166">
        <f>SUM(F105:F119)</f>
        <v>0</v>
      </c>
      <c r="H121" s="70"/>
      <c r="I121" s="70"/>
    </row>
    <row r="122" spans="1:9" x14ac:dyDescent="0.35">
      <c r="A122" s="41"/>
      <c r="B122" s="79"/>
      <c r="C122" s="40"/>
      <c r="D122" s="57"/>
      <c r="E122" s="161"/>
      <c r="F122" s="167"/>
      <c r="H122" s="70"/>
      <c r="I122" s="70"/>
    </row>
    <row r="123" spans="1:9" x14ac:dyDescent="0.35">
      <c r="A123" s="44" t="s">
        <v>20</v>
      </c>
      <c r="B123" s="45" t="s">
        <v>60</v>
      </c>
      <c r="C123" s="40"/>
      <c r="D123" s="57"/>
      <c r="E123" s="161"/>
      <c r="F123" s="167"/>
      <c r="H123" s="70"/>
      <c r="I123" s="70"/>
    </row>
    <row r="124" spans="1:9" x14ac:dyDescent="0.35">
      <c r="A124" s="41"/>
      <c r="B124" s="79"/>
      <c r="C124" s="40"/>
      <c r="D124" s="57"/>
      <c r="E124" s="161"/>
      <c r="F124" s="167"/>
      <c r="H124" s="70"/>
      <c r="I124" s="70"/>
    </row>
    <row r="125" spans="1:9" ht="83.25" customHeight="1" x14ac:dyDescent="0.35">
      <c r="A125" s="41" t="s">
        <v>8</v>
      </c>
      <c r="B125" s="97" t="s">
        <v>81</v>
      </c>
      <c r="C125" s="70"/>
      <c r="D125" s="70"/>
      <c r="E125" s="179"/>
      <c r="F125" s="138"/>
      <c r="H125" s="70"/>
      <c r="I125" s="70"/>
    </row>
    <row r="126" spans="1:9" ht="16.5" x14ac:dyDescent="0.35">
      <c r="A126" s="41"/>
      <c r="B126" s="97"/>
      <c r="C126" s="98" t="s">
        <v>1</v>
      </c>
      <c r="D126" s="74">
        <v>65</v>
      </c>
      <c r="E126" s="168"/>
      <c r="F126" s="169">
        <f>E126*D126</f>
        <v>0</v>
      </c>
      <c r="H126" s="70"/>
      <c r="I126" s="70"/>
    </row>
    <row r="127" spans="1:9" x14ac:dyDescent="0.35">
      <c r="A127" s="41"/>
      <c r="B127" s="79"/>
      <c r="C127" s="40"/>
      <c r="D127" s="57"/>
      <c r="E127" s="161"/>
      <c r="F127" s="167"/>
      <c r="H127" s="70"/>
      <c r="I127" s="70"/>
    </row>
    <row r="128" spans="1:9" x14ac:dyDescent="0.35">
      <c r="A128" s="41"/>
      <c r="B128" s="42" t="s">
        <v>61</v>
      </c>
      <c r="C128" s="43"/>
      <c r="D128" s="58"/>
      <c r="E128" s="165"/>
      <c r="F128" s="166">
        <f>SUM(F123:F127)</f>
        <v>0</v>
      </c>
      <c r="H128" s="70"/>
      <c r="I128" s="70"/>
    </row>
    <row r="129" spans="1:9" x14ac:dyDescent="0.35">
      <c r="A129" s="41"/>
      <c r="B129" s="79"/>
      <c r="C129" s="40"/>
      <c r="D129" s="57"/>
      <c r="E129" s="161"/>
      <c r="F129" s="167"/>
      <c r="H129" s="70"/>
      <c r="I129" s="70"/>
    </row>
    <row r="130" spans="1:9" x14ac:dyDescent="0.35">
      <c r="A130" s="44" t="s">
        <v>21</v>
      </c>
      <c r="B130" s="45" t="s">
        <v>31</v>
      </c>
      <c r="C130" s="46"/>
      <c r="D130" s="59"/>
      <c r="E130" s="170"/>
      <c r="F130" s="171"/>
      <c r="H130" s="70"/>
      <c r="I130" s="70"/>
    </row>
    <row r="131" spans="1:9" x14ac:dyDescent="0.35">
      <c r="A131" s="44"/>
      <c r="B131" s="45"/>
      <c r="C131" s="46"/>
      <c r="D131" s="59"/>
      <c r="E131" s="170"/>
      <c r="F131" s="171"/>
      <c r="H131" s="70"/>
      <c r="I131" s="70"/>
    </row>
    <row r="132" spans="1:9" x14ac:dyDescent="0.35">
      <c r="A132" s="44"/>
      <c r="B132" s="198" t="s">
        <v>82</v>
      </c>
      <c r="C132" s="199"/>
      <c r="D132" s="199"/>
      <c r="E132" s="199"/>
      <c r="F132" s="199"/>
      <c r="H132" s="70"/>
      <c r="I132" s="70"/>
    </row>
    <row r="133" spans="1:9" x14ac:dyDescent="0.35">
      <c r="A133" s="44"/>
      <c r="B133" s="199"/>
      <c r="C133" s="199"/>
      <c r="D133" s="199"/>
      <c r="E133" s="199"/>
      <c r="F133" s="199"/>
      <c r="H133" s="70"/>
      <c r="I133" s="70"/>
    </row>
    <row r="134" spans="1:9" x14ac:dyDescent="0.35">
      <c r="A134" s="44"/>
      <c r="B134" s="199"/>
      <c r="C134" s="199"/>
      <c r="D134" s="199"/>
      <c r="E134" s="199"/>
      <c r="F134" s="199"/>
      <c r="H134" s="70"/>
      <c r="I134" s="70"/>
    </row>
    <row r="135" spans="1:9" x14ac:dyDescent="0.35">
      <c r="A135" s="44"/>
      <c r="B135" s="199"/>
      <c r="C135" s="199"/>
      <c r="D135" s="199"/>
      <c r="E135" s="199"/>
      <c r="F135" s="199"/>
      <c r="H135" s="70"/>
      <c r="I135" s="70"/>
    </row>
    <row r="136" spans="1:9" x14ac:dyDescent="0.35">
      <c r="A136" s="44"/>
      <c r="B136" s="199"/>
      <c r="C136" s="199"/>
      <c r="D136" s="199"/>
      <c r="E136" s="199"/>
      <c r="F136" s="199"/>
      <c r="H136" s="70"/>
      <c r="I136" s="70"/>
    </row>
    <row r="137" spans="1:9" x14ac:dyDescent="0.35">
      <c r="A137" s="44"/>
      <c r="B137" s="199"/>
      <c r="C137" s="199"/>
      <c r="D137" s="199"/>
      <c r="E137" s="199"/>
      <c r="F137" s="199"/>
      <c r="H137" s="70"/>
      <c r="I137" s="70"/>
    </row>
    <row r="138" spans="1:9" x14ac:dyDescent="0.35">
      <c r="A138" s="44"/>
      <c r="B138" s="199"/>
      <c r="C138" s="199"/>
      <c r="D138" s="199"/>
      <c r="E138" s="199"/>
      <c r="F138" s="199"/>
      <c r="H138" s="70"/>
      <c r="I138" s="70"/>
    </row>
    <row r="139" spans="1:9" x14ac:dyDescent="0.35">
      <c r="A139" s="44"/>
      <c r="B139" s="199"/>
      <c r="C139" s="199"/>
      <c r="D139" s="199"/>
      <c r="E139" s="199"/>
      <c r="F139" s="199"/>
      <c r="H139" s="70"/>
      <c r="I139" s="70"/>
    </row>
    <row r="140" spans="1:9" x14ac:dyDescent="0.35">
      <c r="A140" s="44"/>
      <c r="B140" s="199"/>
      <c r="C140" s="199"/>
      <c r="D140" s="199"/>
      <c r="E140" s="199"/>
      <c r="F140" s="199"/>
      <c r="H140" s="70"/>
      <c r="I140" s="70"/>
    </row>
    <row r="141" spans="1:9" x14ac:dyDescent="0.35">
      <c r="A141" s="44"/>
      <c r="B141" s="199"/>
      <c r="C141" s="199"/>
      <c r="D141" s="199"/>
      <c r="E141" s="199"/>
      <c r="F141" s="199"/>
      <c r="H141" s="70"/>
      <c r="I141" s="70"/>
    </row>
    <row r="142" spans="1:9" x14ac:dyDescent="0.35">
      <c r="A142" s="44"/>
      <c r="B142" s="199"/>
      <c r="C142" s="199"/>
      <c r="D142" s="199"/>
      <c r="E142" s="199"/>
      <c r="F142" s="199"/>
      <c r="H142" s="70"/>
      <c r="I142" s="70"/>
    </row>
    <row r="143" spans="1:9" x14ac:dyDescent="0.35">
      <c r="A143" s="44"/>
      <c r="B143" s="199"/>
      <c r="C143" s="199"/>
      <c r="D143" s="199"/>
      <c r="E143" s="199"/>
      <c r="F143" s="199"/>
      <c r="H143" s="70"/>
      <c r="I143" s="70"/>
    </row>
    <row r="144" spans="1:9" x14ac:dyDescent="0.35">
      <c r="A144" s="44"/>
      <c r="B144" s="199"/>
      <c r="C144" s="199"/>
      <c r="D144" s="199"/>
      <c r="E144" s="199"/>
      <c r="F144" s="199"/>
      <c r="H144" s="70"/>
      <c r="I144" s="70"/>
    </row>
    <row r="145" spans="1:9" x14ac:dyDescent="0.35">
      <c r="A145" s="44"/>
      <c r="B145" s="199"/>
      <c r="C145" s="199"/>
      <c r="D145" s="199"/>
      <c r="E145" s="199"/>
      <c r="F145" s="199"/>
      <c r="H145" s="70"/>
      <c r="I145" s="70"/>
    </row>
    <row r="146" spans="1:9" x14ac:dyDescent="0.35">
      <c r="A146" s="44"/>
      <c r="B146" s="199"/>
      <c r="C146" s="199"/>
      <c r="D146" s="199"/>
      <c r="E146" s="199"/>
      <c r="F146" s="199"/>
      <c r="H146" s="70"/>
      <c r="I146" s="70"/>
    </row>
    <row r="147" spans="1:9" x14ac:dyDescent="0.35">
      <c r="A147" s="44"/>
      <c r="B147" s="199"/>
      <c r="C147" s="199"/>
      <c r="D147" s="199"/>
      <c r="E147" s="199"/>
      <c r="F147" s="199"/>
      <c r="H147" s="70"/>
      <c r="I147" s="70"/>
    </row>
    <row r="148" spans="1:9" ht="24" customHeight="1" x14ac:dyDescent="0.35">
      <c r="A148" s="44"/>
      <c r="B148" s="199"/>
      <c r="C148" s="199"/>
      <c r="D148" s="199"/>
      <c r="E148" s="199"/>
      <c r="F148" s="199"/>
      <c r="H148" s="70"/>
      <c r="I148" s="70"/>
    </row>
    <row r="149" spans="1:9" x14ac:dyDescent="0.35">
      <c r="A149" s="44"/>
      <c r="B149" s="99"/>
      <c r="C149" s="99"/>
      <c r="D149" s="99"/>
      <c r="E149" s="172"/>
      <c r="F149" s="172"/>
      <c r="H149" s="70"/>
      <c r="I149" s="70"/>
    </row>
    <row r="150" spans="1:9" ht="37.5" customHeight="1" x14ac:dyDescent="0.35">
      <c r="A150" s="41" t="s">
        <v>8</v>
      </c>
      <c r="B150" s="25" t="s">
        <v>83</v>
      </c>
      <c r="C150" s="24"/>
      <c r="D150" s="53"/>
      <c r="E150" s="142"/>
      <c r="F150" s="143">
        <f>D150*E150</f>
        <v>0</v>
      </c>
      <c r="H150" s="70"/>
      <c r="I150" s="70"/>
    </row>
    <row r="151" spans="1:9" ht="16.5" x14ac:dyDescent="0.35">
      <c r="A151" s="41"/>
      <c r="B151" s="25" t="s">
        <v>70</v>
      </c>
      <c r="C151" s="24" t="s">
        <v>12</v>
      </c>
      <c r="D151" s="69">
        <v>19</v>
      </c>
      <c r="E151" s="144"/>
      <c r="F151" s="145">
        <f>D151*E151</f>
        <v>0</v>
      </c>
      <c r="H151" s="70"/>
      <c r="I151" s="70"/>
    </row>
    <row r="152" spans="1:9" x14ac:dyDescent="0.35">
      <c r="A152" s="44"/>
      <c r="B152" s="99"/>
      <c r="C152" s="99"/>
      <c r="D152" s="99"/>
      <c r="E152" s="173"/>
      <c r="F152" s="172"/>
      <c r="H152" s="70"/>
      <c r="I152" s="70"/>
    </row>
    <row r="153" spans="1:9" ht="39.75" customHeight="1" x14ac:dyDescent="0.35">
      <c r="A153" s="47" t="s">
        <v>27</v>
      </c>
      <c r="B153" s="25" t="s">
        <v>90</v>
      </c>
      <c r="E153" s="146"/>
      <c r="H153" s="70"/>
      <c r="I153" s="70"/>
    </row>
    <row r="154" spans="1:9" ht="16.5" x14ac:dyDescent="0.35">
      <c r="A154" s="44"/>
      <c r="B154" s="25" t="s">
        <v>71</v>
      </c>
      <c r="C154" s="24" t="s">
        <v>12</v>
      </c>
      <c r="D154" s="69">
        <v>4</v>
      </c>
      <c r="E154" s="144"/>
      <c r="F154" s="145">
        <f>D154*E154</f>
        <v>0</v>
      </c>
      <c r="H154" s="70"/>
      <c r="I154" s="70"/>
    </row>
    <row r="155" spans="1:9" x14ac:dyDescent="0.35">
      <c r="A155" s="47"/>
      <c r="B155" s="100"/>
      <c r="C155" s="27"/>
      <c r="D155" s="52"/>
      <c r="E155" s="152"/>
      <c r="F155" s="153"/>
      <c r="H155" s="70"/>
      <c r="I155" s="70"/>
    </row>
    <row r="156" spans="1:9" ht="63.75" customHeight="1" x14ac:dyDescent="0.35">
      <c r="A156" s="101" t="s">
        <v>28</v>
      </c>
      <c r="B156" s="33" t="s">
        <v>84</v>
      </c>
      <c r="C156" s="24"/>
      <c r="D156" s="53"/>
      <c r="E156" s="142"/>
      <c r="F156" s="143"/>
      <c r="H156" s="70"/>
      <c r="I156" s="70"/>
    </row>
    <row r="157" spans="1:9" ht="52.5" customHeight="1" x14ac:dyDescent="0.35">
      <c r="A157" s="101"/>
      <c r="B157" s="33" t="s">
        <v>93</v>
      </c>
      <c r="C157" s="34" t="s">
        <v>12</v>
      </c>
      <c r="D157" s="102">
        <v>4</v>
      </c>
      <c r="E157" s="174"/>
      <c r="F157" s="175">
        <f t="shared" ref="F157" si="3">E157*D157</f>
        <v>0</v>
      </c>
      <c r="H157" s="70"/>
      <c r="I157" s="70"/>
    </row>
    <row r="158" spans="1:9" ht="29" x14ac:dyDescent="0.35">
      <c r="A158" s="101"/>
      <c r="B158" s="33" t="s">
        <v>94</v>
      </c>
      <c r="C158" s="34" t="s">
        <v>12</v>
      </c>
      <c r="D158" s="102">
        <v>4</v>
      </c>
      <c r="E158" s="176"/>
      <c r="F158" s="175">
        <f t="shared" ref="F158" si="4">E158*D158</f>
        <v>0</v>
      </c>
      <c r="H158" s="70"/>
      <c r="I158" s="70"/>
    </row>
    <row r="159" spans="1:9" ht="43.5" x14ac:dyDescent="0.35">
      <c r="A159" s="101"/>
      <c r="B159" s="33" t="s">
        <v>95</v>
      </c>
      <c r="C159" s="34" t="s">
        <v>12</v>
      </c>
      <c r="D159" s="102">
        <v>1</v>
      </c>
      <c r="E159" s="176"/>
      <c r="F159" s="175">
        <f t="shared" ref="F159:F162" si="5">E159*D159</f>
        <v>0</v>
      </c>
      <c r="H159" s="70"/>
      <c r="I159" s="70"/>
    </row>
    <row r="160" spans="1:9" ht="29" x14ac:dyDescent="0.35">
      <c r="A160" s="101"/>
      <c r="B160" s="33" t="s">
        <v>96</v>
      </c>
      <c r="C160" s="34" t="s">
        <v>12</v>
      </c>
      <c r="D160" s="102">
        <v>1</v>
      </c>
      <c r="E160" s="176"/>
      <c r="F160" s="175">
        <f t="shared" si="5"/>
        <v>0</v>
      </c>
      <c r="H160" s="70"/>
      <c r="I160" s="70"/>
    </row>
    <row r="161" spans="1:9" ht="29" x14ac:dyDescent="0.35">
      <c r="A161" s="101"/>
      <c r="B161" s="33" t="s">
        <v>97</v>
      </c>
      <c r="C161" s="34" t="s">
        <v>12</v>
      </c>
      <c r="D161" s="102">
        <v>1</v>
      </c>
      <c r="E161" s="176"/>
      <c r="F161" s="175">
        <f t="shared" si="5"/>
        <v>0</v>
      </c>
      <c r="H161" s="70"/>
      <c r="I161" s="70"/>
    </row>
    <row r="162" spans="1:9" ht="29" x14ac:dyDescent="0.35">
      <c r="A162" s="101"/>
      <c r="B162" s="33" t="s">
        <v>98</v>
      </c>
      <c r="C162" s="34" t="s">
        <v>12</v>
      </c>
      <c r="D162" s="102">
        <v>1</v>
      </c>
      <c r="E162" s="176"/>
      <c r="F162" s="175">
        <f t="shared" si="5"/>
        <v>0</v>
      </c>
      <c r="H162" s="70"/>
      <c r="I162" s="70"/>
    </row>
    <row r="163" spans="1:9" ht="29" x14ac:dyDescent="0.35">
      <c r="A163" s="101"/>
      <c r="B163" s="33" t="s">
        <v>99</v>
      </c>
      <c r="C163" s="34" t="s">
        <v>12</v>
      </c>
      <c r="D163" s="102">
        <v>1</v>
      </c>
      <c r="E163" s="176"/>
      <c r="F163" s="175">
        <f t="shared" ref="F163:F164" si="6">E163*D163</f>
        <v>0</v>
      </c>
      <c r="H163" s="70"/>
      <c r="I163" s="70"/>
    </row>
    <row r="164" spans="1:9" ht="43.5" x14ac:dyDescent="0.35">
      <c r="A164" s="101"/>
      <c r="B164" s="33" t="s">
        <v>100</v>
      </c>
      <c r="C164" s="34" t="s">
        <v>12</v>
      </c>
      <c r="D164" s="102">
        <v>1</v>
      </c>
      <c r="E164" s="176"/>
      <c r="F164" s="175">
        <f t="shared" si="6"/>
        <v>0</v>
      </c>
      <c r="H164" s="70"/>
      <c r="I164" s="70"/>
    </row>
    <row r="165" spans="1:9" x14ac:dyDescent="0.35">
      <c r="A165" s="101"/>
      <c r="B165" s="33"/>
      <c r="C165" s="34"/>
      <c r="D165" s="102"/>
      <c r="E165" s="176"/>
      <c r="F165" s="175"/>
      <c r="H165" s="70"/>
      <c r="I165" s="70"/>
    </row>
    <row r="166" spans="1:9" ht="21" customHeight="1" x14ac:dyDescent="0.35">
      <c r="A166" s="101"/>
      <c r="B166" s="33" t="s">
        <v>110</v>
      </c>
      <c r="C166" s="34" t="s">
        <v>12</v>
      </c>
      <c r="D166" s="102">
        <v>1</v>
      </c>
      <c r="E166" s="176"/>
      <c r="F166" s="175">
        <f t="shared" ref="F166" si="7">E166*D166</f>
        <v>0</v>
      </c>
      <c r="H166" s="70"/>
      <c r="I166" s="70"/>
    </row>
    <row r="167" spans="1:9" ht="20.25" customHeight="1" x14ac:dyDescent="0.35">
      <c r="A167" s="101"/>
      <c r="B167" s="33" t="s">
        <v>111</v>
      </c>
      <c r="C167" s="34" t="s">
        <v>12</v>
      </c>
      <c r="D167" s="102">
        <v>1</v>
      </c>
      <c r="E167" s="176"/>
      <c r="F167" s="175">
        <f t="shared" ref="F167:F168" si="8">E167*D167</f>
        <v>0</v>
      </c>
      <c r="H167" s="70"/>
      <c r="I167" s="70"/>
    </row>
    <row r="168" spans="1:9" ht="21.75" customHeight="1" x14ac:dyDescent="0.35">
      <c r="A168" s="101"/>
      <c r="B168" s="33" t="s">
        <v>112</v>
      </c>
      <c r="C168" s="34" t="s">
        <v>12</v>
      </c>
      <c r="D168" s="102">
        <v>1</v>
      </c>
      <c r="E168" s="176"/>
      <c r="F168" s="175">
        <f t="shared" si="8"/>
        <v>0</v>
      </c>
      <c r="H168" s="70"/>
      <c r="I168" s="70"/>
    </row>
    <row r="169" spans="1:9" ht="107.25" customHeight="1" x14ac:dyDescent="0.35">
      <c r="A169" s="101"/>
      <c r="B169" s="33" t="s">
        <v>173</v>
      </c>
      <c r="C169" s="98" t="s">
        <v>12</v>
      </c>
      <c r="D169" s="53">
        <v>1</v>
      </c>
      <c r="E169" s="144"/>
      <c r="F169" s="145">
        <f>D169*E169</f>
        <v>0</v>
      </c>
      <c r="H169" s="70"/>
      <c r="I169" s="70"/>
    </row>
    <row r="170" spans="1:9" x14ac:dyDescent="0.35">
      <c r="A170" s="101"/>
      <c r="B170" s="103"/>
      <c r="H170" s="70"/>
      <c r="I170" s="70"/>
    </row>
    <row r="171" spans="1:9" x14ac:dyDescent="0.35">
      <c r="B171" s="48" t="s">
        <v>32</v>
      </c>
      <c r="C171" s="49"/>
      <c r="D171" s="60"/>
      <c r="E171" s="177"/>
      <c r="F171" s="178">
        <f>SUM(F149:F170)</f>
        <v>0</v>
      </c>
      <c r="H171" s="70"/>
      <c r="I171" s="70"/>
    </row>
    <row r="172" spans="1:9" x14ac:dyDescent="0.35">
      <c r="A172" s="41"/>
      <c r="B172" s="79"/>
      <c r="C172" s="40"/>
      <c r="D172" s="57"/>
      <c r="E172" s="161"/>
      <c r="F172" s="167"/>
      <c r="H172" s="70"/>
      <c r="I172" s="70"/>
    </row>
    <row r="173" spans="1:9" x14ac:dyDescent="0.35">
      <c r="A173" s="44" t="s">
        <v>55</v>
      </c>
      <c r="B173" s="45" t="s">
        <v>53</v>
      </c>
      <c r="C173" s="70"/>
      <c r="D173" s="70"/>
      <c r="E173" s="179"/>
      <c r="F173" s="138"/>
      <c r="H173" s="70"/>
      <c r="I173" s="70"/>
    </row>
    <row r="174" spans="1:9" x14ac:dyDescent="0.35">
      <c r="A174" s="70"/>
      <c r="B174" s="70"/>
      <c r="C174" s="70"/>
      <c r="D174" s="71"/>
      <c r="E174" s="179"/>
      <c r="F174" s="138"/>
      <c r="H174" s="70"/>
      <c r="I174" s="70"/>
    </row>
    <row r="175" spans="1:9" ht="69" customHeight="1" x14ac:dyDescent="0.35">
      <c r="A175" s="64">
        <v>1</v>
      </c>
      <c r="B175" s="95" t="s">
        <v>175</v>
      </c>
      <c r="C175" s="70"/>
      <c r="D175" s="70"/>
      <c r="E175" s="179"/>
      <c r="F175" s="138"/>
      <c r="H175" s="70"/>
      <c r="I175" s="70"/>
    </row>
    <row r="176" spans="1:9" ht="16.5" x14ac:dyDescent="0.35">
      <c r="A176" s="64"/>
      <c r="B176" s="106"/>
      <c r="C176" s="24" t="s">
        <v>2</v>
      </c>
      <c r="D176" s="71">
        <v>20</v>
      </c>
      <c r="E176" s="179"/>
      <c r="F176" s="175">
        <f t="shared" ref="F176" si="9">E176*D176</f>
        <v>0</v>
      </c>
      <c r="H176" s="70"/>
      <c r="I176" s="70"/>
    </row>
    <row r="177" spans="1:9" ht="29" x14ac:dyDescent="0.35">
      <c r="A177" s="64">
        <v>2</v>
      </c>
      <c r="B177" s="106" t="s">
        <v>176</v>
      </c>
      <c r="C177" s="70"/>
      <c r="D177" s="70"/>
      <c r="E177" s="179"/>
      <c r="F177" s="138"/>
      <c r="H177" s="70"/>
      <c r="I177" s="70"/>
    </row>
    <row r="178" spans="1:9" ht="16.5" x14ac:dyDescent="0.35">
      <c r="A178" s="64"/>
      <c r="B178" s="106"/>
      <c r="C178" s="24" t="s">
        <v>2</v>
      </c>
      <c r="D178" s="71">
        <v>15</v>
      </c>
      <c r="E178" s="179"/>
      <c r="F178" s="175">
        <f>D178*E178</f>
        <v>0</v>
      </c>
      <c r="H178" s="70"/>
      <c r="I178" s="70"/>
    </row>
    <row r="179" spans="1:9" ht="98.25" customHeight="1" x14ac:dyDescent="0.35">
      <c r="A179" s="64">
        <v>3</v>
      </c>
      <c r="B179" s="104" t="s">
        <v>92</v>
      </c>
      <c r="C179" s="70"/>
      <c r="D179" s="70"/>
      <c r="E179" s="179"/>
      <c r="F179" s="138"/>
      <c r="H179" s="70"/>
      <c r="I179" s="70"/>
    </row>
    <row r="180" spans="1:9" ht="16.5" x14ac:dyDescent="0.35">
      <c r="A180" s="64"/>
      <c r="B180" s="104"/>
      <c r="C180" s="24" t="s">
        <v>2</v>
      </c>
      <c r="D180" s="53">
        <v>7</v>
      </c>
      <c r="E180" s="142"/>
      <c r="F180" s="143">
        <f>E180*D180</f>
        <v>0</v>
      </c>
      <c r="H180" s="70"/>
      <c r="I180" s="70"/>
    </row>
    <row r="181" spans="1:9" ht="69.75" customHeight="1" x14ac:dyDescent="0.35">
      <c r="A181" s="64">
        <v>4</v>
      </c>
      <c r="B181" s="104" t="s">
        <v>91</v>
      </c>
      <c r="C181" s="70"/>
      <c r="D181" s="70"/>
      <c r="E181" s="179"/>
      <c r="F181" s="138"/>
      <c r="H181" s="70"/>
      <c r="I181" s="70"/>
    </row>
    <row r="182" spans="1:9" ht="16.5" x14ac:dyDescent="0.35">
      <c r="A182" s="64"/>
      <c r="B182" s="104"/>
      <c r="C182" s="24" t="s">
        <v>2</v>
      </c>
      <c r="D182" s="53">
        <v>20</v>
      </c>
      <c r="E182" s="142"/>
      <c r="F182" s="143">
        <f>E182*D182</f>
        <v>0</v>
      </c>
      <c r="H182" s="70"/>
      <c r="I182" s="70"/>
    </row>
    <row r="183" spans="1:9" x14ac:dyDescent="0.35">
      <c r="A183" s="64"/>
      <c r="B183" s="70"/>
      <c r="C183" s="70"/>
      <c r="D183" s="71"/>
      <c r="E183" s="179"/>
      <c r="F183" s="138"/>
      <c r="H183" s="70"/>
      <c r="I183" s="70"/>
    </row>
    <row r="184" spans="1:9" x14ac:dyDescent="0.35">
      <c r="A184" s="70"/>
      <c r="B184" s="48" t="s">
        <v>54</v>
      </c>
      <c r="C184" s="49"/>
      <c r="D184" s="60"/>
      <c r="E184" s="177"/>
      <c r="F184" s="178">
        <f>SUM(F173:F183)</f>
        <v>0</v>
      </c>
      <c r="H184" s="70"/>
      <c r="I184" s="70"/>
    </row>
    <row r="185" spans="1:9" x14ac:dyDescent="0.35">
      <c r="E185" s="146"/>
      <c r="H185" s="70"/>
      <c r="I185" s="70"/>
    </row>
    <row r="186" spans="1:9" x14ac:dyDescent="0.35">
      <c r="A186" s="44" t="s">
        <v>67</v>
      </c>
      <c r="B186" s="45" t="s">
        <v>57</v>
      </c>
      <c r="E186" s="146"/>
      <c r="H186" s="70"/>
      <c r="I186" s="70"/>
    </row>
    <row r="187" spans="1:9" x14ac:dyDescent="0.35">
      <c r="E187" s="146"/>
      <c r="H187" s="70"/>
      <c r="I187" s="70"/>
    </row>
    <row r="188" spans="1:9" ht="31.5" customHeight="1" x14ac:dyDescent="0.35">
      <c r="A188" s="3">
        <v>1</v>
      </c>
      <c r="B188" s="65" t="s">
        <v>56</v>
      </c>
      <c r="C188" s="70"/>
      <c r="D188" s="53"/>
      <c r="E188" s="142"/>
      <c r="F188" s="143">
        <f>D188*E188</f>
        <v>0</v>
      </c>
      <c r="H188" s="70"/>
      <c r="I188" s="70"/>
    </row>
    <row r="189" spans="1:9" ht="43.5" x14ac:dyDescent="0.35">
      <c r="B189" s="105" t="s">
        <v>62</v>
      </c>
      <c r="C189" s="24" t="s">
        <v>2</v>
      </c>
      <c r="D189" s="6">
        <f>D30</f>
        <v>5</v>
      </c>
      <c r="E189" s="146"/>
      <c r="F189" s="175">
        <f t="shared" ref="F189:F192" si="10">E189*D189</f>
        <v>0</v>
      </c>
      <c r="H189" s="70"/>
      <c r="I189" s="70"/>
    </row>
    <row r="190" spans="1:9" ht="43.5" x14ac:dyDescent="0.35">
      <c r="B190" s="105" t="s">
        <v>85</v>
      </c>
      <c r="C190" s="24" t="s">
        <v>86</v>
      </c>
      <c r="D190" s="6">
        <v>3</v>
      </c>
      <c r="E190" s="146"/>
      <c r="F190" s="175">
        <f t="shared" si="10"/>
        <v>0</v>
      </c>
      <c r="H190" s="70"/>
      <c r="I190" s="70"/>
    </row>
    <row r="191" spans="1:9" ht="98.25" customHeight="1" x14ac:dyDescent="0.35">
      <c r="B191" s="105" t="s">
        <v>108</v>
      </c>
      <c r="C191" s="24" t="s">
        <v>86</v>
      </c>
      <c r="D191" s="6">
        <v>2</v>
      </c>
      <c r="E191" s="146"/>
      <c r="F191" s="175">
        <f t="shared" si="10"/>
        <v>0</v>
      </c>
      <c r="H191" s="70"/>
      <c r="I191" s="70"/>
    </row>
    <row r="192" spans="1:9" ht="43.5" x14ac:dyDescent="0.35">
      <c r="B192" s="95" t="s">
        <v>63</v>
      </c>
      <c r="C192" s="24" t="s">
        <v>12</v>
      </c>
      <c r="D192" s="6">
        <v>4</v>
      </c>
      <c r="E192" s="146"/>
      <c r="F192" s="175">
        <f t="shared" si="10"/>
        <v>0</v>
      </c>
      <c r="H192" s="70"/>
      <c r="I192" s="70"/>
    </row>
    <row r="193" spans="1:9" x14ac:dyDescent="0.35">
      <c r="B193" s="95"/>
      <c r="C193" s="24"/>
      <c r="E193" s="146"/>
      <c r="F193" s="175"/>
      <c r="H193" s="70"/>
      <c r="I193" s="70"/>
    </row>
    <row r="194" spans="1:9" ht="65.25" customHeight="1" x14ac:dyDescent="0.35">
      <c r="A194" s="3">
        <v>2</v>
      </c>
      <c r="B194" s="95" t="s">
        <v>75</v>
      </c>
      <c r="E194" s="146"/>
      <c r="H194" s="70"/>
      <c r="I194" s="70"/>
    </row>
    <row r="195" spans="1:9" ht="16.5" x14ac:dyDescent="0.35">
      <c r="B195" s="95"/>
      <c r="C195" s="24" t="s">
        <v>2</v>
      </c>
      <c r="D195" s="6">
        <v>20</v>
      </c>
      <c r="E195" s="146"/>
      <c r="F195" s="175">
        <f>E195*D195</f>
        <v>0</v>
      </c>
      <c r="H195" s="70"/>
      <c r="I195" s="70"/>
    </row>
    <row r="196" spans="1:9" ht="36" customHeight="1" x14ac:dyDescent="0.35">
      <c r="A196" s="3">
        <v>3</v>
      </c>
      <c r="B196" s="95" t="s">
        <v>68</v>
      </c>
      <c r="E196" s="146"/>
      <c r="H196" s="70"/>
      <c r="I196" s="70"/>
    </row>
    <row r="197" spans="1:9" x14ac:dyDescent="0.35">
      <c r="B197" s="95"/>
      <c r="C197" s="24" t="s">
        <v>12</v>
      </c>
      <c r="D197" s="6">
        <v>1</v>
      </c>
      <c r="E197" s="146"/>
      <c r="F197" s="175">
        <f t="shared" ref="F197" si="11">E197*D197</f>
        <v>0</v>
      </c>
      <c r="H197" s="70"/>
      <c r="I197" s="70"/>
    </row>
    <row r="198" spans="1:9" ht="35.25" customHeight="1" x14ac:dyDescent="0.35">
      <c r="A198" s="3">
        <v>4</v>
      </c>
      <c r="B198" s="95" t="s">
        <v>69</v>
      </c>
      <c r="E198" s="146"/>
      <c r="H198" s="70"/>
      <c r="I198" s="70"/>
    </row>
    <row r="199" spans="1:9" x14ac:dyDescent="0.35">
      <c r="B199" s="95"/>
      <c r="C199" s="24" t="s">
        <v>12</v>
      </c>
      <c r="D199" s="6">
        <v>3</v>
      </c>
      <c r="E199" s="146"/>
      <c r="F199" s="175">
        <f t="shared" ref="F199" si="12">E199*D199</f>
        <v>0</v>
      </c>
      <c r="H199" s="70"/>
      <c r="I199" s="70"/>
    </row>
    <row r="200" spans="1:9" ht="67.5" customHeight="1" x14ac:dyDescent="0.35">
      <c r="A200" s="3">
        <v>5</v>
      </c>
      <c r="B200" s="105" t="s">
        <v>109</v>
      </c>
      <c r="C200" s="70"/>
      <c r="D200" s="70"/>
      <c r="E200" s="179"/>
      <c r="F200" s="138"/>
      <c r="H200" s="70"/>
      <c r="I200" s="70"/>
    </row>
    <row r="201" spans="1:9" ht="16.5" x14ac:dyDescent="0.35">
      <c r="B201" s="105"/>
      <c r="C201" s="24" t="s">
        <v>2</v>
      </c>
      <c r="D201" s="6">
        <v>1</v>
      </c>
      <c r="E201" s="146"/>
      <c r="F201" s="175">
        <f t="shared" ref="F201" si="13">E201*D201</f>
        <v>0</v>
      </c>
      <c r="H201" s="70"/>
      <c r="I201" s="70"/>
    </row>
    <row r="202" spans="1:9" x14ac:dyDescent="0.35">
      <c r="B202" s="95"/>
      <c r="C202" s="24"/>
      <c r="E202" s="146"/>
      <c r="F202" s="175"/>
      <c r="H202" s="70"/>
      <c r="I202" s="70"/>
    </row>
    <row r="203" spans="1:9" x14ac:dyDescent="0.35">
      <c r="B203" s="48" t="s">
        <v>58</v>
      </c>
      <c r="C203" s="49"/>
      <c r="D203" s="60"/>
      <c r="E203" s="177"/>
      <c r="F203" s="178">
        <f>SUM(F186:F202)</f>
        <v>0</v>
      </c>
      <c r="H203" s="70"/>
      <c r="I203" s="70"/>
    </row>
    <row r="205" spans="1:9" x14ac:dyDescent="0.35">
      <c r="A205" s="44"/>
      <c r="B205" s="45"/>
      <c r="H205" s="70"/>
      <c r="I205" s="70"/>
    </row>
    <row r="206" spans="1:9" ht="78" customHeight="1" x14ac:dyDescent="0.35">
      <c r="A206" s="44"/>
      <c r="B206" s="192"/>
      <c r="C206" s="193"/>
      <c r="D206" s="193"/>
      <c r="E206" s="193"/>
      <c r="F206" s="193"/>
      <c r="H206" s="70"/>
      <c r="I206" s="70"/>
    </row>
    <row r="207" spans="1:9" x14ac:dyDescent="0.35">
      <c r="B207" s="70"/>
      <c r="H207" s="70"/>
      <c r="I207" s="70"/>
    </row>
    <row r="208" spans="1:9" x14ac:dyDescent="0.35">
      <c r="B208" s="19"/>
      <c r="C208" s="93"/>
      <c r="D208" s="93"/>
      <c r="E208" s="180"/>
      <c r="F208" s="180"/>
      <c r="H208" s="70"/>
      <c r="I208" s="70"/>
    </row>
    <row r="209" spans="1:9" x14ac:dyDescent="0.35">
      <c r="B209" s="19"/>
      <c r="H209" s="70"/>
      <c r="I209" s="70"/>
    </row>
    <row r="210" spans="1:9" x14ac:dyDescent="0.35">
      <c r="B210" s="65"/>
      <c r="C210" s="24"/>
      <c r="D210" s="53"/>
      <c r="E210" s="142"/>
      <c r="F210" s="143"/>
      <c r="H210" s="70"/>
      <c r="I210" s="70"/>
    </row>
    <row r="211" spans="1:9" x14ac:dyDescent="0.35">
      <c r="B211" s="65"/>
      <c r="C211" s="24"/>
      <c r="D211" s="53"/>
      <c r="E211" s="142"/>
      <c r="F211" s="143"/>
      <c r="H211" s="70"/>
      <c r="I211" s="70"/>
    </row>
    <row r="212" spans="1:9" ht="47.25" customHeight="1" x14ac:dyDescent="0.35">
      <c r="B212" s="25"/>
      <c r="C212" s="24"/>
      <c r="D212" s="53"/>
      <c r="E212" s="142"/>
      <c r="F212" s="143"/>
      <c r="H212" s="70"/>
      <c r="I212" s="70"/>
    </row>
    <row r="213" spans="1:9" x14ac:dyDescent="0.35">
      <c r="B213" s="25"/>
      <c r="C213" s="24"/>
      <c r="D213" s="53"/>
      <c r="E213" s="142"/>
      <c r="F213" s="143"/>
      <c r="H213" s="70"/>
      <c r="I213" s="70"/>
    </row>
    <row r="214" spans="1:9" x14ac:dyDescent="0.35">
      <c r="B214" s="25"/>
      <c r="C214" s="24"/>
      <c r="D214" s="53"/>
      <c r="E214" s="142"/>
      <c r="F214" s="143"/>
      <c r="H214" s="70"/>
      <c r="I214" s="70"/>
    </row>
    <row r="215" spans="1:9" x14ac:dyDescent="0.35">
      <c r="B215" s="65"/>
      <c r="C215" s="24"/>
      <c r="D215" s="53"/>
      <c r="E215" s="142"/>
      <c r="F215" s="143"/>
      <c r="H215" s="70"/>
      <c r="I215" s="70"/>
    </row>
    <row r="216" spans="1:9" ht="45.75" customHeight="1" x14ac:dyDescent="0.35">
      <c r="B216" s="65"/>
      <c r="C216" s="24"/>
      <c r="D216" s="53"/>
      <c r="E216" s="142"/>
      <c r="F216" s="143"/>
      <c r="H216" s="70"/>
      <c r="I216" s="70"/>
    </row>
    <row r="217" spans="1:9" x14ac:dyDescent="0.35">
      <c r="B217" s="65"/>
      <c r="C217" s="24"/>
      <c r="D217" s="53"/>
      <c r="E217" s="142"/>
      <c r="F217" s="143"/>
      <c r="H217" s="70"/>
      <c r="I217" s="70"/>
    </row>
    <row r="218" spans="1:9" ht="74.25" customHeight="1" x14ac:dyDescent="0.35">
      <c r="B218" s="65"/>
      <c r="C218" s="24"/>
      <c r="D218" s="53"/>
      <c r="E218" s="142"/>
      <c r="F218" s="143"/>
      <c r="H218" s="70"/>
      <c r="I218" s="70"/>
    </row>
    <row r="219" spans="1:9" x14ac:dyDescent="0.35">
      <c r="B219" s="65"/>
      <c r="C219" s="24"/>
      <c r="D219" s="53"/>
      <c r="E219" s="142"/>
      <c r="F219" s="143"/>
      <c r="H219" s="70"/>
      <c r="I219" s="70"/>
    </row>
    <row r="220" spans="1:9" x14ac:dyDescent="0.35">
      <c r="B220" s="65"/>
      <c r="C220" s="24"/>
      <c r="D220" s="53"/>
      <c r="E220" s="142"/>
      <c r="F220" s="143"/>
      <c r="H220" s="70"/>
      <c r="I220" s="70"/>
    </row>
    <row r="221" spans="1:9" ht="78.75" customHeight="1" x14ac:dyDescent="0.35">
      <c r="A221" s="70"/>
      <c r="B221" s="65"/>
      <c r="C221" s="24"/>
      <c r="D221" s="53"/>
      <c r="E221" s="142"/>
      <c r="F221" s="143"/>
      <c r="H221" s="70"/>
      <c r="I221" s="70"/>
    </row>
    <row r="222" spans="1:9" x14ac:dyDescent="0.35">
      <c r="A222" s="70"/>
      <c r="B222" s="65"/>
      <c r="C222" s="24"/>
      <c r="D222" s="53"/>
      <c r="E222" s="142"/>
      <c r="F222" s="143"/>
      <c r="H222" s="70"/>
      <c r="I222" s="70"/>
    </row>
    <row r="223" spans="1:9" x14ac:dyDescent="0.35">
      <c r="A223" s="70"/>
      <c r="B223" s="25"/>
      <c r="C223" s="24"/>
      <c r="D223" s="69"/>
      <c r="E223" s="144"/>
      <c r="F223" s="145"/>
      <c r="H223" s="70"/>
      <c r="I223" s="70"/>
    </row>
    <row r="224" spans="1:9" x14ac:dyDescent="0.35">
      <c r="A224" s="70"/>
      <c r="B224" s="25"/>
      <c r="C224" s="24"/>
      <c r="D224" s="69"/>
      <c r="E224" s="144"/>
      <c r="F224" s="145"/>
      <c r="H224" s="70"/>
      <c r="I224" s="70"/>
    </row>
    <row r="225" spans="1:9" x14ac:dyDescent="0.35">
      <c r="A225" s="70"/>
      <c r="B225" s="19"/>
      <c r="C225" s="24"/>
      <c r="D225" s="69"/>
      <c r="E225" s="144"/>
      <c r="F225" s="145"/>
      <c r="H225" s="70"/>
      <c r="I225" s="70"/>
    </row>
    <row r="226" spans="1:9" x14ac:dyDescent="0.35">
      <c r="A226" s="70"/>
      <c r="B226" s="25"/>
      <c r="C226" s="24"/>
      <c r="D226" s="69"/>
      <c r="E226" s="144"/>
      <c r="F226" s="145"/>
      <c r="H226" s="70"/>
      <c r="I226" s="70"/>
    </row>
    <row r="227" spans="1:9" ht="74.25" customHeight="1" x14ac:dyDescent="0.35">
      <c r="A227" s="70"/>
      <c r="B227" s="20"/>
      <c r="C227" s="24"/>
      <c r="D227" s="69"/>
      <c r="E227" s="144"/>
      <c r="F227" s="145"/>
      <c r="H227" s="70"/>
      <c r="I227" s="70"/>
    </row>
    <row r="228" spans="1:9" x14ac:dyDescent="0.35">
      <c r="A228" s="70"/>
      <c r="B228" s="20"/>
      <c r="C228" s="24"/>
      <c r="D228" s="69"/>
      <c r="E228" s="144"/>
      <c r="F228" s="145"/>
      <c r="H228" s="70"/>
      <c r="I228" s="70"/>
    </row>
    <row r="229" spans="1:9" x14ac:dyDescent="0.35">
      <c r="A229" s="70"/>
      <c r="B229" s="65"/>
      <c r="C229" s="24"/>
      <c r="D229" s="53"/>
      <c r="E229" s="142"/>
      <c r="F229" s="143"/>
      <c r="H229" s="70"/>
      <c r="I229" s="70"/>
    </row>
    <row r="230" spans="1:9" x14ac:dyDescent="0.35">
      <c r="A230" s="70"/>
      <c r="B230" s="65"/>
      <c r="C230" s="24"/>
      <c r="D230" s="53"/>
      <c r="E230" s="142"/>
      <c r="F230" s="143"/>
      <c r="H230" s="70"/>
      <c r="I230" s="70"/>
    </row>
    <row r="231" spans="1:9" x14ac:dyDescent="0.35">
      <c r="A231" s="70"/>
      <c r="B231" s="25"/>
      <c r="C231" s="24"/>
      <c r="D231" s="53"/>
      <c r="E231" s="142"/>
      <c r="F231" s="143"/>
      <c r="H231" s="70"/>
      <c r="I231" s="70"/>
    </row>
    <row r="232" spans="1:9" x14ac:dyDescent="0.35">
      <c r="A232" s="70"/>
      <c r="E232" s="146"/>
      <c r="H232" s="70"/>
      <c r="I232" s="70"/>
    </row>
    <row r="233" spans="1:9" x14ac:dyDescent="0.35">
      <c r="A233" s="70"/>
      <c r="B233" s="39"/>
      <c r="E233" s="146"/>
      <c r="H233" s="70"/>
      <c r="I233" s="70"/>
    </row>
    <row r="234" spans="1:9" x14ac:dyDescent="0.35">
      <c r="A234" s="70"/>
      <c r="E234" s="146"/>
      <c r="H234" s="70"/>
      <c r="I234" s="70"/>
    </row>
    <row r="235" spans="1:9" x14ac:dyDescent="0.35">
      <c r="A235" s="70"/>
      <c r="B235" s="25"/>
      <c r="C235" s="24"/>
      <c r="D235" s="53"/>
      <c r="E235" s="142"/>
      <c r="F235" s="143"/>
      <c r="H235" s="70"/>
      <c r="I235" s="70"/>
    </row>
    <row r="236" spans="1:9" x14ac:dyDescent="0.35">
      <c r="A236" s="70"/>
      <c r="E236" s="146"/>
      <c r="H236" s="70"/>
      <c r="I236" s="70"/>
    </row>
    <row r="237" spans="1:9" x14ac:dyDescent="0.35">
      <c r="A237" s="70"/>
      <c r="B237" s="25"/>
      <c r="C237" s="24"/>
      <c r="D237" s="53"/>
      <c r="E237" s="142"/>
      <c r="F237" s="143"/>
      <c r="H237" s="70"/>
      <c r="I237" s="70"/>
    </row>
    <row r="238" spans="1:9" x14ac:dyDescent="0.35">
      <c r="A238" s="70"/>
      <c r="B238" s="25"/>
      <c r="C238" s="24"/>
      <c r="D238" s="53"/>
      <c r="E238" s="142"/>
      <c r="F238" s="143"/>
      <c r="H238" s="70"/>
      <c r="I238" s="70"/>
    </row>
    <row r="239" spans="1:9" x14ac:dyDescent="0.35">
      <c r="A239" s="70"/>
      <c r="B239" s="25"/>
      <c r="C239" s="24"/>
      <c r="D239" s="53"/>
      <c r="E239" s="142"/>
      <c r="F239" s="143"/>
      <c r="H239" s="70"/>
      <c r="I239" s="70"/>
    </row>
    <row r="240" spans="1:9" x14ac:dyDescent="0.35">
      <c r="A240" s="70"/>
      <c r="B240" s="25"/>
      <c r="C240" s="24"/>
      <c r="D240" s="53"/>
      <c r="E240" s="142"/>
      <c r="F240" s="143"/>
      <c r="H240" s="70"/>
      <c r="I240" s="70"/>
    </row>
    <row r="241" spans="1:9" x14ac:dyDescent="0.35">
      <c r="A241" s="70"/>
      <c r="B241" s="25"/>
      <c r="C241" s="24"/>
      <c r="D241" s="53"/>
      <c r="E241" s="142"/>
      <c r="F241" s="143"/>
      <c r="H241" s="70"/>
      <c r="I241" s="70"/>
    </row>
    <row r="242" spans="1:9" x14ac:dyDescent="0.35">
      <c r="A242" s="70"/>
      <c r="B242" s="25"/>
      <c r="C242" s="24"/>
      <c r="D242" s="53"/>
      <c r="E242" s="142"/>
      <c r="F242" s="143"/>
      <c r="H242" s="70"/>
      <c r="I242" s="70"/>
    </row>
    <row r="243" spans="1:9" x14ac:dyDescent="0.35">
      <c r="A243" s="70"/>
      <c r="B243" s="25"/>
      <c r="C243" s="24"/>
      <c r="D243" s="53"/>
      <c r="E243" s="142"/>
      <c r="F243" s="143"/>
      <c r="H243" s="70"/>
      <c r="I243" s="70"/>
    </row>
    <row r="244" spans="1:9" x14ac:dyDescent="0.35">
      <c r="A244" s="70"/>
      <c r="B244" s="25"/>
      <c r="C244" s="24"/>
      <c r="D244" s="53"/>
      <c r="E244" s="142"/>
      <c r="F244" s="143"/>
      <c r="H244" s="70"/>
      <c r="I244" s="70"/>
    </row>
    <row r="245" spans="1:9" x14ac:dyDescent="0.35">
      <c r="A245" s="70"/>
      <c r="B245" s="25"/>
      <c r="C245" s="24"/>
      <c r="D245" s="53"/>
      <c r="E245" s="142"/>
      <c r="F245" s="143"/>
      <c r="H245" s="70"/>
      <c r="I245" s="70"/>
    </row>
    <row r="246" spans="1:9" x14ac:dyDescent="0.35">
      <c r="A246" s="70"/>
      <c r="B246" s="25"/>
      <c r="C246" s="24"/>
      <c r="D246" s="53"/>
      <c r="E246" s="142"/>
      <c r="F246" s="143"/>
      <c r="H246" s="70"/>
      <c r="I246" s="70"/>
    </row>
    <row r="247" spans="1:9" x14ac:dyDescent="0.35">
      <c r="A247" s="70"/>
      <c r="B247" s="73"/>
      <c r="C247" s="24"/>
      <c r="D247" s="53"/>
      <c r="E247" s="142"/>
      <c r="F247" s="143"/>
      <c r="H247" s="70"/>
      <c r="I247" s="70"/>
    </row>
    <row r="248" spans="1:9" x14ac:dyDescent="0.35">
      <c r="A248" s="70"/>
      <c r="B248" s="25"/>
      <c r="C248" s="24"/>
      <c r="D248" s="53"/>
      <c r="E248" s="142"/>
      <c r="F248" s="143"/>
      <c r="H248" s="70"/>
      <c r="I248" s="70"/>
    </row>
    <row r="249" spans="1:9" x14ac:dyDescent="0.35">
      <c r="A249" s="70"/>
      <c r="B249" s="76"/>
      <c r="C249" s="24"/>
      <c r="D249" s="74"/>
      <c r="E249" s="168"/>
      <c r="F249" s="169"/>
      <c r="H249" s="70"/>
      <c r="I249" s="70"/>
    </row>
    <row r="250" spans="1:9" x14ac:dyDescent="0.35">
      <c r="A250" s="70"/>
      <c r="B250" s="25"/>
      <c r="C250" s="24"/>
      <c r="D250" s="53"/>
      <c r="E250" s="142"/>
      <c r="F250" s="143"/>
      <c r="H250" s="70"/>
      <c r="I250" s="70"/>
    </row>
    <row r="251" spans="1:9" x14ac:dyDescent="0.35">
      <c r="A251" s="70"/>
      <c r="B251" s="50"/>
      <c r="C251" s="46"/>
      <c r="D251" s="59"/>
      <c r="E251" s="170"/>
      <c r="F251" s="181"/>
      <c r="H251" s="70"/>
      <c r="I251" s="70"/>
    </row>
  </sheetData>
  <sheetProtection algorithmName="SHA-512" hashValue="mfB2PDKkKRctTjHmZq5Gl7xn1qtAEslNFTh4OIoiKbNG1/I8a/OuGqzxSKhuvpx9PvRJ6rZfhcxjsyGf7orviw==" saltValue="26tN5j3CjhwFfZwhqe8l7w==" spinCount="100000" sheet="1" objects="1" scenarios="1"/>
  <mergeCells count="4">
    <mergeCell ref="B206:F206"/>
    <mergeCell ref="B16:F16"/>
    <mergeCell ref="B20:F20"/>
    <mergeCell ref="B132:F148"/>
  </mergeCells>
  <pageMargins left="0.78740157480314965" right="0.19685039370078741" top="0.39370078740157483" bottom="0.35433070866141736" header="0.19685039370078741" footer="0.11811023622047245"/>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F970"/>
  <sheetViews>
    <sheetView zoomScaleNormal="100" workbookViewId="0">
      <selection activeCell="H9" sqref="H9"/>
    </sheetView>
  </sheetViews>
  <sheetFormatPr defaultColWidth="9.1796875" defaultRowHeight="14.5" x14ac:dyDescent="0.25"/>
  <cols>
    <col min="1" max="1" width="5.26953125" style="123" customWidth="1"/>
    <col min="2" max="2" width="38.453125" style="118" customWidth="1"/>
    <col min="3" max="3" width="6.81640625" style="114" customWidth="1"/>
    <col min="4" max="4" width="8.7265625" style="115" customWidth="1"/>
    <col min="5" max="5" width="11" style="183" customWidth="1"/>
    <col min="6" max="6" width="12.81640625" style="182" customWidth="1"/>
    <col min="7" max="16384" width="9.1796875" style="113"/>
  </cols>
  <sheetData>
    <row r="1" spans="1:6" x14ac:dyDescent="0.25">
      <c r="A1" s="122" t="s">
        <v>114</v>
      </c>
      <c r="B1" s="116" t="s">
        <v>115</v>
      </c>
    </row>
    <row r="2" spans="1:6" x14ac:dyDescent="0.25">
      <c r="D2" s="115" t="s">
        <v>178</v>
      </c>
      <c r="E2" s="183" t="s">
        <v>179</v>
      </c>
      <c r="F2" s="182" t="s">
        <v>180</v>
      </c>
    </row>
    <row r="3" spans="1:6" ht="58" x14ac:dyDescent="0.25">
      <c r="A3" s="123">
        <v>1</v>
      </c>
      <c r="B3" s="119" t="s">
        <v>164</v>
      </c>
    </row>
    <row r="4" spans="1:6" ht="16.5" x14ac:dyDescent="0.25">
      <c r="B4" s="119"/>
      <c r="C4" s="114" t="s">
        <v>1</v>
      </c>
      <c r="D4" s="115">
        <v>5</v>
      </c>
      <c r="F4" s="182">
        <f>D4*E4</f>
        <v>0</v>
      </c>
    </row>
    <row r="5" spans="1:6" ht="29" x14ac:dyDescent="0.25">
      <c r="A5" s="123">
        <v>2</v>
      </c>
      <c r="B5" s="119" t="s">
        <v>142</v>
      </c>
    </row>
    <row r="6" spans="1:6" ht="16.5" x14ac:dyDescent="0.25">
      <c r="B6" s="119"/>
      <c r="C6" s="114" t="s">
        <v>1</v>
      </c>
      <c r="D6" s="115">
        <v>4</v>
      </c>
      <c r="F6" s="182">
        <f>D6*E6</f>
        <v>0</v>
      </c>
    </row>
    <row r="7" spans="1:6" ht="58" x14ac:dyDescent="0.25">
      <c r="A7" s="123">
        <v>3</v>
      </c>
      <c r="B7" s="119" t="s">
        <v>143</v>
      </c>
    </row>
    <row r="8" spans="1:6" x14ac:dyDescent="0.25">
      <c r="B8" s="119"/>
      <c r="C8" s="114" t="s">
        <v>86</v>
      </c>
      <c r="D8" s="115">
        <v>1</v>
      </c>
      <c r="F8" s="182">
        <f>D8*E8</f>
        <v>0</v>
      </c>
    </row>
    <row r="9" spans="1:6" ht="43.5" x14ac:dyDescent="0.25">
      <c r="A9" s="123">
        <v>4</v>
      </c>
      <c r="B9" s="119" t="s">
        <v>144</v>
      </c>
    </row>
    <row r="10" spans="1:6" ht="16.5" x14ac:dyDescent="0.25">
      <c r="B10" s="119"/>
      <c r="C10" s="114" t="s">
        <v>1</v>
      </c>
      <c r="D10" s="115">
        <v>3.4</v>
      </c>
      <c r="F10" s="182">
        <f>D10*E10</f>
        <v>0</v>
      </c>
    </row>
    <row r="11" spans="1:6" ht="43.5" x14ac:dyDescent="0.25">
      <c r="A11" s="123">
        <v>5</v>
      </c>
      <c r="B11" s="119" t="s">
        <v>145</v>
      </c>
    </row>
    <row r="12" spans="1:6" ht="16.5" x14ac:dyDescent="0.25">
      <c r="B12" s="119"/>
      <c r="C12" s="114" t="s">
        <v>1</v>
      </c>
      <c r="D12" s="115">
        <v>1.3</v>
      </c>
      <c r="F12" s="182">
        <f>D12*E12</f>
        <v>0</v>
      </c>
    </row>
    <row r="13" spans="1:6" x14ac:dyDescent="0.25">
      <c r="A13" s="123">
        <v>6</v>
      </c>
      <c r="B13" s="119" t="s">
        <v>146</v>
      </c>
    </row>
    <row r="14" spans="1:6" ht="16.5" x14ac:dyDescent="0.25">
      <c r="B14" s="119"/>
      <c r="C14" s="114" t="s">
        <v>1</v>
      </c>
      <c r="D14" s="115">
        <v>3.4</v>
      </c>
      <c r="F14" s="182">
        <f>D14*E14</f>
        <v>0</v>
      </c>
    </row>
    <row r="15" spans="1:6" ht="29" x14ac:dyDescent="0.25">
      <c r="A15" s="123">
        <v>7</v>
      </c>
      <c r="B15" s="118" t="s">
        <v>147</v>
      </c>
    </row>
    <row r="16" spans="1:6" ht="16.5" x14ac:dyDescent="0.25">
      <c r="C16" s="114" t="s">
        <v>1</v>
      </c>
      <c r="D16" s="115">
        <v>1.3</v>
      </c>
      <c r="F16" s="182">
        <f>D16*E16</f>
        <v>0</v>
      </c>
    </row>
    <row r="17" spans="1:6" ht="72.5" x14ac:dyDescent="0.25">
      <c r="A17" s="123">
        <v>8</v>
      </c>
      <c r="B17" s="118" t="s">
        <v>148</v>
      </c>
    </row>
    <row r="18" spans="1:6" x14ac:dyDescent="0.25">
      <c r="B18" s="119"/>
      <c r="C18" s="114" t="s">
        <v>86</v>
      </c>
      <c r="D18" s="115">
        <v>1</v>
      </c>
      <c r="F18" s="182">
        <f>D18*E18</f>
        <v>0</v>
      </c>
    </row>
    <row r="19" spans="1:6" ht="29" x14ac:dyDescent="0.25">
      <c r="A19" s="123">
        <v>9</v>
      </c>
      <c r="B19" s="118" t="s">
        <v>149</v>
      </c>
    </row>
    <row r="20" spans="1:6" ht="16.5" x14ac:dyDescent="0.25">
      <c r="B20" s="119"/>
      <c r="C20" s="114" t="s">
        <v>2</v>
      </c>
      <c r="D20" s="115">
        <v>8</v>
      </c>
      <c r="F20" s="182">
        <f>D20*E20</f>
        <v>0</v>
      </c>
    </row>
    <row r="21" spans="1:6" ht="29" x14ac:dyDescent="0.25">
      <c r="A21" s="123">
        <v>10</v>
      </c>
      <c r="B21" s="118" t="s">
        <v>150</v>
      </c>
    </row>
    <row r="22" spans="1:6" ht="16.5" x14ac:dyDescent="0.25">
      <c r="B22" s="119"/>
      <c r="C22" s="114" t="s">
        <v>2</v>
      </c>
      <c r="D22" s="115">
        <v>5</v>
      </c>
      <c r="F22" s="182">
        <f>D22*E22</f>
        <v>0</v>
      </c>
    </row>
    <row r="23" spans="1:6" ht="29" x14ac:dyDescent="0.25">
      <c r="A23" s="123">
        <v>11</v>
      </c>
      <c r="B23" s="118" t="s">
        <v>151</v>
      </c>
    </row>
    <row r="24" spans="1:6" ht="16.5" x14ac:dyDescent="0.25">
      <c r="C24" s="114" t="s">
        <v>2</v>
      </c>
      <c r="D24" s="115">
        <v>8</v>
      </c>
      <c r="F24" s="182">
        <f>D24*E24</f>
        <v>0</v>
      </c>
    </row>
    <row r="25" spans="1:6" ht="41.25" customHeight="1" x14ac:dyDescent="0.25">
      <c r="A25" s="123">
        <v>12</v>
      </c>
      <c r="B25" s="118" t="s">
        <v>152</v>
      </c>
    </row>
    <row r="26" spans="1:6" ht="16.5" x14ac:dyDescent="0.25">
      <c r="C26" s="114" t="s">
        <v>2</v>
      </c>
      <c r="D26" s="115">
        <v>5</v>
      </c>
      <c r="F26" s="182">
        <f>D26*E26</f>
        <v>0</v>
      </c>
    </row>
    <row r="27" spans="1:6" ht="58" x14ac:dyDescent="0.25">
      <c r="A27" s="123">
        <v>13</v>
      </c>
      <c r="B27" s="118" t="s">
        <v>153</v>
      </c>
    </row>
    <row r="28" spans="1:6" ht="16.5" x14ac:dyDescent="0.25">
      <c r="C28" s="114" t="s">
        <v>1</v>
      </c>
      <c r="D28" s="115">
        <v>2</v>
      </c>
      <c r="F28" s="182">
        <f>D28*E28</f>
        <v>0</v>
      </c>
    </row>
    <row r="29" spans="1:6" ht="29" x14ac:dyDescent="0.25">
      <c r="A29" s="123">
        <v>14</v>
      </c>
      <c r="B29" s="118" t="s">
        <v>154</v>
      </c>
    </row>
    <row r="30" spans="1:6" ht="16.5" x14ac:dyDescent="0.25">
      <c r="C30" s="114" t="s">
        <v>2</v>
      </c>
      <c r="D30" s="115">
        <v>1.3</v>
      </c>
      <c r="F30" s="182">
        <f>D30*E30</f>
        <v>0</v>
      </c>
    </row>
    <row r="32" spans="1:6" ht="72.5" x14ac:dyDescent="0.25">
      <c r="A32" s="123">
        <v>15</v>
      </c>
      <c r="B32" s="120" t="s">
        <v>155</v>
      </c>
      <c r="E32" s="183" t="s">
        <v>116</v>
      </c>
    </row>
    <row r="33" spans="1:6" ht="16.5" x14ac:dyDescent="0.25">
      <c r="A33" s="124"/>
      <c r="B33" s="121"/>
      <c r="C33" s="114" t="s">
        <v>1</v>
      </c>
      <c r="D33" s="115">
        <v>7.1</v>
      </c>
      <c r="F33" s="182">
        <f>D33*E33</f>
        <v>0</v>
      </c>
    </row>
    <row r="34" spans="1:6" ht="58" x14ac:dyDescent="0.25">
      <c r="A34" s="123">
        <v>16</v>
      </c>
      <c r="B34" s="118" t="s">
        <v>156</v>
      </c>
    </row>
    <row r="35" spans="1:6" ht="16.5" x14ac:dyDescent="0.25">
      <c r="A35" s="124"/>
      <c r="B35" s="121"/>
      <c r="C35" s="114" t="s">
        <v>1</v>
      </c>
      <c r="D35" s="115">
        <v>1.5</v>
      </c>
      <c r="F35" s="182">
        <f>D35*E35</f>
        <v>0</v>
      </c>
    </row>
    <row r="36" spans="1:6" ht="87" x14ac:dyDescent="0.25">
      <c r="A36" s="123">
        <v>17</v>
      </c>
      <c r="B36" s="118" t="s">
        <v>157</v>
      </c>
    </row>
    <row r="37" spans="1:6" ht="16.5" x14ac:dyDescent="0.25">
      <c r="C37" s="114" t="s">
        <v>1</v>
      </c>
      <c r="D37" s="115">
        <v>5</v>
      </c>
      <c r="F37" s="182">
        <f>D37*E37</f>
        <v>0</v>
      </c>
    </row>
    <row r="38" spans="1:6" ht="116" x14ac:dyDescent="0.25">
      <c r="A38" s="123">
        <v>18</v>
      </c>
      <c r="B38" s="118" t="s">
        <v>119</v>
      </c>
    </row>
    <row r="39" spans="1:6" ht="25.5" customHeight="1" x14ac:dyDescent="0.25">
      <c r="B39" s="118" t="s">
        <v>158</v>
      </c>
      <c r="C39" s="114" t="s">
        <v>86</v>
      </c>
      <c r="D39" s="115">
        <v>1</v>
      </c>
      <c r="F39" s="182">
        <f>D39*E39</f>
        <v>0</v>
      </c>
    </row>
    <row r="41" spans="1:6" ht="246.5" x14ac:dyDescent="0.25">
      <c r="A41" s="123">
        <v>19</v>
      </c>
      <c r="B41" s="118" t="s">
        <v>117</v>
      </c>
    </row>
    <row r="42" spans="1:6" x14ac:dyDescent="0.25">
      <c r="B42" s="110"/>
      <c r="C42" s="114" t="s">
        <v>86</v>
      </c>
      <c r="D42" s="115">
        <v>1</v>
      </c>
      <c r="F42" s="182">
        <f>D42*E42</f>
        <v>0</v>
      </c>
    </row>
    <row r="43" spans="1:6" ht="188.5" x14ac:dyDescent="0.25">
      <c r="A43" s="123">
        <v>20</v>
      </c>
      <c r="B43" s="118" t="s">
        <v>160</v>
      </c>
    </row>
    <row r="44" spans="1:6" x14ac:dyDescent="0.25">
      <c r="B44" s="110"/>
      <c r="C44" s="114" t="s">
        <v>86</v>
      </c>
      <c r="D44" s="115">
        <v>1</v>
      </c>
      <c r="F44" s="182">
        <f>D44*E44</f>
        <v>0</v>
      </c>
    </row>
    <row r="45" spans="1:6" ht="29" x14ac:dyDescent="0.25">
      <c r="A45" s="123">
        <v>21</v>
      </c>
      <c r="B45" s="118" t="s">
        <v>159</v>
      </c>
    </row>
    <row r="46" spans="1:6" x14ac:dyDescent="0.25">
      <c r="B46" s="110"/>
      <c r="C46" s="114" t="s">
        <v>86</v>
      </c>
      <c r="D46" s="115">
        <v>1</v>
      </c>
      <c r="F46" s="182">
        <f>D46*E46</f>
        <v>0</v>
      </c>
    </row>
    <row r="47" spans="1:6" ht="29" x14ac:dyDescent="0.25">
      <c r="A47" s="123">
        <v>22</v>
      </c>
      <c r="B47" s="118" t="s">
        <v>161</v>
      </c>
    </row>
    <row r="48" spans="1:6" x14ac:dyDescent="0.25">
      <c r="C48" s="114" t="s">
        <v>86</v>
      </c>
      <c r="D48" s="115">
        <v>1</v>
      </c>
      <c r="F48" s="182">
        <f>D48*E48</f>
        <v>0</v>
      </c>
    </row>
    <row r="49" spans="1:6" ht="43.5" x14ac:dyDescent="0.25">
      <c r="A49" s="123">
        <v>23</v>
      </c>
      <c r="B49" s="118" t="s">
        <v>162</v>
      </c>
    </row>
    <row r="50" spans="1:6" x14ac:dyDescent="0.25">
      <c r="C50" s="114" t="s">
        <v>118</v>
      </c>
      <c r="D50" s="115">
        <v>1</v>
      </c>
      <c r="F50" s="182">
        <f>D50*E50</f>
        <v>0</v>
      </c>
    </row>
    <row r="51" spans="1:6" ht="23.25" customHeight="1" x14ac:dyDescent="0.25">
      <c r="A51" s="123">
        <v>24</v>
      </c>
      <c r="B51" s="118" t="s">
        <v>163</v>
      </c>
    </row>
    <row r="52" spans="1:6" x14ac:dyDescent="0.25">
      <c r="C52" s="114" t="s">
        <v>118</v>
      </c>
      <c r="D52" s="115">
        <v>1</v>
      </c>
      <c r="F52" s="182">
        <f>D52*E52</f>
        <v>0</v>
      </c>
    </row>
    <row r="54" spans="1:6" x14ac:dyDescent="0.25">
      <c r="B54" s="118" t="s">
        <v>132</v>
      </c>
      <c r="F54" s="182">
        <f>(SUM(F4:F52))*0.1</f>
        <v>0</v>
      </c>
    </row>
    <row r="55" spans="1:6" x14ac:dyDescent="0.25">
      <c r="A55" s="125"/>
      <c r="B55" s="117" t="s">
        <v>121</v>
      </c>
      <c r="C55" s="117"/>
      <c r="D55" s="117"/>
      <c r="E55" s="184"/>
      <c r="F55" s="185">
        <f>SUM(F3:F54)</f>
        <v>0</v>
      </c>
    </row>
    <row r="56" spans="1:6" x14ac:dyDescent="0.25">
      <c r="A56" s="124"/>
      <c r="B56" s="113"/>
      <c r="C56" s="113"/>
      <c r="D56" s="113"/>
    </row>
    <row r="57" spans="1:6" x14ac:dyDescent="0.25">
      <c r="A57" s="124"/>
      <c r="B57" s="113"/>
      <c r="C57" s="113"/>
      <c r="D57" s="113"/>
    </row>
    <row r="58" spans="1:6" x14ac:dyDescent="0.25">
      <c r="A58" s="124"/>
      <c r="B58" s="113"/>
      <c r="C58" s="113"/>
      <c r="D58" s="113"/>
    </row>
    <row r="59" spans="1:6" x14ac:dyDescent="0.25">
      <c r="A59" s="124"/>
      <c r="B59" s="113"/>
      <c r="C59" s="113"/>
      <c r="D59" s="113"/>
    </row>
    <row r="60" spans="1:6" x14ac:dyDescent="0.25">
      <c r="A60" s="124"/>
      <c r="B60" s="113"/>
      <c r="C60" s="113"/>
      <c r="D60" s="113"/>
    </row>
    <row r="61" spans="1:6" x14ac:dyDescent="0.25">
      <c r="A61" s="124"/>
      <c r="B61" s="113"/>
      <c r="C61" s="113"/>
      <c r="D61" s="113"/>
    </row>
    <row r="62" spans="1:6" x14ac:dyDescent="0.25">
      <c r="A62" s="124"/>
      <c r="B62" s="113"/>
      <c r="C62" s="113"/>
      <c r="D62" s="113"/>
    </row>
    <row r="63" spans="1:6" x14ac:dyDescent="0.25">
      <c r="A63" s="124"/>
      <c r="B63" s="113"/>
      <c r="C63" s="113"/>
      <c r="D63" s="113"/>
    </row>
    <row r="64" spans="1:6" x14ac:dyDescent="0.25">
      <c r="A64" s="124"/>
      <c r="B64" s="113"/>
      <c r="C64" s="113"/>
      <c r="D64" s="113"/>
    </row>
    <row r="65" spans="1:4" x14ac:dyDescent="0.25">
      <c r="A65" s="124"/>
      <c r="B65" s="113"/>
      <c r="C65" s="113"/>
      <c r="D65" s="113"/>
    </row>
    <row r="66" spans="1:4" x14ac:dyDescent="0.25">
      <c r="A66" s="124"/>
      <c r="B66" s="113"/>
      <c r="C66" s="113"/>
      <c r="D66" s="113"/>
    </row>
    <row r="67" spans="1:4" x14ac:dyDescent="0.25">
      <c r="A67" s="124"/>
      <c r="B67" s="113"/>
      <c r="C67" s="113"/>
      <c r="D67" s="113"/>
    </row>
    <row r="68" spans="1:4" x14ac:dyDescent="0.25">
      <c r="A68" s="124"/>
      <c r="B68" s="113"/>
      <c r="C68" s="113"/>
      <c r="D68" s="113"/>
    </row>
    <row r="69" spans="1:4" x14ac:dyDescent="0.25">
      <c r="A69" s="124"/>
      <c r="B69" s="113"/>
      <c r="C69" s="113"/>
      <c r="D69" s="113"/>
    </row>
    <row r="70" spans="1:4" x14ac:dyDescent="0.25">
      <c r="A70" s="124"/>
      <c r="B70" s="113"/>
      <c r="C70" s="113"/>
      <c r="D70" s="113"/>
    </row>
    <row r="71" spans="1:4" x14ac:dyDescent="0.25">
      <c r="A71" s="124"/>
      <c r="B71" s="113"/>
      <c r="C71" s="113"/>
      <c r="D71" s="113"/>
    </row>
    <row r="72" spans="1:4" x14ac:dyDescent="0.25">
      <c r="A72" s="124"/>
      <c r="B72" s="113"/>
      <c r="C72" s="113"/>
      <c r="D72" s="113"/>
    </row>
    <row r="73" spans="1:4" x14ac:dyDescent="0.25">
      <c r="A73" s="124"/>
      <c r="B73" s="113"/>
      <c r="C73" s="113"/>
      <c r="D73" s="113"/>
    </row>
    <row r="74" spans="1:4" x14ac:dyDescent="0.25">
      <c r="A74" s="124"/>
      <c r="B74" s="113"/>
      <c r="C74" s="113"/>
      <c r="D74" s="113"/>
    </row>
    <row r="75" spans="1:4" x14ac:dyDescent="0.25">
      <c r="A75" s="124"/>
      <c r="B75" s="113"/>
      <c r="C75" s="113"/>
      <c r="D75" s="113"/>
    </row>
    <row r="76" spans="1:4" x14ac:dyDescent="0.25">
      <c r="A76" s="124"/>
      <c r="B76" s="113"/>
      <c r="C76" s="113"/>
      <c r="D76" s="113"/>
    </row>
    <row r="77" spans="1:4" x14ac:dyDescent="0.25">
      <c r="A77" s="124"/>
      <c r="B77" s="113"/>
      <c r="C77" s="113"/>
      <c r="D77" s="113"/>
    </row>
    <row r="78" spans="1:4" x14ac:dyDescent="0.25">
      <c r="A78" s="124"/>
      <c r="B78" s="113"/>
      <c r="C78" s="113"/>
      <c r="D78" s="113"/>
    </row>
    <row r="79" spans="1:4" x14ac:dyDescent="0.25">
      <c r="A79" s="124"/>
      <c r="B79" s="113"/>
      <c r="C79" s="113"/>
      <c r="D79" s="113"/>
    </row>
    <row r="80" spans="1:4" x14ac:dyDescent="0.25">
      <c r="A80" s="124"/>
      <c r="B80" s="113"/>
      <c r="C80" s="113"/>
      <c r="D80" s="113"/>
    </row>
    <row r="81" spans="1:4" x14ac:dyDescent="0.25">
      <c r="A81" s="124"/>
      <c r="B81" s="113"/>
      <c r="C81" s="113"/>
      <c r="D81" s="113"/>
    </row>
    <row r="82" spans="1:4" x14ac:dyDescent="0.25">
      <c r="A82" s="124"/>
      <c r="B82" s="113"/>
      <c r="C82" s="113"/>
      <c r="D82" s="113"/>
    </row>
    <row r="83" spans="1:4" x14ac:dyDescent="0.25">
      <c r="A83" s="124"/>
      <c r="B83" s="113"/>
      <c r="C83" s="113"/>
      <c r="D83" s="113"/>
    </row>
    <row r="84" spans="1:4" x14ac:dyDescent="0.25">
      <c r="A84" s="124"/>
      <c r="B84" s="113"/>
      <c r="C84" s="113"/>
      <c r="D84" s="113"/>
    </row>
    <row r="85" spans="1:4" x14ac:dyDescent="0.25">
      <c r="A85" s="124"/>
      <c r="B85" s="113"/>
      <c r="C85" s="113"/>
      <c r="D85" s="113"/>
    </row>
    <row r="86" spans="1:4" x14ac:dyDescent="0.25">
      <c r="A86" s="124"/>
      <c r="B86" s="113"/>
      <c r="C86" s="113"/>
      <c r="D86" s="113"/>
    </row>
    <row r="87" spans="1:4" x14ac:dyDescent="0.25">
      <c r="A87" s="124"/>
      <c r="B87" s="113"/>
      <c r="C87" s="113"/>
      <c r="D87" s="113"/>
    </row>
    <row r="88" spans="1:4" x14ac:dyDescent="0.25">
      <c r="A88" s="124"/>
      <c r="B88" s="113"/>
      <c r="C88" s="113"/>
      <c r="D88" s="113"/>
    </row>
    <row r="89" spans="1:4" x14ac:dyDescent="0.25">
      <c r="A89" s="124"/>
      <c r="B89" s="113"/>
      <c r="C89" s="113"/>
      <c r="D89" s="113"/>
    </row>
    <row r="90" spans="1:4" x14ac:dyDescent="0.25">
      <c r="A90" s="124"/>
      <c r="B90" s="113"/>
      <c r="C90" s="113"/>
      <c r="D90" s="113"/>
    </row>
    <row r="91" spans="1:4" x14ac:dyDescent="0.25">
      <c r="A91" s="124"/>
      <c r="B91" s="113"/>
      <c r="C91" s="113"/>
      <c r="D91" s="113"/>
    </row>
    <row r="92" spans="1:4" x14ac:dyDescent="0.25">
      <c r="A92" s="124"/>
      <c r="B92" s="113"/>
      <c r="C92" s="113"/>
      <c r="D92" s="113"/>
    </row>
    <row r="93" spans="1:4" x14ac:dyDescent="0.25">
      <c r="A93" s="124"/>
      <c r="B93" s="113"/>
      <c r="C93" s="113"/>
      <c r="D93" s="113"/>
    </row>
    <row r="94" spans="1:4" x14ac:dyDescent="0.25">
      <c r="A94" s="124"/>
      <c r="B94" s="113"/>
      <c r="C94" s="113"/>
      <c r="D94" s="113"/>
    </row>
    <row r="95" spans="1:4" x14ac:dyDescent="0.25">
      <c r="A95" s="124"/>
      <c r="B95" s="113"/>
      <c r="C95" s="113"/>
      <c r="D95" s="113"/>
    </row>
    <row r="96" spans="1:4" x14ac:dyDescent="0.25">
      <c r="A96" s="124"/>
      <c r="B96" s="113"/>
      <c r="C96" s="113"/>
      <c r="D96" s="113"/>
    </row>
    <row r="97" spans="1:4" x14ac:dyDescent="0.25">
      <c r="A97" s="124"/>
      <c r="B97" s="113"/>
      <c r="C97" s="113"/>
      <c r="D97" s="113"/>
    </row>
    <row r="98" spans="1:4" x14ac:dyDescent="0.25">
      <c r="A98" s="124"/>
      <c r="B98" s="113"/>
      <c r="C98" s="113"/>
      <c r="D98" s="113"/>
    </row>
    <row r="99" spans="1:4" x14ac:dyDescent="0.25">
      <c r="A99" s="124"/>
      <c r="B99" s="113"/>
      <c r="C99" s="113"/>
      <c r="D99" s="113"/>
    </row>
    <row r="100" spans="1:4" x14ac:dyDescent="0.25">
      <c r="A100" s="124"/>
      <c r="B100" s="113"/>
      <c r="C100" s="113"/>
      <c r="D100" s="113"/>
    </row>
    <row r="101" spans="1:4" x14ac:dyDescent="0.25">
      <c r="A101" s="124"/>
      <c r="B101" s="113"/>
      <c r="C101" s="113"/>
      <c r="D101" s="113"/>
    </row>
    <row r="102" spans="1:4" x14ac:dyDescent="0.25">
      <c r="A102" s="124"/>
      <c r="B102" s="113"/>
      <c r="C102" s="113"/>
      <c r="D102" s="113"/>
    </row>
    <row r="103" spans="1:4" x14ac:dyDescent="0.25">
      <c r="A103" s="124"/>
      <c r="B103" s="113"/>
      <c r="C103" s="113"/>
      <c r="D103" s="113"/>
    </row>
    <row r="104" spans="1:4" x14ac:dyDescent="0.25">
      <c r="A104" s="124"/>
      <c r="B104" s="113"/>
      <c r="C104" s="113"/>
      <c r="D104" s="113"/>
    </row>
    <row r="105" spans="1:4" x14ac:dyDescent="0.25">
      <c r="A105" s="124"/>
      <c r="B105" s="113"/>
      <c r="C105" s="113"/>
      <c r="D105" s="113"/>
    </row>
    <row r="106" spans="1:4" x14ac:dyDescent="0.25">
      <c r="A106" s="124"/>
      <c r="B106" s="113"/>
      <c r="C106" s="113"/>
      <c r="D106" s="113"/>
    </row>
    <row r="107" spans="1:4" x14ac:dyDescent="0.25">
      <c r="A107" s="124"/>
      <c r="B107" s="113"/>
      <c r="C107" s="113"/>
      <c r="D107" s="113"/>
    </row>
    <row r="108" spans="1:4" x14ac:dyDescent="0.25">
      <c r="A108" s="124"/>
      <c r="B108" s="113"/>
      <c r="C108" s="113"/>
      <c r="D108" s="113"/>
    </row>
    <row r="109" spans="1:4" x14ac:dyDescent="0.25">
      <c r="A109" s="124"/>
      <c r="B109" s="113"/>
      <c r="C109" s="113"/>
      <c r="D109" s="113"/>
    </row>
    <row r="110" spans="1:4" x14ac:dyDescent="0.25">
      <c r="A110" s="124"/>
      <c r="B110" s="113"/>
      <c r="C110" s="113"/>
      <c r="D110" s="113"/>
    </row>
    <row r="111" spans="1:4" x14ac:dyDescent="0.25">
      <c r="A111" s="124"/>
      <c r="B111" s="113"/>
      <c r="C111" s="113"/>
      <c r="D111" s="113"/>
    </row>
    <row r="112" spans="1:4" x14ac:dyDescent="0.25">
      <c r="A112" s="124"/>
      <c r="B112" s="113"/>
      <c r="C112" s="113"/>
      <c r="D112" s="113"/>
    </row>
    <row r="113" spans="1:4" x14ac:dyDescent="0.25">
      <c r="A113" s="124"/>
      <c r="B113" s="113"/>
      <c r="C113" s="113"/>
      <c r="D113" s="113"/>
    </row>
    <row r="114" spans="1:4" x14ac:dyDescent="0.25">
      <c r="A114" s="124"/>
      <c r="B114" s="113"/>
      <c r="C114" s="113"/>
      <c r="D114" s="113"/>
    </row>
    <row r="115" spans="1:4" x14ac:dyDescent="0.25">
      <c r="A115" s="124"/>
      <c r="B115" s="113"/>
      <c r="C115" s="113"/>
      <c r="D115" s="113"/>
    </row>
    <row r="116" spans="1:4" x14ac:dyDescent="0.25">
      <c r="A116" s="124"/>
      <c r="B116" s="113"/>
      <c r="C116" s="113"/>
      <c r="D116" s="113"/>
    </row>
    <row r="117" spans="1:4" x14ac:dyDescent="0.25">
      <c r="A117" s="124"/>
      <c r="B117" s="113"/>
      <c r="C117" s="113"/>
      <c r="D117" s="113"/>
    </row>
    <row r="118" spans="1:4" x14ac:dyDescent="0.25">
      <c r="A118" s="124"/>
      <c r="B118" s="113"/>
      <c r="C118" s="113"/>
      <c r="D118" s="113"/>
    </row>
    <row r="119" spans="1:4" x14ac:dyDescent="0.25">
      <c r="A119" s="124"/>
      <c r="B119" s="113"/>
      <c r="C119" s="113"/>
      <c r="D119" s="113"/>
    </row>
    <row r="120" spans="1:4" x14ac:dyDescent="0.25">
      <c r="A120" s="124"/>
      <c r="B120" s="113"/>
      <c r="C120" s="113"/>
      <c r="D120" s="113"/>
    </row>
    <row r="121" spans="1:4" x14ac:dyDescent="0.25">
      <c r="A121" s="124"/>
      <c r="B121" s="113"/>
      <c r="C121" s="113"/>
      <c r="D121" s="113"/>
    </row>
    <row r="122" spans="1:4" x14ac:dyDescent="0.25">
      <c r="A122" s="124"/>
      <c r="B122" s="113"/>
      <c r="C122" s="113"/>
      <c r="D122" s="113"/>
    </row>
    <row r="123" spans="1:4" x14ac:dyDescent="0.25">
      <c r="A123" s="124"/>
      <c r="B123" s="113"/>
      <c r="C123" s="113"/>
      <c r="D123" s="113"/>
    </row>
    <row r="124" spans="1:4" x14ac:dyDescent="0.25">
      <c r="A124" s="124"/>
      <c r="B124" s="113"/>
      <c r="C124" s="113"/>
      <c r="D124" s="113"/>
    </row>
    <row r="125" spans="1:4" x14ac:dyDescent="0.25">
      <c r="A125" s="124"/>
      <c r="B125" s="113"/>
      <c r="C125" s="113"/>
      <c r="D125" s="113"/>
    </row>
    <row r="126" spans="1:4" x14ac:dyDescent="0.25">
      <c r="A126" s="124"/>
      <c r="B126" s="113"/>
      <c r="C126" s="113"/>
      <c r="D126" s="113"/>
    </row>
    <row r="127" spans="1:4" x14ac:dyDescent="0.25">
      <c r="A127" s="124"/>
      <c r="B127" s="113"/>
      <c r="C127" s="113"/>
      <c r="D127" s="113"/>
    </row>
    <row r="128" spans="1:4" x14ac:dyDescent="0.25">
      <c r="A128" s="124"/>
      <c r="B128" s="113"/>
      <c r="C128" s="113"/>
      <c r="D128" s="113"/>
    </row>
    <row r="129" spans="1:4" x14ac:dyDescent="0.25">
      <c r="A129" s="124"/>
      <c r="B129" s="113"/>
      <c r="C129" s="113"/>
      <c r="D129" s="113"/>
    </row>
    <row r="130" spans="1:4" x14ac:dyDescent="0.25">
      <c r="A130" s="124"/>
      <c r="B130" s="113"/>
      <c r="C130" s="113"/>
      <c r="D130" s="113"/>
    </row>
    <row r="131" spans="1:4" x14ac:dyDescent="0.25">
      <c r="A131" s="124"/>
      <c r="B131" s="113"/>
      <c r="C131" s="113"/>
      <c r="D131" s="113"/>
    </row>
    <row r="132" spans="1:4" x14ac:dyDescent="0.25">
      <c r="A132" s="124"/>
      <c r="B132" s="113"/>
      <c r="C132" s="113"/>
      <c r="D132" s="113"/>
    </row>
    <row r="133" spans="1:4" x14ac:dyDescent="0.25">
      <c r="A133" s="124"/>
      <c r="B133" s="113"/>
      <c r="C133" s="113"/>
      <c r="D133" s="113"/>
    </row>
    <row r="134" spans="1:4" x14ac:dyDescent="0.25">
      <c r="A134" s="124"/>
      <c r="B134" s="113"/>
      <c r="C134" s="113"/>
      <c r="D134" s="113"/>
    </row>
    <row r="135" spans="1:4" x14ac:dyDescent="0.25">
      <c r="A135" s="124"/>
      <c r="B135" s="113"/>
      <c r="C135" s="113"/>
      <c r="D135" s="113"/>
    </row>
    <row r="136" spans="1:4" x14ac:dyDescent="0.25">
      <c r="A136" s="124"/>
      <c r="B136" s="113"/>
      <c r="C136" s="113"/>
      <c r="D136" s="113"/>
    </row>
    <row r="137" spans="1:4" x14ac:dyDescent="0.25">
      <c r="A137" s="124"/>
      <c r="B137" s="113"/>
      <c r="C137" s="113"/>
      <c r="D137" s="113"/>
    </row>
    <row r="138" spans="1:4" x14ac:dyDescent="0.25">
      <c r="A138" s="124"/>
      <c r="B138" s="113"/>
      <c r="C138" s="113"/>
      <c r="D138" s="113"/>
    </row>
    <row r="139" spans="1:4" x14ac:dyDescent="0.25">
      <c r="A139" s="124"/>
      <c r="B139" s="113"/>
      <c r="C139" s="113"/>
      <c r="D139" s="113"/>
    </row>
    <row r="140" spans="1:4" x14ac:dyDescent="0.25">
      <c r="A140" s="124"/>
      <c r="B140" s="113"/>
      <c r="C140" s="113"/>
      <c r="D140" s="113"/>
    </row>
    <row r="141" spans="1:4" x14ac:dyDescent="0.25">
      <c r="A141" s="124"/>
      <c r="B141" s="113"/>
      <c r="C141" s="113"/>
      <c r="D141" s="113"/>
    </row>
    <row r="142" spans="1:4" x14ac:dyDescent="0.25">
      <c r="A142" s="124"/>
      <c r="B142" s="113"/>
      <c r="C142" s="113"/>
      <c r="D142" s="113"/>
    </row>
    <row r="143" spans="1:4" x14ac:dyDescent="0.25">
      <c r="A143" s="124"/>
      <c r="B143" s="113"/>
      <c r="C143" s="113"/>
      <c r="D143" s="113"/>
    </row>
    <row r="144" spans="1:4" x14ac:dyDescent="0.25">
      <c r="A144" s="124"/>
      <c r="B144" s="113"/>
      <c r="C144" s="113"/>
      <c r="D144" s="113"/>
    </row>
    <row r="145" spans="1:4" x14ac:dyDescent="0.25">
      <c r="A145" s="124"/>
      <c r="B145" s="113"/>
      <c r="C145" s="113"/>
      <c r="D145" s="113"/>
    </row>
    <row r="146" spans="1:4" x14ac:dyDescent="0.25">
      <c r="A146" s="124"/>
      <c r="B146" s="113"/>
      <c r="C146" s="113"/>
      <c r="D146" s="113"/>
    </row>
    <row r="147" spans="1:4" x14ac:dyDescent="0.25">
      <c r="A147" s="124"/>
      <c r="B147" s="113"/>
      <c r="C147" s="113"/>
      <c r="D147" s="113"/>
    </row>
    <row r="148" spans="1:4" x14ac:dyDescent="0.25">
      <c r="A148" s="124"/>
      <c r="B148" s="113"/>
      <c r="C148" s="113"/>
      <c r="D148" s="113"/>
    </row>
    <row r="149" spans="1:4" x14ac:dyDescent="0.25">
      <c r="A149" s="124"/>
      <c r="B149" s="113"/>
      <c r="C149" s="113"/>
      <c r="D149" s="113"/>
    </row>
    <row r="150" spans="1:4" x14ac:dyDescent="0.25">
      <c r="A150" s="124"/>
      <c r="B150" s="113"/>
      <c r="C150" s="113"/>
      <c r="D150" s="113"/>
    </row>
    <row r="151" spans="1:4" x14ac:dyDescent="0.25">
      <c r="A151" s="124"/>
      <c r="B151" s="113"/>
      <c r="C151" s="113"/>
      <c r="D151" s="113"/>
    </row>
    <row r="152" spans="1:4" x14ac:dyDescent="0.25">
      <c r="A152" s="124"/>
      <c r="B152" s="113"/>
      <c r="C152" s="113"/>
      <c r="D152" s="113"/>
    </row>
    <row r="153" spans="1:4" x14ac:dyDescent="0.25">
      <c r="A153" s="124"/>
      <c r="B153" s="113"/>
      <c r="C153" s="113"/>
      <c r="D153" s="113"/>
    </row>
    <row r="154" spans="1:4" x14ac:dyDescent="0.25">
      <c r="A154" s="124"/>
      <c r="B154" s="113"/>
      <c r="C154" s="113"/>
      <c r="D154" s="113"/>
    </row>
    <row r="155" spans="1:4" x14ac:dyDescent="0.25">
      <c r="A155" s="124"/>
      <c r="B155" s="113"/>
      <c r="C155" s="113"/>
      <c r="D155" s="113"/>
    </row>
    <row r="156" spans="1:4" x14ac:dyDescent="0.25">
      <c r="A156" s="124"/>
      <c r="B156" s="113"/>
      <c r="C156" s="113"/>
      <c r="D156" s="113"/>
    </row>
    <row r="157" spans="1:4" x14ac:dyDescent="0.25">
      <c r="A157" s="124"/>
      <c r="B157" s="113"/>
      <c r="C157" s="113"/>
      <c r="D157" s="113"/>
    </row>
    <row r="158" spans="1:4" x14ac:dyDescent="0.25">
      <c r="A158" s="124"/>
      <c r="B158" s="113"/>
      <c r="C158" s="113"/>
      <c r="D158" s="113"/>
    </row>
    <row r="159" spans="1:4" x14ac:dyDescent="0.25">
      <c r="A159" s="124"/>
      <c r="B159" s="113"/>
      <c r="C159" s="113"/>
      <c r="D159" s="113"/>
    </row>
    <row r="160" spans="1:4" x14ac:dyDescent="0.25">
      <c r="A160" s="124"/>
      <c r="B160" s="113"/>
      <c r="C160" s="113"/>
      <c r="D160" s="113"/>
    </row>
    <row r="161" spans="1:4" x14ac:dyDescent="0.25">
      <c r="A161" s="124"/>
      <c r="B161" s="113"/>
      <c r="C161" s="113"/>
      <c r="D161" s="113"/>
    </row>
    <row r="162" spans="1:4" x14ac:dyDescent="0.25">
      <c r="A162" s="124"/>
      <c r="B162" s="113"/>
      <c r="C162" s="113"/>
      <c r="D162" s="113"/>
    </row>
    <row r="163" spans="1:4" x14ac:dyDescent="0.25">
      <c r="A163" s="124"/>
      <c r="B163" s="113"/>
      <c r="C163" s="113"/>
      <c r="D163" s="113"/>
    </row>
    <row r="164" spans="1:4" x14ac:dyDescent="0.25">
      <c r="A164" s="124"/>
      <c r="B164" s="113"/>
      <c r="C164" s="113"/>
      <c r="D164" s="113"/>
    </row>
    <row r="165" spans="1:4" x14ac:dyDescent="0.25">
      <c r="A165" s="124"/>
      <c r="B165" s="113"/>
      <c r="C165" s="113"/>
      <c r="D165" s="113"/>
    </row>
    <row r="166" spans="1:4" x14ac:dyDescent="0.25">
      <c r="A166" s="124"/>
      <c r="B166" s="113"/>
      <c r="C166" s="113"/>
      <c r="D166" s="113"/>
    </row>
    <row r="167" spans="1:4" x14ac:dyDescent="0.25">
      <c r="A167" s="124"/>
      <c r="B167" s="113"/>
      <c r="C167" s="113"/>
      <c r="D167" s="113"/>
    </row>
    <row r="168" spans="1:4" x14ac:dyDescent="0.25">
      <c r="A168" s="124"/>
      <c r="B168" s="113"/>
      <c r="C168" s="113"/>
      <c r="D168" s="113"/>
    </row>
    <row r="169" spans="1:4" x14ac:dyDescent="0.25">
      <c r="A169" s="124"/>
      <c r="B169" s="113"/>
      <c r="C169" s="113"/>
      <c r="D169" s="113"/>
    </row>
    <row r="170" spans="1:4" x14ac:dyDescent="0.25">
      <c r="A170" s="124"/>
      <c r="B170" s="113"/>
      <c r="C170" s="113"/>
      <c r="D170" s="113"/>
    </row>
    <row r="171" spans="1:4" x14ac:dyDescent="0.25">
      <c r="A171" s="124"/>
      <c r="B171" s="113"/>
      <c r="C171" s="113"/>
      <c r="D171" s="113"/>
    </row>
    <row r="172" spans="1:4" x14ac:dyDescent="0.25">
      <c r="A172" s="124"/>
      <c r="B172" s="113"/>
      <c r="C172" s="113"/>
      <c r="D172" s="113"/>
    </row>
    <row r="173" spans="1:4" x14ac:dyDescent="0.25">
      <c r="A173" s="124"/>
      <c r="B173" s="113"/>
      <c r="C173" s="113"/>
      <c r="D173" s="113"/>
    </row>
    <row r="174" spans="1:4" x14ac:dyDescent="0.25">
      <c r="A174" s="124"/>
      <c r="B174" s="113"/>
      <c r="C174" s="113"/>
      <c r="D174" s="113"/>
    </row>
    <row r="175" spans="1:4" x14ac:dyDescent="0.25">
      <c r="A175" s="124"/>
      <c r="B175" s="113"/>
      <c r="C175" s="113"/>
      <c r="D175" s="113"/>
    </row>
    <row r="176" spans="1:4" x14ac:dyDescent="0.25">
      <c r="A176" s="124"/>
      <c r="B176" s="113"/>
      <c r="C176" s="113"/>
      <c r="D176" s="113"/>
    </row>
    <row r="177" spans="1:4" x14ac:dyDescent="0.25">
      <c r="A177" s="124"/>
      <c r="B177" s="113"/>
      <c r="C177" s="113"/>
      <c r="D177" s="113"/>
    </row>
    <row r="178" spans="1:4" x14ac:dyDescent="0.25">
      <c r="A178" s="124"/>
      <c r="B178" s="113"/>
      <c r="C178" s="113"/>
      <c r="D178" s="113"/>
    </row>
    <row r="179" spans="1:4" x14ac:dyDescent="0.25">
      <c r="A179" s="124"/>
      <c r="B179" s="113"/>
      <c r="C179" s="113"/>
      <c r="D179" s="113"/>
    </row>
    <row r="180" spans="1:4" x14ac:dyDescent="0.25">
      <c r="A180" s="124"/>
      <c r="B180" s="113"/>
      <c r="C180" s="113"/>
      <c r="D180" s="113"/>
    </row>
    <row r="181" spans="1:4" x14ac:dyDescent="0.25">
      <c r="A181" s="124"/>
      <c r="B181" s="113"/>
      <c r="C181" s="113"/>
      <c r="D181" s="113"/>
    </row>
    <row r="182" spans="1:4" x14ac:dyDescent="0.25">
      <c r="A182" s="124"/>
      <c r="B182" s="113"/>
      <c r="C182" s="113"/>
      <c r="D182" s="113"/>
    </row>
    <row r="183" spans="1:4" x14ac:dyDescent="0.25">
      <c r="A183" s="124"/>
      <c r="B183" s="113"/>
      <c r="C183" s="113"/>
      <c r="D183" s="113"/>
    </row>
    <row r="184" spans="1:4" x14ac:dyDescent="0.25">
      <c r="A184" s="124"/>
      <c r="B184" s="113"/>
      <c r="C184" s="113"/>
      <c r="D184" s="113"/>
    </row>
    <row r="185" spans="1:4" x14ac:dyDescent="0.25">
      <c r="A185" s="124"/>
      <c r="B185" s="113"/>
      <c r="C185" s="113"/>
      <c r="D185" s="113"/>
    </row>
    <row r="186" spans="1:4" x14ac:dyDescent="0.25">
      <c r="A186" s="124"/>
      <c r="B186" s="113"/>
      <c r="C186" s="113"/>
      <c r="D186" s="113"/>
    </row>
    <row r="187" spans="1:4" x14ac:dyDescent="0.25">
      <c r="A187" s="124"/>
      <c r="B187" s="113"/>
      <c r="C187" s="113"/>
      <c r="D187" s="113"/>
    </row>
    <row r="188" spans="1:4" x14ac:dyDescent="0.25">
      <c r="A188" s="124"/>
      <c r="B188" s="113"/>
      <c r="C188" s="113"/>
      <c r="D188" s="113"/>
    </row>
    <row r="189" spans="1:4" x14ac:dyDescent="0.25">
      <c r="A189" s="124"/>
      <c r="B189" s="113"/>
      <c r="C189" s="113"/>
      <c r="D189" s="113"/>
    </row>
    <row r="190" spans="1:4" x14ac:dyDescent="0.25">
      <c r="A190" s="124"/>
      <c r="B190" s="113"/>
      <c r="C190" s="113"/>
      <c r="D190" s="113"/>
    </row>
    <row r="191" spans="1:4" x14ac:dyDescent="0.25">
      <c r="A191" s="124"/>
      <c r="B191" s="113"/>
      <c r="C191" s="113"/>
      <c r="D191" s="113"/>
    </row>
    <row r="192" spans="1:4" x14ac:dyDescent="0.25">
      <c r="A192" s="124"/>
      <c r="B192" s="113"/>
      <c r="C192" s="113"/>
      <c r="D192" s="113"/>
    </row>
    <row r="193" spans="1:4" x14ac:dyDescent="0.25">
      <c r="A193" s="124"/>
      <c r="B193" s="113"/>
      <c r="C193" s="113"/>
      <c r="D193" s="113"/>
    </row>
    <row r="194" spans="1:4" x14ac:dyDescent="0.25">
      <c r="A194" s="124"/>
      <c r="B194" s="113"/>
      <c r="C194" s="113"/>
      <c r="D194" s="113"/>
    </row>
    <row r="195" spans="1:4" x14ac:dyDescent="0.25">
      <c r="A195" s="124"/>
      <c r="B195" s="113"/>
      <c r="C195" s="113"/>
      <c r="D195" s="113"/>
    </row>
    <row r="196" spans="1:4" x14ac:dyDescent="0.25">
      <c r="A196" s="124"/>
      <c r="B196" s="113"/>
      <c r="C196" s="113"/>
      <c r="D196" s="113"/>
    </row>
    <row r="197" spans="1:4" x14ac:dyDescent="0.25">
      <c r="A197" s="124"/>
      <c r="B197" s="113"/>
      <c r="C197" s="113"/>
      <c r="D197" s="113"/>
    </row>
    <row r="198" spans="1:4" x14ac:dyDescent="0.25">
      <c r="A198" s="124"/>
      <c r="B198" s="113"/>
      <c r="C198" s="113"/>
      <c r="D198" s="113"/>
    </row>
    <row r="199" spans="1:4" x14ac:dyDescent="0.25">
      <c r="A199" s="124"/>
      <c r="B199" s="113"/>
      <c r="C199" s="113"/>
      <c r="D199" s="113"/>
    </row>
    <row r="200" spans="1:4" x14ac:dyDescent="0.25">
      <c r="A200" s="124"/>
      <c r="B200" s="113"/>
      <c r="C200" s="113"/>
      <c r="D200" s="113"/>
    </row>
    <row r="201" spans="1:4" x14ac:dyDescent="0.25">
      <c r="A201" s="124"/>
      <c r="B201" s="113"/>
      <c r="C201" s="113"/>
      <c r="D201" s="113"/>
    </row>
    <row r="202" spans="1:4" x14ac:dyDescent="0.25">
      <c r="A202" s="124"/>
      <c r="B202" s="113"/>
      <c r="C202" s="113"/>
      <c r="D202" s="113"/>
    </row>
    <row r="203" spans="1:4" x14ac:dyDescent="0.25">
      <c r="A203" s="124"/>
      <c r="B203" s="113"/>
      <c r="C203" s="113"/>
      <c r="D203" s="113"/>
    </row>
    <row r="204" spans="1:4" x14ac:dyDescent="0.25">
      <c r="A204" s="124"/>
      <c r="B204" s="113"/>
      <c r="C204" s="113"/>
      <c r="D204" s="113"/>
    </row>
    <row r="205" spans="1:4" x14ac:dyDescent="0.25">
      <c r="A205" s="124"/>
      <c r="B205" s="113"/>
      <c r="C205" s="113"/>
      <c r="D205" s="113"/>
    </row>
    <row r="206" spans="1:4" x14ac:dyDescent="0.25">
      <c r="A206" s="124"/>
      <c r="B206" s="113"/>
      <c r="C206" s="113"/>
      <c r="D206" s="113"/>
    </row>
    <row r="207" spans="1:4" x14ac:dyDescent="0.25">
      <c r="A207" s="124"/>
      <c r="B207" s="113"/>
      <c r="C207" s="113"/>
      <c r="D207" s="113"/>
    </row>
    <row r="208" spans="1:4" x14ac:dyDescent="0.25">
      <c r="A208" s="124"/>
      <c r="B208" s="113"/>
      <c r="C208" s="113"/>
      <c r="D208" s="113"/>
    </row>
    <row r="209" spans="1:4" x14ac:dyDescent="0.25">
      <c r="A209" s="124"/>
      <c r="B209" s="113"/>
      <c r="C209" s="113"/>
      <c r="D209" s="113"/>
    </row>
    <row r="210" spans="1:4" x14ac:dyDescent="0.25">
      <c r="A210" s="124"/>
      <c r="B210" s="113"/>
      <c r="C210" s="113"/>
      <c r="D210" s="113"/>
    </row>
    <row r="211" spans="1:4" x14ac:dyDescent="0.25">
      <c r="A211" s="124"/>
      <c r="B211" s="113"/>
      <c r="C211" s="113"/>
      <c r="D211" s="113"/>
    </row>
    <row r="212" spans="1:4" x14ac:dyDescent="0.25">
      <c r="A212" s="124"/>
      <c r="B212" s="113"/>
      <c r="C212" s="113"/>
      <c r="D212" s="113"/>
    </row>
    <row r="213" spans="1:4" x14ac:dyDescent="0.25">
      <c r="A213" s="124"/>
      <c r="B213" s="113"/>
      <c r="C213" s="113"/>
      <c r="D213" s="113"/>
    </row>
    <row r="214" spans="1:4" x14ac:dyDescent="0.25">
      <c r="A214" s="124"/>
      <c r="B214" s="113"/>
      <c r="C214" s="113"/>
      <c r="D214" s="113"/>
    </row>
    <row r="215" spans="1:4" x14ac:dyDescent="0.25">
      <c r="A215" s="124"/>
      <c r="B215" s="113"/>
      <c r="C215" s="113"/>
      <c r="D215" s="113"/>
    </row>
    <row r="216" spans="1:4" x14ac:dyDescent="0.25">
      <c r="A216" s="124"/>
      <c r="B216" s="113"/>
      <c r="C216" s="113"/>
      <c r="D216" s="113"/>
    </row>
    <row r="217" spans="1:4" x14ac:dyDescent="0.25">
      <c r="A217" s="124"/>
      <c r="B217" s="113"/>
      <c r="C217" s="113"/>
      <c r="D217" s="113"/>
    </row>
    <row r="218" spans="1:4" x14ac:dyDescent="0.25">
      <c r="A218" s="124"/>
      <c r="B218" s="113"/>
      <c r="C218" s="113"/>
      <c r="D218" s="113"/>
    </row>
    <row r="219" spans="1:4" x14ac:dyDescent="0.25">
      <c r="A219" s="124"/>
      <c r="B219" s="113"/>
      <c r="C219" s="113"/>
      <c r="D219" s="113"/>
    </row>
    <row r="220" spans="1:4" x14ac:dyDescent="0.25">
      <c r="A220" s="124"/>
      <c r="B220" s="113"/>
      <c r="C220" s="113"/>
      <c r="D220" s="113"/>
    </row>
    <row r="221" spans="1:4" x14ac:dyDescent="0.25">
      <c r="A221" s="124"/>
      <c r="B221" s="113"/>
      <c r="C221" s="113"/>
      <c r="D221" s="113"/>
    </row>
    <row r="222" spans="1:4" x14ac:dyDescent="0.25">
      <c r="A222" s="124"/>
      <c r="B222" s="113"/>
      <c r="C222" s="113"/>
      <c r="D222" s="113"/>
    </row>
    <row r="223" spans="1:4" x14ac:dyDescent="0.25">
      <c r="A223" s="124"/>
      <c r="B223" s="113"/>
      <c r="C223" s="113"/>
      <c r="D223" s="113"/>
    </row>
    <row r="224" spans="1:4" x14ac:dyDescent="0.25">
      <c r="A224" s="124"/>
      <c r="B224" s="113"/>
      <c r="C224" s="113"/>
      <c r="D224" s="113"/>
    </row>
    <row r="225" spans="1:4" x14ac:dyDescent="0.25">
      <c r="A225" s="124"/>
      <c r="B225" s="113"/>
      <c r="C225" s="113"/>
      <c r="D225" s="113"/>
    </row>
    <row r="226" spans="1:4" x14ac:dyDescent="0.25">
      <c r="A226" s="124"/>
      <c r="B226" s="113"/>
      <c r="C226" s="113"/>
      <c r="D226" s="113"/>
    </row>
    <row r="227" spans="1:4" x14ac:dyDescent="0.25">
      <c r="A227" s="124"/>
      <c r="B227" s="113"/>
      <c r="C227" s="113"/>
      <c r="D227" s="113"/>
    </row>
    <row r="228" spans="1:4" x14ac:dyDescent="0.25">
      <c r="A228" s="124"/>
      <c r="B228" s="113"/>
      <c r="C228" s="113"/>
      <c r="D228" s="113"/>
    </row>
    <row r="229" spans="1:4" x14ac:dyDescent="0.25">
      <c r="A229" s="124"/>
      <c r="B229" s="113"/>
      <c r="C229" s="113"/>
      <c r="D229" s="113"/>
    </row>
    <row r="230" spans="1:4" x14ac:dyDescent="0.25">
      <c r="A230" s="124"/>
      <c r="B230" s="113"/>
      <c r="C230" s="113"/>
      <c r="D230" s="113"/>
    </row>
    <row r="231" spans="1:4" x14ac:dyDescent="0.25">
      <c r="A231" s="124"/>
      <c r="B231" s="113"/>
      <c r="C231" s="113"/>
      <c r="D231" s="113"/>
    </row>
    <row r="232" spans="1:4" x14ac:dyDescent="0.25">
      <c r="A232" s="124"/>
      <c r="B232" s="113"/>
      <c r="C232" s="113"/>
      <c r="D232" s="113"/>
    </row>
    <row r="233" spans="1:4" x14ac:dyDescent="0.25">
      <c r="A233" s="124"/>
      <c r="B233" s="113"/>
      <c r="C233" s="113"/>
      <c r="D233" s="113"/>
    </row>
    <row r="234" spans="1:4" x14ac:dyDescent="0.25">
      <c r="A234" s="124"/>
      <c r="B234" s="113"/>
      <c r="C234" s="113"/>
      <c r="D234" s="113"/>
    </row>
    <row r="235" spans="1:4" x14ac:dyDescent="0.25">
      <c r="A235" s="124"/>
      <c r="B235" s="113"/>
      <c r="C235" s="113"/>
      <c r="D235" s="113"/>
    </row>
    <row r="236" spans="1:4" x14ac:dyDescent="0.25">
      <c r="A236" s="124"/>
      <c r="B236" s="113"/>
      <c r="C236" s="113"/>
      <c r="D236" s="113"/>
    </row>
    <row r="237" spans="1:4" x14ac:dyDescent="0.25">
      <c r="A237" s="124"/>
      <c r="B237" s="113"/>
      <c r="C237" s="113"/>
      <c r="D237" s="113"/>
    </row>
    <row r="238" spans="1:4" x14ac:dyDescent="0.25">
      <c r="A238" s="124"/>
      <c r="B238" s="113"/>
      <c r="C238" s="113"/>
      <c r="D238" s="113"/>
    </row>
    <row r="239" spans="1:4" x14ac:dyDescent="0.25">
      <c r="A239" s="124"/>
      <c r="B239" s="113"/>
      <c r="C239" s="113"/>
      <c r="D239" s="113"/>
    </row>
    <row r="240" spans="1:4" x14ac:dyDescent="0.25">
      <c r="A240" s="124"/>
      <c r="B240" s="113"/>
      <c r="C240" s="113"/>
      <c r="D240" s="113"/>
    </row>
    <row r="241" spans="1:4" x14ac:dyDescent="0.25">
      <c r="A241" s="124"/>
      <c r="B241" s="113"/>
      <c r="C241" s="113"/>
      <c r="D241" s="113"/>
    </row>
    <row r="242" spans="1:4" x14ac:dyDescent="0.25">
      <c r="A242" s="124"/>
      <c r="B242" s="113"/>
      <c r="C242" s="113"/>
      <c r="D242" s="113"/>
    </row>
    <row r="243" spans="1:4" x14ac:dyDescent="0.25">
      <c r="A243" s="124"/>
      <c r="B243" s="113"/>
      <c r="C243" s="113"/>
      <c r="D243" s="113"/>
    </row>
    <row r="244" spans="1:4" x14ac:dyDescent="0.25">
      <c r="A244" s="124"/>
      <c r="B244" s="113"/>
      <c r="C244" s="113"/>
      <c r="D244" s="113"/>
    </row>
    <row r="245" spans="1:4" x14ac:dyDescent="0.25">
      <c r="A245" s="124"/>
      <c r="B245" s="113"/>
      <c r="C245" s="113"/>
      <c r="D245" s="113"/>
    </row>
    <row r="246" spans="1:4" x14ac:dyDescent="0.25">
      <c r="A246" s="124"/>
      <c r="B246" s="113"/>
      <c r="C246" s="113"/>
      <c r="D246" s="113"/>
    </row>
    <row r="247" spans="1:4" x14ac:dyDescent="0.25">
      <c r="A247" s="124"/>
      <c r="B247" s="113"/>
      <c r="C247" s="113"/>
      <c r="D247" s="113"/>
    </row>
    <row r="248" spans="1:4" x14ac:dyDescent="0.25">
      <c r="A248" s="124"/>
      <c r="B248" s="113"/>
      <c r="C248" s="113"/>
      <c r="D248" s="113"/>
    </row>
    <row r="249" spans="1:4" x14ac:dyDescent="0.25">
      <c r="A249" s="124"/>
      <c r="B249" s="113"/>
      <c r="C249" s="113"/>
      <c r="D249" s="113"/>
    </row>
    <row r="250" spans="1:4" x14ac:dyDescent="0.25">
      <c r="A250" s="124"/>
      <c r="B250" s="113"/>
      <c r="C250" s="113"/>
      <c r="D250" s="113"/>
    </row>
    <row r="251" spans="1:4" x14ac:dyDescent="0.25">
      <c r="A251" s="124"/>
      <c r="B251" s="113"/>
      <c r="C251" s="113"/>
      <c r="D251" s="113"/>
    </row>
    <row r="252" spans="1:4" x14ac:dyDescent="0.25">
      <c r="A252" s="124"/>
      <c r="B252" s="113"/>
      <c r="C252" s="113"/>
      <c r="D252" s="113"/>
    </row>
    <row r="253" spans="1:4" x14ac:dyDescent="0.25">
      <c r="A253" s="124"/>
      <c r="B253" s="113"/>
      <c r="C253" s="113"/>
      <c r="D253" s="113"/>
    </row>
    <row r="254" spans="1:4" x14ac:dyDescent="0.25">
      <c r="A254" s="124"/>
      <c r="B254" s="113"/>
      <c r="C254" s="113"/>
      <c r="D254" s="113"/>
    </row>
    <row r="255" spans="1:4" x14ac:dyDescent="0.25">
      <c r="A255" s="124"/>
      <c r="B255" s="113"/>
      <c r="C255" s="113"/>
      <c r="D255" s="113"/>
    </row>
    <row r="256" spans="1:4" x14ac:dyDescent="0.25">
      <c r="A256" s="124"/>
      <c r="B256" s="113"/>
      <c r="C256" s="113"/>
      <c r="D256" s="113"/>
    </row>
    <row r="257" spans="1:4" x14ac:dyDescent="0.25">
      <c r="A257" s="124"/>
      <c r="B257" s="113"/>
      <c r="C257" s="113"/>
      <c r="D257" s="113"/>
    </row>
    <row r="258" spans="1:4" x14ac:dyDescent="0.25">
      <c r="A258" s="124"/>
      <c r="B258" s="113"/>
      <c r="C258" s="113"/>
      <c r="D258" s="113"/>
    </row>
    <row r="259" spans="1:4" x14ac:dyDescent="0.25">
      <c r="A259" s="124"/>
      <c r="B259" s="113"/>
      <c r="C259" s="113"/>
      <c r="D259" s="113"/>
    </row>
    <row r="260" spans="1:4" x14ac:dyDescent="0.25">
      <c r="A260" s="124"/>
      <c r="B260" s="113"/>
      <c r="C260" s="113"/>
      <c r="D260" s="113"/>
    </row>
    <row r="261" spans="1:4" x14ac:dyDescent="0.25">
      <c r="A261" s="124"/>
      <c r="B261" s="113"/>
      <c r="C261" s="113"/>
      <c r="D261" s="113"/>
    </row>
    <row r="262" spans="1:4" x14ac:dyDescent="0.25">
      <c r="A262" s="124"/>
      <c r="B262" s="113"/>
      <c r="C262" s="113"/>
      <c r="D262" s="113"/>
    </row>
    <row r="263" spans="1:4" x14ac:dyDescent="0.25">
      <c r="A263" s="124"/>
      <c r="B263" s="113"/>
      <c r="C263" s="113"/>
      <c r="D263" s="113"/>
    </row>
    <row r="264" spans="1:4" x14ac:dyDescent="0.25">
      <c r="A264" s="124"/>
      <c r="B264" s="113"/>
      <c r="C264" s="113"/>
      <c r="D264" s="113"/>
    </row>
    <row r="265" spans="1:4" x14ac:dyDescent="0.25">
      <c r="A265" s="124"/>
      <c r="B265" s="113"/>
      <c r="C265" s="113"/>
      <c r="D265" s="113"/>
    </row>
    <row r="266" spans="1:4" x14ac:dyDescent="0.25">
      <c r="A266" s="124"/>
      <c r="B266" s="113"/>
      <c r="C266" s="113"/>
      <c r="D266" s="113"/>
    </row>
    <row r="267" spans="1:4" x14ac:dyDescent="0.25">
      <c r="A267" s="124"/>
      <c r="B267" s="113"/>
      <c r="C267" s="113"/>
      <c r="D267" s="113"/>
    </row>
    <row r="268" spans="1:4" x14ac:dyDescent="0.25">
      <c r="A268" s="124"/>
      <c r="B268" s="113"/>
      <c r="C268" s="113"/>
      <c r="D268" s="113"/>
    </row>
    <row r="269" spans="1:4" x14ac:dyDescent="0.25">
      <c r="A269" s="124"/>
      <c r="B269" s="113"/>
      <c r="C269" s="113"/>
      <c r="D269" s="113"/>
    </row>
    <row r="270" spans="1:4" x14ac:dyDescent="0.25">
      <c r="A270" s="124"/>
      <c r="B270" s="113"/>
      <c r="C270" s="113"/>
      <c r="D270" s="113"/>
    </row>
    <row r="271" spans="1:4" x14ac:dyDescent="0.25">
      <c r="A271" s="124"/>
      <c r="B271" s="113"/>
      <c r="C271" s="113"/>
      <c r="D271" s="113"/>
    </row>
    <row r="272" spans="1:4" x14ac:dyDescent="0.25">
      <c r="A272" s="124"/>
      <c r="B272" s="113"/>
      <c r="C272" s="113"/>
      <c r="D272" s="113"/>
    </row>
    <row r="273" spans="1:4" x14ac:dyDescent="0.25">
      <c r="A273" s="124"/>
      <c r="B273" s="113"/>
      <c r="C273" s="113"/>
      <c r="D273" s="113"/>
    </row>
    <row r="274" spans="1:4" x14ac:dyDescent="0.25">
      <c r="A274" s="124"/>
      <c r="B274" s="113"/>
      <c r="C274" s="113"/>
      <c r="D274" s="113"/>
    </row>
    <row r="275" spans="1:4" x14ac:dyDescent="0.25">
      <c r="A275" s="124"/>
      <c r="B275" s="113"/>
      <c r="C275" s="113"/>
      <c r="D275" s="113"/>
    </row>
    <row r="276" spans="1:4" x14ac:dyDescent="0.25">
      <c r="A276" s="124"/>
      <c r="B276" s="113"/>
      <c r="C276" s="113"/>
      <c r="D276" s="113"/>
    </row>
    <row r="277" spans="1:4" x14ac:dyDescent="0.25">
      <c r="A277" s="124"/>
      <c r="B277" s="113"/>
      <c r="C277" s="113"/>
      <c r="D277" s="113"/>
    </row>
    <row r="278" spans="1:4" x14ac:dyDescent="0.25">
      <c r="A278" s="124"/>
      <c r="B278" s="113"/>
      <c r="C278" s="113"/>
      <c r="D278" s="113"/>
    </row>
    <row r="279" spans="1:4" x14ac:dyDescent="0.25">
      <c r="A279" s="124"/>
      <c r="B279" s="113"/>
      <c r="C279" s="113"/>
      <c r="D279" s="113"/>
    </row>
    <row r="280" spans="1:4" x14ac:dyDescent="0.25">
      <c r="A280" s="124"/>
      <c r="B280" s="113"/>
      <c r="C280" s="113"/>
      <c r="D280" s="113"/>
    </row>
    <row r="281" spans="1:4" x14ac:dyDescent="0.25">
      <c r="A281" s="124"/>
      <c r="B281" s="113"/>
      <c r="C281" s="113"/>
      <c r="D281" s="113"/>
    </row>
    <row r="282" spans="1:4" x14ac:dyDescent="0.25">
      <c r="A282" s="124"/>
      <c r="B282" s="113"/>
      <c r="C282" s="113"/>
      <c r="D282" s="113"/>
    </row>
    <row r="283" spans="1:4" x14ac:dyDescent="0.25">
      <c r="A283" s="124"/>
      <c r="B283" s="113"/>
      <c r="C283" s="113"/>
      <c r="D283" s="113"/>
    </row>
    <row r="284" spans="1:4" x14ac:dyDescent="0.25">
      <c r="A284" s="124"/>
      <c r="B284" s="113"/>
      <c r="C284" s="113"/>
      <c r="D284" s="113"/>
    </row>
    <row r="285" spans="1:4" x14ac:dyDescent="0.25">
      <c r="A285" s="124"/>
      <c r="B285" s="113"/>
      <c r="C285" s="113"/>
      <c r="D285" s="113"/>
    </row>
    <row r="286" spans="1:4" x14ac:dyDescent="0.25">
      <c r="A286" s="124"/>
      <c r="B286" s="113"/>
      <c r="C286" s="113"/>
      <c r="D286" s="113"/>
    </row>
    <row r="287" spans="1:4" x14ac:dyDescent="0.25">
      <c r="A287" s="124"/>
      <c r="B287" s="113"/>
      <c r="C287" s="113"/>
      <c r="D287" s="113"/>
    </row>
    <row r="288" spans="1:4" x14ac:dyDescent="0.25">
      <c r="A288" s="124"/>
      <c r="B288" s="113"/>
      <c r="C288" s="113"/>
      <c r="D288" s="113"/>
    </row>
    <row r="289" spans="1:4" x14ac:dyDescent="0.25">
      <c r="A289" s="124"/>
      <c r="B289" s="113"/>
      <c r="C289" s="113"/>
      <c r="D289" s="113"/>
    </row>
    <row r="290" spans="1:4" x14ac:dyDescent="0.25">
      <c r="A290" s="124"/>
      <c r="B290" s="113"/>
      <c r="C290" s="113"/>
      <c r="D290" s="113"/>
    </row>
    <row r="291" spans="1:4" x14ac:dyDescent="0.25">
      <c r="A291" s="124"/>
      <c r="B291" s="113"/>
      <c r="C291" s="113"/>
      <c r="D291" s="113"/>
    </row>
    <row r="292" spans="1:4" x14ac:dyDescent="0.25">
      <c r="A292" s="124"/>
      <c r="B292" s="113"/>
      <c r="C292" s="113"/>
      <c r="D292" s="113"/>
    </row>
    <row r="293" spans="1:4" x14ac:dyDescent="0.25">
      <c r="A293" s="124"/>
      <c r="B293" s="113"/>
      <c r="C293" s="113"/>
      <c r="D293" s="113"/>
    </row>
    <row r="294" spans="1:4" x14ac:dyDescent="0.25">
      <c r="A294" s="124"/>
      <c r="B294" s="113"/>
      <c r="C294" s="113"/>
      <c r="D294" s="113"/>
    </row>
    <row r="295" spans="1:4" x14ac:dyDescent="0.25">
      <c r="A295" s="124"/>
      <c r="B295" s="113"/>
      <c r="C295" s="113"/>
      <c r="D295" s="113"/>
    </row>
    <row r="296" spans="1:4" x14ac:dyDescent="0.25">
      <c r="A296" s="124"/>
      <c r="B296" s="113"/>
      <c r="C296" s="113"/>
      <c r="D296" s="113"/>
    </row>
    <row r="297" spans="1:4" x14ac:dyDescent="0.25">
      <c r="A297" s="124"/>
      <c r="B297" s="113"/>
      <c r="C297" s="113"/>
      <c r="D297" s="113"/>
    </row>
    <row r="298" spans="1:4" x14ac:dyDescent="0.25">
      <c r="A298" s="124"/>
      <c r="B298" s="113"/>
      <c r="C298" s="113"/>
      <c r="D298" s="113"/>
    </row>
    <row r="299" spans="1:4" x14ac:dyDescent="0.25">
      <c r="A299" s="124"/>
      <c r="B299" s="113"/>
      <c r="C299" s="113"/>
      <c r="D299" s="113"/>
    </row>
    <row r="300" spans="1:4" x14ac:dyDescent="0.25">
      <c r="A300" s="124"/>
      <c r="B300" s="113"/>
      <c r="C300" s="113"/>
      <c r="D300" s="113"/>
    </row>
    <row r="301" spans="1:4" x14ac:dyDescent="0.25">
      <c r="A301" s="124"/>
      <c r="B301" s="113"/>
      <c r="C301" s="113"/>
      <c r="D301" s="113"/>
    </row>
    <row r="302" spans="1:4" x14ac:dyDescent="0.25">
      <c r="A302" s="124"/>
      <c r="B302" s="113"/>
      <c r="C302" s="113"/>
      <c r="D302" s="113"/>
    </row>
    <row r="303" spans="1:4" x14ac:dyDescent="0.25">
      <c r="A303" s="124"/>
      <c r="B303" s="113"/>
      <c r="C303" s="113"/>
      <c r="D303" s="113"/>
    </row>
    <row r="304" spans="1:4" x14ac:dyDescent="0.25">
      <c r="A304" s="124"/>
      <c r="B304" s="113"/>
      <c r="C304" s="113"/>
      <c r="D304" s="113"/>
    </row>
    <row r="305" spans="1:4" x14ac:dyDescent="0.25">
      <c r="A305" s="124"/>
      <c r="B305" s="113"/>
      <c r="C305" s="113"/>
      <c r="D305" s="113"/>
    </row>
    <row r="306" spans="1:4" x14ac:dyDescent="0.25">
      <c r="A306" s="124"/>
      <c r="B306" s="113"/>
      <c r="C306" s="113"/>
      <c r="D306" s="113"/>
    </row>
    <row r="307" spans="1:4" x14ac:dyDescent="0.25">
      <c r="A307" s="124"/>
      <c r="B307" s="113"/>
      <c r="C307" s="113"/>
      <c r="D307" s="113"/>
    </row>
    <row r="308" spans="1:4" x14ac:dyDescent="0.25">
      <c r="A308" s="124"/>
      <c r="B308" s="113"/>
      <c r="C308" s="113"/>
      <c r="D308" s="113"/>
    </row>
    <row r="309" spans="1:4" x14ac:dyDescent="0.25">
      <c r="A309" s="124"/>
      <c r="B309" s="113"/>
      <c r="C309" s="113"/>
      <c r="D309" s="113"/>
    </row>
    <row r="310" spans="1:4" x14ac:dyDescent="0.25">
      <c r="A310" s="124"/>
      <c r="B310" s="113"/>
      <c r="C310" s="113"/>
      <c r="D310" s="113"/>
    </row>
    <row r="311" spans="1:4" x14ac:dyDescent="0.25">
      <c r="A311" s="124"/>
      <c r="B311" s="113"/>
      <c r="C311" s="113"/>
      <c r="D311" s="113"/>
    </row>
    <row r="312" spans="1:4" x14ac:dyDescent="0.25">
      <c r="A312" s="124"/>
      <c r="B312" s="113"/>
      <c r="C312" s="113"/>
      <c r="D312" s="113"/>
    </row>
    <row r="313" spans="1:4" x14ac:dyDescent="0.25">
      <c r="A313" s="124"/>
      <c r="B313" s="113"/>
      <c r="C313" s="113"/>
      <c r="D313" s="113"/>
    </row>
    <row r="314" spans="1:4" x14ac:dyDescent="0.25">
      <c r="A314" s="124"/>
      <c r="B314" s="113"/>
      <c r="C314" s="113"/>
      <c r="D314" s="113"/>
    </row>
    <row r="315" spans="1:4" x14ac:dyDescent="0.25">
      <c r="A315" s="124"/>
      <c r="B315" s="113"/>
      <c r="C315" s="113"/>
      <c r="D315" s="113"/>
    </row>
    <row r="316" spans="1:4" x14ac:dyDescent="0.25">
      <c r="A316" s="124"/>
      <c r="B316" s="113"/>
      <c r="C316" s="113"/>
      <c r="D316" s="113"/>
    </row>
    <row r="317" spans="1:4" x14ac:dyDescent="0.25">
      <c r="A317" s="124"/>
      <c r="B317" s="113"/>
      <c r="C317" s="113"/>
      <c r="D317" s="113"/>
    </row>
    <row r="318" spans="1:4" x14ac:dyDescent="0.25">
      <c r="A318" s="124"/>
      <c r="B318" s="113"/>
      <c r="C318" s="113"/>
      <c r="D318" s="113"/>
    </row>
    <row r="319" spans="1:4" x14ac:dyDescent="0.25">
      <c r="A319" s="124"/>
      <c r="B319" s="113"/>
      <c r="C319" s="113"/>
      <c r="D319" s="113"/>
    </row>
    <row r="320" spans="1:4" x14ac:dyDescent="0.25">
      <c r="A320" s="124"/>
      <c r="B320" s="113"/>
      <c r="C320" s="113"/>
      <c r="D320" s="113"/>
    </row>
    <row r="321" spans="1:4" x14ac:dyDescent="0.25">
      <c r="A321" s="124"/>
      <c r="B321" s="113"/>
      <c r="C321" s="113"/>
      <c r="D321" s="113"/>
    </row>
    <row r="322" spans="1:4" x14ac:dyDescent="0.25">
      <c r="A322" s="124"/>
      <c r="B322" s="113"/>
      <c r="C322" s="113"/>
      <c r="D322" s="113"/>
    </row>
    <row r="323" spans="1:4" x14ac:dyDescent="0.25">
      <c r="A323" s="124"/>
      <c r="B323" s="113"/>
      <c r="C323" s="113"/>
      <c r="D323" s="113"/>
    </row>
    <row r="324" spans="1:4" x14ac:dyDescent="0.25">
      <c r="A324" s="124"/>
      <c r="B324" s="113"/>
      <c r="C324" s="113"/>
      <c r="D324" s="113"/>
    </row>
    <row r="325" spans="1:4" x14ac:dyDescent="0.25">
      <c r="A325" s="124"/>
      <c r="B325" s="113"/>
      <c r="C325" s="113"/>
      <c r="D325" s="113"/>
    </row>
    <row r="326" spans="1:4" x14ac:dyDescent="0.25">
      <c r="A326" s="124"/>
      <c r="B326" s="113"/>
      <c r="C326" s="113"/>
      <c r="D326" s="113"/>
    </row>
    <row r="327" spans="1:4" x14ac:dyDescent="0.25">
      <c r="A327" s="124"/>
      <c r="B327" s="113"/>
      <c r="C327" s="113"/>
      <c r="D327" s="113"/>
    </row>
    <row r="328" spans="1:4" x14ac:dyDescent="0.25">
      <c r="A328" s="124"/>
      <c r="B328" s="113"/>
      <c r="C328" s="113"/>
      <c r="D328" s="113"/>
    </row>
    <row r="329" spans="1:4" x14ac:dyDescent="0.25">
      <c r="A329" s="124"/>
      <c r="B329" s="113"/>
      <c r="C329" s="113"/>
      <c r="D329" s="113"/>
    </row>
    <row r="330" spans="1:4" x14ac:dyDescent="0.25">
      <c r="A330" s="124"/>
      <c r="B330" s="113"/>
      <c r="C330" s="113"/>
      <c r="D330" s="113"/>
    </row>
    <row r="331" spans="1:4" x14ac:dyDescent="0.25">
      <c r="A331" s="124"/>
      <c r="B331" s="113"/>
      <c r="C331" s="113"/>
      <c r="D331" s="113"/>
    </row>
    <row r="332" spans="1:4" x14ac:dyDescent="0.25">
      <c r="A332" s="124"/>
      <c r="B332" s="113"/>
      <c r="C332" s="113"/>
      <c r="D332" s="113"/>
    </row>
    <row r="333" spans="1:4" x14ac:dyDescent="0.25">
      <c r="A333" s="124"/>
      <c r="B333" s="113"/>
      <c r="C333" s="113"/>
      <c r="D333" s="113"/>
    </row>
    <row r="334" spans="1:4" x14ac:dyDescent="0.25">
      <c r="A334" s="124"/>
      <c r="B334" s="113"/>
      <c r="C334" s="113"/>
      <c r="D334" s="113"/>
    </row>
    <row r="335" spans="1:4" x14ac:dyDescent="0.25">
      <c r="A335" s="124"/>
      <c r="B335" s="113"/>
      <c r="C335" s="113"/>
      <c r="D335" s="113"/>
    </row>
    <row r="336" spans="1:4" x14ac:dyDescent="0.25">
      <c r="A336" s="124"/>
      <c r="B336" s="113"/>
      <c r="C336" s="113"/>
      <c r="D336" s="113"/>
    </row>
    <row r="337" spans="1:4" x14ac:dyDescent="0.25">
      <c r="A337" s="124"/>
      <c r="B337" s="113"/>
      <c r="C337" s="113"/>
      <c r="D337" s="113"/>
    </row>
    <row r="338" spans="1:4" x14ac:dyDescent="0.25">
      <c r="A338" s="124"/>
      <c r="B338" s="113"/>
      <c r="C338" s="113"/>
      <c r="D338" s="113"/>
    </row>
    <row r="339" spans="1:4" x14ac:dyDescent="0.25">
      <c r="A339" s="124"/>
      <c r="B339" s="113"/>
      <c r="C339" s="113"/>
      <c r="D339" s="113"/>
    </row>
    <row r="340" spans="1:4" x14ac:dyDescent="0.25">
      <c r="A340" s="124"/>
      <c r="B340" s="113"/>
      <c r="C340" s="113"/>
      <c r="D340" s="113"/>
    </row>
    <row r="341" spans="1:4" x14ac:dyDescent="0.25">
      <c r="A341" s="124"/>
      <c r="B341" s="113"/>
      <c r="C341" s="113"/>
      <c r="D341" s="113"/>
    </row>
    <row r="342" spans="1:4" x14ac:dyDescent="0.25">
      <c r="A342" s="124"/>
      <c r="B342" s="113"/>
      <c r="C342" s="113"/>
      <c r="D342" s="113"/>
    </row>
    <row r="343" spans="1:4" x14ac:dyDescent="0.25">
      <c r="A343" s="124"/>
      <c r="B343" s="113"/>
      <c r="C343" s="113"/>
      <c r="D343" s="113"/>
    </row>
    <row r="344" spans="1:4" x14ac:dyDescent="0.25">
      <c r="A344" s="124"/>
      <c r="B344" s="113"/>
      <c r="C344" s="113"/>
      <c r="D344" s="113"/>
    </row>
    <row r="345" spans="1:4" x14ac:dyDescent="0.25">
      <c r="A345" s="124"/>
      <c r="B345" s="113"/>
      <c r="C345" s="113"/>
      <c r="D345" s="113"/>
    </row>
    <row r="346" spans="1:4" x14ac:dyDescent="0.25">
      <c r="A346" s="124"/>
      <c r="B346" s="113"/>
      <c r="C346" s="113"/>
      <c r="D346" s="113"/>
    </row>
    <row r="347" spans="1:4" x14ac:dyDescent="0.25">
      <c r="A347" s="124"/>
      <c r="B347" s="113"/>
      <c r="C347" s="113"/>
      <c r="D347" s="113"/>
    </row>
    <row r="348" spans="1:4" x14ac:dyDescent="0.25">
      <c r="A348" s="124"/>
      <c r="B348" s="113"/>
      <c r="C348" s="113"/>
      <c r="D348" s="113"/>
    </row>
    <row r="349" spans="1:4" x14ac:dyDescent="0.25">
      <c r="A349" s="124"/>
      <c r="B349" s="113"/>
      <c r="C349" s="113"/>
      <c r="D349" s="113"/>
    </row>
    <row r="350" spans="1:4" x14ac:dyDescent="0.25">
      <c r="A350" s="124"/>
      <c r="B350" s="113"/>
      <c r="C350" s="113"/>
      <c r="D350" s="113"/>
    </row>
    <row r="351" spans="1:4" x14ac:dyDescent="0.25">
      <c r="A351" s="124"/>
      <c r="B351" s="113"/>
      <c r="C351" s="113"/>
      <c r="D351" s="113"/>
    </row>
    <row r="352" spans="1:4" x14ac:dyDescent="0.25">
      <c r="A352" s="124"/>
      <c r="B352" s="113"/>
      <c r="C352" s="113"/>
      <c r="D352" s="113"/>
    </row>
    <row r="353" spans="1:4" x14ac:dyDescent="0.25">
      <c r="A353" s="124"/>
      <c r="B353" s="113"/>
      <c r="C353" s="113"/>
      <c r="D353" s="113"/>
    </row>
    <row r="354" spans="1:4" x14ac:dyDescent="0.25">
      <c r="A354" s="124"/>
      <c r="B354" s="113"/>
      <c r="C354" s="113"/>
      <c r="D354" s="113"/>
    </row>
    <row r="355" spans="1:4" x14ac:dyDescent="0.25">
      <c r="A355" s="124"/>
      <c r="B355" s="113"/>
      <c r="C355" s="113"/>
      <c r="D355" s="113"/>
    </row>
    <row r="356" spans="1:4" x14ac:dyDescent="0.25">
      <c r="A356" s="124"/>
      <c r="B356" s="113"/>
      <c r="C356" s="113"/>
      <c r="D356" s="113"/>
    </row>
    <row r="357" spans="1:4" x14ac:dyDescent="0.25">
      <c r="A357" s="124"/>
      <c r="B357" s="113"/>
      <c r="C357" s="113"/>
      <c r="D357" s="113"/>
    </row>
    <row r="358" spans="1:4" x14ac:dyDescent="0.25">
      <c r="A358" s="124"/>
      <c r="B358" s="113"/>
      <c r="C358" s="113"/>
      <c r="D358" s="113"/>
    </row>
    <row r="359" spans="1:4" x14ac:dyDescent="0.25">
      <c r="A359" s="124"/>
      <c r="B359" s="113"/>
      <c r="C359" s="113"/>
      <c r="D359" s="113"/>
    </row>
    <row r="360" spans="1:4" x14ac:dyDescent="0.25">
      <c r="A360" s="124"/>
      <c r="B360" s="113"/>
      <c r="C360" s="113"/>
      <c r="D360" s="113"/>
    </row>
    <row r="361" spans="1:4" x14ac:dyDescent="0.25">
      <c r="A361" s="124"/>
      <c r="B361" s="113"/>
      <c r="C361" s="113"/>
      <c r="D361" s="113"/>
    </row>
    <row r="362" spans="1:4" x14ac:dyDescent="0.25">
      <c r="A362" s="124"/>
      <c r="B362" s="113"/>
      <c r="C362" s="113"/>
      <c r="D362" s="113"/>
    </row>
    <row r="363" spans="1:4" x14ac:dyDescent="0.25">
      <c r="A363" s="124"/>
      <c r="B363" s="113"/>
      <c r="C363" s="113"/>
      <c r="D363" s="113"/>
    </row>
    <row r="364" spans="1:4" x14ac:dyDescent="0.25">
      <c r="A364" s="124"/>
      <c r="B364" s="113"/>
      <c r="C364" s="113"/>
      <c r="D364" s="113"/>
    </row>
    <row r="365" spans="1:4" x14ac:dyDescent="0.25">
      <c r="A365" s="124"/>
      <c r="B365" s="113"/>
      <c r="C365" s="113"/>
      <c r="D365" s="113"/>
    </row>
    <row r="366" spans="1:4" x14ac:dyDescent="0.25">
      <c r="A366" s="124"/>
      <c r="B366" s="113"/>
      <c r="C366" s="113"/>
      <c r="D366" s="113"/>
    </row>
    <row r="367" spans="1:4" x14ac:dyDescent="0.25">
      <c r="A367" s="124"/>
      <c r="B367" s="113"/>
      <c r="C367" s="113"/>
      <c r="D367" s="113"/>
    </row>
    <row r="368" spans="1:4" x14ac:dyDescent="0.25">
      <c r="A368" s="124"/>
      <c r="B368" s="113"/>
      <c r="C368" s="113"/>
      <c r="D368" s="113"/>
    </row>
    <row r="369" spans="1:4" x14ac:dyDescent="0.25">
      <c r="A369" s="124"/>
      <c r="B369" s="113"/>
      <c r="C369" s="113"/>
      <c r="D369" s="113"/>
    </row>
    <row r="370" spans="1:4" x14ac:dyDescent="0.25">
      <c r="A370" s="124"/>
      <c r="B370" s="113"/>
      <c r="C370" s="113"/>
      <c r="D370" s="113"/>
    </row>
    <row r="371" spans="1:4" x14ac:dyDescent="0.25">
      <c r="A371" s="124"/>
      <c r="B371" s="113"/>
      <c r="C371" s="113"/>
      <c r="D371" s="113"/>
    </row>
    <row r="372" spans="1:4" x14ac:dyDescent="0.25">
      <c r="A372" s="124"/>
      <c r="B372" s="113"/>
      <c r="C372" s="113"/>
      <c r="D372" s="113"/>
    </row>
    <row r="373" spans="1:4" x14ac:dyDescent="0.25">
      <c r="A373" s="124"/>
      <c r="B373" s="113"/>
      <c r="C373" s="113"/>
      <c r="D373" s="113"/>
    </row>
    <row r="374" spans="1:4" x14ac:dyDescent="0.25">
      <c r="A374" s="124"/>
      <c r="B374" s="113"/>
      <c r="C374" s="113"/>
      <c r="D374" s="113"/>
    </row>
    <row r="375" spans="1:4" x14ac:dyDescent="0.25">
      <c r="A375" s="124"/>
      <c r="B375" s="113"/>
      <c r="C375" s="113"/>
      <c r="D375" s="113"/>
    </row>
    <row r="376" spans="1:4" x14ac:dyDescent="0.25">
      <c r="A376" s="124"/>
      <c r="B376" s="113"/>
      <c r="C376" s="113"/>
      <c r="D376" s="113"/>
    </row>
    <row r="377" spans="1:4" x14ac:dyDescent="0.25">
      <c r="A377" s="124"/>
      <c r="B377" s="113"/>
      <c r="C377" s="113"/>
      <c r="D377" s="113"/>
    </row>
    <row r="378" spans="1:4" x14ac:dyDescent="0.25">
      <c r="A378" s="124"/>
      <c r="B378" s="113"/>
      <c r="C378" s="113"/>
      <c r="D378" s="113"/>
    </row>
    <row r="379" spans="1:4" x14ac:dyDescent="0.25">
      <c r="A379" s="124"/>
      <c r="B379" s="113"/>
      <c r="C379" s="113"/>
      <c r="D379" s="113"/>
    </row>
    <row r="380" spans="1:4" x14ac:dyDescent="0.25">
      <c r="A380" s="124"/>
      <c r="B380" s="113"/>
      <c r="C380" s="113"/>
      <c r="D380" s="113"/>
    </row>
    <row r="381" spans="1:4" x14ac:dyDescent="0.25">
      <c r="A381" s="124"/>
      <c r="B381" s="113"/>
      <c r="C381" s="113"/>
      <c r="D381" s="113"/>
    </row>
    <row r="382" spans="1:4" x14ac:dyDescent="0.25">
      <c r="A382" s="124"/>
      <c r="B382" s="113"/>
      <c r="C382" s="113"/>
      <c r="D382" s="113"/>
    </row>
    <row r="383" spans="1:4" x14ac:dyDescent="0.25">
      <c r="A383" s="124"/>
      <c r="B383" s="113"/>
      <c r="C383" s="113"/>
      <c r="D383" s="113"/>
    </row>
    <row r="384" spans="1:4" x14ac:dyDescent="0.25">
      <c r="A384" s="124"/>
      <c r="B384" s="113"/>
      <c r="C384" s="113"/>
      <c r="D384" s="113"/>
    </row>
    <row r="385" spans="1:4" x14ac:dyDescent="0.25">
      <c r="A385" s="124"/>
      <c r="B385" s="113"/>
      <c r="C385" s="113"/>
      <c r="D385" s="113"/>
    </row>
    <row r="386" spans="1:4" x14ac:dyDescent="0.25">
      <c r="A386" s="124"/>
      <c r="B386" s="113"/>
      <c r="C386" s="113"/>
      <c r="D386" s="113"/>
    </row>
    <row r="387" spans="1:4" x14ac:dyDescent="0.25">
      <c r="A387" s="124"/>
      <c r="B387" s="113"/>
      <c r="C387" s="113"/>
      <c r="D387" s="113"/>
    </row>
    <row r="388" spans="1:4" x14ac:dyDescent="0.25">
      <c r="A388" s="124"/>
      <c r="B388" s="113"/>
      <c r="C388" s="113"/>
      <c r="D388" s="113"/>
    </row>
    <row r="389" spans="1:4" x14ac:dyDescent="0.25">
      <c r="A389" s="124"/>
      <c r="B389" s="113"/>
      <c r="C389" s="113"/>
      <c r="D389" s="113"/>
    </row>
    <row r="390" spans="1:4" x14ac:dyDescent="0.25">
      <c r="A390" s="124"/>
      <c r="B390" s="113"/>
      <c r="C390" s="113"/>
      <c r="D390" s="113"/>
    </row>
    <row r="391" spans="1:4" x14ac:dyDescent="0.25">
      <c r="A391" s="124"/>
      <c r="B391" s="113"/>
      <c r="C391" s="113"/>
      <c r="D391" s="113"/>
    </row>
    <row r="392" spans="1:4" x14ac:dyDescent="0.25">
      <c r="A392" s="124"/>
      <c r="B392" s="113"/>
      <c r="C392" s="113"/>
      <c r="D392" s="113"/>
    </row>
    <row r="393" spans="1:4" x14ac:dyDescent="0.25">
      <c r="A393" s="124"/>
      <c r="B393" s="113"/>
      <c r="C393" s="113"/>
      <c r="D393" s="113"/>
    </row>
    <row r="394" spans="1:4" x14ac:dyDescent="0.25">
      <c r="A394" s="124"/>
      <c r="B394" s="113"/>
      <c r="C394" s="113"/>
      <c r="D394" s="113"/>
    </row>
    <row r="395" spans="1:4" x14ac:dyDescent="0.25">
      <c r="A395" s="124"/>
      <c r="B395" s="113"/>
      <c r="C395" s="113"/>
      <c r="D395" s="113"/>
    </row>
    <row r="396" spans="1:4" x14ac:dyDescent="0.25">
      <c r="A396" s="124"/>
      <c r="B396" s="113"/>
      <c r="C396" s="113"/>
      <c r="D396" s="113"/>
    </row>
    <row r="397" spans="1:4" x14ac:dyDescent="0.25">
      <c r="A397" s="124"/>
      <c r="B397" s="113"/>
      <c r="C397" s="113"/>
      <c r="D397" s="113"/>
    </row>
    <row r="398" spans="1:4" x14ac:dyDescent="0.25">
      <c r="A398" s="124"/>
      <c r="B398" s="113"/>
      <c r="C398" s="113"/>
      <c r="D398" s="113"/>
    </row>
    <row r="399" spans="1:4" x14ac:dyDescent="0.25">
      <c r="A399" s="124"/>
      <c r="B399" s="113"/>
      <c r="C399" s="113"/>
      <c r="D399" s="113"/>
    </row>
    <row r="400" spans="1:4" x14ac:dyDescent="0.25">
      <c r="A400" s="124"/>
      <c r="B400" s="113"/>
      <c r="C400" s="113"/>
      <c r="D400" s="113"/>
    </row>
    <row r="401" spans="1:4" x14ac:dyDescent="0.25">
      <c r="A401" s="124"/>
      <c r="B401" s="113"/>
      <c r="C401" s="113"/>
      <c r="D401" s="113"/>
    </row>
    <row r="402" spans="1:4" x14ac:dyDescent="0.25">
      <c r="A402" s="124"/>
      <c r="B402" s="113"/>
      <c r="C402" s="113"/>
      <c r="D402" s="113"/>
    </row>
    <row r="403" spans="1:4" x14ac:dyDescent="0.25">
      <c r="A403" s="124"/>
      <c r="B403" s="113"/>
      <c r="C403" s="113"/>
      <c r="D403" s="113"/>
    </row>
    <row r="404" spans="1:4" x14ac:dyDescent="0.25">
      <c r="A404" s="124"/>
      <c r="B404" s="113"/>
      <c r="C404" s="113"/>
      <c r="D404" s="113"/>
    </row>
    <row r="405" spans="1:4" x14ac:dyDescent="0.25">
      <c r="A405" s="124"/>
      <c r="B405" s="113"/>
      <c r="C405" s="113"/>
      <c r="D405" s="113"/>
    </row>
    <row r="406" spans="1:4" x14ac:dyDescent="0.25">
      <c r="A406" s="124"/>
      <c r="B406" s="113"/>
      <c r="C406" s="113"/>
      <c r="D406" s="113"/>
    </row>
    <row r="407" spans="1:4" x14ac:dyDescent="0.25">
      <c r="A407" s="124"/>
      <c r="B407" s="113"/>
      <c r="C407" s="113"/>
      <c r="D407" s="113"/>
    </row>
    <row r="408" spans="1:4" x14ac:dyDescent="0.25">
      <c r="A408" s="124"/>
      <c r="B408" s="113"/>
      <c r="C408" s="113"/>
      <c r="D408" s="113"/>
    </row>
    <row r="409" spans="1:4" x14ac:dyDescent="0.25">
      <c r="A409" s="124"/>
      <c r="B409" s="113"/>
      <c r="C409" s="113"/>
      <c r="D409" s="113"/>
    </row>
    <row r="410" spans="1:4" x14ac:dyDescent="0.25">
      <c r="A410" s="124"/>
      <c r="B410" s="113"/>
      <c r="C410" s="113"/>
      <c r="D410" s="113"/>
    </row>
    <row r="411" spans="1:4" x14ac:dyDescent="0.25">
      <c r="A411" s="124"/>
      <c r="B411" s="113"/>
      <c r="C411" s="113"/>
      <c r="D411" s="113"/>
    </row>
    <row r="412" spans="1:4" x14ac:dyDescent="0.25">
      <c r="A412" s="124"/>
      <c r="B412" s="113"/>
      <c r="C412" s="113"/>
      <c r="D412" s="113"/>
    </row>
    <row r="413" spans="1:4" x14ac:dyDescent="0.25">
      <c r="A413" s="124"/>
      <c r="B413" s="113"/>
      <c r="C413" s="113"/>
      <c r="D413" s="113"/>
    </row>
    <row r="414" spans="1:4" x14ac:dyDescent="0.25">
      <c r="A414" s="124"/>
      <c r="B414" s="113"/>
      <c r="C414" s="113"/>
      <c r="D414" s="113"/>
    </row>
    <row r="415" spans="1:4" x14ac:dyDescent="0.25">
      <c r="A415" s="124"/>
      <c r="B415" s="113"/>
      <c r="C415" s="113"/>
      <c r="D415" s="113"/>
    </row>
    <row r="416" spans="1:4" x14ac:dyDescent="0.25">
      <c r="A416" s="124"/>
      <c r="B416" s="113"/>
      <c r="C416" s="113"/>
      <c r="D416" s="113"/>
    </row>
    <row r="417" spans="1:4" x14ac:dyDescent="0.25">
      <c r="A417" s="124"/>
      <c r="B417" s="113"/>
      <c r="C417" s="113"/>
      <c r="D417" s="113"/>
    </row>
    <row r="418" spans="1:4" x14ac:dyDescent="0.25">
      <c r="A418" s="124"/>
      <c r="B418" s="113"/>
      <c r="C418" s="113"/>
      <c r="D418" s="113"/>
    </row>
    <row r="419" spans="1:4" x14ac:dyDescent="0.25">
      <c r="A419" s="124"/>
      <c r="B419" s="113"/>
      <c r="C419" s="113"/>
      <c r="D419" s="113"/>
    </row>
    <row r="420" spans="1:4" x14ac:dyDescent="0.25">
      <c r="A420" s="124"/>
      <c r="B420" s="113"/>
      <c r="C420" s="113"/>
      <c r="D420" s="113"/>
    </row>
    <row r="421" spans="1:4" x14ac:dyDescent="0.25">
      <c r="A421" s="124"/>
      <c r="B421" s="113"/>
      <c r="C421" s="113"/>
      <c r="D421" s="113"/>
    </row>
    <row r="422" spans="1:4" x14ac:dyDescent="0.25">
      <c r="A422" s="124"/>
      <c r="B422" s="113"/>
      <c r="C422" s="113"/>
      <c r="D422" s="113"/>
    </row>
    <row r="423" spans="1:4" x14ac:dyDescent="0.25">
      <c r="A423" s="124"/>
      <c r="B423" s="113"/>
      <c r="C423" s="113"/>
      <c r="D423" s="113"/>
    </row>
    <row r="424" spans="1:4" x14ac:dyDescent="0.25">
      <c r="A424" s="124"/>
      <c r="B424" s="113"/>
      <c r="C424" s="113"/>
      <c r="D424" s="113"/>
    </row>
    <row r="425" spans="1:4" x14ac:dyDescent="0.25">
      <c r="A425" s="124"/>
      <c r="B425" s="113"/>
      <c r="C425" s="113"/>
      <c r="D425" s="113"/>
    </row>
    <row r="426" spans="1:4" x14ac:dyDescent="0.25">
      <c r="A426" s="124"/>
      <c r="B426" s="113"/>
      <c r="C426" s="113"/>
      <c r="D426" s="113"/>
    </row>
    <row r="427" spans="1:4" x14ac:dyDescent="0.25">
      <c r="A427" s="124"/>
      <c r="B427" s="113"/>
      <c r="C427" s="113"/>
      <c r="D427" s="113"/>
    </row>
    <row r="428" spans="1:4" x14ac:dyDescent="0.25">
      <c r="A428" s="124"/>
      <c r="B428" s="113"/>
      <c r="C428" s="113"/>
      <c r="D428" s="113"/>
    </row>
    <row r="429" spans="1:4" x14ac:dyDescent="0.25">
      <c r="A429" s="124"/>
      <c r="B429" s="113"/>
      <c r="C429" s="113"/>
      <c r="D429" s="113"/>
    </row>
    <row r="430" spans="1:4" x14ac:dyDescent="0.25">
      <c r="A430" s="124"/>
      <c r="B430" s="113"/>
      <c r="C430" s="113"/>
      <c r="D430" s="113"/>
    </row>
    <row r="431" spans="1:4" x14ac:dyDescent="0.25">
      <c r="A431" s="124"/>
      <c r="B431" s="113"/>
      <c r="C431" s="113"/>
      <c r="D431" s="113"/>
    </row>
    <row r="432" spans="1:4" x14ac:dyDescent="0.25">
      <c r="A432" s="124"/>
      <c r="B432" s="113"/>
      <c r="C432" s="113"/>
      <c r="D432" s="113"/>
    </row>
    <row r="433" spans="1:4" x14ac:dyDescent="0.25">
      <c r="A433" s="124"/>
      <c r="B433" s="113"/>
      <c r="C433" s="113"/>
      <c r="D433" s="113"/>
    </row>
    <row r="434" spans="1:4" x14ac:dyDescent="0.25">
      <c r="A434" s="124"/>
      <c r="B434" s="113"/>
      <c r="C434" s="113"/>
      <c r="D434" s="113"/>
    </row>
    <row r="435" spans="1:4" x14ac:dyDescent="0.25">
      <c r="A435" s="124"/>
      <c r="B435" s="113"/>
      <c r="C435" s="113"/>
      <c r="D435" s="113"/>
    </row>
    <row r="436" spans="1:4" x14ac:dyDescent="0.25">
      <c r="A436" s="124"/>
      <c r="B436" s="113"/>
      <c r="C436" s="113"/>
      <c r="D436" s="113"/>
    </row>
    <row r="437" spans="1:4" x14ac:dyDescent="0.25">
      <c r="A437" s="124"/>
      <c r="B437" s="113"/>
      <c r="C437" s="113"/>
      <c r="D437" s="113"/>
    </row>
    <row r="438" spans="1:4" x14ac:dyDescent="0.25">
      <c r="A438" s="124"/>
      <c r="B438" s="113"/>
      <c r="C438" s="113"/>
      <c r="D438" s="113"/>
    </row>
    <row r="439" spans="1:4" x14ac:dyDescent="0.25">
      <c r="A439" s="124"/>
      <c r="B439" s="113"/>
      <c r="C439" s="113"/>
      <c r="D439" s="113"/>
    </row>
    <row r="440" spans="1:4" x14ac:dyDescent="0.25">
      <c r="A440" s="124"/>
      <c r="B440" s="113"/>
      <c r="C440" s="113"/>
      <c r="D440" s="113"/>
    </row>
    <row r="441" spans="1:4" x14ac:dyDescent="0.25">
      <c r="A441" s="124"/>
      <c r="B441" s="113"/>
      <c r="C441" s="113"/>
      <c r="D441" s="113"/>
    </row>
    <row r="442" spans="1:4" x14ac:dyDescent="0.25">
      <c r="A442" s="124"/>
      <c r="B442" s="113"/>
      <c r="C442" s="113"/>
      <c r="D442" s="113"/>
    </row>
    <row r="443" spans="1:4" x14ac:dyDescent="0.25">
      <c r="A443" s="124"/>
      <c r="B443" s="113"/>
      <c r="C443" s="113"/>
      <c r="D443" s="113"/>
    </row>
    <row r="444" spans="1:4" x14ac:dyDescent="0.25">
      <c r="A444" s="124"/>
      <c r="B444" s="113"/>
      <c r="C444" s="113"/>
      <c r="D444" s="113"/>
    </row>
    <row r="445" spans="1:4" x14ac:dyDescent="0.25">
      <c r="A445" s="124"/>
      <c r="B445" s="113"/>
      <c r="C445" s="113"/>
      <c r="D445" s="113"/>
    </row>
    <row r="446" spans="1:4" x14ac:dyDescent="0.25">
      <c r="A446" s="124"/>
      <c r="B446" s="113"/>
      <c r="C446" s="113"/>
      <c r="D446" s="113"/>
    </row>
    <row r="447" spans="1:4" x14ac:dyDescent="0.25">
      <c r="A447" s="124"/>
      <c r="B447" s="113"/>
      <c r="C447" s="113"/>
      <c r="D447" s="113"/>
    </row>
    <row r="448" spans="1:4" x14ac:dyDescent="0.25">
      <c r="A448" s="124"/>
      <c r="B448" s="113"/>
      <c r="C448" s="113"/>
      <c r="D448" s="113"/>
    </row>
    <row r="449" spans="1:4" x14ac:dyDescent="0.25">
      <c r="A449" s="124"/>
      <c r="B449" s="113"/>
      <c r="C449" s="113"/>
      <c r="D449" s="113"/>
    </row>
    <row r="450" spans="1:4" x14ac:dyDescent="0.25">
      <c r="A450" s="124"/>
      <c r="B450" s="113"/>
      <c r="C450" s="113"/>
      <c r="D450" s="113"/>
    </row>
    <row r="451" spans="1:4" x14ac:dyDescent="0.25">
      <c r="A451" s="124"/>
      <c r="B451" s="113"/>
      <c r="C451" s="113"/>
      <c r="D451" s="113"/>
    </row>
    <row r="452" spans="1:4" x14ac:dyDescent="0.25">
      <c r="A452" s="124"/>
      <c r="B452" s="113"/>
      <c r="C452" s="113"/>
      <c r="D452" s="113"/>
    </row>
    <row r="453" spans="1:4" x14ac:dyDescent="0.25">
      <c r="A453" s="124"/>
      <c r="B453" s="113"/>
      <c r="C453" s="113"/>
      <c r="D453" s="113"/>
    </row>
    <row r="454" spans="1:4" x14ac:dyDescent="0.25">
      <c r="A454" s="124"/>
      <c r="B454" s="113"/>
      <c r="C454" s="113"/>
      <c r="D454" s="113"/>
    </row>
    <row r="455" spans="1:4" x14ac:dyDescent="0.25">
      <c r="A455" s="124"/>
      <c r="B455" s="113"/>
      <c r="C455" s="113"/>
      <c r="D455" s="113"/>
    </row>
    <row r="456" spans="1:4" x14ac:dyDescent="0.25">
      <c r="A456" s="124"/>
      <c r="B456" s="113"/>
      <c r="C456" s="113"/>
      <c r="D456" s="113"/>
    </row>
    <row r="457" spans="1:4" x14ac:dyDescent="0.25">
      <c r="A457" s="124"/>
      <c r="B457" s="113"/>
      <c r="C457" s="113"/>
      <c r="D457" s="113"/>
    </row>
    <row r="458" spans="1:4" x14ac:dyDescent="0.25">
      <c r="A458" s="124"/>
      <c r="B458" s="113"/>
      <c r="C458" s="113"/>
      <c r="D458" s="113"/>
    </row>
    <row r="459" spans="1:4" x14ac:dyDescent="0.25">
      <c r="A459" s="124"/>
      <c r="B459" s="113"/>
      <c r="C459" s="113"/>
      <c r="D459" s="113"/>
    </row>
    <row r="460" spans="1:4" x14ac:dyDescent="0.25">
      <c r="A460" s="124"/>
      <c r="B460" s="113"/>
      <c r="C460" s="113"/>
      <c r="D460" s="113"/>
    </row>
    <row r="461" spans="1:4" x14ac:dyDescent="0.25">
      <c r="A461" s="124"/>
      <c r="B461" s="113"/>
      <c r="C461" s="113"/>
      <c r="D461" s="113"/>
    </row>
    <row r="462" spans="1:4" x14ac:dyDescent="0.25">
      <c r="A462" s="124"/>
      <c r="B462" s="113"/>
      <c r="C462" s="113"/>
      <c r="D462" s="113"/>
    </row>
    <row r="463" spans="1:4" x14ac:dyDescent="0.25">
      <c r="A463" s="124"/>
      <c r="B463" s="113"/>
      <c r="C463" s="113"/>
      <c r="D463" s="113"/>
    </row>
    <row r="464" spans="1:4" x14ac:dyDescent="0.25">
      <c r="A464" s="124"/>
      <c r="B464" s="113"/>
      <c r="C464" s="113"/>
      <c r="D464" s="113"/>
    </row>
    <row r="465" spans="1:4" x14ac:dyDescent="0.25">
      <c r="A465" s="124"/>
      <c r="B465" s="113"/>
      <c r="C465" s="113"/>
      <c r="D465" s="113"/>
    </row>
    <row r="466" spans="1:4" x14ac:dyDescent="0.25">
      <c r="A466" s="124"/>
      <c r="B466" s="113"/>
      <c r="C466" s="113"/>
      <c r="D466" s="113"/>
    </row>
    <row r="467" spans="1:4" x14ac:dyDescent="0.25">
      <c r="A467" s="124"/>
      <c r="B467" s="113"/>
      <c r="C467" s="113"/>
      <c r="D467" s="113"/>
    </row>
    <row r="468" spans="1:4" x14ac:dyDescent="0.25">
      <c r="A468" s="124"/>
      <c r="B468" s="113"/>
      <c r="C468" s="113"/>
      <c r="D468" s="113"/>
    </row>
    <row r="469" spans="1:4" x14ac:dyDescent="0.25">
      <c r="A469" s="124"/>
      <c r="B469" s="113"/>
      <c r="C469" s="113"/>
      <c r="D469" s="113"/>
    </row>
    <row r="470" spans="1:4" x14ac:dyDescent="0.25">
      <c r="A470" s="124"/>
      <c r="B470" s="113"/>
      <c r="C470" s="113"/>
      <c r="D470" s="113"/>
    </row>
    <row r="471" spans="1:4" x14ac:dyDescent="0.25">
      <c r="A471" s="124"/>
      <c r="B471" s="113"/>
      <c r="C471" s="113"/>
      <c r="D471" s="113"/>
    </row>
    <row r="472" spans="1:4" x14ac:dyDescent="0.25">
      <c r="A472" s="124"/>
      <c r="B472" s="113"/>
      <c r="C472" s="113"/>
      <c r="D472" s="113"/>
    </row>
    <row r="473" spans="1:4" x14ac:dyDescent="0.25">
      <c r="A473" s="124"/>
      <c r="B473" s="113"/>
      <c r="C473" s="113"/>
      <c r="D473" s="113"/>
    </row>
    <row r="474" spans="1:4" x14ac:dyDescent="0.25">
      <c r="A474" s="124"/>
      <c r="B474" s="113"/>
      <c r="C474" s="113"/>
      <c r="D474" s="113"/>
    </row>
    <row r="475" spans="1:4" x14ac:dyDescent="0.25">
      <c r="A475" s="124"/>
      <c r="B475" s="113"/>
      <c r="C475" s="113"/>
      <c r="D475" s="113"/>
    </row>
    <row r="476" spans="1:4" x14ac:dyDescent="0.25">
      <c r="A476" s="124"/>
      <c r="B476" s="113"/>
      <c r="C476" s="113"/>
      <c r="D476" s="113"/>
    </row>
    <row r="477" spans="1:4" x14ac:dyDescent="0.25">
      <c r="A477" s="124"/>
      <c r="B477" s="113"/>
      <c r="C477" s="113"/>
      <c r="D477" s="113"/>
    </row>
    <row r="478" spans="1:4" x14ac:dyDescent="0.25">
      <c r="A478" s="124"/>
      <c r="B478" s="113"/>
      <c r="C478" s="113"/>
      <c r="D478" s="113"/>
    </row>
    <row r="479" spans="1:4" x14ac:dyDescent="0.25">
      <c r="A479" s="124"/>
      <c r="B479" s="113"/>
      <c r="C479" s="113"/>
      <c r="D479" s="113"/>
    </row>
    <row r="480" spans="1:4" x14ac:dyDescent="0.25">
      <c r="A480" s="124"/>
      <c r="B480" s="113"/>
      <c r="C480" s="113"/>
      <c r="D480" s="113"/>
    </row>
    <row r="481" spans="1:4" x14ac:dyDescent="0.25">
      <c r="A481" s="124"/>
      <c r="B481" s="113"/>
      <c r="C481" s="113"/>
      <c r="D481" s="113"/>
    </row>
    <row r="482" spans="1:4" x14ac:dyDescent="0.25">
      <c r="A482" s="124"/>
      <c r="B482" s="113"/>
      <c r="C482" s="113"/>
      <c r="D482" s="113"/>
    </row>
    <row r="483" spans="1:4" x14ac:dyDescent="0.25">
      <c r="A483" s="124"/>
      <c r="B483" s="113"/>
      <c r="C483" s="113"/>
      <c r="D483" s="113"/>
    </row>
    <row r="484" spans="1:4" x14ac:dyDescent="0.25">
      <c r="A484" s="124"/>
      <c r="B484" s="113"/>
      <c r="C484" s="113"/>
      <c r="D484" s="113"/>
    </row>
    <row r="485" spans="1:4" x14ac:dyDescent="0.25">
      <c r="A485" s="124"/>
      <c r="B485" s="113"/>
      <c r="C485" s="113"/>
      <c r="D485" s="113"/>
    </row>
    <row r="486" spans="1:4" x14ac:dyDescent="0.25">
      <c r="A486" s="124"/>
      <c r="B486" s="113"/>
      <c r="C486" s="113"/>
      <c r="D486" s="113"/>
    </row>
    <row r="487" spans="1:4" x14ac:dyDescent="0.25">
      <c r="A487" s="124"/>
      <c r="B487" s="113"/>
      <c r="C487" s="113"/>
      <c r="D487" s="113"/>
    </row>
    <row r="488" spans="1:4" x14ac:dyDescent="0.25">
      <c r="A488" s="124"/>
      <c r="B488" s="113"/>
      <c r="C488" s="113"/>
      <c r="D488" s="113"/>
    </row>
    <row r="489" spans="1:4" x14ac:dyDescent="0.25">
      <c r="A489" s="124"/>
      <c r="B489" s="113"/>
      <c r="C489" s="113"/>
      <c r="D489" s="113"/>
    </row>
    <row r="490" spans="1:4" x14ac:dyDescent="0.25">
      <c r="A490" s="124"/>
      <c r="B490" s="113"/>
      <c r="C490" s="113"/>
      <c r="D490" s="113"/>
    </row>
    <row r="491" spans="1:4" x14ac:dyDescent="0.25">
      <c r="A491" s="124"/>
      <c r="B491" s="113"/>
      <c r="C491" s="113"/>
      <c r="D491" s="113"/>
    </row>
    <row r="492" spans="1:4" x14ac:dyDescent="0.25">
      <c r="A492" s="124"/>
      <c r="B492" s="113"/>
      <c r="C492" s="113"/>
      <c r="D492" s="113"/>
    </row>
    <row r="493" spans="1:4" x14ac:dyDescent="0.25">
      <c r="A493" s="124"/>
      <c r="B493" s="113"/>
      <c r="C493" s="113"/>
      <c r="D493" s="113"/>
    </row>
    <row r="494" spans="1:4" x14ac:dyDescent="0.25">
      <c r="A494" s="124"/>
      <c r="B494" s="113"/>
      <c r="C494" s="113"/>
      <c r="D494" s="113"/>
    </row>
    <row r="495" spans="1:4" x14ac:dyDescent="0.25">
      <c r="A495" s="124"/>
      <c r="B495" s="113"/>
      <c r="C495" s="113"/>
      <c r="D495" s="113"/>
    </row>
    <row r="496" spans="1:4" x14ac:dyDescent="0.25">
      <c r="A496" s="124"/>
      <c r="B496" s="113"/>
      <c r="C496" s="113"/>
      <c r="D496" s="113"/>
    </row>
    <row r="497" spans="1:4" x14ac:dyDescent="0.25">
      <c r="A497" s="124"/>
      <c r="B497" s="113"/>
      <c r="C497" s="113"/>
      <c r="D497" s="113"/>
    </row>
    <row r="498" spans="1:4" x14ac:dyDescent="0.25">
      <c r="A498" s="124"/>
      <c r="B498" s="113"/>
      <c r="C498" s="113"/>
      <c r="D498" s="113"/>
    </row>
    <row r="499" spans="1:4" x14ac:dyDescent="0.25">
      <c r="A499" s="124"/>
      <c r="B499" s="113"/>
      <c r="C499" s="113"/>
      <c r="D499" s="113"/>
    </row>
    <row r="500" spans="1:4" x14ac:dyDescent="0.25">
      <c r="A500" s="124"/>
      <c r="B500" s="113"/>
      <c r="C500" s="113"/>
      <c r="D500" s="113"/>
    </row>
    <row r="501" spans="1:4" x14ac:dyDescent="0.25">
      <c r="A501" s="124"/>
      <c r="B501" s="113"/>
      <c r="C501" s="113"/>
      <c r="D501" s="113"/>
    </row>
    <row r="502" spans="1:4" x14ac:dyDescent="0.25">
      <c r="A502" s="124"/>
      <c r="B502" s="113"/>
      <c r="C502" s="113"/>
      <c r="D502" s="113"/>
    </row>
    <row r="503" spans="1:4" x14ac:dyDescent="0.25">
      <c r="A503" s="124"/>
      <c r="B503" s="113"/>
      <c r="C503" s="113"/>
      <c r="D503" s="113"/>
    </row>
    <row r="504" spans="1:4" x14ac:dyDescent="0.25">
      <c r="A504" s="124"/>
      <c r="B504" s="113"/>
      <c r="C504" s="113"/>
      <c r="D504" s="113"/>
    </row>
    <row r="505" spans="1:4" x14ac:dyDescent="0.25">
      <c r="A505" s="124"/>
      <c r="B505" s="113"/>
      <c r="C505" s="113"/>
      <c r="D505" s="113"/>
    </row>
    <row r="506" spans="1:4" x14ac:dyDescent="0.25">
      <c r="A506" s="124"/>
      <c r="B506" s="113"/>
      <c r="C506" s="113"/>
      <c r="D506" s="113"/>
    </row>
    <row r="507" spans="1:4" x14ac:dyDescent="0.25">
      <c r="A507" s="124"/>
      <c r="B507" s="113"/>
      <c r="C507" s="113"/>
      <c r="D507" s="113"/>
    </row>
    <row r="508" spans="1:4" x14ac:dyDescent="0.25">
      <c r="A508" s="124"/>
      <c r="B508" s="113"/>
      <c r="C508" s="113"/>
      <c r="D508" s="113"/>
    </row>
    <row r="509" spans="1:4" x14ac:dyDescent="0.25">
      <c r="A509" s="124"/>
      <c r="B509" s="113"/>
      <c r="C509" s="113"/>
      <c r="D509" s="113"/>
    </row>
    <row r="510" spans="1:4" x14ac:dyDescent="0.25">
      <c r="A510" s="124"/>
      <c r="B510" s="113"/>
      <c r="C510" s="113"/>
      <c r="D510" s="113"/>
    </row>
    <row r="511" spans="1:4" x14ac:dyDescent="0.25">
      <c r="A511" s="124"/>
      <c r="B511" s="113"/>
      <c r="C511" s="113"/>
      <c r="D511" s="113"/>
    </row>
    <row r="512" spans="1:4" x14ac:dyDescent="0.25">
      <c r="A512" s="124"/>
      <c r="B512" s="113"/>
      <c r="C512" s="113"/>
      <c r="D512" s="113"/>
    </row>
    <row r="513" spans="1:4" x14ac:dyDescent="0.25">
      <c r="A513" s="124"/>
      <c r="B513" s="113"/>
      <c r="C513" s="113"/>
      <c r="D513" s="113"/>
    </row>
    <row r="514" spans="1:4" x14ac:dyDescent="0.25">
      <c r="A514" s="124"/>
      <c r="B514" s="113"/>
      <c r="C514" s="113"/>
      <c r="D514" s="113"/>
    </row>
    <row r="515" spans="1:4" x14ac:dyDescent="0.25">
      <c r="A515" s="124"/>
      <c r="B515" s="113"/>
      <c r="C515" s="113"/>
      <c r="D515" s="113"/>
    </row>
    <row r="516" spans="1:4" x14ac:dyDescent="0.25">
      <c r="A516" s="124"/>
      <c r="B516" s="113"/>
      <c r="C516" s="113"/>
      <c r="D516" s="113"/>
    </row>
    <row r="517" spans="1:4" x14ac:dyDescent="0.25">
      <c r="A517" s="124"/>
      <c r="B517" s="113"/>
      <c r="C517" s="113"/>
      <c r="D517" s="113"/>
    </row>
    <row r="518" spans="1:4" x14ac:dyDescent="0.25">
      <c r="A518" s="124"/>
      <c r="B518" s="113"/>
      <c r="C518" s="113"/>
      <c r="D518" s="113"/>
    </row>
    <row r="519" spans="1:4" x14ac:dyDescent="0.25">
      <c r="A519" s="124"/>
      <c r="B519" s="113"/>
      <c r="C519" s="113"/>
      <c r="D519" s="113"/>
    </row>
    <row r="520" spans="1:4" x14ac:dyDescent="0.25">
      <c r="A520" s="124"/>
      <c r="B520" s="113"/>
      <c r="C520" s="113"/>
      <c r="D520" s="113"/>
    </row>
    <row r="521" spans="1:4" x14ac:dyDescent="0.25">
      <c r="A521" s="124"/>
      <c r="B521" s="113"/>
      <c r="C521" s="113"/>
      <c r="D521" s="113"/>
    </row>
    <row r="522" spans="1:4" x14ac:dyDescent="0.25">
      <c r="A522" s="124"/>
      <c r="B522" s="113"/>
      <c r="C522" s="113"/>
      <c r="D522" s="113"/>
    </row>
    <row r="523" spans="1:4" x14ac:dyDescent="0.25">
      <c r="A523" s="124"/>
      <c r="B523" s="113"/>
      <c r="C523" s="113"/>
      <c r="D523" s="113"/>
    </row>
    <row r="524" spans="1:4" x14ac:dyDescent="0.25">
      <c r="A524" s="124"/>
      <c r="B524" s="113"/>
      <c r="C524" s="113"/>
      <c r="D524" s="113"/>
    </row>
    <row r="525" spans="1:4" x14ac:dyDescent="0.25">
      <c r="A525" s="124"/>
      <c r="B525" s="113"/>
      <c r="C525" s="113"/>
      <c r="D525" s="113"/>
    </row>
    <row r="526" spans="1:4" x14ac:dyDescent="0.25">
      <c r="A526" s="124"/>
      <c r="B526" s="113"/>
      <c r="C526" s="113"/>
      <c r="D526" s="113"/>
    </row>
    <row r="527" spans="1:4" x14ac:dyDescent="0.25">
      <c r="A527" s="124"/>
      <c r="B527" s="113"/>
      <c r="C527" s="113"/>
      <c r="D527" s="113"/>
    </row>
    <row r="528" spans="1:4" x14ac:dyDescent="0.25">
      <c r="A528" s="124"/>
      <c r="B528" s="113"/>
      <c r="C528" s="113"/>
      <c r="D528" s="113"/>
    </row>
    <row r="529" spans="1:4" x14ac:dyDescent="0.25">
      <c r="A529" s="124"/>
      <c r="B529" s="113"/>
      <c r="C529" s="113"/>
      <c r="D529" s="113"/>
    </row>
    <row r="530" spans="1:4" x14ac:dyDescent="0.25">
      <c r="A530" s="124"/>
      <c r="B530" s="113"/>
      <c r="C530" s="113"/>
      <c r="D530" s="113"/>
    </row>
    <row r="531" spans="1:4" x14ac:dyDescent="0.25">
      <c r="A531" s="124"/>
      <c r="B531" s="113"/>
      <c r="C531" s="113"/>
      <c r="D531" s="113"/>
    </row>
    <row r="532" spans="1:4" x14ac:dyDescent="0.25">
      <c r="A532" s="124"/>
      <c r="B532" s="113"/>
      <c r="C532" s="113"/>
      <c r="D532" s="113"/>
    </row>
    <row r="533" spans="1:4" x14ac:dyDescent="0.25">
      <c r="A533" s="124"/>
      <c r="B533" s="113"/>
      <c r="C533" s="113"/>
      <c r="D533" s="113"/>
    </row>
    <row r="534" spans="1:4" x14ac:dyDescent="0.25">
      <c r="A534" s="124"/>
      <c r="B534" s="113"/>
      <c r="C534" s="113"/>
      <c r="D534" s="113"/>
    </row>
    <row r="535" spans="1:4" x14ac:dyDescent="0.25">
      <c r="A535" s="124"/>
      <c r="B535" s="113"/>
      <c r="C535" s="113"/>
      <c r="D535" s="113"/>
    </row>
    <row r="536" spans="1:4" x14ac:dyDescent="0.25">
      <c r="A536" s="124"/>
      <c r="B536" s="113"/>
      <c r="C536" s="113"/>
      <c r="D536" s="113"/>
    </row>
    <row r="537" spans="1:4" x14ac:dyDescent="0.25">
      <c r="A537" s="124"/>
      <c r="B537" s="113"/>
      <c r="C537" s="113"/>
      <c r="D537" s="113"/>
    </row>
    <row r="538" spans="1:4" x14ac:dyDescent="0.25">
      <c r="A538" s="124"/>
      <c r="B538" s="113"/>
      <c r="C538" s="113"/>
      <c r="D538" s="113"/>
    </row>
    <row r="539" spans="1:4" x14ac:dyDescent="0.25">
      <c r="A539" s="124"/>
      <c r="B539" s="113"/>
      <c r="C539" s="113"/>
      <c r="D539" s="113"/>
    </row>
    <row r="540" spans="1:4" x14ac:dyDescent="0.25">
      <c r="A540" s="124"/>
      <c r="B540" s="113"/>
      <c r="C540" s="113"/>
      <c r="D540" s="113"/>
    </row>
    <row r="541" spans="1:4" x14ac:dyDescent="0.25">
      <c r="A541" s="124"/>
      <c r="B541" s="113"/>
      <c r="C541" s="113"/>
      <c r="D541" s="113"/>
    </row>
    <row r="542" spans="1:4" x14ac:dyDescent="0.25">
      <c r="A542" s="124"/>
      <c r="B542" s="113"/>
      <c r="C542" s="113"/>
      <c r="D542" s="113"/>
    </row>
    <row r="543" spans="1:4" x14ac:dyDescent="0.25">
      <c r="A543" s="124"/>
      <c r="B543" s="113"/>
      <c r="C543" s="113"/>
      <c r="D543" s="113"/>
    </row>
    <row r="544" spans="1:4" x14ac:dyDescent="0.25">
      <c r="A544" s="124"/>
      <c r="B544" s="113"/>
      <c r="C544" s="113"/>
      <c r="D544" s="113"/>
    </row>
    <row r="545" spans="1:4" x14ac:dyDescent="0.25">
      <c r="A545" s="124"/>
      <c r="B545" s="113"/>
      <c r="C545" s="113"/>
      <c r="D545" s="113"/>
    </row>
    <row r="546" spans="1:4" x14ac:dyDescent="0.25">
      <c r="A546" s="124"/>
      <c r="B546" s="113"/>
      <c r="C546" s="113"/>
      <c r="D546" s="113"/>
    </row>
    <row r="547" spans="1:4" x14ac:dyDescent="0.25">
      <c r="A547" s="124"/>
      <c r="B547" s="113"/>
      <c r="C547" s="113"/>
      <c r="D547" s="113"/>
    </row>
    <row r="548" spans="1:4" x14ac:dyDescent="0.25">
      <c r="A548" s="124"/>
      <c r="B548" s="113"/>
      <c r="C548" s="113"/>
      <c r="D548" s="113"/>
    </row>
    <row r="549" spans="1:4" x14ac:dyDescent="0.25">
      <c r="A549" s="124"/>
      <c r="B549" s="113"/>
      <c r="C549" s="113"/>
      <c r="D549" s="113"/>
    </row>
    <row r="550" spans="1:4" x14ac:dyDescent="0.25">
      <c r="A550" s="124"/>
      <c r="B550" s="113"/>
      <c r="C550" s="113"/>
      <c r="D550" s="113"/>
    </row>
    <row r="551" spans="1:4" x14ac:dyDescent="0.25">
      <c r="A551" s="124"/>
      <c r="B551" s="113"/>
      <c r="C551" s="113"/>
      <c r="D551" s="113"/>
    </row>
    <row r="552" spans="1:4" x14ac:dyDescent="0.25">
      <c r="A552" s="124"/>
      <c r="B552" s="113"/>
      <c r="C552" s="113"/>
      <c r="D552" s="113"/>
    </row>
    <row r="553" spans="1:4" x14ac:dyDescent="0.25">
      <c r="A553" s="124"/>
      <c r="B553" s="113"/>
      <c r="C553" s="113"/>
      <c r="D553" s="113"/>
    </row>
    <row r="554" spans="1:4" x14ac:dyDescent="0.25">
      <c r="A554" s="124"/>
      <c r="B554" s="113"/>
      <c r="C554" s="113"/>
      <c r="D554" s="113"/>
    </row>
    <row r="555" spans="1:4" x14ac:dyDescent="0.25">
      <c r="A555" s="124"/>
      <c r="B555" s="113"/>
      <c r="C555" s="113"/>
      <c r="D555" s="113"/>
    </row>
    <row r="556" spans="1:4" x14ac:dyDescent="0.25">
      <c r="A556" s="124"/>
      <c r="B556" s="113"/>
      <c r="C556" s="113"/>
      <c r="D556" s="113"/>
    </row>
    <row r="557" spans="1:4" x14ac:dyDescent="0.25">
      <c r="A557" s="124"/>
      <c r="B557" s="113"/>
      <c r="C557" s="113"/>
      <c r="D557" s="113"/>
    </row>
    <row r="558" spans="1:4" x14ac:dyDescent="0.25">
      <c r="A558" s="124"/>
      <c r="B558" s="113"/>
      <c r="C558" s="113"/>
      <c r="D558" s="113"/>
    </row>
    <row r="559" spans="1:4" x14ac:dyDescent="0.25">
      <c r="A559" s="124"/>
      <c r="B559" s="113"/>
      <c r="C559" s="113"/>
      <c r="D559" s="113"/>
    </row>
    <row r="560" spans="1:4" x14ac:dyDescent="0.25">
      <c r="A560" s="124"/>
      <c r="B560" s="113"/>
      <c r="C560" s="113"/>
      <c r="D560" s="113"/>
    </row>
    <row r="561" spans="1:4" x14ac:dyDescent="0.25">
      <c r="A561" s="124"/>
      <c r="B561" s="113"/>
      <c r="C561" s="113"/>
      <c r="D561" s="113"/>
    </row>
    <row r="562" spans="1:4" x14ac:dyDescent="0.25">
      <c r="A562" s="124"/>
      <c r="B562" s="113"/>
      <c r="C562" s="113"/>
      <c r="D562" s="113"/>
    </row>
    <row r="563" spans="1:4" x14ac:dyDescent="0.25">
      <c r="A563" s="124"/>
      <c r="B563" s="113"/>
      <c r="C563" s="113"/>
      <c r="D563" s="113"/>
    </row>
    <row r="564" spans="1:4" x14ac:dyDescent="0.25">
      <c r="A564" s="124"/>
      <c r="B564" s="113"/>
      <c r="C564" s="113"/>
      <c r="D564" s="113"/>
    </row>
    <row r="565" spans="1:4" x14ac:dyDescent="0.25">
      <c r="A565" s="124"/>
      <c r="B565" s="113"/>
      <c r="C565" s="113"/>
      <c r="D565" s="113"/>
    </row>
    <row r="566" spans="1:4" x14ac:dyDescent="0.25">
      <c r="A566" s="124"/>
      <c r="B566" s="113"/>
      <c r="C566" s="113"/>
      <c r="D566" s="113"/>
    </row>
    <row r="567" spans="1:4" x14ac:dyDescent="0.25">
      <c r="A567" s="124"/>
      <c r="B567" s="113"/>
      <c r="C567" s="113"/>
      <c r="D567" s="113"/>
    </row>
    <row r="568" spans="1:4" x14ac:dyDescent="0.25">
      <c r="A568" s="124"/>
      <c r="B568" s="113"/>
      <c r="C568" s="113"/>
      <c r="D568" s="113"/>
    </row>
    <row r="569" spans="1:4" x14ac:dyDescent="0.25">
      <c r="A569" s="124"/>
      <c r="B569" s="113"/>
      <c r="C569" s="113"/>
      <c r="D569" s="113"/>
    </row>
    <row r="570" spans="1:4" x14ac:dyDescent="0.25">
      <c r="A570" s="124"/>
      <c r="B570" s="113"/>
      <c r="C570" s="113"/>
      <c r="D570" s="113"/>
    </row>
    <row r="571" spans="1:4" x14ac:dyDescent="0.25">
      <c r="A571" s="124"/>
      <c r="B571" s="113"/>
      <c r="C571" s="113"/>
      <c r="D571" s="113"/>
    </row>
    <row r="572" spans="1:4" x14ac:dyDescent="0.25">
      <c r="A572" s="124"/>
      <c r="B572" s="113"/>
      <c r="C572" s="113"/>
      <c r="D572" s="113"/>
    </row>
    <row r="573" spans="1:4" x14ac:dyDescent="0.25">
      <c r="A573" s="124"/>
      <c r="B573" s="113"/>
      <c r="C573" s="113"/>
      <c r="D573" s="113"/>
    </row>
    <row r="574" spans="1:4" x14ac:dyDescent="0.25">
      <c r="A574" s="124"/>
      <c r="B574" s="113"/>
      <c r="C574" s="113"/>
      <c r="D574" s="113"/>
    </row>
    <row r="575" spans="1:4" x14ac:dyDescent="0.25">
      <c r="A575" s="124"/>
      <c r="B575" s="113"/>
      <c r="C575" s="113"/>
      <c r="D575" s="113"/>
    </row>
    <row r="576" spans="1:4" x14ac:dyDescent="0.25">
      <c r="A576" s="124"/>
      <c r="B576" s="113"/>
      <c r="C576" s="113"/>
      <c r="D576" s="113"/>
    </row>
    <row r="577" spans="1:4" x14ac:dyDescent="0.25">
      <c r="A577" s="124"/>
      <c r="B577" s="113"/>
      <c r="C577" s="113"/>
      <c r="D577" s="113"/>
    </row>
    <row r="578" spans="1:4" x14ac:dyDescent="0.25">
      <c r="A578" s="124"/>
      <c r="B578" s="113"/>
      <c r="C578" s="113"/>
      <c r="D578" s="113"/>
    </row>
    <row r="579" spans="1:4" x14ac:dyDescent="0.25">
      <c r="A579" s="124"/>
      <c r="B579" s="113"/>
      <c r="C579" s="113"/>
      <c r="D579" s="113"/>
    </row>
    <row r="580" spans="1:4" x14ac:dyDescent="0.25">
      <c r="A580" s="124"/>
      <c r="B580" s="113"/>
      <c r="C580" s="113"/>
      <c r="D580" s="113"/>
    </row>
    <row r="581" spans="1:4" x14ac:dyDescent="0.25">
      <c r="A581" s="124"/>
      <c r="B581" s="113"/>
      <c r="C581" s="113"/>
      <c r="D581" s="113"/>
    </row>
    <row r="582" spans="1:4" x14ac:dyDescent="0.25">
      <c r="A582" s="124"/>
      <c r="B582" s="113"/>
      <c r="C582" s="113"/>
      <c r="D582" s="113"/>
    </row>
    <row r="583" spans="1:4" x14ac:dyDescent="0.25">
      <c r="A583" s="124"/>
      <c r="B583" s="113"/>
      <c r="C583" s="113"/>
      <c r="D583" s="113"/>
    </row>
    <row r="584" spans="1:4" x14ac:dyDescent="0.25">
      <c r="A584" s="124"/>
      <c r="B584" s="113"/>
      <c r="C584" s="113"/>
      <c r="D584" s="113"/>
    </row>
    <row r="585" spans="1:4" x14ac:dyDescent="0.25">
      <c r="A585" s="124"/>
      <c r="B585" s="113"/>
      <c r="C585" s="113"/>
      <c r="D585" s="113"/>
    </row>
    <row r="586" spans="1:4" x14ac:dyDescent="0.25">
      <c r="A586" s="124"/>
      <c r="B586" s="113"/>
      <c r="C586" s="113"/>
      <c r="D586" s="113"/>
    </row>
    <row r="587" spans="1:4" x14ac:dyDescent="0.25">
      <c r="A587" s="124"/>
      <c r="B587" s="113"/>
      <c r="C587" s="113"/>
      <c r="D587" s="113"/>
    </row>
    <row r="588" spans="1:4" x14ac:dyDescent="0.25">
      <c r="A588" s="124"/>
      <c r="B588" s="113"/>
      <c r="C588" s="113"/>
      <c r="D588" s="113"/>
    </row>
    <row r="589" spans="1:4" x14ac:dyDescent="0.25">
      <c r="A589" s="124"/>
      <c r="B589" s="113"/>
      <c r="C589" s="113"/>
      <c r="D589" s="113"/>
    </row>
    <row r="590" spans="1:4" x14ac:dyDescent="0.25">
      <c r="A590" s="124"/>
      <c r="B590" s="113"/>
      <c r="C590" s="113"/>
      <c r="D590" s="113"/>
    </row>
    <row r="591" spans="1:4" x14ac:dyDescent="0.25">
      <c r="A591" s="124"/>
      <c r="B591" s="113"/>
      <c r="C591" s="113"/>
      <c r="D591" s="113"/>
    </row>
    <row r="592" spans="1:4" x14ac:dyDescent="0.25">
      <c r="A592" s="124"/>
      <c r="B592" s="113"/>
      <c r="C592" s="113"/>
      <c r="D592" s="113"/>
    </row>
    <row r="593" spans="1:4" x14ac:dyDescent="0.25">
      <c r="A593" s="124"/>
      <c r="B593" s="113"/>
      <c r="C593" s="113"/>
      <c r="D593" s="113"/>
    </row>
    <row r="594" spans="1:4" x14ac:dyDescent="0.25">
      <c r="A594" s="124"/>
      <c r="B594" s="113"/>
      <c r="C594" s="113"/>
      <c r="D594" s="113"/>
    </row>
    <row r="595" spans="1:4" x14ac:dyDescent="0.25">
      <c r="A595" s="124"/>
      <c r="B595" s="113"/>
      <c r="C595" s="113"/>
      <c r="D595" s="113"/>
    </row>
    <row r="596" spans="1:4" x14ac:dyDescent="0.25">
      <c r="A596" s="124"/>
      <c r="B596" s="113"/>
      <c r="C596" s="113"/>
      <c r="D596" s="113"/>
    </row>
    <row r="597" spans="1:4" x14ac:dyDescent="0.25">
      <c r="A597" s="124"/>
      <c r="B597" s="113"/>
      <c r="C597" s="113"/>
      <c r="D597" s="113"/>
    </row>
    <row r="598" spans="1:4" x14ac:dyDescent="0.25">
      <c r="A598" s="124"/>
      <c r="B598" s="113"/>
      <c r="C598" s="113"/>
      <c r="D598" s="113"/>
    </row>
    <row r="599" spans="1:4" x14ac:dyDescent="0.25">
      <c r="A599" s="124"/>
      <c r="B599" s="113"/>
      <c r="C599" s="113"/>
      <c r="D599" s="113"/>
    </row>
    <row r="600" spans="1:4" x14ac:dyDescent="0.25">
      <c r="A600" s="124"/>
      <c r="B600" s="113"/>
      <c r="C600" s="113"/>
      <c r="D600" s="113"/>
    </row>
    <row r="601" spans="1:4" x14ac:dyDescent="0.25">
      <c r="A601" s="124"/>
      <c r="B601" s="113"/>
      <c r="C601" s="113"/>
      <c r="D601" s="113"/>
    </row>
    <row r="602" spans="1:4" x14ac:dyDescent="0.25">
      <c r="A602" s="124"/>
      <c r="B602" s="113"/>
      <c r="C602" s="113"/>
      <c r="D602" s="113"/>
    </row>
    <row r="603" spans="1:4" x14ac:dyDescent="0.25">
      <c r="A603" s="124"/>
      <c r="B603" s="113"/>
      <c r="C603" s="113"/>
      <c r="D603" s="113"/>
    </row>
    <row r="604" spans="1:4" x14ac:dyDescent="0.25">
      <c r="A604" s="124"/>
      <c r="B604" s="113"/>
      <c r="C604" s="113"/>
      <c r="D604" s="113"/>
    </row>
    <row r="605" spans="1:4" x14ac:dyDescent="0.25">
      <c r="A605" s="124"/>
      <c r="B605" s="113"/>
      <c r="C605" s="113"/>
      <c r="D605" s="113"/>
    </row>
    <row r="606" spans="1:4" x14ac:dyDescent="0.25">
      <c r="A606" s="124"/>
      <c r="B606" s="113"/>
      <c r="C606" s="113"/>
      <c r="D606" s="113"/>
    </row>
    <row r="607" spans="1:4" x14ac:dyDescent="0.25">
      <c r="A607" s="124"/>
      <c r="B607" s="113"/>
      <c r="C607" s="113"/>
      <c r="D607" s="113"/>
    </row>
    <row r="608" spans="1:4" x14ac:dyDescent="0.25">
      <c r="A608" s="124"/>
      <c r="B608" s="113"/>
      <c r="C608" s="113"/>
      <c r="D608" s="113"/>
    </row>
    <row r="609" spans="1:4" x14ac:dyDescent="0.25">
      <c r="A609" s="124"/>
      <c r="B609" s="113"/>
      <c r="C609" s="113"/>
      <c r="D609" s="113"/>
    </row>
    <row r="610" spans="1:4" x14ac:dyDescent="0.25">
      <c r="A610" s="124"/>
      <c r="B610" s="113"/>
      <c r="C610" s="113"/>
      <c r="D610" s="113"/>
    </row>
    <row r="611" spans="1:4" x14ac:dyDescent="0.25">
      <c r="A611" s="124"/>
      <c r="B611" s="113"/>
      <c r="C611" s="113"/>
      <c r="D611" s="113"/>
    </row>
    <row r="612" spans="1:4" x14ac:dyDescent="0.25">
      <c r="A612" s="124"/>
      <c r="B612" s="113"/>
      <c r="C612" s="113"/>
      <c r="D612" s="113"/>
    </row>
    <row r="613" spans="1:4" x14ac:dyDescent="0.25">
      <c r="A613" s="124"/>
      <c r="B613" s="113"/>
      <c r="C613" s="113"/>
      <c r="D613" s="113"/>
    </row>
    <row r="614" spans="1:4" x14ac:dyDescent="0.25">
      <c r="A614" s="124"/>
      <c r="B614" s="113"/>
      <c r="C614" s="113"/>
      <c r="D614" s="113"/>
    </row>
    <row r="615" spans="1:4" x14ac:dyDescent="0.25">
      <c r="A615" s="124"/>
      <c r="B615" s="113"/>
      <c r="C615" s="113"/>
      <c r="D615" s="113"/>
    </row>
    <row r="616" spans="1:4" x14ac:dyDescent="0.25">
      <c r="A616" s="124"/>
      <c r="B616" s="113"/>
      <c r="C616" s="113"/>
      <c r="D616" s="113"/>
    </row>
    <row r="617" spans="1:4" x14ac:dyDescent="0.25">
      <c r="A617" s="124"/>
      <c r="B617" s="113"/>
      <c r="C617" s="113"/>
      <c r="D617" s="113"/>
    </row>
    <row r="618" spans="1:4" x14ac:dyDescent="0.25">
      <c r="A618" s="124"/>
      <c r="B618" s="113"/>
      <c r="C618" s="113"/>
      <c r="D618" s="113"/>
    </row>
    <row r="619" spans="1:4" x14ac:dyDescent="0.25">
      <c r="A619" s="124"/>
      <c r="B619" s="113"/>
      <c r="C619" s="113"/>
      <c r="D619" s="113"/>
    </row>
    <row r="620" spans="1:4" x14ac:dyDescent="0.25">
      <c r="A620" s="124"/>
      <c r="B620" s="113"/>
      <c r="C620" s="113"/>
      <c r="D620" s="113"/>
    </row>
    <row r="621" spans="1:4" x14ac:dyDescent="0.25">
      <c r="A621" s="124"/>
      <c r="B621" s="113"/>
      <c r="C621" s="113"/>
      <c r="D621" s="113"/>
    </row>
    <row r="622" spans="1:4" x14ac:dyDescent="0.25">
      <c r="A622" s="124"/>
      <c r="B622" s="113"/>
      <c r="C622" s="113"/>
      <c r="D622" s="113"/>
    </row>
    <row r="623" spans="1:4" x14ac:dyDescent="0.25">
      <c r="A623" s="124"/>
      <c r="B623" s="113"/>
      <c r="C623" s="113"/>
      <c r="D623" s="113"/>
    </row>
    <row r="624" spans="1:4" x14ac:dyDescent="0.25">
      <c r="A624" s="124"/>
      <c r="B624" s="113"/>
      <c r="C624" s="113"/>
      <c r="D624" s="113"/>
    </row>
    <row r="625" spans="1:4" x14ac:dyDescent="0.25">
      <c r="A625" s="124"/>
      <c r="B625" s="113"/>
      <c r="C625" s="113"/>
      <c r="D625" s="113"/>
    </row>
    <row r="626" spans="1:4" x14ac:dyDescent="0.25">
      <c r="A626" s="124"/>
      <c r="B626" s="113"/>
      <c r="C626" s="113"/>
      <c r="D626" s="113"/>
    </row>
    <row r="627" spans="1:4" x14ac:dyDescent="0.25">
      <c r="A627" s="124"/>
      <c r="B627" s="113"/>
      <c r="C627" s="113"/>
      <c r="D627" s="113"/>
    </row>
    <row r="628" spans="1:4" x14ac:dyDescent="0.25">
      <c r="A628" s="124"/>
      <c r="B628" s="113"/>
      <c r="C628" s="113"/>
      <c r="D628" s="113"/>
    </row>
    <row r="629" spans="1:4" x14ac:dyDescent="0.25">
      <c r="A629" s="124"/>
      <c r="B629" s="113"/>
      <c r="C629" s="113"/>
      <c r="D629" s="113"/>
    </row>
    <row r="630" spans="1:4" x14ac:dyDescent="0.25">
      <c r="A630" s="124"/>
      <c r="B630" s="113"/>
      <c r="C630" s="113"/>
      <c r="D630" s="113"/>
    </row>
    <row r="631" spans="1:4" x14ac:dyDescent="0.25">
      <c r="A631" s="124"/>
      <c r="B631" s="113"/>
      <c r="C631" s="113"/>
      <c r="D631" s="113"/>
    </row>
    <row r="632" spans="1:4" x14ac:dyDescent="0.25">
      <c r="A632" s="124"/>
      <c r="B632" s="113"/>
      <c r="C632" s="113"/>
      <c r="D632" s="113"/>
    </row>
    <row r="633" spans="1:4" x14ac:dyDescent="0.25">
      <c r="A633" s="124"/>
      <c r="B633" s="113"/>
      <c r="C633" s="113"/>
      <c r="D633" s="113"/>
    </row>
    <row r="634" spans="1:4" x14ac:dyDescent="0.25">
      <c r="A634" s="124"/>
      <c r="B634" s="113"/>
      <c r="C634" s="113"/>
      <c r="D634" s="113"/>
    </row>
    <row r="635" spans="1:4" x14ac:dyDescent="0.25">
      <c r="A635" s="124"/>
      <c r="B635" s="113"/>
      <c r="C635" s="113"/>
      <c r="D635" s="113"/>
    </row>
    <row r="636" spans="1:4" x14ac:dyDescent="0.25">
      <c r="A636" s="124"/>
      <c r="B636" s="113"/>
      <c r="C636" s="113"/>
      <c r="D636" s="113"/>
    </row>
    <row r="637" spans="1:4" x14ac:dyDescent="0.25">
      <c r="A637" s="124"/>
      <c r="B637" s="113"/>
      <c r="C637" s="113"/>
      <c r="D637" s="113"/>
    </row>
    <row r="638" spans="1:4" x14ac:dyDescent="0.25">
      <c r="A638" s="124"/>
      <c r="B638" s="113"/>
      <c r="C638" s="113"/>
      <c r="D638" s="113"/>
    </row>
    <row r="639" spans="1:4" x14ac:dyDescent="0.25">
      <c r="A639" s="124"/>
      <c r="B639" s="113"/>
      <c r="C639" s="113"/>
      <c r="D639" s="113"/>
    </row>
    <row r="640" spans="1:4" x14ac:dyDescent="0.25">
      <c r="A640" s="124"/>
      <c r="B640" s="113"/>
      <c r="C640" s="113"/>
      <c r="D640" s="113"/>
    </row>
    <row r="641" spans="1:4" x14ac:dyDescent="0.25">
      <c r="A641" s="124"/>
      <c r="B641" s="113"/>
      <c r="C641" s="113"/>
      <c r="D641" s="113"/>
    </row>
    <row r="642" spans="1:4" x14ac:dyDescent="0.25">
      <c r="A642" s="124"/>
      <c r="B642" s="113"/>
      <c r="C642" s="113"/>
      <c r="D642" s="113"/>
    </row>
    <row r="643" spans="1:4" x14ac:dyDescent="0.25">
      <c r="A643" s="124"/>
      <c r="B643" s="113"/>
      <c r="C643" s="113"/>
      <c r="D643" s="113"/>
    </row>
    <row r="644" spans="1:4" x14ac:dyDescent="0.25">
      <c r="A644" s="124"/>
      <c r="B644" s="113"/>
      <c r="C644" s="113"/>
      <c r="D644" s="113"/>
    </row>
    <row r="645" spans="1:4" x14ac:dyDescent="0.25">
      <c r="A645" s="124"/>
      <c r="B645" s="113"/>
      <c r="C645" s="113"/>
      <c r="D645" s="113"/>
    </row>
    <row r="646" spans="1:4" x14ac:dyDescent="0.25">
      <c r="A646" s="124"/>
      <c r="B646" s="113"/>
      <c r="C646" s="113"/>
      <c r="D646" s="113"/>
    </row>
    <row r="647" spans="1:4" x14ac:dyDescent="0.25">
      <c r="A647" s="124"/>
      <c r="B647" s="113"/>
      <c r="C647" s="113"/>
      <c r="D647" s="113"/>
    </row>
    <row r="648" spans="1:4" x14ac:dyDescent="0.25">
      <c r="A648" s="124"/>
      <c r="B648" s="113"/>
      <c r="C648" s="113"/>
      <c r="D648" s="113"/>
    </row>
    <row r="649" spans="1:4" x14ac:dyDescent="0.25">
      <c r="A649" s="124"/>
      <c r="B649" s="113"/>
      <c r="C649" s="113"/>
      <c r="D649" s="113"/>
    </row>
    <row r="650" spans="1:4" x14ac:dyDescent="0.25">
      <c r="A650" s="124"/>
      <c r="B650" s="113"/>
      <c r="C650" s="113"/>
      <c r="D650" s="113"/>
    </row>
    <row r="651" spans="1:4" x14ac:dyDescent="0.25">
      <c r="A651" s="124"/>
      <c r="B651" s="113"/>
      <c r="C651" s="113"/>
      <c r="D651" s="113"/>
    </row>
    <row r="652" spans="1:4" x14ac:dyDescent="0.25">
      <c r="A652" s="124"/>
      <c r="B652" s="113"/>
      <c r="C652" s="113"/>
      <c r="D652" s="113"/>
    </row>
    <row r="653" spans="1:4" x14ac:dyDescent="0.25">
      <c r="A653" s="124"/>
      <c r="B653" s="113"/>
      <c r="C653" s="113"/>
      <c r="D653" s="113"/>
    </row>
    <row r="654" spans="1:4" x14ac:dyDescent="0.25">
      <c r="A654" s="124"/>
      <c r="B654" s="113"/>
      <c r="C654" s="113"/>
      <c r="D654" s="113"/>
    </row>
    <row r="655" spans="1:4" x14ac:dyDescent="0.25">
      <c r="A655" s="124"/>
      <c r="B655" s="113"/>
      <c r="C655" s="113"/>
      <c r="D655" s="113"/>
    </row>
    <row r="656" spans="1:4" x14ac:dyDescent="0.25">
      <c r="A656" s="124"/>
      <c r="B656" s="113"/>
      <c r="C656" s="113"/>
      <c r="D656" s="113"/>
    </row>
    <row r="657" spans="1:4" x14ac:dyDescent="0.25">
      <c r="A657" s="124"/>
      <c r="B657" s="113"/>
      <c r="C657" s="113"/>
      <c r="D657" s="113"/>
    </row>
    <row r="658" spans="1:4" x14ac:dyDescent="0.25">
      <c r="A658" s="124"/>
      <c r="B658" s="113"/>
      <c r="C658" s="113"/>
      <c r="D658" s="113"/>
    </row>
    <row r="659" spans="1:4" x14ac:dyDescent="0.25">
      <c r="A659" s="124"/>
      <c r="B659" s="113"/>
      <c r="C659" s="113"/>
      <c r="D659" s="113"/>
    </row>
    <row r="660" spans="1:4" x14ac:dyDescent="0.25">
      <c r="A660" s="124"/>
      <c r="B660" s="113"/>
      <c r="C660" s="113"/>
      <c r="D660" s="113"/>
    </row>
    <row r="661" spans="1:4" x14ac:dyDescent="0.25">
      <c r="A661" s="124"/>
      <c r="B661" s="113"/>
      <c r="C661" s="113"/>
      <c r="D661" s="113"/>
    </row>
    <row r="662" spans="1:4" x14ac:dyDescent="0.25">
      <c r="A662" s="124"/>
      <c r="B662" s="113"/>
      <c r="C662" s="113"/>
      <c r="D662" s="113"/>
    </row>
    <row r="663" spans="1:4" x14ac:dyDescent="0.25">
      <c r="A663" s="124"/>
      <c r="B663" s="113"/>
      <c r="C663" s="113"/>
      <c r="D663" s="113"/>
    </row>
    <row r="664" spans="1:4" x14ac:dyDescent="0.25">
      <c r="A664" s="124"/>
      <c r="B664" s="113"/>
      <c r="C664" s="113"/>
      <c r="D664" s="113"/>
    </row>
    <row r="665" spans="1:4" x14ac:dyDescent="0.25">
      <c r="A665" s="124"/>
      <c r="B665" s="113"/>
      <c r="C665" s="113"/>
      <c r="D665" s="113"/>
    </row>
    <row r="666" spans="1:4" x14ac:dyDescent="0.25">
      <c r="A666" s="124"/>
      <c r="B666" s="113"/>
      <c r="C666" s="113"/>
      <c r="D666" s="113"/>
    </row>
    <row r="667" spans="1:4" x14ac:dyDescent="0.25">
      <c r="A667" s="124"/>
      <c r="B667" s="113"/>
      <c r="C667" s="113"/>
      <c r="D667" s="113"/>
    </row>
    <row r="668" spans="1:4" x14ac:dyDescent="0.25">
      <c r="A668" s="124"/>
      <c r="B668" s="113"/>
      <c r="C668" s="113"/>
      <c r="D668" s="113"/>
    </row>
    <row r="669" spans="1:4" x14ac:dyDescent="0.25">
      <c r="A669" s="124"/>
      <c r="B669" s="113"/>
      <c r="C669" s="113"/>
      <c r="D669" s="113"/>
    </row>
    <row r="670" spans="1:4" x14ac:dyDescent="0.25">
      <c r="A670" s="124"/>
      <c r="B670" s="113"/>
      <c r="C670" s="113"/>
      <c r="D670" s="113"/>
    </row>
    <row r="671" spans="1:4" x14ac:dyDescent="0.25">
      <c r="A671" s="124"/>
      <c r="B671" s="113"/>
      <c r="C671" s="113"/>
      <c r="D671" s="113"/>
    </row>
    <row r="672" spans="1:4" x14ac:dyDescent="0.25">
      <c r="A672" s="124"/>
      <c r="B672" s="113"/>
      <c r="C672" s="113"/>
      <c r="D672" s="113"/>
    </row>
    <row r="673" spans="1:4" x14ac:dyDescent="0.25">
      <c r="A673" s="124"/>
      <c r="B673" s="113"/>
      <c r="C673" s="113"/>
      <c r="D673" s="113"/>
    </row>
    <row r="674" spans="1:4" x14ac:dyDescent="0.25">
      <c r="A674" s="124"/>
      <c r="B674" s="113"/>
      <c r="C674" s="113"/>
      <c r="D674" s="113"/>
    </row>
    <row r="675" spans="1:4" x14ac:dyDescent="0.25">
      <c r="A675" s="124"/>
      <c r="B675" s="113"/>
      <c r="C675" s="113"/>
      <c r="D675" s="113"/>
    </row>
    <row r="676" spans="1:4" x14ac:dyDescent="0.25">
      <c r="A676" s="124"/>
      <c r="B676" s="113"/>
      <c r="C676" s="113"/>
      <c r="D676" s="113"/>
    </row>
    <row r="677" spans="1:4" x14ac:dyDescent="0.25">
      <c r="A677" s="124"/>
      <c r="B677" s="113"/>
      <c r="C677" s="113"/>
      <c r="D677" s="113"/>
    </row>
    <row r="678" spans="1:4" x14ac:dyDescent="0.25">
      <c r="A678" s="124"/>
      <c r="B678" s="113"/>
      <c r="C678" s="113"/>
      <c r="D678" s="113"/>
    </row>
    <row r="679" spans="1:4" x14ac:dyDescent="0.25">
      <c r="A679" s="124"/>
      <c r="B679" s="113"/>
      <c r="C679" s="113"/>
      <c r="D679" s="113"/>
    </row>
    <row r="680" spans="1:4" x14ac:dyDescent="0.25">
      <c r="A680" s="124"/>
      <c r="B680" s="113"/>
      <c r="C680" s="113"/>
      <c r="D680" s="113"/>
    </row>
    <row r="681" spans="1:4" x14ac:dyDescent="0.25">
      <c r="A681" s="124"/>
      <c r="B681" s="113"/>
      <c r="C681" s="113"/>
      <c r="D681" s="113"/>
    </row>
    <row r="682" spans="1:4" x14ac:dyDescent="0.25">
      <c r="A682" s="124"/>
      <c r="B682" s="113"/>
      <c r="C682" s="113"/>
      <c r="D682" s="113"/>
    </row>
    <row r="683" spans="1:4" x14ac:dyDescent="0.25">
      <c r="A683" s="124"/>
      <c r="B683" s="113"/>
      <c r="C683" s="113"/>
      <c r="D683" s="113"/>
    </row>
    <row r="684" spans="1:4" x14ac:dyDescent="0.25">
      <c r="A684" s="124"/>
      <c r="B684" s="113"/>
      <c r="C684" s="113"/>
      <c r="D684" s="113"/>
    </row>
    <row r="685" spans="1:4" x14ac:dyDescent="0.25">
      <c r="A685" s="124"/>
      <c r="B685" s="113"/>
      <c r="C685" s="113"/>
      <c r="D685" s="113"/>
    </row>
    <row r="686" spans="1:4" x14ac:dyDescent="0.25">
      <c r="A686" s="124"/>
      <c r="B686" s="113"/>
      <c r="C686" s="113"/>
      <c r="D686" s="113"/>
    </row>
    <row r="687" spans="1:4" x14ac:dyDescent="0.25">
      <c r="A687" s="124"/>
      <c r="B687" s="113"/>
      <c r="C687" s="113"/>
      <c r="D687" s="113"/>
    </row>
    <row r="688" spans="1:4" x14ac:dyDescent="0.25">
      <c r="A688" s="124"/>
      <c r="B688" s="113"/>
      <c r="C688" s="113"/>
      <c r="D688" s="113"/>
    </row>
    <row r="689" spans="1:4" x14ac:dyDescent="0.25">
      <c r="A689" s="124"/>
      <c r="B689" s="113"/>
      <c r="C689" s="113"/>
      <c r="D689" s="113"/>
    </row>
    <row r="690" spans="1:4" x14ac:dyDescent="0.25">
      <c r="A690" s="124"/>
      <c r="B690" s="113"/>
      <c r="C690" s="113"/>
      <c r="D690" s="113"/>
    </row>
    <row r="691" spans="1:4" x14ac:dyDescent="0.25">
      <c r="A691" s="124"/>
      <c r="B691" s="113"/>
      <c r="C691" s="113"/>
      <c r="D691" s="113"/>
    </row>
    <row r="692" spans="1:4" x14ac:dyDescent="0.25">
      <c r="A692" s="124"/>
      <c r="B692" s="113"/>
      <c r="C692" s="113"/>
      <c r="D692" s="113"/>
    </row>
    <row r="693" spans="1:4" x14ac:dyDescent="0.25">
      <c r="A693" s="124"/>
      <c r="B693" s="113"/>
      <c r="C693" s="113"/>
      <c r="D693" s="113"/>
    </row>
    <row r="694" spans="1:4" x14ac:dyDescent="0.25">
      <c r="A694" s="124"/>
      <c r="B694" s="113"/>
      <c r="C694" s="113"/>
      <c r="D694" s="113"/>
    </row>
    <row r="695" spans="1:4" x14ac:dyDescent="0.25">
      <c r="A695" s="124"/>
      <c r="B695" s="113"/>
      <c r="C695" s="113"/>
      <c r="D695" s="113"/>
    </row>
    <row r="696" spans="1:4" x14ac:dyDescent="0.25">
      <c r="A696" s="124"/>
      <c r="B696" s="113"/>
      <c r="C696" s="113"/>
      <c r="D696" s="113"/>
    </row>
    <row r="697" spans="1:4" x14ac:dyDescent="0.25">
      <c r="A697" s="124"/>
      <c r="B697" s="113"/>
      <c r="C697" s="113"/>
      <c r="D697" s="113"/>
    </row>
    <row r="698" spans="1:4" x14ac:dyDescent="0.25">
      <c r="A698" s="124"/>
      <c r="B698" s="113"/>
      <c r="C698" s="113"/>
      <c r="D698" s="113"/>
    </row>
    <row r="699" spans="1:4" x14ac:dyDescent="0.25">
      <c r="A699" s="124"/>
      <c r="B699" s="113"/>
      <c r="C699" s="113"/>
      <c r="D699" s="113"/>
    </row>
    <row r="700" spans="1:4" x14ac:dyDescent="0.25">
      <c r="A700" s="124"/>
      <c r="B700" s="113"/>
      <c r="C700" s="113"/>
      <c r="D700" s="113"/>
    </row>
    <row r="701" spans="1:4" x14ac:dyDescent="0.25">
      <c r="A701" s="124"/>
      <c r="B701" s="113"/>
      <c r="C701" s="113"/>
      <c r="D701" s="113"/>
    </row>
    <row r="702" spans="1:4" x14ac:dyDescent="0.25">
      <c r="A702" s="124"/>
      <c r="B702" s="113"/>
      <c r="C702" s="113"/>
      <c r="D702" s="113"/>
    </row>
    <row r="703" spans="1:4" x14ac:dyDescent="0.25">
      <c r="A703" s="124"/>
      <c r="B703" s="113"/>
      <c r="C703" s="113"/>
      <c r="D703" s="113"/>
    </row>
    <row r="704" spans="1:4" x14ac:dyDescent="0.25">
      <c r="A704" s="124"/>
      <c r="B704" s="113"/>
      <c r="C704" s="113"/>
      <c r="D704" s="113"/>
    </row>
    <row r="705" spans="1:4" x14ac:dyDescent="0.25">
      <c r="A705" s="124"/>
      <c r="B705" s="113"/>
      <c r="C705" s="113"/>
      <c r="D705" s="113"/>
    </row>
    <row r="706" spans="1:4" x14ac:dyDescent="0.25">
      <c r="A706" s="124"/>
      <c r="B706" s="113"/>
      <c r="C706" s="113"/>
      <c r="D706" s="113"/>
    </row>
    <row r="707" spans="1:4" x14ac:dyDescent="0.25">
      <c r="A707" s="124"/>
      <c r="B707" s="113"/>
      <c r="C707" s="113"/>
      <c r="D707" s="113"/>
    </row>
    <row r="708" spans="1:4" x14ac:dyDescent="0.25">
      <c r="A708" s="124"/>
      <c r="B708" s="113"/>
      <c r="C708" s="113"/>
      <c r="D708" s="113"/>
    </row>
    <row r="709" spans="1:4" x14ac:dyDescent="0.25">
      <c r="A709" s="124"/>
      <c r="B709" s="113"/>
      <c r="C709" s="113"/>
      <c r="D709" s="113"/>
    </row>
    <row r="710" spans="1:4" x14ac:dyDescent="0.25">
      <c r="A710" s="124"/>
      <c r="B710" s="113"/>
      <c r="C710" s="113"/>
      <c r="D710" s="113"/>
    </row>
    <row r="711" spans="1:4" x14ac:dyDescent="0.25">
      <c r="A711" s="124"/>
      <c r="B711" s="113"/>
      <c r="C711" s="113"/>
      <c r="D711" s="113"/>
    </row>
    <row r="712" spans="1:4" x14ac:dyDescent="0.25">
      <c r="A712" s="124"/>
      <c r="B712" s="113"/>
      <c r="C712" s="113"/>
      <c r="D712" s="113"/>
    </row>
    <row r="713" spans="1:4" x14ac:dyDescent="0.25">
      <c r="A713" s="124"/>
      <c r="B713" s="113"/>
      <c r="C713" s="113"/>
      <c r="D713" s="113"/>
    </row>
    <row r="714" spans="1:4" x14ac:dyDescent="0.25">
      <c r="A714" s="124"/>
      <c r="B714" s="113"/>
      <c r="C714" s="113"/>
      <c r="D714" s="113"/>
    </row>
    <row r="715" spans="1:4" x14ac:dyDescent="0.25">
      <c r="A715" s="124"/>
      <c r="B715" s="113"/>
      <c r="C715" s="113"/>
      <c r="D715" s="113"/>
    </row>
    <row r="716" spans="1:4" x14ac:dyDescent="0.25">
      <c r="A716" s="124"/>
      <c r="B716" s="113"/>
      <c r="C716" s="113"/>
      <c r="D716" s="113"/>
    </row>
    <row r="717" spans="1:4" x14ac:dyDescent="0.25">
      <c r="A717" s="124"/>
      <c r="B717" s="113"/>
      <c r="C717" s="113"/>
      <c r="D717" s="113"/>
    </row>
    <row r="718" spans="1:4" x14ac:dyDescent="0.25">
      <c r="A718" s="124"/>
      <c r="B718" s="113"/>
      <c r="C718" s="113"/>
      <c r="D718" s="113"/>
    </row>
    <row r="719" spans="1:4" x14ac:dyDescent="0.25">
      <c r="A719" s="124"/>
      <c r="B719" s="113"/>
      <c r="C719" s="113"/>
      <c r="D719" s="113"/>
    </row>
    <row r="720" spans="1:4" x14ac:dyDescent="0.25">
      <c r="A720" s="124"/>
      <c r="B720" s="113"/>
      <c r="C720" s="113"/>
      <c r="D720" s="113"/>
    </row>
    <row r="721" spans="1:4" x14ac:dyDescent="0.25">
      <c r="A721" s="124"/>
      <c r="B721" s="113"/>
      <c r="C721" s="113"/>
      <c r="D721" s="113"/>
    </row>
    <row r="722" spans="1:4" x14ac:dyDescent="0.25">
      <c r="A722" s="124"/>
      <c r="B722" s="113"/>
      <c r="C722" s="113"/>
      <c r="D722" s="113"/>
    </row>
    <row r="723" spans="1:4" x14ac:dyDescent="0.25">
      <c r="A723" s="124"/>
      <c r="B723" s="113"/>
      <c r="C723" s="113"/>
      <c r="D723" s="113"/>
    </row>
    <row r="724" spans="1:4" x14ac:dyDescent="0.25">
      <c r="A724" s="124"/>
      <c r="B724" s="113"/>
      <c r="C724" s="113"/>
      <c r="D724" s="113"/>
    </row>
    <row r="725" spans="1:4" x14ac:dyDescent="0.25">
      <c r="A725" s="124"/>
      <c r="B725" s="113"/>
      <c r="C725" s="113"/>
      <c r="D725" s="113"/>
    </row>
    <row r="726" spans="1:4" x14ac:dyDescent="0.25">
      <c r="A726" s="124"/>
      <c r="B726" s="113"/>
      <c r="C726" s="113"/>
      <c r="D726" s="113"/>
    </row>
    <row r="727" spans="1:4" x14ac:dyDescent="0.25">
      <c r="A727" s="124"/>
      <c r="B727" s="113"/>
      <c r="C727" s="113"/>
      <c r="D727" s="113"/>
    </row>
    <row r="728" spans="1:4" x14ac:dyDescent="0.25">
      <c r="A728" s="124"/>
      <c r="B728" s="113"/>
      <c r="C728" s="113"/>
      <c r="D728" s="113"/>
    </row>
    <row r="729" spans="1:4" x14ac:dyDescent="0.25">
      <c r="A729" s="124"/>
      <c r="B729" s="113"/>
      <c r="C729" s="113"/>
      <c r="D729" s="113"/>
    </row>
    <row r="730" spans="1:4" x14ac:dyDescent="0.25">
      <c r="A730" s="124"/>
      <c r="B730" s="113"/>
      <c r="C730" s="113"/>
      <c r="D730" s="113"/>
    </row>
    <row r="731" spans="1:4" x14ac:dyDescent="0.25">
      <c r="A731" s="124"/>
      <c r="B731" s="113"/>
      <c r="C731" s="113"/>
      <c r="D731" s="113"/>
    </row>
    <row r="732" spans="1:4" x14ac:dyDescent="0.25">
      <c r="A732" s="124"/>
      <c r="B732" s="113"/>
      <c r="C732" s="113"/>
      <c r="D732" s="113"/>
    </row>
    <row r="733" spans="1:4" x14ac:dyDescent="0.25">
      <c r="A733" s="124"/>
      <c r="B733" s="113"/>
      <c r="C733" s="113"/>
      <c r="D733" s="113"/>
    </row>
    <row r="734" spans="1:4" x14ac:dyDescent="0.25">
      <c r="A734" s="124"/>
      <c r="B734" s="113"/>
      <c r="C734" s="113"/>
      <c r="D734" s="113"/>
    </row>
    <row r="735" spans="1:4" x14ac:dyDescent="0.25">
      <c r="A735" s="124"/>
      <c r="B735" s="113"/>
      <c r="C735" s="113"/>
      <c r="D735" s="113"/>
    </row>
    <row r="736" spans="1:4" x14ac:dyDescent="0.25">
      <c r="A736" s="124"/>
      <c r="B736" s="113"/>
      <c r="C736" s="113"/>
      <c r="D736" s="113"/>
    </row>
    <row r="737" spans="1:4" x14ac:dyDescent="0.25">
      <c r="A737" s="124"/>
      <c r="B737" s="113"/>
      <c r="C737" s="113"/>
      <c r="D737" s="113"/>
    </row>
    <row r="738" spans="1:4" x14ac:dyDescent="0.25">
      <c r="A738" s="124"/>
      <c r="B738" s="113"/>
      <c r="C738" s="113"/>
      <c r="D738" s="113"/>
    </row>
    <row r="739" spans="1:4" x14ac:dyDescent="0.25">
      <c r="A739" s="124"/>
      <c r="B739" s="113"/>
      <c r="C739" s="113"/>
      <c r="D739" s="113"/>
    </row>
    <row r="740" spans="1:4" x14ac:dyDescent="0.25">
      <c r="A740" s="124"/>
      <c r="B740" s="113"/>
      <c r="C740" s="113"/>
      <c r="D740" s="113"/>
    </row>
    <row r="741" spans="1:4" x14ac:dyDescent="0.25">
      <c r="A741" s="124"/>
      <c r="B741" s="113"/>
      <c r="C741" s="113"/>
      <c r="D741" s="113"/>
    </row>
    <row r="742" spans="1:4" x14ac:dyDescent="0.25">
      <c r="A742" s="124"/>
      <c r="B742" s="113"/>
      <c r="C742" s="113"/>
      <c r="D742" s="113"/>
    </row>
    <row r="743" spans="1:4" x14ac:dyDescent="0.25">
      <c r="A743" s="124"/>
      <c r="B743" s="113"/>
      <c r="C743" s="113"/>
      <c r="D743" s="113"/>
    </row>
    <row r="744" spans="1:4" x14ac:dyDescent="0.25">
      <c r="A744" s="124"/>
      <c r="B744" s="113"/>
      <c r="C744" s="113"/>
      <c r="D744" s="113"/>
    </row>
    <row r="745" spans="1:4" x14ac:dyDescent="0.25">
      <c r="A745" s="124"/>
      <c r="B745" s="113"/>
      <c r="C745" s="113"/>
      <c r="D745" s="113"/>
    </row>
    <row r="746" spans="1:4" x14ac:dyDescent="0.25">
      <c r="A746" s="124"/>
      <c r="B746" s="113"/>
      <c r="C746" s="113"/>
      <c r="D746" s="113"/>
    </row>
    <row r="747" spans="1:4" x14ac:dyDescent="0.25">
      <c r="A747" s="124"/>
      <c r="B747" s="113"/>
      <c r="C747" s="113"/>
      <c r="D747" s="113"/>
    </row>
    <row r="748" spans="1:4" x14ac:dyDescent="0.25">
      <c r="A748" s="124"/>
      <c r="B748" s="113"/>
      <c r="C748" s="113"/>
      <c r="D748" s="113"/>
    </row>
    <row r="749" spans="1:4" x14ac:dyDescent="0.25">
      <c r="A749" s="124"/>
      <c r="B749" s="113"/>
      <c r="C749" s="113"/>
      <c r="D749" s="113"/>
    </row>
    <row r="750" spans="1:4" x14ac:dyDescent="0.25">
      <c r="A750" s="124"/>
      <c r="B750" s="113"/>
      <c r="C750" s="113"/>
      <c r="D750" s="113"/>
    </row>
    <row r="751" spans="1:4" x14ac:dyDescent="0.25">
      <c r="A751" s="124"/>
      <c r="B751" s="113"/>
      <c r="C751" s="113"/>
      <c r="D751" s="113"/>
    </row>
    <row r="752" spans="1:4" x14ac:dyDescent="0.25">
      <c r="A752" s="124"/>
      <c r="B752" s="113"/>
      <c r="C752" s="113"/>
      <c r="D752" s="113"/>
    </row>
    <row r="753" spans="1:4" x14ac:dyDescent="0.25">
      <c r="A753" s="124"/>
      <c r="B753" s="113"/>
      <c r="C753" s="113"/>
      <c r="D753" s="113"/>
    </row>
    <row r="754" spans="1:4" x14ac:dyDescent="0.25">
      <c r="A754" s="124"/>
      <c r="B754" s="113"/>
      <c r="C754" s="113"/>
      <c r="D754" s="113"/>
    </row>
    <row r="755" spans="1:4" x14ac:dyDescent="0.25">
      <c r="A755" s="124"/>
      <c r="B755" s="113"/>
      <c r="C755" s="113"/>
      <c r="D755" s="113"/>
    </row>
    <row r="756" spans="1:4" x14ac:dyDescent="0.25">
      <c r="A756" s="124"/>
      <c r="B756" s="113"/>
      <c r="C756" s="113"/>
      <c r="D756" s="113"/>
    </row>
    <row r="757" spans="1:4" x14ac:dyDescent="0.25">
      <c r="A757" s="124"/>
      <c r="B757" s="113"/>
      <c r="C757" s="113"/>
      <c r="D757" s="113"/>
    </row>
    <row r="758" spans="1:4" x14ac:dyDescent="0.25">
      <c r="A758" s="124"/>
      <c r="B758" s="113"/>
      <c r="C758" s="113"/>
      <c r="D758" s="113"/>
    </row>
    <row r="759" spans="1:4" x14ac:dyDescent="0.25">
      <c r="A759" s="124"/>
      <c r="B759" s="113"/>
      <c r="C759" s="113"/>
      <c r="D759" s="113"/>
    </row>
    <row r="760" spans="1:4" x14ac:dyDescent="0.25">
      <c r="A760" s="124"/>
      <c r="B760" s="113"/>
      <c r="C760" s="113"/>
      <c r="D760" s="113"/>
    </row>
    <row r="761" spans="1:4" x14ac:dyDescent="0.25">
      <c r="A761" s="124"/>
      <c r="B761" s="113"/>
      <c r="C761" s="113"/>
      <c r="D761" s="113"/>
    </row>
    <row r="762" spans="1:4" x14ac:dyDescent="0.25">
      <c r="A762" s="124"/>
      <c r="B762" s="113"/>
      <c r="C762" s="113"/>
      <c r="D762" s="113"/>
    </row>
    <row r="763" spans="1:4" x14ac:dyDescent="0.25">
      <c r="A763" s="124"/>
      <c r="B763" s="113"/>
      <c r="C763" s="113"/>
      <c r="D763" s="113"/>
    </row>
    <row r="764" spans="1:4" x14ac:dyDescent="0.25">
      <c r="A764" s="124"/>
      <c r="B764" s="113"/>
      <c r="C764" s="113"/>
      <c r="D764" s="113"/>
    </row>
    <row r="765" spans="1:4" x14ac:dyDescent="0.25">
      <c r="A765" s="124"/>
      <c r="B765" s="113"/>
      <c r="C765" s="113"/>
      <c r="D765" s="113"/>
    </row>
    <row r="766" spans="1:4" x14ac:dyDescent="0.25">
      <c r="A766" s="124"/>
      <c r="B766" s="113"/>
      <c r="C766" s="113"/>
      <c r="D766" s="113"/>
    </row>
    <row r="767" spans="1:4" x14ac:dyDescent="0.25">
      <c r="A767" s="124"/>
      <c r="B767" s="113"/>
      <c r="C767" s="113"/>
      <c r="D767" s="113"/>
    </row>
    <row r="768" spans="1:4" x14ac:dyDescent="0.25">
      <c r="A768" s="124"/>
      <c r="B768" s="113"/>
      <c r="C768" s="113"/>
      <c r="D768" s="113"/>
    </row>
    <row r="769" spans="1:4" x14ac:dyDescent="0.25">
      <c r="A769" s="124"/>
      <c r="B769" s="113"/>
      <c r="C769" s="113"/>
      <c r="D769" s="113"/>
    </row>
    <row r="770" spans="1:4" x14ac:dyDescent="0.25">
      <c r="A770" s="124"/>
      <c r="B770" s="113"/>
      <c r="C770" s="113"/>
      <c r="D770" s="113"/>
    </row>
    <row r="771" spans="1:4" x14ac:dyDescent="0.25">
      <c r="A771" s="124"/>
      <c r="B771" s="113"/>
      <c r="C771" s="113"/>
      <c r="D771" s="113"/>
    </row>
    <row r="772" spans="1:4" x14ac:dyDescent="0.25">
      <c r="A772" s="124"/>
      <c r="B772" s="113"/>
      <c r="C772" s="113"/>
      <c r="D772" s="113"/>
    </row>
    <row r="773" spans="1:4" x14ac:dyDescent="0.25">
      <c r="A773" s="124"/>
      <c r="B773" s="113"/>
      <c r="C773" s="113"/>
      <c r="D773" s="113"/>
    </row>
    <row r="774" spans="1:4" x14ac:dyDescent="0.25">
      <c r="A774" s="124"/>
      <c r="B774" s="113"/>
      <c r="C774" s="113"/>
      <c r="D774" s="113"/>
    </row>
    <row r="775" spans="1:4" x14ac:dyDescent="0.25">
      <c r="A775" s="124"/>
      <c r="B775" s="113"/>
      <c r="C775" s="113"/>
      <c r="D775" s="113"/>
    </row>
    <row r="776" spans="1:4" x14ac:dyDescent="0.25">
      <c r="A776" s="124"/>
      <c r="B776" s="113"/>
      <c r="C776" s="113"/>
      <c r="D776" s="113"/>
    </row>
    <row r="777" spans="1:4" x14ac:dyDescent="0.25">
      <c r="A777" s="124"/>
      <c r="B777" s="113"/>
      <c r="C777" s="113"/>
      <c r="D777" s="113"/>
    </row>
    <row r="778" spans="1:4" x14ac:dyDescent="0.25">
      <c r="A778" s="124"/>
      <c r="B778" s="113"/>
      <c r="C778" s="113"/>
      <c r="D778" s="113"/>
    </row>
    <row r="779" spans="1:4" x14ac:dyDescent="0.25">
      <c r="A779" s="124"/>
      <c r="B779" s="113"/>
      <c r="C779" s="113"/>
      <c r="D779" s="113"/>
    </row>
    <row r="780" spans="1:4" x14ac:dyDescent="0.25">
      <c r="A780" s="124"/>
      <c r="B780" s="113"/>
      <c r="C780" s="113"/>
      <c r="D780" s="113"/>
    </row>
    <row r="781" spans="1:4" x14ac:dyDescent="0.25">
      <c r="A781" s="124"/>
      <c r="B781" s="113"/>
      <c r="C781" s="113"/>
      <c r="D781" s="113"/>
    </row>
    <row r="782" spans="1:4" x14ac:dyDescent="0.25">
      <c r="A782" s="124"/>
      <c r="B782" s="113"/>
      <c r="C782" s="113"/>
      <c r="D782" s="113"/>
    </row>
    <row r="783" spans="1:4" x14ac:dyDescent="0.25">
      <c r="A783" s="124"/>
      <c r="B783" s="113"/>
      <c r="C783" s="113"/>
      <c r="D783" s="113"/>
    </row>
    <row r="784" spans="1:4" x14ac:dyDescent="0.25">
      <c r="A784" s="124"/>
      <c r="B784" s="113"/>
      <c r="C784" s="113"/>
      <c r="D784" s="113"/>
    </row>
    <row r="785" spans="1:4" x14ac:dyDescent="0.25">
      <c r="A785" s="124"/>
      <c r="B785" s="113"/>
      <c r="C785" s="113"/>
      <c r="D785" s="113"/>
    </row>
    <row r="786" spans="1:4" x14ac:dyDescent="0.25">
      <c r="A786" s="124"/>
      <c r="B786" s="113"/>
      <c r="C786" s="113"/>
      <c r="D786" s="113"/>
    </row>
    <row r="787" spans="1:4" x14ac:dyDescent="0.25">
      <c r="A787" s="124"/>
      <c r="B787" s="113"/>
      <c r="C787" s="113"/>
      <c r="D787" s="113"/>
    </row>
    <row r="788" spans="1:4" x14ac:dyDescent="0.25">
      <c r="A788" s="124"/>
      <c r="B788" s="113"/>
      <c r="C788" s="113"/>
      <c r="D788" s="113"/>
    </row>
    <row r="789" spans="1:4" x14ac:dyDescent="0.25">
      <c r="A789" s="124"/>
      <c r="B789" s="113"/>
      <c r="C789" s="113"/>
      <c r="D789" s="113"/>
    </row>
    <row r="790" spans="1:4" x14ac:dyDescent="0.25">
      <c r="A790" s="124"/>
      <c r="B790" s="113"/>
      <c r="C790" s="113"/>
      <c r="D790" s="113"/>
    </row>
    <row r="791" spans="1:4" x14ac:dyDescent="0.25">
      <c r="A791" s="124"/>
      <c r="B791" s="113"/>
      <c r="C791" s="113"/>
      <c r="D791" s="113"/>
    </row>
    <row r="792" spans="1:4" x14ac:dyDescent="0.25">
      <c r="A792" s="124"/>
      <c r="B792" s="113"/>
      <c r="C792" s="113"/>
      <c r="D792" s="113"/>
    </row>
    <row r="793" spans="1:4" x14ac:dyDescent="0.25">
      <c r="A793" s="124"/>
      <c r="B793" s="113"/>
      <c r="C793" s="113"/>
      <c r="D793" s="113"/>
    </row>
    <row r="794" spans="1:4" x14ac:dyDescent="0.25">
      <c r="A794" s="124"/>
      <c r="B794" s="113"/>
      <c r="C794" s="113"/>
      <c r="D794" s="113"/>
    </row>
    <row r="795" spans="1:4" x14ac:dyDescent="0.25">
      <c r="A795" s="124"/>
      <c r="B795" s="113"/>
      <c r="C795" s="113"/>
      <c r="D795" s="113"/>
    </row>
    <row r="796" spans="1:4" x14ac:dyDescent="0.25">
      <c r="A796" s="124"/>
      <c r="B796" s="113"/>
      <c r="C796" s="113"/>
      <c r="D796" s="113"/>
    </row>
    <row r="797" spans="1:4" x14ac:dyDescent="0.25">
      <c r="A797" s="124"/>
      <c r="B797" s="113"/>
      <c r="C797" s="113"/>
      <c r="D797" s="113"/>
    </row>
    <row r="798" spans="1:4" x14ac:dyDescent="0.25">
      <c r="A798" s="124"/>
      <c r="B798" s="113"/>
      <c r="C798" s="113"/>
      <c r="D798" s="113"/>
    </row>
    <row r="799" spans="1:4" x14ac:dyDescent="0.25">
      <c r="A799" s="124"/>
      <c r="B799" s="113"/>
      <c r="C799" s="113"/>
      <c r="D799" s="113"/>
    </row>
    <row r="800" spans="1:4" x14ac:dyDescent="0.25">
      <c r="A800" s="124"/>
      <c r="B800" s="113"/>
      <c r="C800" s="113"/>
      <c r="D800" s="113"/>
    </row>
    <row r="801" spans="1:4" x14ac:dyDescent="0.25">
      <c r="A801" s="124"/>
      <c r="B801" s="113"/>
      <c r="C801" s="113"/>
      <c r="D801" s="113"/>
    </row>
    <row r="802" spans="1:4" x14ac:dyDescent="0.25">
      <c r="A802" s="124"/>
      <c r="B802" s="113"/>
      <c r="C802" s="113"/>
      <c r="D802" s="113"/>
    </row>
    <row r="803" spans="1:4" x14ac:dyDescent="0.25">
      <c r="A803" s="124"/>
      <c r="B803" s="113"/>
      <c r="C803" s="113"/>
      <c r="D803" s="113"/>
    </row>
    <row r="804" spans="1:4" x14ac:dyDescent="0.25">
      <c r="A804" s="124"/>
      <c r="B804" s="113"/>
      <c r="C804" s="113"/>
      <c r="D804" s="113"/>
    </row>
    <row r="805" spans="1:4" x14ac:dyDescent="0.25">
      <c r="A805" s="124"/>
      <c r="B805" s="113"/>
      <c r="C805" s="113"/>
      <c r="D805" s="113"/>
    </row>
    <row r="806" spans="1:4" x14ac:dyDescent="0.25">
      <c r="A806" s="124"/>
      <c r="B806" s="113"/>
      <c r="C806" s="113"/>
      <c r="D806" s="113"/>
    </row>
    <row r="807" spans="1:4" x14ac:dyDescent="0.25">
      <c r="A807" s="124"/>
      <c r="B807" s="113"/>
      <c r="C807" s="113"/>
      <c r="D807" s="113"/>
    </row>
    <row r="808" spans="1:4" x14ac:dyDescent="0.25">
      <c r="A808" s="124"/>
      <c r="B808" s="113"/>
      <c r="C808" s="113"/>
      <c r="D808" s="113"/>
    </row>
    <row r="809" spans="1:4" x14ac:dyDescent="0.25">
      <c r="A809" s="124"/>
      <c r="B809" s="113"/>
      <c r="C809" s="113"/>
      <c r="D809" s="113"/>
    </row>
    <row r="810" spans="1:4" x14ac:dyDescent="0.25">
      <c r="A810" s="124"/>
      <c r="B810" s="113"/>
      <c r="C810" s="113"/>
      <c r="D810" s="113"/>
    </row>
    <row r="811" spans="1:4" x14ac:dyDescent="0.25">
      <c r="A811" s="124"/>
      <c r="B811" s="113"/>
      <c r="C811" s="113"/>
      <c r="D811" s="113"/>
    </row>
    <row r="812" spans="1:4" x14ac:dyDescent="0.25">
      <c r="A812" s="124"/>
      <c r="B812" s="113"/>
      <c r="C812" s="113"/>
      <c r="D812" s="113"/>
    </row>
    <row r="813" spans="1:4" x14ac:dyDescent="0.25">
      <c r="A813" s="124"/>
      <c r="B813" s="113"/>
      <c r="C813" s="113"/>
      <c r="D813" s="113"/>
    </row>
    <row r="814" spans="1:4" x14ac:dyDescent="0.25">
      <c r="A814" s="124"/>
      <c r="B814" s="113"/>
      <c r="C814" s="113"/>
      <c r="D814" s="113"/>
    </row>
    <row r="815" spans="1:4" x14ac:dyDescent="0.25">
      <c r="A815" s="124"/>
      <c r="B815" s="113"/>
      <c r="C815" s="113"/>
      <c r="D815" s="113"/>
    </row>
    <row r="816" spans="1:4" x14ac:dyDescent="0.25">
      <c r="A816" s="124"/>
      <c r="B816" s="113"/>
      <c r="C816" s="113"/>
      <c r="D816" s="113"/>
    </row>
    <row r="817" spans="1:4" x14ac:dyDescent="0.25">
      <c r="A817" s="124"/>
      <c r="B817" s="113"/>
      <c r="C817" s="113"/>
      <c r="D817" s="113"/>
    </row>
    <row r="818" spans="1:4" x14ac:dyDescent="0.25">
      <c r="A818" s="124"/>
      <c r="B818" s="113"/>
      <c r="C818" s="113"/>
      <c r="D818" s="113"/>
    </row>
    <row r="819" spans="1:4" x14ac:dyDescent="0.25">
      <c r="A819" s="124"/>
      <c r="B819" s="113"/>
      <c r="C819" s="113"/>
      <c r="D819" s="113"/>
    </row>
    <row r="820" spans="1:4" x14ac:dyDescent="0.25">
      <c r="A820" s="124"/>
      <c r="B820" s="113"/>
      <c r="C820" s="113"/>
      <c r="D820" s="113"/>
    </row>
    <row r="821" spans="1:4" x14ac:dyDescent="0.25">
      <c r="A821" s="124"/>
      <c r="B821" s="113"/>
      <c r="C821" s="113"/>
      <c r="D821" s="113"/>
    </row>
    <row r="822" spans="1:4" x14ac:dyDescent="0.25">
      <c r="A822" s="124"/>
      <c r="B822" s="113"/>
      <c r="C822" s="113"/>
      <c r="D822" s="113"/>
    </row>
    <row r="823" spans="1:4" x14ac:dyDescent="0.25">
      <c r="A823" s="124"/>
      <c r="B823" s="113"/>
      <c r="C823" s="113"/>
      <c r="D823" s="113"/>
    </row>
    <row r="824" spans="1:4" x14ac:dyDescent="0.25">
      <c r="A824" s="124"/>
      <c r="B824" s="113"/>
      <c r="C824" s="113"/>
      <c r="D824" s="113"/>
    </row>
    <row r="825" spans="1:4" x14ac:dyDescent="0.25">
      <c r="A825" s="124"/>
      <c r="B825" s="113"/>
      <c r="C825" s="113"/>
      <c r="D825" s="113"/>
    </row>
    <row r="826" spans="1:4" x14ac:dyDescent="0.25">
      <c r="A826" s="124"/>
      <c r="B826" s="113"/>
      <c r="C826" s="113"/>
      <c r="D826" s="113"/>
    </row>
    <row r="827" spans="1:4" x14ac:dyDescent="0.25">
      <c r="A827" s="124"/>
      <c r="B827" s="113"/>
      <c r="C827" s="113"/>
      <c r="D827" s="113"/>
    </row>
    <row r="828" spans="1:4" x14ac:dyDescent="0.25">
      <c r="A828" s="124"/>
      <c r="B828" s="113"/>
      <c r="C828" s="113"/>
      <c r="D828" s="113"/>
    </row>
    <row r="829" spans="1:4" x14ac:dyDescent="0.25">
      <c r="A829" s="124"/>
      <c r="B829" s="113"/>
      <c r="C829" s="113"/>
      <c r="D829" s="113"/>
    </row>
    <row r="830" spans="1:4" x14ac:dyDescent="0.25">
      <c r="A830" s="124"/>
      <c r="B830" s="113"/>
      <c r="C830" s="113"/>
      <c r="D830" s="113"/>
    </row>
    <row r="831" spans="1:4" x14ac:dyDescent="0.25">
      <c r="A831" s="124"/>
      <c r="B831" s="113"/>
      <c r="C831" s="113"/>
      <c r="D831" s="113"/>
    </row>
    <row r="832" spans="1:4" x14ac:dyDescent="0.25">
      <c r="A832" s="124"/>
      <c r="B832" s="113"/>
      <c r="C832" s="113"/>
      <c r="D832" s="113"/>
    </row>
    <row r="833" spans="1:4" x14ac:dyDescent="0.25">
      <c r="A833" s="124"/>
      <c r="B833" s="113"/>
      <c r="C833" s="113"/>
      <c r="D833" s="113"/>
    </row>
    <row r="834" spans="1:4" x14ac:dyDescent="0.25">
      <c r="A834" s="124"/>
      <c r="B834" s="113"/>
      <c r="C834" s="113"/>
      <c r="D834" s="113"/>
    </row>
    <row r="835" spans="1:4" x14ac:dyDescent="0.25">
      <c r="A835" s="124"/>
      <c r="B835" s="113"/>
      <c r="C835" s="113"/>
      <c r="D835" s="113"/>
    </row>
    <row r="836" spans="1:4" x14ac:dyDescent="0.25">
      <c r="A836" s="124"/>
      <c r="B836" s="113"/>
      <c r="C836" s="113"/>
      <c r="D836" s="113"/>
    </row>
    <row r="837" spans="1:4" x14ac:dyDescent="0.25">
      <c r="A837" s="124"/>
      <c r="B837" s="113"/>
      <c r="C837" s="113"/>
      <c r="D837" s="113"/>
    </row>
    <row r="838" spans="1:4" x14ac:dyDescent="0.25">
      <c r="A838" s="124"/>
      <c r="B838" s="113"/>
      <c r="C838" s="113"/>
      <c r="D838" s="113"/>
    </row>
    <row r="839" spans="1:4" x14ac:dyDescent="0.25">
      <c r="A839" s="124"/>
      <c r="B839" s="113"/>
      <c r="C839" s="113"/>
      <c r="D839" s="113"/>
    </row>
    <row r="840" spans="1:4" x14ac:dyDescent="0.25">
      <c r="A840" s="124"/>
      <c r="B840" s="113"/>
      <c r="C840" s="113"/>
      <c r="D840" s="113"/>
    </row>
    <row r="841" spans="1:4" x14ac:dyDescent="0.25">
      <c r="A841" s="124"/>
      <c r="B841" s="113"/>
      <c r="C841" s="113"/>
      <c r="D841" s="113"/>
    </row>
    <row r="842" spans="1:4" x14ac:dyDescent="0.25">
      <c r="A842" s="124"/>
      <c r="B842" s="113"/>
      <c r="C842" s="113"/>
      <c r="D842" s="113"/>
    </row>
    <row r="843" spans="1:4" x14ac:dyDescent="0.25">
      <c r="A843" s="124"/>
      <c r="B843" s="113"/>
      <c r="C843" s="113"/>
      <c r="D843" s="113"/>
    </row>
    <row r="844" spans="1:4" x14ac:dyDescent="0.25">
      <c r="A844" s="124"/>
      <c r="B844" s="113"/>
      <c r="C844" s="113"/>
      <c r="D844" s="113"/>
    </row>
    <row r="845" spans="1:4" x14ac:dyDescent="0.25">
      <c r="A845" s="124"/>
      <c r="B845" s="113"/>
      <c r="C845" s="113"/>
      <c r="D845" s="113"/>
    </row>
    <row r="846" spans="1:4" x14ac:dyDescent="0.25">
      <c r="A846" s="124"/>
      <c r="B846" s="113"/>
      <c r="C846" s="113"/>
      <c r="D846" s="113"/>
    </row>
    <row r="847" spans="1:4" x14ac:dyDescent="0.25">
      <c r="A847" s="124"/>
      <c r="B847" s="113"/>
      <c r="C847" s="113"/>
      <c r="D847" s="113"/>
    </row>
    <row r="848" spans="1:4" x14ac:dyDescent="0.25">
      <c r="A848" s="124"/>
      <c r="B848" s="113"/>
      <c r="C848" s="113"/>
      <c r="D848" s="113"/>
    </row>
    <row r="849" spans="1:4" x14ac:dyDescent="0.25">
      <c r="A849" s="124"/>
      <c r="B849" s="113"/>
      <c r="C849" s="113"/>
      <c r="D849" s="113"/>
    </row>
    <row r="850" spans="1:4" x14ac:dyDescent="0.25">
      <c r="A850" s="124"/>
      <c r="B850" s="113"/>
      <c r="C850" s="113"/>
      <c r="D850" s="113"/>
    </row>
    <row r="851" spans="1:4" x14ac:dyDescent="0.25">
      <c r="A851" s="124"/>
      <c r="B851" s="113"/>
      <c r="C851" s="113"/>
      <c r="D851" s="113"/>
    </row>
    <row r="852" spans="1:4" x14ac:dyDescent="0.25">
      <c r="A852" s="124"/>
      <c r="B852" s="113"/>
      <c r="C852" s="113"/>
      <c r="D852" s="113"/>
    </row>
    <row r="853" spans="1:4" x14ac:dyDescent="0.25">
      <c r="A853" s="124"/>
      <c r="B853" s="113"/>
      <c r="C853" s="113"/>
      <c r="D853" s="113"/>
    </row>
    <row r="854" spans="1:4" x14ac:dyDescent="0.25">
      <c r="A854" s="124"/>
      <c r="B854" s="113"/>
      <c r="C854" s="113"/>
      <c r="D854" s="113"/>
    </row>
    <row r="855" spans="1:4" x14ac:dyDescent="0.25">
      <c r="A855" s="124"/>
      <c r="B855" s="113"/>
      <c r="C855" s="113"/>
      <c r="D855" s="113"/>
    </row>
    <row r="856" spans="1:4" x14ac:dyDescent="0.25">
      <c r="A856" s="124"/>
      <c r="B856" s="113"/>
      <c r="C856" s="113"/>
      <c r="D856" s="113"/>
    </row>
    <row r="857" spans="1:4" x14ac:dyDescent="0.25">
      <c r="A857" s="124"/>
      <c r="B857" s="113"/>
      <c r="C857" s="113"/>
      <c r="D857" s="113"/>
    </row>
    <row r="858" spans="1:4" x14ac:dyDescent="0.25">
      <c r="A858" s="124"/>
      <c r="B858" s="113"/>
      <c r="C858" s="113"/>
      <c r="D858" s="113"/>
    </row>
    <row r="859" spans="1:4" x14ac:dyDescent="0.25">
      <c r="A859" s="124"/>
      <c r="B859" s="113"/>
      <c r="C859" s="113"/>
      <c r="D859" s="113"/>
    </row>
    <row r="860" spans="1:4" x14ac:dyDescent="0.25">
      <c r="A860" s="124"/>
      <c r="B860" s="113"/>
      <c r="C860" s="113"/>
      <c r="D860" s="113"/>
    </row>
    <row r="861" spans="1:4" x14ac:dyDescent="0.25">
      <c r="A861" s="124"/>
      <c r="B861" s="113"/>
      <c r="C861" s="113"/>
      <c r="D861" s="113"/>
    </row>
    <row r="862" spans="1:4" x14ac:dyDescent="0.25">
      <c r="A862" s="124"/>
      <c r="B862" s="113"/>
      <c r="C862" s="113"/>
      <c r="D862" s="113"/>
    </row>
    <row r="863" spans="1:4" x14ac:dyDescent="0.25">
      <c r="A863" s="124"/>
      <c r="B863" s="113"/>
      <c r="C863" s="113"/>
      <c r="D863" s="113"/>
    </row>
    <row r="864" spans="1:4" x14ac:dyDescent="0.25">
      <c r="A864" s="124"/>
      <c r="B864" s="113"/>
      <c r="C864" s="113"/>
      <c r="D864" s="113"/>
    </row>
    <row r="865" spans="1:4" x14ac:dyDescent="0.25">
      <c r="A865" s="124"/>
      <c r="B865" s="113"/>
      <c r="C865" s="113"/>
      <c r="D865" s="113"/>
    </row>
    <row r="866" spans="1:4" x14ac:dyDescent="0.25">
      <c r="A866" s="124"/>
      <c r="B866" s="113"/>
      <c r="C866" s="113"/>
      <c r="D866" s="113"/>
    </row>
    <row r="867" spans="1:4" x14ac:dyDescent="0.25">
      <c r="A867" s="124"/>
      <c r="B867" s="113"/>
      <c r="C867" s="113"/>
      <c r="D867" s="113"/>
    </row>
    <row r="868" spans="1:4" x14ac:dyDescent="0.25">
      <c r="A868" s="124"/>
      <c r="B868" s="113"/>
      <c r="C868" s="113"/>
      <c r="D868" s="113"/>
    </row>
    <row r="869" spans="1:4" x14ac:dyDescent="0.25">
      <c r="A869" s="124"/>
      <c r="B869" s="113"/>
      <c r="C869" s="113"/>
      <c r="D869" s="113"/>
    </row>
    <row r="870" spans="1:4" x14ac:dyDescent="0.25">
      <c r="A870" s="124"/>
      <c r="B870" s="113"/>
      <c r="C870" s="113"/>
      <c r="D870" s="113"/>
    </row>
    <row r="871" spans="1:4" x14ac:dyDescent="0.25">
      <c r="A871" s="124"/>
      <c r="B871" s="113"/>
      <c r="C871" s="113"/>
      <c r="D871" s="113"/>
    </row>
    <row r="872" spans="1:4" x14ac:dyDescent="0.25">
      <c r="A872" s="124"/>
      <c r="B872" s="113"/>
      <c r="C872" s="113"/>
      <c r="D872" s="113"/>
    </row>
    <row r="873" spans="1:4" x14ac:dyDescent="0.25">
      <c r="A873" s="124"/>
      <c r="B873" s="113"/>
      <c r="C873" s="113"/>
      <c r="D873" s="113"/>
    </row>
    <row r="874" spans="1:4" x14ac:dyDescent="0.25">
      <c r="A874" s="124"/>
      <c r="B874" s="113"/>
      <c r="C874" s="113"/>
      <c r="D874" s="113"/>
    </row>
    <row r="875" spans="1:4" x14ac:dyDescent="0.25">
      <c r="A875" s="124"/>
      <c r="B875" s="113"/>
      <c r="C875" s="113"/>
      <c r="D875" s="113"/>
    </row>
    <row r="876" spans="1:4" x14ac:dyDescent="0.25">
      <c r="A876" s="124"/>
      <c r="B876" s="113"/>
      <c r="C876" s="113"/>
      <c r="D876" s="113"/>
    </row>
    <row r="877" spans="1:4" x14ac:dyDescent="0.25">
      <c r="A877" s="124"/>
      <c r="B877" s="113"/>
      <c r="C877" s="113"/>
      <c r="D877" s="113"/>
    </row>
    <row r="878" spans="1:4" x14ac:dyDescent="0.25">
      <c r="A878" s="124"/>
      <c r="B878" s="113"/>
      <c r="C878" s="113"/>
      <c r="D878" s="113"/>
    </row>
    <row r="879" spans="1:4" x14ac:dyDescent="0.25">
      <c r="A879" s="124"/>
      <c r="B879" s="113"/>
      <c r="C879" s="113"/>
      <c r="D879" s="113"/>
    </row>
    <row r="880" spans="1:4" x14ac:dyDescent="0.25">
      <c r="A880" s="124"/>
      <c r="B880" s="113"/>
      <c r="C880" s="113"/>
      <c r="D880" s="113"/>
    </row>
    <row r="881" spans="1:4" x14ac:dyDescent="0.25">
      <c r="A881" s="124"/>
      <c r="B881" s="113"/>
      <c r="C881" s="113"/>
      <c r="D881" s="113"/>
    </row>
    <row r="882" spans="1:4" x14ac:dyDescent="0.25">
      <c r="A882" s="124"/>
      <c r="B882" s="113"/>
      <c r="C882" s="113"/>
      <c r="D882" s="113"/>
    </row>
    <row r="883" spans="1:4" x14ac:dyDescent="0.25">
      <c r="A883" s="124"/>
      <c r="B883" s="113"/>
      <c r="C883" s="113"/>
      <c r="D883" s="113"/>
    </row>
    <row r="884" spans="1:4" x14ac:dyDescent="0.25">
      <c r="A884" s="124"/>
      <c r="B884" s="113"/>
      <c r="C884" s="113"/>
      <c r="D884" s="113"/>
    </row>
    <row r="885" spans="1:4" x14ac:dyDescent="0.25">
      <c r="A885" s="124"/>
      <c r="B885" s="113"/>
      <c r="C885" s="113"/>
      <c r="D885" s="113"/>
    </row>
    <row r="886" spans="1:4" x14ac:dyDescent="0.25">
      <c r="A886" s="124"/>
      <c r="B886" s="113"/>
      <c r="C886" s="113"/>
      <c r="D886" s="113"/>
    </row>
    <row r="887" spans="1:4" x14ac:dyDescent="0.25">
      <c r="A887" s="124"/>
      <c r="B887" s="113"/>
      <c r="C887" s="113"/>
      <c r="D887" s="113"/>
    </row>
    <row r="888" spans="1:4" x14ac:dyDescent="0.25">
      <c r="A888" s="124"/>
      <c r="B888" s="113"/>
      <c r="C888" s="113"/>
      <c r="D888" s="113"/>
    </row>
    <row r="889" spans="1:4" x14ac:dyDescent="0.25">
      <c r="A889" s="124"/>
      <c r="B889" s="113"/>
      <c r="C889" s="113"/>
      <c r="D889" s="113"/>
    </row>
    <row r="890" spans="1:4" x14ac:dyDescent="0.25">
      <c r="A890" s="124"/>
      <c r="B890" s="113"/>
      <c r="C890" s="113"/>
      <c r="D890" s="113"/>
    </row>
    <row r="891" spans="1:4" x14ac:dyDescent="0.25">
      <c r="A891" s="124"/>
      <c r="B891" s="113"/>
      <c r="C891" s="113"/>
      <c r="D891" s="113"/>
    </row>
    <row r="892" spans="1:4" x14ac:dyDescent="0.25">
      <c r="A892" s="124"/>
      <c r="B892" s="113"/>
      <c r="C892" s="113"/>
      <c r="D892" s="113"/>
    </row>
    <row r="893" spans="1:4" x14ac:dyDescent="0.25">
      <c r="A893" s="124"/>
      <c r="B893" s="113"/>
      <c r="C893" s="113"/>
      <c r="D893" s="113"/>
    </row>
    <row r="894" spans="1:4" x14ac:dyDescent="0.25">
      <c r="A894" s="124"/>
      <c r="B894" s="113"/>
      <c r="C894" s="113"/>
      <c r="D894" s="113"/>
    </row>
    <row r="895" spans="1:4" x14ac:dyDescent="0.25">
      <c r="A895" s="124"/>
      <c r="B895" s="113"/>
      <c r="C895" s="113"/>
      <c r="D895" s="113"/>
    </row>
    <row r="896" spans="1:4" x14ac:dyDescent="0.25">
      <c r="A896" s="124"/>
      <c r="B896" s="113"/>
      <c r="C896" s="113"/>
      <c r="D896" s="113"/>
    </row>
    <row r="897" spans="1:4" x14ac:dyDescent="0.25">
      <c r="A897" s="124"/>
      <c r="B897" s="113"/>
      <c r="C897" s="113"/>
      <c r="D897" s="113"/>
    </row>
    <row r="898" spans="1:4" x14ac:dyDescent="0.25">
      <c r="A898" s="124"/>
      <c r="B898" s="113"/>
      <c r="C898" s="113"/>
      <c r="D898" s="113"/>
    </row>
    <row r="899" spans="1:4" x14ac:dyDescent="0.25">
      <c r="A899" s="124"/>
      <c r="B899" s="113"/>
      <c r="C899" s="113"/>
      <c r="D899" s="113"/>
    </row>
    <row r="900" spans="1:4" x14ac:dyDescent="0.25">
      <c r="A900" s="124"/>
      <c r="B900" s="113"/>
      <c r="C900" s="113"/>
      <c r="D900" s="113"/>
    </row>
    <row r="901" spans="1:4" x14ac:dyDescent="0.25">
      <c r="A901" s="124"/>
      <c r="B901" s="113"/>
      <c r="C901" s="113"/>
      <c r="D901" s="113"/>
    </row>
    <row r="902" spans="1:4" x14ac:dyDescent="0.25">
      <c r="A902" s="124"/>
      <c r="B902" s="113"/>
      <c r="C902" s="113"/>
      <c r="D902" s="113"/>
    </row>
    <row r="903" spans="1:4" x14ac:dyDescent="0.25">
      <c r="A903" s="124"/>
      <c r="B903" s="113"/>
      <c r="C903" s="113"/>
      <c r="D903" s="113"/>
    </row>
    <row r="904" spans="1:4" x14ac:dyDescent="0.25">
      <c r="A904" s="124"/>
      <c r="B904" s="113"/>
      <c r="C904" s="113"/>
      <c r="D904" s="113"/>
    </row>
    <row r="905" spans="1:4" x14ac:dyDescent="0.25">
      <c r="A905" s="124"/>
      <c r="B905" s="113"/>
      <c r="C905" s="113"/>
      <c r="D905" s="113"/>
    </row>
    <row r="906" spans="1:4" x14ac:dyDescent="0.25">
      <c r="A906" s="124"/>
      <c r="B906" s="113"/>
      <c r="C906" s="113"/>
      <c r="D906" s="113"/>
    </row>
    <row r="907" spans="1:4" x14ac:dyDescent="0.25">
      <c r="A907" s="124"/>
      <c r="B907" s="113"/>
      <c r="C907" s="113"/>
      <c r="D907" s="113"/>
    </row>
    <row r="908" spans="1:4" x14ac:dyDescent="0.25">
      <c r="A908" s="124"/>
      <c r="B908" s="113"/>
      <c r="C908" s="113"/>
      <c r="D908" s="113"/>
    </row>
    <row r="909" spans="1:4" x14ac:dyDescent="0.25">
      <c r="A909" s="124"/>
      <c r="B909" s="113"/>
      <c r="C909" s="113"/>
      <c r="D909" s="113"/>
    </row>
    <row r="910" spans="1:4" x14ac:dyDescent="0.25">
      <c r="A910" s="124"/>
      <c r="B910" s="113"/>
      <c r="C910" s="113"/>
      <c r="D910" s="113"/>
    </row>
    <row r="911" spans="1:4" x14ac:dyDescent="0.25">
      <c r="A911" s="124"/>
      <c r="B911" s="113"/>
      <c r="C911" s="113"/>
      <c r="D911" s="113"/>
    </row>
    <row r="912" spans="1:4" x14ac:dyDescent="0.25">
      <c r="A912" s="124"/>
      <c r="B912" s="113"/>
      <c r="C912" s="113"/>
      <c r="D912" s="113"/>
    </row>
    <row r="913" spans="1:4" x14ac:dyDescent="0.25">
      <c r="A913" s="124"/>
      <c r="B913" s="113"/>
      <c r="C913" s="113"/>
      <c r="D913" s="113"/>
    </row>
    <row r="914" spans="1:4" x14ac:dyDescent="0.25">
      <c r="A914" s="124"/>
      <c r="B914" s="113"/>
      <c r="C914" s="113"/>
      <c r="D914" s="113"/>
    </row>
    <row r="915" spans="1:4" x14ac:dyDescent="0.25">
      <c r="A915" s="124"/>
      <c r="B915" s="113"/>
      <c r="C915" s="113"/>
      <c r="D915" s="113"/>
    </row>
    <row r="916" spans="1:4" x14ac:dyDescent="0.25">
      <c r="A916" s="124"/>
      <c r="B916" s="113"/>
      <c r="C916" s="113"/>
      <c r="D916" s="113"/>
    </row>
    <row r="917" spans="1:4" x14ac:dyDescent="0.25">
      <c r="A917" s="124"/>
      <c r="B917" s="113"/>
      <c r="C917" s="113"/>
      <c r="D917" s="113"/>
    </row>
    <row r="918" spans="1:4" x14ac:dyDescent="0.25">
      <c r="A918" s="124"/>
      <c r="B918" s="113"/>
      <c r="C918" s="113"/>
      <c r="D918" s="113"/>
    </row>
    <row r="919" spans="1:4" x14ac:dyDescent="0.25">
      <c r="A919" s="124"/>
      <c r="B919" s="113"/>
      <c r="C919" s="113"/>
      <c r="D919" s="113"/>
    </row>
    <row r="920" spans="1:4" x14ac:dyDescent="0.25">
      <c r="A920" s="124"/>
      <c r="B920" s="113"/>
      <c r="C920" s="113"/>
      <c r="D920" s="113"/>
    </row>
    <row r="921" spans="1:4" x14ac:dyDescent="0.25">
      <c r="A921" s="124"/>
      <c r="B921" s="113"/>
      <c r="C921" s="113"/>
      <c r="D921" s="113"/>
    </row>
    <row r="922" spans="1:4" x14ac:dyDescent="0.25">
      <c r="A922" s="124"/>
      <c r="B922" s="113"/>
      <c r="C922" s="113"/>
      <c r="D922" s="113"/>
    </row>
    <row r="923" spans="1:4" x14ac:dyDescent="0.25">
      <c r="A923" s="124"/>
      <c r="B923" s="113"/>
      <c r="C923" s="113"/>
      <c r="D923" s="113"/>
    </row>
    <row r="924" spans="1:4" x14ac:dyDescent="0.25">
      <c r="A924" s="124"/>
      <c r="B924" s="113"/>
      <c r="C924" s="113"/>
      <c r="D924" s="113"/>
    </row>
    <row r="925" spans="1:4" x14ac:dyDescent="0.25">
      <c r="A925" s="124"/>
      <c r="B925" s="113"/>
      <c r="C925" s="113"/>
      <c r="D925" s="113"/>
    </row>
    <row r="926" spans="1:4" x14ac:dyDescent="0.25">
      <c r="A926" s="124"/>
      <c r="B926" s="113"/>
      <c r="C926" s="113"/>
      <c r="D926" s="113"/>
    </row>
    <row r="927" spans="1:4" x14ac:dyDescent="0.25">
      <c r="A927" s="124"/>
      <c r="B927" s="113"/>
      <c r="C927" s="113"/>
      <c r="D927" s="113"/>
    </row>
    <row r="928" spans="1:4" x14ac:dyDescent="0.25">
      <c r="A928" s="124"/>
      <c r="B928" s="113"/>
      <c r="C928" s="113"/>
      <c r="D928" s="113"/>
    </row>
    <row r="929" spans="1:4" x14ac:dyDescent="0.25">
      <c r="A929" s="124"/>
      <c r="B929" s="113"/>
      <c r="C929" s="113"/>
      <c r="D929" s="113"/>
    </row>
    <row r="930" spans="1:4" x14ac:dyDescent="0.25">
      <c r="A930" s="124"/>
      <c r="B930" s="113"/>
      <c r="C930" s="113"/>
      <c r="D930" s="113"/>
    </row>
    <row r="931" spans="1:4" x14ac:dyDescent="0.25">
      <c r="A931" s="124"/>
      <c r="B931" s="113"/>
      <c r="C931" s="113"/>
      <c r="D931" s="113"/>
    </row>
    <row r="932" spans="1:4" x14ac:dyDescent="0.25">
      <c r="A932" s="124"/>
      <c r="B932" s="113"/>
      <c r="C932" s="113"/>
      <c r="D932" s="113"/>
    </row>
    <row r="933" spans="1:4" x14ac:dyDescent="0.25">
      <c r="A933" s="124"/>
      <c r="B933" s="113"/>
      <c r="C933" s="113"/>
      <c r="D933" s="113"/>
    </row>
    <row r="934" spans="1:4" x14ac:dyDescent="0.25">
      <c r="A934" s="124"/>
      <c r="B934" s="113"/>
      <c r="C934" s="113"/>
      <c r="D934" s="113"/>
    </row>
    <row r="935" spans="1:4" x14ac:dyDescent="0.25">
      <c r="A935" s="124"/>
      <c r="B935" s="113"/>
      <c r="C935" s="113"/>
      <c r="D935" s="113"/>
    </row>
    <row r="936" spans="1:4" x14ac:dyDescent="0.25">
      <c r="A936" s="124"/>
      <c r="B936" s="113"/>
      <c r="C936" s="113"/>
      <c r="D936" s="113"/>
    </row>
    <row r="937" spans="1:4" x14ac:dyDescent="0.25">
      <c r="A937" s="124"/>
      <c r="B937" s="113"/>
      <c r="C937" s="113"/>
      <c r="D937" s="113"/>
    </row>
    <row r="938" spans="1:4" x14ac:dyDescent="0.25">
      <c r="A938" s="124"/>
      <c r="B938" s="113"/>
      <c r="C938" s="113"/>
      <c r="D938" s="113"/>
    </row>
    <row r="939" spans="1:4" x14ac:dyDescent="0.25">
      <c r="A939" s="124"/>
      <c r="B939" s="113"/>
      <c r="C939" s="113"/>
      <c r="D939" s="113"/>
    </row>
    <row r="940" spans="1:4" x14ac:dyDescent="0.25">
      <c r="A940" s="124"/>
      <c r="B940" s="113"/>
      <c r="C940" s="113"/>
      <c r="D940" s="113"/>
    </row>
    <row r="941" spans="1:4" x14ac:dyDescent="0.25">
      <c r="A941" s="124"/>
      <c r="B941" s="113"/>
      <c r="C941" s="113"/>
      <c r="D941" s="113"/>
    </row>
    <row r="942" spans="1:4" x14ac:dyDescent="0.25">
      <c r="A942" s="124"/>
      <c r="B942" s="113"/>
      <c r="C942" s="113"/>
      <c r="D942" s="113"/>
    </row>
    <row r="943" spans="1:4" x14ac:dyDescent="0.25">
      <c r="A943" s="124"/>
      <c r="B943" s="113"/>
      <c r="C943" s="113"/>
      <c r="D943" s="113"/>
    </row>
    <row r="944" spans="1:4" x14ac:dyDescent="0.25">
      <c r="A944" s="124"/>
      <c r="B944" s="113"/>
      <c r="C944" s="113"/>
      <c r="D944" s="113"/>
    </row>
    <row r="945" spans="1:4" x14ac:dyDescent="0.25">
      <c r="A945" s="124"/>
      <c r="B945" s="113"/>
      <c r="C945" s="113"/>
      <c r="D945" s="113"/>
    </row>
    <row r="946" spans="1:4" x14ac:dyDescent="0.25">
      <c r="A946" s="124"/>
      <c r="B946" s="113"/>
      <c r="C946" s="113"/>
      <c r="D946" s="113"/>
    </row>
    <row r="947" spans="1:4" x14ac:dyDescent="0.25">
      <c r="A947" s="124"/>
      <c r="B947" s="113"/>
      <c r="C947" s="113"/>
      <c r="D947" s="113"/>
    </row>
    <row r="948" spans="1:4" x14ac:dyDescent="0.25">
      <c r="A948" s="124"/>
      <c r="B948" s="113"/>
      <c r="C948" s="113"/>
      <c r="D948" s="113"/>
    </row>
    <row r="949" spans="1:4" x14ac:dyDescent="0.25">
      <c r="A949" s="124"/>
      <c r="B949" s="113"/>
      <c r="C949" s="113"/>
      <c r="D949" s="113"/>
    </row>
    <row r="950" spans="1:4" x14ac:dyDescent="0.25">
      <c r="A950" s="124"/>
      <c r="B950" s="113"/>
      <c r="C950" s="113"/>
      <c r="D950" s="113"/>
    </row>
    <row r="951" spans="1:4" x14ac:dyDescent="0.25">
      <c r="A951" s="124"/>
      <c r="B951" s="113"/>
      <c r="C951" s="113"/>
      <c r="D951" s="113"/>
    </row>
    <row r="952" spans="1:4" x14ac:dyDescent="0.25">
      <c r="A952" s="124"/>
      <c r="B952" s="113"/>
      <c r="C952" s="113"/>
      <c r="D952" s="113"/>
    </row>
    <row r="953" spans="1:4" x14ac:dyDescent="0.25">
      <c r="A953" s="124"/>
      <c r="B953" s="113"/>
      <c r="C953" s="113"/>
      <c r="D953" s="113"/>
    </row>
    <row r="954" spans="1:4" x14ac:dyDescent="0.25">
      <c r="A954" s="124"/>
      <c r="B954" s="113"/>
      <c r="C954" s="113"/>
      <c r="D954" s="113"/>
    </row>
    <row r="955" spans="1:4" x14ac:dyDescent="0.25">
      <c r="A955" s="124"/>
      <c r="B955" s="113"/>
      <c r="C955" s="113"/>
      <c r="D955" s="113"/>
    </row>
    <row r="956" spans="1:4" x14ac:dyDescent="0.25">
      <c r="A956" s="124"/>
      <c r="B956" s="113"/>
      <c r="C956" s="113"/>
      <c r="D956" s="113"/>
    </row>
    <row r="957" spans="1:4" x14ac:dyDescent="0.25">
      <c r="A957" s="124"/>
      <c r="B957" s="113"/>
      <c r="C957" s="113"/>
      <c r="D957" s="113"/>
    </row>
    <row r="958" spans="1:4" x14ac:dyDescent="0.25">
      <c r="A958" s="124"/>
      <c r="B958" s="113"/>
      <c r="C958" s="113"/>
      <c r="D958" s="113"/>
    </row>
    <row r="959" spans="1:4" x14ac:dyDescent="0.25">
      <c r="A959" s="124"/>
      <c r="B959" s="113"/>
      <c r="C959" s="113"/>
      <c r="D959" s="113"/>
    </row>
    <row r="960" spans="1:4" x14ac:dyDescent="0.25">
      <c r="A960" s="124"/>
      <c r="B960" s="113"/>
      <c r="C960" s="113"/>
      <c r="D960" s="113"/>
    </row>
    <row r="961" spans="1:4" x14ac:dyDescent="0.25">
      <c r="A961" s="124"/>
      <c r="B961" s="113"/>
      <c r="C961" s="113"/>
      <c r="D961" s="113"/>
    </row>
    <row r="962" spans="1:4" x14ac:dyDescent="0.25">
      <c r="A962" s="124"/>
      <c r="B962" s="113"/>
      <c r="C962" s="113"/>
      <c r="D962" s="113"/>
    </row>
    <row r="963" spans="1:4" x14ac:dyDescent="0.25">
      <c r="A963" s="124"/>
      <c r="B963" s="113"/>
      <c r="C963" s="113"/>
      <c r="D963" s="113"/>
    </row>
    <row r="964" spans="1:4" x14ac:dyDescent="0.25">
      <c r="A964" s="124"/>
      <c r="B964" s="113"/>
      <c r="C964" s="113"/>
      <c r="D964" s="113"/>
    </row>
    <row r="965" spans="1:4" x14ac:dyDescent="0.25">
      <c r="A965" s="124"/>
      <c r="B965" s="113"/>
      <c r="C965" s="113"/>
      <c r="D965" s="113"/>
    </row>
    <row r="966" spans="1:4" x14ac:dyDescent="0.25">
      <c r="A966" s="124"/>
      <c r="B966" s="113"/>
      <c r="C966" s="113"/>
      <c r="D966" s="113"/>
    </row>
    <row r="967" spans="1:4" x14ac:dyDescent="0.25">
      <c r="A967" s="124"/>
      <c r="B967" s="113"/>
      <c r="C967" s="113"/>
      <c r="D967" s="113"/>
    </row>
    <row r="968" spans="1:4" x14ac:dyDescent="0.25">
      <c r="A968" s="124"/>
      <c r="B968" s="113"/>
      <c r="C968" s="113"/>
      <c r="D968" s="113"/>
    </row>
    <row r="969" spans="1:4" x14ac:dyDescent="0.25">
      <c r="A969" s="124"/>
      <c r="B969" s="113"/>
      <c r="C969" s="113"/>
      <c r="D969" s="113"/>
    </row>
    <row r="970" spans="1:4" x14ac:dyDescent="0.25">
      <c r="A970" s="124"/>
      <c r="B970" s="113"/>
      <c r="C970" s="113"/>
      <c r="D970" s="113"/>
    </row>
  </sheetData>
  <sheetProtection algorithmName="SHA-512" hashValue="0xQlKK4B+kDTiWnGWibmFspawIhk4AGvlvABgUyDKqDg2O7BOrIzU4+i9du3wn6OcSgBuUNf8SSCp5pGXP6/YQ==" saltValue="I0uXFgJ11pL9P/k1bL+sNQ==" spinCount="100000" sheet="1" objects="1" scenarios="1"/>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F29"/>
  <sheetViews>
    <sheetView tabSelected="1" workbookViewId="0">
      <selection activeCell="D2" sqref="D2:F2"/>
    </sheetView>
  </sheetViews>
  <sheetFormatPr defaultColWidth="9.1796875" defaultRowHeight="14.5" x14ac:dyDescent="0.35"/>
  <cols>
    <col min="1" max="1" width="3" style="130" bestFit="1" customWidth="1"/>
    <col min="2" max="2" width="42.7265625" style="129" customWidth="1"/>
    <col min="3" max="4" width="9.1796875" style="129"/>
    <col min="5" max="5" width="9.26953125" style="200" bestFit="1" customWidth="1"/>
    <col min="6" max="6" width="9.54296875" style="186" bestFit="1" customWidth="1"/>
    <col min="7" max="16384" width="9.1796875" style="129"/>
  </cols>
  <sheetData>
    <row r="1" spans="1:6" x14ac:dyDescent="0.35">
      <c r="A1" s="122" t="s">
        <v>134</v>
      </c>
      <c r="B1" s="116" t="s">
        <v>133</v>
      </c>
    </row>
    <row r="2" spans="1:6" x14ac:dyDescent="0.35">
      <c r="A2" s="122"/>
      <c r="B2" s="116"/>
      <c r="D2" s="129" t="s">
        <v>178</v>
      </c>
      <c r="E2" s="200" t="s">
        <v>179</v>
      </c>
      <c r="F2" s="186" t="s">
        <v>180</v>
      </c>
    </row>
    <row r="3" spans="1:6" x14ac:dyDescent="0.35">
      <c r="A3" s="122"/>
      <c r="B3" s="116"/>
    </row>
    <row r="4" spans="1:6" ht="56.25" customHeight="1" x14ac:dyDescent="0.35">
      <c r="A4" s="123">
        <v>1</v>
      </c>
      <c r="B4" s="119" t="s">
        <v>138</v>
      </c>
      <c r="C4" s="114"/>
      <c r="D4" s="115"/>
      <c r="E4" s="183"/>
      <c r="F4" s="182"/>
    </row>
    <row r="5" spans="1:6" x14ac:dyDescent="0.35">
      <c r="A5" s="123"/>
      <c r="B5" s="119"/>
      <c r="C5" s="114" t="s">
        <v>86</v>
      </c>
      <c r="D5" s="115">
        <v>1</v>
      </c>
      <c r="E5" s="183"/>
      <c r="F5" s="182">
        <f>D5*E5</f>
        <v>0</v>
      </c>
    </row>
    <row r="6" spans="1:6" ht="66" customHeight="1" x14ac:dyDescent="0.35">
      <c r="A6" s="123">
        <v>2</v>
      </c>
      <c r="B6" s="119" t="s">
        <v>139</v>
      </c>
      <c r="C6" s="114"/>
      <c r="D6" s="115"/>
      <c r="E6" s="183"/>
      <c r="F6" s="182"/>
    </row>
    <row r="7" spans="1:6" x14ac:dyDescent="0.35">
      <c r="A7" s="123"/>
      <c r="B7" s="119"/>
      <c r="C7" s="114" t="s">
        <v>86</v>
      </c>
      <c r="D7" s="115">
        <v>1</v>
      </c>
      <c r="E7" s="183"/>
      <c r="F7" s="182">
        <f>D7*E7</f>
        <v>0</v>
      </c>
    </row>
    <row r="8" spans="1:6" ht="41.25" customHeight="1" x14ac:dyDescent="0.35">
      <c r="A8" s="123">
        <v>3</v>
      </c>
      <c r="B8" s="118" t="s">
        <v>140</v>
      </c>
      <c r="C8" s="114"/>
      <c r="D8" s="115"/>
      <c r="E8" s="183"/>
      <c r="F8" s="182"/>
    </row>
    <row r="9" spans="1:6" ht="16.5" x14ac:dyDescent="0.35">
      <c r="A9" s="123"/>
      <c r="B9" s="119"/>
      <c r="C9" s="114" t="s">
        <v>49</v>
      </c>
      <c r="D9" s="115">
        <f>1.3*0.3*0.5</f>
        <v>0.19500000000000001</v>
      </c>
      <c r="E9" s="183"/>
      <c r="F9" s="182">
        <f>D9*E9</f>
        <v>0</v>
      </c>
    </row>
    <row r="10" spans="1:6" ht="55.5" customHeight="1" x14ac:dyDescent="0.35">
      <c r="A10" s="123">
        <v>4</v>
      </c>
      <c r="B10" s="118" t="s">
        <v>165</v>
      </c>
      <c r="C10" s="114"/>
      <c r="D10" s="115"/>
      <c r="E10" s="183"/>
      <c r="F10" s="182"/>
    </row>
    <row r="11" spans="1:6" x14ac:dyDescent="0.35">
      <c r="A11" s="123"/>
      <c r="B11" s="119"/>
      <c r="C11" s="114" t="s">
        <v>86</v>
      </c>
      <c r="D11" s="115">
        <v>1</v>
      </c>
      <c r="E11" s="183"/>
      <c r="F11" s="182">
        <f>D11*E11</f>
        <v>0</v>
      </c>
    </row>
    <row r="12" spans="1:6" ht="53.25" customHeight="1" x14ac:dyDescent="0.35">
      <c r="A12" s="123">
        <v>5</v>
      </c>
      <c r="B12" s="118" t="s">
        <v>166</v>
      </c>
      <c r="C12" s="114"/>
      <c r="D12" s="115"/>
      <c r="E12" s="183"/>
      <c r="F12" s="182"/>
    </row>
    <row r="13" spans="1:6" ht="16.5" x14ac:dyDescent="0.35">
      <c r="A13" s="123"/>
      <c r="B13" s="119"/>
      <c r="C13" s="114" t="s">
        <v>2</v>
      </c>
      <c r="D13" s="115">
        <v>1.3</v>
      </c>
      <c r="E13" s="183"/>
      <c r="F13" s="182">
        <f>D13*E13</f>
        <v>0</v>
      </c>
    </row>
    <row r="14" spans="1:6" ht="42.75" customHeight="1" x14ac:dyDescent="0.35">
      <c r="A14" s="123">
        <v>6</v>
      </c>
      <c r="B14" s="118" t="s">
        <v>154</v>
      </c>
      <c r="C14" s="114"/>
      <c r="D14" s="115"/>
      <c r="E14" s="183"/>
      <c r="F14" s="182"/>
    </row>
    <row r="15" spans="1:6" ht="16.5" x14ac:dyDescent="0.35">
      <c r="A15" s="123"/>
      <c r="B15" s="118"/>
      <c r="C15" s="114" t="s">
        <v>2</v>
      </c>
      <c r="D15" s="115">
        <v>1.3</v>
      </c>
      <c r="E15" s="183"/>
      <c r="F15" s="182">
        <f>D15*E15</f>
        <v>0</v>
      </c>
    </row>
    <row r="16" spans="1:6" ht="66.75" customHeight="1" x14ac:dyDescent="0.35">
      <c r="A16" s="123">
        <v>7</v>
      </c>
      <c r="B16" s="118" t="s">
        <v>167</v>
      </c>
      <c r="C16" s="114"/>
      <c r="D16" s="115"/>
      <c r="E16" s="183"/>
      <c r="F16" s="182"/>
    </row>
    <row r="17" spans="1:6" ht="16.5" x14ac:dyDescent="0.35">
      <c r="A17" s="123"/>
      <c r="B17" s="118"/>
      <c r="C17" s="114" t="s">
        <v>49</v>
      </c>
      <c r="D17" s="115">
        <v>1.5</v>
      </c>
      <c r="E17" s="183"/>
      <c r="F17" s="182">
        <f>D17*E17</f>
        <v>0</v>
      </c>
    </row>
    <row r="18" spans="1:6" ht="56.25" customHeight="1" x14ac:dyDescent="0.35">
      <c r="A18" s="123">
        <v>8</v>
      </c>
      <c r="B18" s="118" t="s">
        <v>168</v>
      </c>
      <c r="C18" s="114"/>
      <c r="D18" s="115"/>
      <c r="E18" s="183"/>
      <c r="F18" s="182"/>
    </row>
    <row r="19" spans="1:6" x14ac:dyDescent="0.35">
      <c r="A19" s="123"/>
      <c r="B19" s="118"/>
      <c r="C19" s="114" t="s">
        <v>86</v>
      </c>
      <c r="D19" s="115">
        <v>20</v>
      </c>
      <c r="E19" s="183"/>
      <c r="F19" s="182">
        <f>D19*E19</f>
        <v>0</v>
      </c>
    </row>
    <row r="20" spans="1:6" ht="48" customHeight="1" x14ac:dyDescent="0.35">
      <c r="A20" s="123">
        <v>10</v>
      </c>
      <c r="B20" s="118" t="s">
        <v>169</v>
      </c>
      <c r="C20" s="114"/>
      <c r="D20" s="115"/>
      <c r="E20" s="183"/>
      <c r="F20" s="182"/>
    </row>
    <row r="21" spans="1:6" x14ac:dyDescent="0.35">
      <c r="A21" s="123"/>
      <c r="B21" s="118"/>
      <c r="C21" s="114" t="s">
        <v>66</v>
      </c>
      <c r="D21" s="115">
        <v>130</v>
      </c>
      <c r="E21" s="183"/>
      <c r="F21" s="182">
        <f>D21*E21</f>
        <v>0</v>
      </c>
    </row>
    <row r="22" spans="1:6" ht="44.25" customHeight="1" x14ac:dyDescent="0.35">
      <c r="A22" s="123">
        <v>11</v>
      </c>
      <c r="B22" s="118" t="s">
        <v>170</v>
      </c>
      <c r="C22" s="114"/>
      <c r="D22" s="115"/>
      <c r="E22" s="183"/>
      <c r="F22" s="182"/>
    </row>
    <row r="23" spans="1:6" ht="16.5" x14ac:dyDescent="0.35">
      <c r="A23" s="123"/>
      <c r="B23" s="118"/>
      <c r="C23" s="114" t="s">
        <v>1</v>
      </c>
      <c r="D23" s="115">
        <v>5</v>
      </c>
      <c r="E23" s="183"/>
      <c r="F23" s="182">
        <f>D23*E23</f>
        <v>0</v>
      </c>
    </row>
    <row r="24" spans="1:6" ht="70.5" customHeight="1" x14ac:dyDescent="0.35">
      <c r="A24" s="123">
        <v>12</v>
      </c>
      <c r="B24" s="118" t="s">
        <v>171</v>
      </c>
      <c r="C24" s="114"/>
      <c r="D24" s="115"/>
      <c r="E24" s="183"/>
      <c r="F24" s="182"/>
    </row>
    <row r="25" spans="1:6" x14ac:dyDescent="0.35">
      <c r="A25" s="123"/>
      <c r="B25" s="118"/>
      <c r="C25" s="114" t="s">
        <v>86</v>
      </c>
      <c r="D25" s="115">
        <v>12</v>
      </c>
      <c r="E25" s="183"/>
      <c r="F25" s="182">
        <f>D25*E25</f>
        <v>0</v>
      </c>
    </row>
    <row r="26" spans="1:6" ht="52.5" customHeight="1" x14ac:dyDescent="0.35">
      <c r="A26" s="123">
        <v>13</v>
      </c>
      <c r="B26" s="118" t="s">
        <v>172</v>
      </c>
      <c r="C26" s="114"/>
      <c r="D26" s="115"/>
      <c r="E26" s="183"/>
      <c r="F26" s="182"/>
    </row>
    <row r="27" spans="1:6" ht="16.5" x14ac:dyDescent="0.35">
      <c r="A27" s="123"/>
      <c r="B27" s="118"/>
      <c r="C27" s="114" t="s">
        <v>2</v>
      </c>
      <c r="D27" s="115">
        <v>9.1999999999999993</v>
      </c>
      <c r="E27" s="183"/>
      <c r="F27" s="182">
        <f>D27*E27</f>
        <v>0</v>
      </c>
    </row>
    <row r="28" spans="1:6" x14ac:dyDescent="0.35">
      <c r="A28" s="123"/>
      <c r="B28" s="118" t="s">
        <v>132</v>
      </c>
      <c r="C28" s="114"/>
      <c r="D28" s="115"/>
      <c r="E28" s="183"/>
      <c r="F28" s="182">
        <f>(SUM(F5:F27))*0.1</f>
        <v>0</v>
      </c>
    </row>
    <row r="29" spans="1:6" x14ac:dyDescent="0.35">
      <c r="A29" s="125"/>
      <c r="B29" s="117" t="s">
        <v>135</v>
      </c>
      <c r="C29" s="117"/>
      <c r="D29" s="117"/>
      <c r="E29" s="184"/>
      <c r="F29" s="185">
        <f>SUM(F5:F28)</f>
        <v>0</v>
      </c>
    </row>
  </sheetData>
  <sheetProtection algorithmName="SHA-512" hashValue="/XwE3DBRE0l4hAPW0QyVF9o6X+jKz52jjHGCcZJGmVxWMtPC0xptgqSox+YmQsmHsH5nK7wxjXvb59gR6YIl2g==" saltValue="ZwQpQK+rHC+YNxrPRBcnW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Rekapitulacija</vt:lpstr>
      <vt:lpstr>Popis del - energetska sanacija</vt:lpstr>
      <vt:lpstr>Popis del - ureditev sanitarij</vt:lpstr>
      <vt:lpstr>Popis del-sanacija vhoda v klet</vt:lpstr>
      <vt:lpstr>Rekapitulacija!Področje_tiskanja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Valburga 62, Smlednik</dc:title>
  <dc:creator>sparrow</dc:creator>
  <cp:lastModifiedBy>Marko Košir</cp:lastModifiedBy>
  <cp:lastPrinted>2021-06-21T11:32:46Z</cp:lastPrinted>
  <dcterms:created xsi:type="dcterms:W3CDTF">2010-05-19T21:12:42Z</dcterms:created>
  <dcterms:modified xsi:type="dcterms:W3CDTF">2021-06-23T10:53:46Z</dcterms:modified>
</cp:coreProperties>
</file>