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X:\JAVNI RAZPISI 2021\SKLOPI - ceste\Za objavo\Sklop št. 2 Ceste Zbiljski gaj\"/>
    </mc:Choice>
  </mc:AlternateContent>
  <xr:revisionPtr revIDLastSave="0" documentId="13_ncr:1_{2D274E01-FE93-48E0-A73B-55F8A5A828B2}" xr6:coauthVersionLast="46" xr6:coauthVersionMax="46" xr10:uidLastSave="{00000000-0000-0000-0000-000000000000}"/>
  <bookViews>
    <workbookView xWindow="-110" yWindow="-110" windowWidth="38620" windowHeight="21340" xr2:uid="{00000000-000D-0000-FFFF-FFFF00000000}"/>
  </bookViews>
  <sheets>
    <sheet name="rekapitulacija" sheetId="8" r:id="rId1"/>
    <sheet name="splošna navodila" sheetId="14" r:id="rId2"/>
    <sheet name="preddela" sheetId="9" r:id="rId3"/>
    <sheet name="zemeljska dela" sheetId="10" r:id="rId4"/>
    <sheet name="voziščna konstrukcija" sheetId="11" r:id="rId5"/>
    <sheet name="odvodnjavanje" sheetId="12" r:id="rId6"/>
    <sheet name="oprema cest" sheetId="13" r:id="rId7"/>
  </sheets>
  <definedNames>
    <definedName name="_xlnm.Print_Area" localSheetId="5">odvodnjavanje!$A$1:$F$45</definedName>
    <definedName name="_xlnm.Print_Area" localSheetId="6">'oprema cest'!$A$1:$F$12</definedName>
    <definedName name="_xlnm.Print_Area" localSheetId="2">preddela!$A$1:$F$48</definedName>
    <definedName name="_xlnm.Print_Area" localSheetId="0">rekapitulacija!$A$1:$G$38</definedName>
    <definedName name="_xlnm.Print_Area" localSheetId="4">'voziščna konstrukcija'!$A$1:$F$41</definedName>
    <definedName name="_xlnm.Print_Area" localSheetId="3">'zemeljska dela'!$A$1:$F$33</definedName>
  </definedNames>
  <calcPr calcId="181029"/>
</workbook>
</file>

<file path=xl/calcChain.xml><?xml version="1.0" encoding="utf-8"?>
<calcChain xmlns="http://schemas.openxmlformats.org/spreadsheetml/2006/main">
  <c r="F44" i="9" l="1"/>
  <c r="F42" i="9"/>
  <c r="F40" i="9"/>
  <c r="F46" i="9"/>
  <c r="F8" i="9"/>
  <c r="F38" i="9"/>
  <c r="F8" i="13" l="1"/>
  <c r="F10" i="13" s="1"/>
  <c r="F36" i="9"/>
  <c r="F12" i="10" l="1"/>
  <c r="F30" i="9" l="1"/>
  <c r="F16" i="11" l="1"/>
  <c r="F10" i="10" l="1"/>
  <c r="F26" i="12"/>
  <c r="F19" i="12"/>
  <c r="F40" i="12"/>
  <c r="F41" i="12"/>
  <c r="F39" i="12"/>
  <c r="F36" i="12"/>
  <c r="F38" i="11"/>
  <c r="F22" i="10"/>
  <c r="F20" i="10"/>
  <c r="F18" i="10"/>
  <c r="F16" i="10"/>
  <c r="F14" i="10"/>
  <c r="F32" i="9"/>
  <c r="F34" i="9"/>
  <c r="F28" i="9" l="1"/>
  <c r="F12" i="9" l="1"/>
  <c r="F10" i="12" l="1"/>
  <c r="F11" i="12"/>
  <c r="F13" i="12"/>
  <c r="F14" i="12"/>
  <c r="F15" i="12"/>
  <c r="F16" i="12"/>
  <c r="F17" i="12"/>
  <c r="F20" i="12"/>
  <c r="F21" i="12"/>
  <c r="F22" i="12"/>
  <c r="F23" i="12"/>
  <c r="F25" i="12"/>
  <c r="F29" i="12"/>
  <c r="F30" i="12"/>
  <c r="F32" i="12"/>
  <c r="F33" i="12"/>
  <c r="F35" i="12"/>
  <c r="F43" i="12"/>
  <c r="F8" i="12"/>
  <c r="F9" i="11"/>
  <c r="F11" i="11"/>
  <c r="F12" i="11"/>
  <c r="F13" i="11"/>
  <c r="F15" i="11"/>
  <c r="F19" i="11"/>
  <c r="F20" i="11"/>
  <c r="F21" i="11"/>
  <c r="F22" i="11"/>
  <c r="F23" i="11"/>
  <c r="F25" i="11"/>
  <c r="F26" i="11"/>
  <c r="F29" i="11"/>
  <c r="F32" i="11"/>
  <c r="F33" i="11"/>
  <c r="F34" i="11"/>
  <c r="F24" i="10"/>
  <c r="F25" i="10"/>
  <c r="F28" i="10"/>
  <c r="F29" i="10"/>
  <c r="F13" i="9"/>
  <c r="F14" i="9"/>
  <c r="F15" i="9"/>
  <c r="F17" i="9"/>
  <c r="F18" i="9"/>
  <c r="F20" i="9"/>
  <c r="F23" i="9"/>
  <c r="F24" i="9"/>
  <c r="F25" i="9"/>
  <c r="F26" i="9"/>
  <c r="F10" i="9"/>
  <c r="F17" i="8" l="1"/>
  <c r="F8" i="10" l="1"/>
  <c r="F7" i="12" l="1"/>
  <c r="F2" i="12"/>
  <c r="J14" i="11"/>
  <c r="J15" i="11"/>
  <c r="F45" i="12" l="1"/>
  <c r="F15" i="8" s="1"/>
  <c r="F8" i="11" l="1"/>
  <c r="F2" i="11"/>
  <c r="F40" i="11"/>
  <c r="F7" i="11"/>
  <c r="F27" i="9"/>
  <c r="F24" i="11" l="1"/>
  <c r="F21" i="9"/>
  <c r="F14" i="11" l="1"/>
  <c r="F16" i="9"/>
  <c r="F30" i="11"/>
  <c r="F18" i="11" l="1"/>
  <c r="F27" i="11"/>
  <c r="F19" i="9"/>
  <c r="F48" i="9" s="1"/>
  <c r="F35" i="11"/>
  <c r="F9" i="8" l="1"/>
  <c r="F26" i="10"/>
  <c r="F30" i="10"/>
  <c r="F33" i="10" l="1"/>
  <c r="F11" i="8" s="1"/>
  <c r="F10" i="11" l="1"/>
  <c r="F41" i="11" s="1"/>
  <c r="F13" i="8" l="1"/>
  <c r="F19" i="8" l="1"/>
  <c r="F22" i="8" s="1"/>
  <c r="F24" i="8" l="1"/>
  <c r="F26" i="8" s="1"/>
</calcChain>
</file>

<file path=xl/sharedStrings.xml><?xml version="1.0" encoding="utf-8"?>
<sst xmlns="http://schemas.openxmlformats.org/spreadsheetml/2006/main" count="322" uniqueCount="186">
  <si>
    <t>kos</t>
  </si>
  <si>
    <r>
      <t>m</t>
    </r>
    <r>
      <rPr>
        <vertAlign val="superscript"/>
        <sz val="11"/>
        <color theme="1"/>
        <rFont val="Calibri"/>
        <family val="2"/>
        <charset val="238"/>
        <scheme val="minor"/>
      </rPr>
      <t>2</t>
    </r>
  </si>
  <si>
    <t>opis dela</t>
  </si>
  <si>
    <t>cena</t>
  </si>
  <si>
    <t>enota</t>
  </si>
  <si>
    <t xml:space="preserve"> ZEMELJSKA DELA</t>
  </si>
  <si>
    <t>m</t>
  </si>
  <si>
    <t>Doplačilo za izdelavo krožno uvaljane asfaltne mulde v širini 50 cm in globini 5 cm, ( asfalt upoštevan v zgornji postavki).</t>
  </si>
  <si>
    <t>1.</t>
  </si>
  <si>
    <t>2.</t>
  </si>
  <si>
    <t>3.</t>
  </si>
  <si>
    <t>4.</t>
  </si>
  <si>
    <t>5.</t>
  </si>
  <si>
    <t>6.</t>
  </si>
  <si>
    <t>7.</t>
  </si>
  <si>
    <t>8.</t>
  </si>
  <si>
    <t>9.</t>
  </si>
  <si>
    <t>10.</t>
  </si>
  <si>
    <t>11.</t>
  </si>
  <si>
    <t>m3</t>
  </si>
  <si>
    <t>SKUPAJ</t>
  </si>
  <si>
    <t>PREDDELA</t>
  </si>
  <si>
    <t>ZEMELJSKA DELA</t>
  </si>
  <si>
    <t xml:space="preserve">količina </t>
  </si>
  <si>
    <t xml:space="preserve">znesek </t>
  </si>
  <si>
    <t>št.</t>
  </si>
  <si>
    <t xml:space="preserve"> VOZIŠČNA KONSTRUKCIJA</t>
  </si>
  <si>
    <t>VOZIŠČNA KONSTRUKCIJA</t>
  </si>
  <si>
    <r>
      <t>m</t>
    </r>
    <r>
      <rPr>
        <vertAlign val="superscript"/>
        <sz val="11"/>
        <rFont val="Calibri"/>
        <family val="2"/>
        <charset val="238"/>
        <scheme val="minor"/>
      </rPr>
      <t>3</t>
    </r>
  </si>
  <si>
    <r>
      <t>m</t>
    </r>
    <r>
      <rPr>
        <vertAlign val="superscript"/>
        <sz val="11"/>
        <rFont val="Calibri"/>
        <family val="2"/>
        <charset val="238"/>
        <scheme val="minor"/>
      </rPr>
      <t>2</t>
    </r>
  </si>
  <si>
    <t>SKUPAJ ZEMELJSKA DELA</t>
  </si>
  <si>
    <t>NEPREDVIDENA DELA</t>
  </si>
  <si>
    <t>SKUPAJ brez ddv</t>
  </si>
  <si>
    <t>DDV</t>
  </si>
  <si>
    <t>SKUPAJ PREDDELA</t>
  </si>
  <si>
    <r>
      <t xml:space="preserve">Izdelava nosilne plasti bituminizirane zmesi </t>
    </r>
    <r>
      <rPr>
        <b/>
        <sz val="11"/>
        <rFont val="Calibri"/>
        <family val="2"/>
        <charset val="238"/>
        <scheme val="minor"/>
      </rPr>
      <t>AC 22 base B 50/70 A3 v</t>
    </r>
    <r>
      <rPr>
        <sz val="11"/>
        <rFont val="Calibri"/>
        <family val="2"/>
        <charset val="238"/>
        <scheme val="minor"/>
      </rPr>
      <t xml:space="preserve"> debelini 6 cm 
</t>
    </r>
    <r>
      <rPr>
        <i/>
        <sz val="11"/>
        <rFont val="Calibri"/>
        <family val="2"/>
        <charset val="238"/>
        <scheme val="minor"/>
      </rPr>
      <t>( vozišče, uvozi )</t>
    </r>
    <r>
      <rPr>
        <sz val="11"/>
        <rFont val="Calibri"/>
        <family val="2"/>
        <charset val="238"/>
        <scheme val="minor"/>
      </rPr>
      <t xml:space="preserve">
</t>
    </r>
  </si>
  <si>
    <t>SKUPAJ VOZIŠČNA KONSTRUKCIJA</t>
  </si>
  <si>
    <t>Geodetska dela</t>
  </si>
  <si>
    <t>Čiščenje terena</t>
  </si>
  <si>
    <t>Rezanje asfaltne plasti s talno diamantno žago, debele 6 do 10 cm</t>
  </si>
  <si>
    <t>Ostala preddela</t>
  </si>
  <si>
    <t>Izkopi</t>
  </si>
  <si>
    <t>Planum temeljnih tal</t>
  </si>
  <si>
    <t>Ureditev planuma temeljnih tal vezljive zemljine – 3. kategorije.</t>
  </si>
  <si>
    <t>Ločilne, drenažne in filtrske plasti ter delovni plato</t>
  </si>
  <si>
    <t>Nosilne plasti</t>
  </si>
  <si>
    <t xml:space="preserve"> Obrabne plasti</t>
  </si>
  <si>
    <t xml:space="preserve">Čiščenje utrjene/odrezkane površine/podlage pred pobrizgom z bitumenskim vezivom
</t>
  </si>
  <si>
    <t>Pobrizg s polimerno bitumensko emulzijo 0,31 do 0,50 kg/m2</t>
  </si>
  <si>
    <t>Zaščita stikov s "teksabit trakom</t>
  </si>
  <si>
    <t>Robni elementi vozišč</t>
  </si>
  <si>
    <r>
      <t xml:space="preserve">Dobava in vgradnja </t>
    </r>
    <r>
      <rPr>
        <b/>
        <sz val="11"/>
        <rFont val="Calibri"/>
        <family val="2"/>
        <charset val="238"/>
        <scheme val="minor"/>
      </rPr>
      <t>dvignjenega</t>
    </r>
    <r>
      <rPr>
        <sz val="11"/>
        <rFont val="Calibri"/>
        <family val="2"/>
        <charset val="238"/>
        <scheme val="minor"/>
      </rPr>
      <t xml:space="preserve"> betonskega robnika s polnim obbetobiranjem in s prerezom 15/25 cm.
</t>
    </r>
  </si>
  <si>
    <r>
      <t xml:space="preserve">Dobava in vgradnja </t>
    </r>
    <r>
      <rPr>
        <b/>
        <sz val="11"/>
        <rFont val="Calibri"/>
        <family val="2"/>
        <charset val="238"/>
        <scheme val="minor"/>
      </rPr>
      <t>pogreznjenega</t>
    </r>
    <r>
      <rPr>
        <sz val="11"/>
        <rFont val="Calibri"/>
        <family val="2"/>
        <charset val="238"/>
        <scheme val="minor"/>
      </rPr>
      <t xml:space="preserve">  betonskega cestnega robnika (uvozi) s polnim obbetobiranjem in s prerezom 15/25 cm.
</t>
    </r>
  </si>
  <si>
    <t>Bankine</t>
  </si>
  <si>
    <t>Izdelava bankine iz gramoza ali naravno zdrobljenega kamnitega materiala, široke do 0,50 m</t>
  </si>
  <si>
    <t>ODVODNJAVANJE</t>
  </si>
  <si>
    <t>Globinsko odvodnjavanje - drenaže</t>
  </si>
  <si>
    <t xml:space="preserve">Izdelava vzdolžne in prečne drenaže, globoke do 1,0 m, na podložni plasti iz cementnega betona, debeline 10 cm, z gibljivimi plastičnimi cevmi premera 15 cm
</t>
  </si>
  <si>
    <t>Globinsko odvodnjavanje - kanalizacija</t>
  </si>
  <si>
    <t xml:space="preserve">Izdelava kanalizacije iz cevi iz polivinilklorida (SN8), vključno s podložno plastjo iz zmesi kamnitih zrn, premera 25 cm, v globini do 1,0 m
</t>
  </si>
  <si>
    <t>Jaški</t>
  </si>
  <si>
    <t xml:space="preserve">Izdelava jaška iz cementnega betona, krožnega prereza s premerom 80 cm, globokega 1,0 do 1,5 m
</t>
  </si>
  <si>
    <t>OPREMA CEST</t>
  </si>
  <si>
    <t>Označbe na voziščih</t>
  </si>
  <si>
    <t>SKUPAJ ODVODNJAVANJE</t>
  </si>
  <si>
    <t>SKUPAJ OPREMA CEST</t>
  </si>
  <si>
    <t xml:space="preserve">Dobava in vgraditev pokrova iz duktilne litine z nosilnostjo 400 kN, krožnega prereza s premerom 600 mm, z odprtinami za zračenje, zaklepom in protihrupnim vložkom. Vključno z tipsko AB razbremenilno ploščo. Pokrov izdelan v skladu s standardom EN124.                          </t>
  </si>
  <si>
    <t>količina je ocenjena</t>
  </si>
  <si>
    <t>REKAPITULACIJA PREDVIDENIH STROŠKOV GRADBENIH DEL</t>
  </si>
  <si>
    <t>Zakoličenje osi trase ostale javne ceste v ravninskem terenu</t>
  </si>
  <si>
    <t xml:space="preserve">Postavitev in zavarovanje prečnega profila ostale javne ceste v ravninskem terenu
</t>
  </si>
  <si>
    <t>Izdelava zmrzlinsko odpornega nasipa iz zrnate kamnine – 3. kategorije z dobavo iz kamnoloma, utrjevanjem  z vibracijskim nabijačem v slojih po 20 cm do 95% trdnosti po Proktorjevem postopku. (debelina cca 40cm) - Utrjevanje, planiranje - priprava za asfalt.</t>
  </si>
  <si>
    <t>ocena stroškov</t>
  </si>
  <si>
    <t>12.</t>
  </si>
  <si>
    <t>UREDITEV CEST V NASELJU ZBILJSKI GAJ</t>
  </si>
  <si>
    <t>Porušitev in odstranitev cestnega robnika iz cementnega betona in betona za vgradnjo robnika.</t>
  </si>
  <si>
    <t xml:space="preserve">Izdelava elaborata začasne prometne ureditve
</t>
  </si>
  <si>
    <t>Čiščenje gradbišča po končanih delih in vzpostavitev območja v prvotno stanje.</t>
  </si>
  <si>
    <t xml:space="preserve">Rušenje makadamskega cestišča, debeline 20 cm in odvozom na stalno gradbeno deponijo H=25km z nakladanjem, razkladanjem in planiranjem na deponiji vključno z takso. Obračun za 1 m2.                   </t>
  </si>
  <si>
    <t>m2</t>
  </si>
  <si>
    <t>Ročno planiranje dna jarka s točnostjo +/- 3 cm po projektiranem padcu. 
Obračun za 1 m2.</t>
  </si>
  <si>
    <t>Dobava frakcije 0-8 mm peska in izdelava temeljne plasti posteljice deb. 10 cm, s planiranjem in strojnim utrjevanjem do 95 % po standardnem Prokterjevem postopku. 
Natančnost izdelave posteljice je +/- 1 cm. 
Obračun za 1 m3.</t>
  </si>
  <si>
    <t>Dobava peska frakcije 0-8 mm za zasip položenih cevi, do 30 cm nad temenom kanalske cevi. Na peščeno posteljico se izvede 2-3 cm debel nasip, v katerega si cev izdela ležišče. Obsip in nasip je potrebno utrditi do 95 % trdnosti po standardnem Proktorjevem postopku.
Obračun za 1 m3.</t>
  </si>
  <si>
    <t>Dobava in zasip jarka s tamponskim materialom, s komprimiranjem v slojih po 30 cm. 
Obračun za 1 m3 izvedenega zasipa.</t>
  </si>
  <si>
    <t xml:space="preserve">Izdelava prilagoditve obstoječih uvozov k objektu - odstranitev obstoječega asfalta, ter tampona in priprava na novo višino. </t>
  </si>
  <si>
    <t xml:space="preserve">Dobava in vgraditev  LTŽ rešetke z nosilnostjo 400 kN, s prerezom 400/400 mm
</t>
  </si>
  <si>
    <t xml:space="preserve">Višinsko prilagajanje (do 50 cm) obstoječega jaška komunalne infrastrukture iz cementnega betona, po detajlu iz načrta, krožnega prereza s premerom 60 do 100 cm ali kvadratnega prereza do 80/80 cm. Skupaj z razbremenilnimmobročem in okvirjem za pokrov.
</t>
  </si>
  <si>
    <t xml:space="preserve">Višinsko prilagajanje kap obstoječe komunalne infrastrukture
</t>
  </si>
  <si>
    <t>revizijski kanalizacijskin jaški</t>
  </si>
  <si>
    <t xml:space="preserve">vodovodni jaški
</t>
  </si>
  <si>
    <t>elektro in PTT jaški</t>
  </si>
  <si>
    <r>
      <t xml:space="preserve">Izdelava obrabne in zaporne plasti bituminizirane zmesi </t>
    </r>
    <r>
      <rPr>
        <b/>
        <sz val="11"/>
        <rFont val="Calibri"/>
        <family val="2"/>
        <charset val="238"/>
        <scheme val="minor"/>
      </rPr>
      <t xml:space="preserve">AC 11 surf B 50/70 A4 </t>
    </r>
    <r>
      <rPr>
        <sz val="11"/>
        <rFont val="Calibri"/>
        <family val="2"/>
        <charset val="238"/>
        <scheme val="minor"/>
      </rPr>
      <t xml:space="preserve">v debelini 4,0 cm
</t>
    </r>
    <r>
      <rPr>
        <i/>
        <sz val="11"/>
        <rFont val="Calibri"/>
        <family val="2"/>
        <charset val="238"/>
        <scheme val="minor"/>
      </rPr>
      <t>( vozišče )</t>
    </r>
    <r>
      <rPr>
        <sz val="11"/>
        <rFont val="Calibri"/>
        <family val="2"/>
        <charset val="238"/>
        <scheme val="minor"/>
      </rPr>
      <t xml:space="preserve">
</t>
    </r>
  </si>
  <si>
    <t xml:space="preserve">Izdelava kanalizacije iz cevi iz polivinilklorida (SN8), vključno s podložno plastjo iz zmesi kamnitih zrn, premera 20 cm, v globini do 1,0 m
</t>
  </si>
  <si>
    <t xml:space="preserve">Izdelava jaška iz polipropilena, krožnega prereza s premerom 50 cm, globokega 1,5 do 2,0 m, vključno z vrtanjem odprtin
</t>
  </si>
  <si>
    <t xml:space="preserve">Izdelava jaška iz polipropilena, krožnega prereza s premerom 60 cm, globokega 1,5 do 2,0 m, vključno z vrtanjem odprtin
</t>
  </si>
  <si>
    <t xml:space="preserve">Rušenje makadamskega pločnika, debeline 20 cm in odvozom na stalno gradbeno deponijo H=25km z nakladanjem, razkladanjem in planiranjem na deponiji vključno z takso. Obračun za 1 m2.                   </t>
  </si>
  <si>
    <r>
      <t xml:space="preserve">Izdelava obrabne in zaporne plasti bituminizirane zmesi </t>
    </r>
    <r>
      <rPr>
        <b/>
        <sz val="11"/>
        <color theme="1"/>
        <rFont val="Calibri"/>
        <family val="2"/>
        <charset val="238"/>
        <scheme val="minor"/>
      </rPr>
      <t>AC 8 surf B 70/100 A5</t>
    </r>
    <r>
      <rPr>
        <sz val="11"/>
        <color theme="1"/>
        <rFont val="Calibri"/>
        <family val="2"/>
        <charset val="238"/>
        <scheme val="minor"/>
      </rPr>
      <t xml:space="preserve"> v debelini 4,0 cm ( pločnik )</t>
    </r>
  </si>
  <si>
    <t>13.</t>
  </si>
  <si>
    <t>ven</t>
  </si>
  <si>
    <t>Nadzor pri gradnji kanala pristojnih služb ostalih komunalnih vodov na območju: Komunala Kranj, JP VO-KA SANAGA, Telekom Slovenije, Elektro Gorenjska, Energetika Ljubljana.
Obračun po dejanskih stroških.</t>
  </si>
  <si>
    <t>ure</t>
  </si>
  <si>
    <t>Dobava in vgraditev geotekstilije za ločilno plast, natezna trdnost nad 14 do 16 kN/m2.</t>
  </si>
  <si>
    <t xml:space="preserve">Zakoličba obstoječih komunalnih vodov in oznaka križanj s strani upravljalcev komunalnih vodov (JR,vodovod, PTT kabel, kabel el. Nn, plinovod, javni sanitarni in meteorni kanal.
</t>
  </si>
  <si>
    <t>kpl</t>
  </si>
  <si>
    <t>Frezanje obstoječega asfalta na mestih križišč, kjer je grob asfalt v zelo slabem stanju, z odvozom na stalno gradbeno deponijo H=25km z nakladanjem, razkladanjem in planiranjem na deponiji vključno z takso.  Obračun za m2.</t>
  </si>
  <si>
    <t xml:space="preserve">Zavarovanje gradbišča v času gradnje s popolno/delno zaporo prometa.
</t>
  </si>
  <si>
    <t>Odvoz ter deponiranje odpadnega materiala - asfalti, beton, granit.(količina se obračuna v raščenjem stanju)</t>
  </si>
  <si>
    <t>Široki izkop vezljive zemljine – 3. kategorije – strojno z direktnim nakladanjem na kamion. (pod obstoječim makadamom), h=0,50m. (obračun v raščenem stanju).</t>
  </si>
  <si>
    <t xml:space="preserve">Izkop vezljive zemljine/zrnate kamnine – 3. kategorije za kanalske rove, prepuste, jaške in drenaže, širine do 1,0 m in globine do 1,0 m,  in odvozom na stalno gradbeno deponijo H=25km z nakladanjem, razkladanjem in planiranjem na deponiji vključno s takso, kot izkopa 65st. – strojno, planiranje dna ročno. Meteorna kanalizacija. (obračun v raščenem stanju).
</t>
  </si>
  <si>
    <t>Zasip cevne drenaže z zmesjo kamnitih zrn, obvito z geosintetikom, z 0,1 do 0,2 m3/m1.</t>
  </si>
  <si>
    <t>povezava cestni požiralnik- jašek</t>
  </si>
  <si>
    <t xml:space="preserve">Izdelava tankoslojne prečne in ostalih označb na vozišču z enokomponentno belo barvo, vključno 250 g/m2 posipa z drobci / kroglicami stekla, strojno, debelina plasti suhe snovi 250 µm, širina črte 50 cm. (prehod za pešce - 2 x pred priključkom na glavno cesto)
</t>
  </si>
  <si>
    <t>A</t>
  </si>
  <si>
    <t>Splošno</t>
  </si>
  <si>
    <t>Za gradnjo je dovoljeno uporabljati samo proizvode, ki imajo pridobljene ustrezne listine o skladnosti in so skladni s slovenskimi tehničnimi predpisi in slovenskimi standardi. Vsi vgrajeni gradbeni materiali (cevi, revizijski jaški, pokrovi itd.) in ostali polizdelki, ki se vgrajujejo v objekt morajo vsebovati vtisnjene ali na drug način razvidne podatke iz katerih je mogoče razbrati in slediti poreklo materiala (serijska številka, tip, št. šarže itd.).</t>
  </si>
  <si>
    <t>V ponudbeno ceno je potrebno zajeti nadzor upravljavcev gospodarske javne infrastrukture (vodovod, kanalizacija, Elektro, Telekom, KTV, KKS, optika, plin,…)</t>
  </si>
  <si>
    <t>Pred začetkom izgradnje je izvajalec dolžan zapisniško ugotoviti in dokumentirati obstoječe stanje vseh sosednjih objektov (predvsem zaščitenih), drugih površin in dostopnih poti. Po končanih delih je dolžan povrniti uporabljeno lokacijo v prvotno stanje in odpraviti vse poškodbe nastale zaradi gradnje na drugih objektih, napravah, površinah ter na dostopnih poteh (cestišču). Dokumentiranje stanja pomeni fotografiranje stanja ali snemanje stanja s kamero pred pričetkom del, in sicer območje bodočega gradbišča in njegove okolice (objekti ter površine, ki jih bo uporabljal v času gradnje). V primeru pomanjkanja foto-dokazov o stanju pred gradnjo stroške uveljavljanja odškodnin nosi izvajalec. V tej točki zahtevano dokumentacijo mora izvajalec hraniti najmanj do konca garancijskega obdobja, ter dokumentacijo ob njenem nastanku dostaviti naročniku. Enote kulturne in naravne dediščine (po potrebi pa tudi drugi objekti) se zaščitijo z gradbenimi paneli. V ceni zajeti tudi ureditev okolice po končani gradnji.</t>
  </si>
  <si>
    <t>B</t>
  </si>
  <si>
    <t>Ponudnik mora v cene po enoti všteti vse potrebne stroške:</t>
  </si>
  <si>
    <t>Vse stroške pridobitve potrebnih soglasij in dovoljenj v zvezi s prevozi (tudi morebiti nastale stroške v zvezi s potrebnimi začasnimi parkirišči za prebivalce), zaporo cest (občinskih in državnih), morebitne stroške, začasnih sprememb prometnega režima, prečkanj komunalnih vodov, stroške zaščite komunalnih naprav in stroške upravljavcev ali njihovih predstavnikov, stroške raznih pristojbin, stroške posebnih in/ali začasnih služnostnih pravicah poti, ki jih izvajalec potrebuje, vključno s tistimi za dostop na gradbišče, stroške pri organizaciji in opremi gradbišča, zagotavljanju vseh potrebnih zavarovanj in označb gradbišča s predpisano signalizacijo (gradbiščna tabla, ograja, vrvice, označbe, svetlobna telesa,…) - postavitev in odstranitev po končanih delih, kot tudi stroške pri pripravi gradbišča z odstranitvijo morebitnih ovir na trasi, zagotovitev delovnih platojev na in/ali izven gradbišča ter s tem povezanih stroškov.</t>
  </si>
  <si>
    <t xml:space="preserve">Stroške priprave in izvedbe začasnih dostopov do in na gradbišču (izdelava vseh potrebnih začasnih prehodov, dovozov, dostopov) in stroški vsakodnevnega zagotavljanja dostopa oz. dovoza stanovalcem do objektov. V kolikor to ne bo mogoče, je potrebno stanovalcem in poslovnim subjektom pravočasno posredovati obvestilo. Enako velja za stroške izvedbe začasnega obhoda (prehoda) mimo ograjenega gradbišča za pešce in sprehajalce (ves čas gradnje). V kolikor vsakodnevni dostop stanovalce ni mogoč, je potrebno vnaprejšnje obvestilo; eventualne odškodnine zaradi neurejenih dostopov je zajeti v ceno. </t>
  </si>
  <si>
    <t>Izdelava varnostnega načrta skladno z Uredbo o zagotavljanju varnosti in zdravja pri delu na začasnih in premičnih gradbiščih</t>
  </si>
  <si>
    <t>Priprava gradbišča z odstranitvijo eventualnih ovir na trasi, zagotovitev dostopnih poti in delovnih platojev, vključno z vzpostavitvijo v prvotno stanje...</t>
  </si>
  <si>
    <t>Predvideti prometno ureditev v času gradnje - pridobitev elaborata in dovoljenja za cestno zaporo z ureditvijo prometnega režima v času gradnje, z obvestili, zavarovanje gradbene jame in gradbišča ter postavitev prometne signalizacije. Po končanih delih je prometno signalizacijo odstraniti in prometni režim vzpostaviti v prvotno stanje.</t>
  </si>
  <si>
    <t>Zagotavljanje varnosti pri delu na gradbišču skladno z veljavnimi predpisi o zagotavljanju varnosti in zdravja pri delu na začasnih in premičnih gradbiščih.</t>
  </si>
  <si>
    <t>Namestitev jeklenih plošč za prehod vozil čez izkope, vključno z najemom, namestitvijo in prestavitvijo plošč ter spremljanje premikov.</t>
  </si>
  <si>
    <t>Zaščita zelenice s plohi, ali PVC folijo. V kolikor se na zelenice oz. na zaščito odlaga zemeljski material, ga je potrebno po končani gradnji odstraniti in zelenico vzpostaviti v prvotno stanje.</t>
  </si>
  <si>
    <t>Izdelava lesenih provizorij dostopov in hodnikov za pešce, z upoštevanjem vseh varnostnih predpisov.</t>
  </si>
  <si>
    <t>14.</t>
  </si>
  <si>
    <t>Stroški nastali v zvezi z zavarovanjem gradbišča po GZ, ureditvijo gradbišča in stroške deponije odvečnega gradbenega materiala na pooblaščene deponije ali na lokacije za predelavo gradbenih materialov. Dokazila o primernem deponiranju (lokacija in količina materiala) je potrebno redno dostavljati naročniku oziroma nadzornemu organu naročnika, kot prilogo k situacijam. Izvajalec mora v ponudbo vključiti tudi vse stroške izdelave poročila o ravnanju z gradbenimi odpadki.</t>
  </si>
  <si>
    <t>15.</t>
  </si>
  <si>
    <t xml:space="preserve">Zagotoviti projektantski in geološki oz. geomehanski nadzor </t>
  </si>
  <si>
    <t>16.</t>
  </si>
  <si>
    <t>Stroški vseh meritev (kot npr. meritev hrupa, mikroklimatske meritve, meritev vgrajenih naprav ter regulacija in nastavitve vključno s poročilom in merilnimi listi ter protokolom nastavljenih vrednosti, meritve posameznih slojev nasipov,...) prevozov, drobnega materiala, transportnih stroškov, pridobivanja certifikatov, izdelovanja poročil in pregledov za izdelavo dokazil o zanesljivosti objektov (vodotesnost, zbitost, izenačitve potencialov, ustreznost izvedenih elektroinštalacij, ustreznost vgrajene opreme,...) in podobno oz. stroški za vso dokumentacijo, ki je potrebna za uspešno opravljen tehnični pregled.</t>
  </si>
  <si>
    <t>17.</t>
  </si>
  <si>
    <t xml:space="preserve">Voditi vso, po predpisih zahtevano dokumentacijo o kvaliteti materialov in tehnološkemu postopku gradnje dokumentacijo je potrebno zbrati, jo pripraviti in predložiti na tehničnem pregledu. Stroški sprotnega dokumentiranja in posredovanja nadzorniku in projektantu vseh dokazil o zanesljivosti objektov, atestov, certifikatov,.... ter sprememb za izdelavo projekta izvedenih del, tako da bo PID projektna dokumentacija izdelana pred tehničnim pregledom objekta. Dokumentacija mora biti skladna z navodili upravljavcev. </t>
  </si>
  <si>
    <t>18.</t>
  </si>
  <si>
    <t>vse stroške stalnih in začasnih deponij všteti v ceno (takse, odškodnine, …)</t>
  </si>
  <si>
    <t>19.</t>
  </si>
  <si>
    <t>Sprotno čiščenje vozil in čiščenje gradbišča po končanih delih (vključno z zaključnim čiščenjem) in odvoz odvečnega materiala, ter vzpostavitev terena v prvotno stanje.</t>
  </si>
  <si>
    <t>20.</t>
  </si>
  <si>
    <t>Izvajalec mora v času gradnje na gradbišču zagotoviti opremljen kontejner za potrebe naročnika in nadzorne službe (ustrezno hlajen oziroma ogrevan). Pridobiti mora lokacije za začasne gradbiščne objekte in za priročno skladiščenje materiala, uporaba za ves čas gradnje infrastrukture, vzpostavitev prvotnega stanja po zaključku gradbenih del, morebitna prestavitev objektov in najemnina zemljišča za gradbiščne objekte in priročno skladišče materiala ter za začasne deponije</t>
  </si>
  <si>
    <t>21.</t>
  </si>
  <si>
    <t>Vsa dela za odvodnjavanje padavinske, izvorne in podtalne vode med gradnjo (vključno s potrebnim črpanjem), tako da se zagotovi stalno in kontrolirano odvajanje ter prepreči zamakanje in zadrževanje vode.</t>
  </si>
  <si>
    <t>22.</t>
  </si>
  <si>
    <t>Stroški izdelave obratovalnih in vzdrževalnih navodil in projektov za varno delo ter ostala</t>
  </si>
  <si>
    <t>23.</t>
  </si>
  <si>
    <t>Dokumentacija, ki jo bo pri vzdrževanju objektov in naprav na javnem kanalizacijskem omrežju</t>
  </si>
  <si>
    <t>24.</t>
  </si>
  <si>
    <t>Potreboval izvajalec gospodarske javne službe, prav tako pa tudi stroški šolanja osebja izvajalca gospodarske javne službe za upravljanje z zgrajenim infrastrukturnimi objekti in napravami.</t>
  </si>
  <si>
    <t>25.</t>
  </si>
  <si>
    <t>Postavitev linijskih pomičnih zaščitnih ograj pri gradnji skozi naselje ali vzporedno z glavno cesto z vso potrebno opremo za zavarovanje gradbene jame in postavitvijo signalizacije in svetlobnih teles za nočno osvetlitev ovire. Zavarovanje je fiksno in stabilno za ves čas trajanja gradnje odseka. V ceni je zajeta tudi večkratna prestavitev ograje skladno z napredovanjem del.</t>
  </si>
  <si>
    <t>26.</t>
  </si>
  <si>
    <t>Meritve posameznih slojev nasipov.</t>
  </si>
  <si>
    <t>27.</t>
  </si>
  <si>
    <t>Pri zemeljskih delih se vsa izkopna dela in transporti izkopnih materialov obračunajo po prostornini zemljine v raščenem stanju. Vsa razsipna dela se obračunajo po prostornini zemljine v vgrajenem stanju. Izračun količin na podlagi profilov, posnetih pred in po izkopih. V ceno je vključen tudi višek količin zaradi faktorja razrahljivosti.</t>
  </si>
  <si>
    <t>28.</t>
  </si>
  <si>
    <t>Vsa sprotna in zaključna čiščenja cevi so všteta v ceno.</t>
  </si>
  <si>
    <t>29.</t>
  </si>
  <si>
    <t>Vse manipulativne stroške.</t>
  </si>
  <si>
    <t>30.</t>
  </si>
  <si>
    <t>V ceno všteta vzpostavitev obstoječega stanja, sanacija poškodb na elementih obstoječih objektov nastalih zaradi izgradnje zaradi del po tem projektu (popravki raznih AB in kamnitih zidov, odstranitev in ponovna vzpostavitev ali sanacija ograj, popravki na fasadah objektov, ureditev linijskih požiralnikov, hortikulturna ureditev...), nalaganje in odvoz ruševin na stalno deponijo z vključenimi vsemi stroški deponiranja.</t>
  </si>
  <si>
    <t>31.</t>
  </si>
  <si>
    <t>Izvajalec si mora ogledati predvideno traso na celotni dolžini in v zagotoviti vsa potrebna dela pri organizaciji, pripravi in zavarovanju gradbišča.</t>
  </si>
  <si>
    <t>32.</t>
  </si>
  <si>
    <t>Stroške električne energije, vode, TK priključkov, razsvetljave za nočno delo in morebitne ostale stroške v času gradnje.</t>
  </si>
  <si>
    <t>33.</t>
  </si>
  <si>
    <t>34.</t>
  </si>
  <si>
    <t xml:space="preserve"> Za vse gradbene odpadke je potrebno voditi evidenčne liste, odpadke pa oddati v pooblaščeno zbiralnico; kot dokaz je h gradbeni knjigi potrebno priložiti račun iz zbiralnice. Stroške odvoza, deponiranje in stroške deponije je potrebno všteti v ceno.</t>
  </si>
  <si>
    <t>35.</t>
  </si>
  <si>
    <t>Za vse vgrajene materiale velja, da jih izvajalec lahko predlaga, vendar je pred vgradnjo potrebna potrditev investitorja, nadzora in projektanta. Že pred vgradnjo je obvezno priložiti dokazila o ustreznosti. Za vse cevne elemente (jaški, cevi) je obvezna uporaba cevi iz umetnih mas, ki ustrezajo standardom in imajo togost SN8. Izvajalec material lahko predlaga, vendar ga morajo pred vgrajevanjem potrditi investitor, nadzor in projektant. Pri padcu kanala nad 5% obvezna uporaba abrazijsko odpornih materialov). Že pred vgradnjo je obvezno priložiti dokazila o ustreznosti.</t>
  </si>
  <si>
    <t>36.</t>
  </si>
  <si>
    <t>Označba gradbišča s tablo v skladu z navodilom o informiranju in obveščanju javnosti.</t>
  </si>
  <si>
    <t>37.</t>
  </si>
  <si>
    <t>Za vsako spremembo je potrebno pridobiti soglasje projektanta in investitorja jo zajeti v projekt izvršenih del.</t>
  </si>
  <si>
    <t>Izvajalec mora v ceno na enoto upoštevati geodetski posnetek mejnih znamej pred pričetkom gradnje in po končanih delih vrnitev v prvotno stanje, če so bili med gradnjo odstranjeni</t>
  </si>
  <si>
    <t>izdelati projekt ureditve gradbišča ter stroške organizacije, ureditve deponij, priprave in opreme gradbišča.</t>
  </si>
  <si>
    <t>Vris v kataster, izdelava geodetskega posnetka in
tehnične dokumentacije ( projekta izvedenih del PID ) za meteorni kanal.</t>
  </si>
  <si>
    <t>Pridobitev podatkov v ZK o obstoječih mejnikih na trasi-iskanje mejnikov in posnetek mejnikov - ocena. Obračun po dejanskih stroških.</t>
  </si>
  <si>
    <t>Odstranitev mejnikov, hranjenje v času gradnje in postavitev na prvotno mesto - ocena. Obračun po dejanskih stroških.</t>
  </si>
  <si>
    <t>Izdelava geodetskega posnetka obstoječega stanja, izdelati novo geodetsko situacijo, ki bo osnova za izdelavo PZI projektne dokumentacije. Upoštevati obstoječe robnike, ter uvoze. V posnetku posneti tudi vso obstoječo komunalno infrastrukturo, za potrebe projektiranja manjkajoče meteorne kanalizacije.</t>
  </si>
  <si>
    <t>Izdelava PZI projektne dokumentacije meteorne kanalizacije.</t>
  </si>
  <si>
    <t>m1</t>
  </si>
  <si>
    <t>Izdelava PZI projektne dokumentacije cest. Projektna dokumentacija mora biti izdelana v skladu s pravilnikom o podrobnejši vsebini dokumentacije, ter veljavnim gradbenim zakonom. Projektna dokumentacija se naročniku preda v 4-ih izvodih ter elektronski verziji.</t>
  </si>
  <si>
    <t>Žig in podpis ponudnika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</si>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</sst>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_-;\-* #,##0.00\ _€_-;_-* &quot;-&quot;??\ _€_-;_-@_-"/>
    <numFmt numFmtId="165" formatCode="_-* #,##0.00\ _S_I_T_-;\-* #,##0.00\ _S_I_T_-;_-* &quot;-&quot;??\ _S_I_T_-;_-@_-"/>
    <numFmt numFmtId="166" formatCode="_ * #,##0.00_-\ &quot;SIT&quot;_ ;_ * #,##0.00\-\ &quot;SIT&quot;_ ;_ * &quot;-&quot;??_-\ &quot;SIT&quot;_ ;_ @_ "/>
    <numFmt numFmtId="167" formatCode="#,##0."/>
    <numFmt numFmtId="168" formatCode="\$#."/>
    <numFmt numFmtId="169" formatCode="#.00"/>
    <numFmt numFmtId="170" formatCode="#,"/>
    <numFmt numFmtId="171" formatCode="_-* #,##0.00\ &quot;SIT&quot;_-;\-* #,##0.00\ &quot;SIT&quot;_-;_-* &quot;-&quot;??\ &quot;SIT&quot;_-;_-@_-"/>
    <numFmt numFmtId="172" formatCode="0.000"/>
  </numFmts>
  <fonts count="63">
    <font>
      <sz val="11"/>
      <color theme="1"/>
      <name val="Calibri"/>
      <family val="2"/>
      <charset val="238"/>
      <scheme val="minor"/>
    </font>
    <font>
      <b/>
      <sz val="11"/>
      <color theme="1"/>
      <name val="Calibri"/>
      <family val="2"/>
      <charset val="238"/>
      <scheme val="minor"/>
    </font>
    <font>
      <sz val="11"/>
      <name val="Calibri"/>
      <family val="2"/>
      <charset val="238"/>
      <scheme val="minor"/>
    </font>
    <font>
      <b/>
      <sz val="11"/>
      <color rgb="FF3F3F3F"/>
      <name val="Calibri"/>
      <family val="2"/>
      <charset val="238"/>
      <scheme val="minor"/>
    </font>
    <font>
      <vertAlign val="superscript"/>
      <sz val="11"/>
      <color theme="1"/>
      <name val="Calibri"/>
      <family val="2"/>
      <charset val="238"/>
      <scheme val="minor"/>
    </font>
    <font>
      <sz val="8"/>
      <name val="Calibri"/>
      <family val="2"/>
      <charset val="238"/>
      <scheme val="minor"/>
    </font>
    <font>
      <b/>
      <sz val="11"/>
      <name val="Calibri"/>
      <family val="2"/>
      <charset val="238"/>
      <scheme val="minor"/>
    </font>
    <font>
      <sz val="10"/>
      <name val="Calibri"/>
      <family val="2"/>
      <charset val="238"/>
      <scheme val="minor"/>
    </font>
    <font>
      <b/>
      <sz val="12"/>
      <color theme="1"/>
      <name val="Calibri"/>
      <family val="2"/>
      <charset val="238"/>
      <scheme val="minor"/>
    </font>
    <font>
      <sz val="10"/>
      <color theme="1"/>
      <name val="Calibri"/>
      <family val="2"/>
      <charset val="238"/>
      <scheme val="minor"/>
    </font>
    <font>
      <b/>
      <sz val="14"/>
      <color theme="1"/>
      <name val="Calibri"/>
      <family val="2"/>
      <charset val="238"/>
      <scheme val="minor"/>
    </font>
    <font>
      <sz val="11"/>
      <color theme="1"/>
      <name val="Calibri"/>
      <family val="2"/>
      <charset val="238"/>
      <scheme val="minor"/>
    </font>
    <font>
      <sz val="12"/>
      <color theme="1"/>
      <name val="Calibri"/>
      <family val="2"/>
      <charset val="238"/>
      <scheme val="minor"/>
    </font>
    <font>
      <sz val="11"/>
      <color rgb="FF3F3F3F"/>
      <name val="Calibri"/>
      <family val="2"/>
      <charset val="238"/>
      <scheme val="minor"/>
    </font>
    <font>
      <sz val="12"/>
      <name val="Calibri"/>
      <family val="2"/>
      <charset val="238"/>
      <scheme val="minor"/>
    </font>
    <font>
      <b/>
      <sz val="12"/>
      <name val="Calibri"/>
      <family val="2"/>
      <charset val="238"/>
      <scheme val="minor"/>
    </font>
    <font>
      <vertAlign val="superscript"/>
      <sz val="11"/>
      <name val="Calibri"/>
      <family val="2"/>
      <charset val="238"/>
      <scheme val="minor"/>
    </font>
    <font>
      <i/>
      <sz val="11"/>
      <name val="Calibri"/>
      <family val="2"/>
      <charset val="238"/>
      <scheme val="minor"/>
    </font>
    <font>
      <b/>
      <i/>
      <sz val="12"/>
      <color theme="1"/>
      <name val="Calibri"/>
      <family val="2"/>
      <charset val="238"/>
      <scheme val="minor"/>
    </font>
    <font>
      <b/>
      <sz val="12"/>
      <color rgb="FF3F3F3F"/>
      <name val="Calibri"/>
      <family val="2"/>
      <charset val="238"/>
      <scheme val="minor"/>
    </font>
    <font>
      <sz val="11"/>
      <color theme="5" tint="-0.249977111117893"/>
      <name val="Calibri"/>
      <family val="2"/>
      <charset val="238"/>
      <scheme val="minor"/>
    </font>
    <font>
      <sz val="12"/>
      <name val="Courier"/>
      <family val="3"/>
    </font>
    <font>
      <sz val="10"/>
      <name val="Arial"/>
      <family val="2"/>
      <charset val="238"/>
    </font>
    <font>
      <b/>
      <i/>
      <sz val="12"/>
      <color rgb="FF3F3F3F"/>
      <name val="Calibri"/>
      <family val="2"/>
      <charset val="238"/>
      <scheme val="minor"/>
    </font>
    <font>
      <b/>
      <i/>
      <sz val="12"/>
      <name val="Calibri"/>
      <family val="2"/>
      <charset val="238"/>
      <scheme val="minor"/>
    </font>
    <font>
      <sz val="10"/>
      <name val="Times New Roman CE"/>
      <charset val="238"/>
    </font>
    <font>
      <sz val="10"/>
      <name val="Calibri"/>
      <family val="2"/>
      <charset val="238"/>
    </font>
    <font>
      <sz val="10"/>
      <name val="Arial"/>
      <family val="2"/>
    </font>
    <font>
      <sz val="10"/>
      <name val="Arial CE"/>
      <family val="2"/>
      <charset val="238"/>
    </font>
    <font>
      <b/>
      <sz val="12"/>
      <name val="Arial CE"/>
      <family val="2"/>
      <charset val="238"/>
    </font>
    <font>
      <sz val="11"/>
      <name val="Arial CE"/>
      <family val="2"/>
      <charset val="238"/>
    </font>
    <font>
      <sz val="10"/>
      <color indexed="8"/>
      <name val="MS Sans Serif"/>
      <family val="2"/>
      <charset val="238"/>
    </font>
    <font>
      <sz val="10"/>
      <name val="SL Dutch"/>
      <charset val="238"/>
    </font>
    <font>
      <sz val="10"/>
      <name val="Arial CE"/>
      <charset val="238"/>
    </font>
    <font>
      <sz val="11"/>
      <name val="Times New Roman CE"/>
      <charset val="238"/>
    </font>
    <font>
      <sz val="11"/>
      <name val="Calibri"/>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
      <color indexed="8"/>
      <name val="Courier"/>
      <family val="3"/>
    </font>
    <font>
      <sz val="11"/>
      <color indexed="17"/>
      <name val="Calibri"/>
      <family val="2"/>
      <charset val="238"/>
    </font>
    <font>
      <i/>
      <sz val="11"/>
      <color indexed="23"/>
      <name val="Calibri"/>
      <family val="2"/>
      <charset val="238"/>
    </font>
    <font>
      <b/>
      <sz val="14"/>
      <name val="Arial CE"/>
      <family val="2"/>
      <charset val="238"/>
    </font>
    <font>
      <b/>
      <sz val="13"/>
      <color indexed="56"/>
      <name val="Calibri"/>
      <family val="2"/>
      <charset val="238"/>
    </font>
    <font>
      <b/>
      <sz val="11"/>
      <color indexed="56"/>
      <name val="Calibri"/>
      <family val="2"/>
      <charset val="238"/>
    </font>
    <font>
      <b/>
      <sz val="1"/>
      <color indexed="8"/>
      <name val="Courier"/>
      <family val="3"/>
    </font>
    <font>
      <sz val="11"/>
      <color indexed="62"/>
      <name val="Calibri"/>
      <family val="2"/>
      <charset val="238"/>
    </font>
    <font>
      <b/>
      <sz val="11"/>
      <color indexed="63"/>
      <name val="Calibri"/>
      <family val="2"/>
      <charset val="238"/>
    </font>
    <font>
      <sz val="11"/>
      <color indexed="52"/>
      <name val="Calibri"/>
      <family val="2"/>
      <charset val="238"/>
    </font>
    <font>
      <b/>
      <sz val="18"/>
      <color indexed="56"/>
      <name val="Cambria"/>
      <family val="2"/>
      <charset val="238"/>
    </font>
    <font>
      <b/>
      <sz val="15"/>
      <color indexed="56"/>
      <name val="Calibri"/>
      <family val="2"/>
      <charset val="238"/>
    </font>
    <font>
      <sz val="11"/>
      <name val="Arial"/>
      <family val="2"/>
      <charset val="238"/>
    </font>
    <font>
      <sz val="11"/>
      <color indexed="60"/>
      <name val="Calibri"/>
      <family val="2"/>
      <charset val="238"/>
    </font>
    <font>
      <sz val="12"/>
      <name val="Arial"/>
      <family val="2"/>
      <charset val="238"/>
    </font>
    <font>
      <sz val="11"/>
      <color indexed="10"/>
      <name val="Calibri"/>
      <family val="2"/>
      <charset val="238"/>
    </font>
    <font>
      <b/>
      <sz val="11"/>
      <color indexed="8"/>
      <name val="Calibri"/>
      <family val="2"/>
      <charset val="238"/>
    </font>
    <font>
      <sz val="10"/>
      <name val="Times New Roman"/>
      <family val="1"/>
      <charset val="238"/>
    </font>
    <font>
      <sz val="10"/>
      <name val="Times New Roman CE"/>
      <family val="1"/>
      <charset val="238"/>
    </font>
    <font>
      <sz val="11"/>
      <color theme="1"/>
      <name val="Arial"/>
      <family val="2"/>
      <charset val="238"/>
    </font>
    <font>
      <i/>
      <sz val="12"/>
      <name val="Calibri"/>
      <family val="2"/>
      <charset val="238"/>
      <scheme val="minor"/>
    </font>
    <font>
      <b/>
      <sz val="11"/>
      <color theme="5" tint="-0.249977111117893"/>
      <name val="Calibri"/>
      <family val="2"/>
      <charset val="238"/>
      <scheme val="minor"/>
    </font>
  </fonts>
  <fills count="26">
    <fill>
      <patternFill patternType="none"/>
    </fill>
    <fill>
      <patternFill patternType="gray125"/>
    </fill>
    <fill>
      <patternFill patternType="solid">
        <fgColor rgb="FFF2F2F2"/>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rgb="FF3F3F3F"/>
      </right>
      <top style="thin">
        <color rgb="FF3F3F3F"/>
      </top>
      <bottom style="thin">
        <color rgb="FF3F3F3F"/>
      </bottom>
      <diagonal/>
    </border>
    <border>
      <left/>
      <right/>
      <top style="thin">
        <color rgb="FF3F3F3F"/>
      </top>
      <bottom style="thin">
        <color rgb="FF3F3F3F"/>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right/>
      <top style="thin">
        <color indexed="62"/>
      </top>
      <bottom style="double">
        <color indexed="62"/>
      </bottom>
      <diagonal/>
    </border>
    <border>
      <left/>
      <right/>
      <top style="double">
        <color indexed="64"/>
      </top>
      <bottom/>
      <diagonal/>
    </border>
  </borders>
  <cellStyleXfs count="813">
    <xf numFmtId="0" fontId="0" fillId="0" borderId="0"/>
    <xf numFmtId="0" fontId="3" fillId="2" borderId="2" applyNumberFormat="0" applyAlignment="0" applyProtection="0"/>
    <xf numFmtId="9" fontId="11" fillId="0" borderId="0" applyFont="0" applyFill="0" applyBorder="0" applyAlignment="0" applyProtection="0"/>
    <xf numFmtId="0" fontId="21" fillId="0" borderId="0"/>
    <xf numFmtId="0" fontId="22" fillId="0" borderId="0" applyFill="0" applyBorder="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7"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4"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21" borderId="0" applyNumberFormat="0" applyBorder="0" applyAlignment="0" applyProtection="0"/>
    <xf numFmtId="0" fontId="38" fillId="5" borderId="0" applyNumberFormat="0" applyBorder="0" applyAlignment="0" applyProtection="0"/>
    <xf numFmtId="0" fontId="39" fillId="22" borderId="10" applyNumberFormat="0" applyAlignment="0" applyProtection="0"/>
    <xf numFmtId="0" fontId="40" fillId="23" borderId="11" applyNumberFormat="0" applyAlignment="0" applyProtection="0"/>
    <xf numFmtId="165" fontId="33" fillId="0" borderId="0" applyFont="0" applyFill="0" applyBorder="0" applyAlignment="0" applyProtection="0"/>
    <xf numFmtId="167" fontId="41" fillId="0" borderId="0">
      <protection locked="0"/>
    </xf>
    <xf numFmtId="168" fontId="41" fillId="0" borderId="0">
      <protection locked="0"/>
    </xf>
    <xf numFmtId="0" fontId="41" fillId="0" borderId="0">
      <protection locked="0"/>
    </xf>
    <xf numFmtId="0" fontId="42" fillId="6" borderId="0" applyNumberFormat="0" applyBorder="0" applyAlignment="0" applyProtection="0"/>
    <xf numFmtId="0" fontId="22" fillId="0" borderId="0"/>
    <xf numFmtId="0" fontId="43" fillId="0" borderId="0" applyNumberFormat="0" applyFill="0" applyBorder="0" applyAlignment="0" applyProtection="0"/>
    <xf numFmtId="169" fontId="41" fillId="0" borderId="0">
      <protection locked="0"/>
    </xf>
    <xf numFmtId="0" fontId="42" fillId="6" borderId="0" applyNumberFormat="0" applyBorder="0" applyAlignment="0" applyProtection="0"/>
    <xf numFmtId="0" fontId="44" fillId="0" borderId="0" applyNumberFormat="0"/>
    <xf numFmtId="0" fontId="45" fillId="0" borderId="12" applyNumberFormat="0" applyFill="0" applyAlignment="0" applyProtection="0"/>
    <xf numFmtId="0" fontId="46" fillId="0" borderId="13" applyNumberFormat="0" applyFill="0" applyAlignment="0" applyProtection="0"/>
    <xf numFmtId="0" fontId="46" fillId="0" borderId="0" applyNumberFormat="0" applyFill="0" applyBorder="0" applyAlignment="0" applyProtection="0"/>
    <xf numFmtId="170" fontId="47" fillId="0" borderId="0">
      <protection locked="0"/>
    </xf>
    <xf numFmtId="170" fontId="47" fillId="0" borderId="0">
      <protection locked="0"/>
    </xf>
    <xf numFmtId="0" fontId="48" fillId="9" borderId="10" applyNumberFormat="0" applyAlignment="0" applyProtection="0"/>
    <xf numFmtId="0" fontId="49" fillId="22" borderId="14" applyNumberFormat="0" applyAlignment="0" applyProtection="0"/>
    <xf numFmtId="39" fontId="27" fillId="0" borderId="15">
      <alignment horizontal="right" vertical="top" wrapText="1"/>
    </xf>
    <xf numFmtId="0" fontId="50" fillId="0" borderId="16" applyNumberFormat="0" applyFill="0" applyAlignment="0" applyProtection="0"/>
    <xf numFmtId="0" fontId="52" fillId="0" borderId="17" applyNumberFormat="0" applyFill="0" applyAlignment="0" applyProtection="0"/>
    <xf numFmtId="0" fontId="45" fillId="0" borderId="12" applyNumberFormat="0" applyFill="0" applyAlignment="0" applyProtection="0"/>
    <xf numFmtId="0" fontId="46" fillId="0" borderId="13" applyNumberFormat="0" applyFill="0" applyAlignment="0" applyProtection="0"/>
    <xf numFmtId="0" fontId="46" fillId="0" borderId="0" applyNumberFormat="0" applyFill="0" applyBorder="0" applyAlignment="0" applyProtection="0"/>
    <xf numFmtId="0" fontId="51" fillId="0" borderId="0" applyNumberFormat="0" applyFill="0" applyBorder="0" applyAlignment="0" applyProtection="0"/>
    <xf numFmtId="0" fontId="22" fillId="0" borderId="0"/>
    <xf numFmtId="0" fontId="22"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49" fontId="33" fillId="0" borderId="0"/>
    <xf numFmtId="0" fontId="28" fillId="0" borderId="0">
      <alignment vertical="top" wrapText="1"/>
    </xf>
    <xf numFmtId="0" fontId="28" fillId="0" borderId="0">
      <alignment vertical="top" wrapText="1"/>
    </xf>
    <xf numFmtId="0" fontId="36" fillId="0" borderId="0"/>
    <xf numFmtId="0" fontId="36" fillId="0" borderId="0"/>
    <xf numFmtId="0" fontId="25" fillId="0" borderId="0"/>
    <xf numFmtId="0" fontId="30" fillId="0" borderId="0"/>
    <xf numFmtId="0" fontId="28" fillId="0" borderId="0"/>
    <xf numFmtId="0" fontId="28" fillId="0" borderId="0"/>
    <xf numFmtId="0" fontId="22" fillId="0" borderId="0"/>
    <xf numFmtId="0" fontId="33" fillId="0" borderId="0"/>
    <xf numFmtId="0" fontId="31" fillId="0" borderId="0"/>
    <xf numFmtId="0" fontId="33" fillId="0" borderId="0"/>
    <xf numFmtId="0" fontId="31" fillId="0" borderId="0"/>
    <xf numFmtId="0" fontId="33"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22" fillId="0" borderId="0"/>
    <xf numFmtId="0" fontId="33" fillId="0" borderId="0"/>
    <xf numFmtId="0" fontId="11" fillId="0" borderId="0"/>
    <xf numFmtId="0" fontId="11" fillId="0" borderId="0"/>
    <xf numFmtId="0" fontId="31" fillId="0" borderId="0"/>
    <xf numFmtId="0" fontId="22" fillId="0" borderId="0" applyFont="0" applyBorder="0"/>
    <xf numFmtId="0" fontId="22" fillId="0" borderId="0"/>
    <xf numFmtId="0" fontId="22" fillId="0" borderId="0"/>
    <xf numFmtId="0" fontId="22" fillId="0" borderId="0"/>
    <xf numFmtId="0" fontId="22" fillId="0" borderId="0"/>
    <xf numFmtId="0" fontId="36" fillId="0" borderId="0"/>
    <xf numFmtId="0" fontId="36" fillId="0" borderId="0"/>
    <xf numFmtId="0" fontId="22" fillId="0" borderId="0"/>
    <xf numFmtId="0" fontId="36" fillId="0" borderId="0"/>
    <xf numFmtId="0" fontId="36" fillId="0" borderId="0"/>
    <xf numFmtId="0" fontId="36" fillId="0" borderId="0"/>
    <xf numFmtId="0" fontId="22" fillId="0" borderId="0"/>
    <xf numFmtId="0" fontId="22" fillId="0" borderId="0"/>
    <xf numFmtId="0" fontId="11" fillId="0" borderId="0"/>
    <xf numFmtId="0" fontId="31" fillId="0" borderId="0"/>
    <xf numFmtId="0" fontId="31" fillId="0" borderId="0"/>
    <xf numFmtId="0" fontId="36" fillId="0" borderId="0"/>
    <xf numFmtId="0" fontId="36" fillId="0" borderId="0"/>
    <xf numFmtId="0" fontId="22" fillId="0" borderId="0"/>
    <xf numFmtId="0" fontId="36" fillId="0" borderId="0"/>
    <xf numFmtId="0" fontId="36" fillId="0" borderId="0"/>
    <xf numFmtId="0" fontId="36" fillId="0" borderId="0"/>
    <xf numFmtId="0" fontId="31" fillId="0" borderId="0"/>
    <xf numFmtId="0" fontId="22" fillId="0" borderId="0"/>
    <xf numFmtId="0" fontId="22" fillId="0" borderId="0"/>
    <xf numFmtId="0" fontId="31" fillId="0" borderId="0"/>
    <xf numFmtId="0" fontId="31" fillId="0" borderId="0"/>
    <xf numFmtId="0" fontId="53" fillId="0" borderId="0"/>
    <xf numFmtId="0" fontId="32" fillId="0" borderId="0"/>
    <xf numFmtId="0" fontId="31" fillId="0" borderId="0"/>
    <xf numFmtId="0" fontId="22" fillId="0" borderId="0"/>
    <xf numFmtId="0" fontId="22" fillId="0" borderId="0"/>
    <xf numFmtId="0" fontId="22" fillId="0" borderId="0"/>
    <xf numFmtId="0" fontId="28" fillId="0" borderId="0"/>
    <xf numFmtId="0" fontId="22" fillId="0" borderId="0"/>
    <xf numFmtId="0" fontId="22" fillId="0" borderId="0"/>
    <xf numFmtId="0" fontId="60" fillId="0" borderId="0"/>
    <xf numFmtId="0" fontId="33" fillId="0" borderId="0"/>
    <xf numFmtId="0" fontId="31" fillId="0" borderId="0"/>
    <xf numFmtId="0" fontId="54" fillId="24" borderId="0" applyNumberFormat="0" applyBorder="0" applyAlignment="0" applyProtection="0"/>
    <xf numFmtId="0" fontId="54" fillId="24" borderId="0" applyNumberFormat="0" applyBorder="0" applyAlignment="0" applyProtection="0"/>
    <xf numFmtId="0" fontId="29" fillId="0" borderId="0">
      <alignment horizontal="left" vertical="top" wrapText="1" readingOrder="1"/>
    </xf>
    <xf numFmtId="0" fontId="22" fillId="0" borderId="0"/>
    <xf numFmtId="0" fontId="55" fillId="0" borderId="0" applyNumberFormat="0" applyFill="0" applyBorder="0" applyAlignment="0" applyProtection="0"/>
    <xf numFmtId="0" fontId="55" fillId="0" borderId="0" applyNumberFormat="0" applyFill="0" applyBorder="0" applyAlignment="0" applyProtection="0"/>
    <xf numFmtId="0" fontId="33" fillId="0" borderId="0"/>
    <xf numFmtId="0" fontId="22" fillId="0" borderId="0"/>
    <xf numFmtId="0" fontId="55" fillId="0" borderId="0" applyNumberFormat="0" applyFill="0" applyBorder="0" applyAlignment="0" applyProtection="0"/>
    <xf numFmtId="0" fontId="22" fillId="25" borderId="18" applyNumberFormat="0" applyFont="0" applyAlignment="0" applyProtection="0"/>
    <xf numFmtId="9" fontId="32" fillId="0" borderId="0" applyFont="0" applyFill="0" applyBorder="0" applyAlignment="0" applyProtection="0"/>
    <xf numFmtId="9" fontId="53" fillId="0" borderId="0" applyFont="0" applyFill="0" applyBorder="0" applyAlignment="0" applyProtection="0"/>
    <xf numFmtId="9" fontId="22" fillId="0" borderId="0" applyFont="0" applyFill="0" applyBorder="0" applyAlignment="0" applyProtection="0"/>
    <xf numFmtId="0" fontId="36" fillId="25" borderId="18" applyNumberFormat="0" applyFont="0" applyAlignment="0" applyProtection="0"/>
    <xf numFmtId="0" fontId="56" fillId="0" borderId="0" applyNumberFormat="0" applyFill="0" applyBorder="0" applyAlignment="0" applyProtection="0"/>
    <xf numFmtId="0" fontId="49" fillId="22" borderId="14" applyNumberFormat="0" applyAlignment="0" applyProtection="0"/>
    <xf numFmtId="0" fontId="43" fillId="0" borderId="0" applyNumberFormat="0" applyFill="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21" borderId="0" applyNumberFormat="0" applyBorder="0" applyAlignment="0" applyProtection="0"/>
    <xf numFmtId="0" fontId="50" fillId="0" borderId="16" applyNumberFormat="0" applyFill="0" applyAlignment="0" applyProtection="0"/>
    <xf numFmtId="0" fontId="40" fillId="23" borderId="11" applyNumberFormat="0" applyAlignment="0" applyProtection="0"/>
    <xf numFmtId="0" fontId="39" fillId="22" borderId="10" applyNumberFormat="0" applyAlignment="0" applyProtection="0"/>
    <xf numFmtId="0" fontId="38" fillId="5" borderId="0" applyNumberFormat="0" applyBorder="0" applyAlignment="0" applyProtection="0"/>
    <xf numFmtId="0" fontId="28" fillId="0" borderId="0"/>
    <xf numFmtId="0" fontId="28" fillId="0" borderId="0"/>
    <xf numFmtId="0" fontId="27" fillId="0" borderId="19">
      <alignment horizontal="left" vertical="top" wrapText="1"/>
    </xf>
    <xf numFmtId="0" fontId="27" fillId="0" borderId="19">
      <alignment horizontal="left" vertical="top" wrapText="1"/>
    </xf>
    <xf numFmtId="0" fontId="51" fillId="0" borderId="0" applyNumberFormat="0" applyFill="0" applyBorder="0" applyAlignment="0" applyProtection="0"/>
    <xf numFmtId="0" fontId="57" fillId="0" borderId="20" applyNumberFormat="0" applyFill="0" applyAlignment="0" applyProtection="0"/>
    <xf numFmtId="0" fontId="29" fillId="0" borderId="21" applyNumberFormat="0"/>
    <xf numFmtId="166" fontId="32" fillId="0" borderId="0" applyFont="0" applyFill="0" applyBorder="0" applyAlignment="0" applyProtection="0"/>
    <xf numFmtId="171" fontId="33" fillId="0" borderId="0" applyFont="0" applyFill="0" applyBorder="0" applyAlignment="0" applyProtection="0"/>
    <xf numFmtId="165" fontId="28" fillId="0" borderId="0" applyFont="0" applyFill="0" applyBorder="0" applyAlignment="0" applyProtection="0"/>
    <xf numFmtId="0" fontId="34" fillId="0" borderId="0" applyFont="0" applyFill="0" applyBorder="0" applyAlignment="0" applyProtection="0"/>
    <xf numFmtId="164" fontId="36" fillId="0" borderId="0" applyFont="0" applyFill="0" applyBorder="0" applyAlignment="0" applyProtection="0"/>
    <xf numFmtId="165" fontId="33" fillId="0" borderId="0" applyFont="0" applyFill="0" applyBorder="0" applyAlignment="0" applyProtection="0"/>
    <xf numFmtId="172"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165" fontId="58" fillId="0" borderId="0" applyFont="0" applyFill="0" applyBorder="0" applyAlignment="0" applyProtection="0"/>
    <xf numFmtId="0" fontId="48" fillId="9" borderId="10" applyNumberFormat="0" applyAlignment="0" applyProtection="0"/>
    <xf numFmtId="0" fontId="57" fillId="0" borderId="20" applyNumberFormat="0" applyFill="0" applyAlignment="0" applyProtection="0"/>
    <xf numFmtId="0" fontId="56" fillId="0" borderId="0" applyNumberFormat="0" applyFill="0" applyBorder="0" applyAlignment="0" applyProtection="0"/>
    <xf numFmtId="49" fontId="59" fillId="0" borderId="0">
      <alignment vertical="top"/>
      <protection locked="0"/>
    </xf>
  </cellStyleXfs>
  <cellXfs count="137">
    <xf numFmtId="0" fontId="0" fillId="0" borderId="0" xfId="0"/>
    <xf numFmtId="4" fontId="1" fillId="0" borderId="0" xfId="0" applyNumberFormat="1" applyFont="1" applyAlignment="1">
      <alignment horizontal="center"/>
    </xf>
    <xf numFmtId="4" fontId="0" fillId="0" borderId="0" xfId="0" applyNumberFormat="1" applyFont="1" applyAlignment="1">
      <alignment horizontal="center"/>
    </xf>
    <xf numFmtId="0" fontId="2" fillId="0" borderId="0" xfId="0" applyFont="1" applyAlignment="1">
      <alignment horizontal="left" wrapText="1"/>
    </xf>
    <xf numFmtId="4" fontId="0" fillId="0" borderId="0" xfId="0" applyNumberFormat="1" applyFont="1"/>
    <xf numFmtId="0" fontId="0" fillId="0" borderId="0" xfId="0" applyFont="1" applyBorder="1" applyAlignment="1">
      <alignment horizontal="left" vertical="top" wrapText="1"/>
    </xf>
    <xf numFmtId="4" fontId="0" fillId="0" borderId="0" xfId="0" applyNumberFormat="1" applyFont="1" applyBorder="1" applyAlignment="1">
      <alignment horizontal="center"/>
    </xf>
    <xf numFmtId="0" fontId="0" fillId="0" borderId="0" xfId="0" applyFont="1" applyAlignment="1">
      <alignment horizontal="center"/>
    </xf>
    <xf numFmtId="4" fontId="0" fillId="0" borderId="0" xfId="0" applyNumberFormat="1" applyFont="1" applyBorder="1" applyAlignment="1">
      <alignment horizontal="center" vertical="top" wrapText="1"/>
    </xf>
    <xf numFmtId="0" fontId="0" fillId="0" borderId="0" xfId="0" applyFont="1" applyAlignment="1"/>
    <xf numFmtId="0" fontId="2" fillId="0" borderId="0" xfId="0" applyFont="1" applyBorder="1" applyAlignment="1">
      <alignment horizontal="left" wrapText="1"/>
    </xf>
    <xf numFmtId="0" fontId="9" fillId="0" borderId="0" xfId="0" applyFont="1" applyBorder="1" applyAlignment="1">
      <alignment horizontal="left" vertical="top" wrapText="1"/>
    </xf>
    <xf numFmtId="0" fontId="0" fillId="0" borderId="0" xfId="0" applyFont="1" applyBorder="1" applyAlignment="1">
      <alignment horizontal="center"/>
    </xf>
    <xf numFmtId="0" fontId="2" fillId="0" borderId="0" xfId="0" applyFont="1" applyAlignment="1">
      <alignment horizontal="left" vertical="top" wrapText="1"/>
    </xf>
    <xf numFmtId="4" fontId="1" fillId="0" borderId="0" xfId="0" applyNumberFormat="1" applyFont="1"/>
    <xf numFmtId="4" fontId="3" fillId="0" borderId="1" xfId="1" applyNumberFormat="1" applyFont="1" applyFill="1" applyBorder="1" applyAlignment="1">
      <alignment horizontal="center" wrapText="1"/>
    </xf>
    <xf numFmtId="0" fontId="0" fillId="0" borderId="0" xfId="0" applyFont="1" applyBorder="1" applyAlignment="1">
      <alignment horizontal="left" wrapText="1"/>
    </xf>
    <xf numFmtId="0" fontId="0" fillId="0" borderId="0" xfId="0" applyFont="1" applyAlignment="1">
      <alignment horizontal="center" vertical="center"/>
    </xf>
    <xf numFmtId="0" fontId="1" fillId="0" borderId="0" xfId="0" applyFont="1"/>
    <xf numFmtId="4" fontId="0" fillId="0" borderId="0" xfId="0" applyNumberFormat="1"/>
    <xf numFmtId="0" fontId="1" fillId="0" borderId="0" xfId="0" applyFont="1" applyAlignment="1">
      <alignment horizontal="center"/>
    </xf>
    <xf numFmtId="0" fontId="0" fillId="0" borderId="0" xfId="0" applyAlignment="1">
      <alignment horizontal="center"/>
    </xf>
    <xf numFmtId="49" fontId="8" fillId="3" borderId="0" xfId="0" applyNumberFormat="1" applyFont="1" applyFill="1" applyAlignment="1">
      <alignment vertical="top" wrapText="1"/>
    </xf>
    <xf numFmtId="0" fontId="12" fillId="3" borderId="0" xfId="0" applyFont="1" applyFill="1" applyAlignment="1">
      <alignment horizontal="center"/>
    </xf>
    <xf numFmtId="0" fontId="8" fillId="3" borderId="0" xfId="0" applyFont="1" applyFill="1" applyAlignment="1">
      <alignment horizontal="center" vertical="center"/>
    </xf>
    <xf numFmtId="0" fontId="1" fillId="0" borderId="1" xfId="0" applyFont="1" applyFill="1" applyBorder="1" applyAlignment="1">
      <alignment horizontal="center" vertical="center"/>
    </xf>
    <xf numFmtId="0" fontId="2" fillId="0" borderId="0" xfId="0" applyFont="1" applyBorder="1" applyAlignment="1">
      <alignment horizontal="left" vertical="top" wrapText="1"/>
    </xf>
    <xf numFmtId="4" fontId="12" fillId="3" borderId="0" xfId="0" applyNumberFormat="1" applyFont="1" applyFill="1" applyAlignment="1">
      <alignment horizontal="center"/>
    </xf>
    <xf numFmtId="4" fontId="12" fillId="0" borderId="0" xfId="0" applyNumberFormat="1" applyFont="1"/>
    <xf numFmtId="0" fontId="12" fillId="0" borderId="0" xfId="0" applyFont="1"/>
    <xf numFmtId="0" fontId="1" fillId="0" borderId="0" xfId="0" applyFont="1" applyFill="1" applyBorder="1" applyAlignment="1">
      <alignment horizontal="center" vertical="center"/>
    </xf>
    <xf numFmtId="0" fontId="3" fillId="0" borderId="0" xfId="1" applyFont="1" applyFill="1" applyBorder="1" applyAlignment="1">
      <alignment horizontal="center" wrapText="1"/>
    </xf>
    <xf numFmtId="4" fontId="3" fillId="0" borderId="0" xfId="1" applyNumberFormat="1" applyFont="1" applyFill="1" applyBorder="1" applyAlignment="1">
      <alignment horizontal="center" wrapText="1"/>
    </xf>
    <xf numFmtId="0" fontId="3" fillId="0" borderId="8" xfId="1" applyFont="1" applyFill="1" applyBorder="1" applyAlignment="1">
      <alignment horizontal="center" wrapText="1"/>
    </xf>
    <xf numFmtId="4" fontId="3" fillId="0" borderId="8" xfId="1" applyNumberFormat="1" applyFont="1" applyFill="1" applyBorder="1" applyAlignment="1">
      <alignment horizontal="center" wrapText="1"/>
    </xf>
    <xf numFmtId="0" fontId="3" fillId="0" borderId="1" xfId="1" applyFont="1" applyFill="1" applyBorder="1" applyAlignment="1">
      <alignment horizontal="center" wrapText="1"/>
    </xf>
    <xf numFmtId="4" fontId="1" fillId="0" borderId="0" xfId="0" applyNumberFormat="1" applyFont="1" applyBorder="1"/>
    <xf numFmtId="0" fontId="1" fillId="0" borderId="0" xfId="0" applyFont="1" applyBorder="1"/>
    <xf numFmtId="0" fontId="6" fillId="0" borderId="0" xfId="1" applyFont="1" applyFill="1" applyBorder="1" applyAlignment="1">
      <alignment horizontal="center" wrapText="1"/>
    </xf>
    <xf numFmtId="0" fontId="2" fillId="0" borderId="0" xfId="0" applyFont="1" applyAlignment="1">
      <alignment horizontal="center" vertical="center"/>
    </xf>
    <xf numFmtId="0" fontId="2" fillId="0" borderId="0" xfId="0" applyFont="1" applyAlignment="1"/>
    <xf numFmtId="0" fontId="2" fillId="0" borderId="0" xfId="0" applyFont="1" applyAlignment="1">
      <alignment horizontal="center"/>
    </xf>
    <xf numFmtId="4" fontId="2" fillId="0" borderId="0" xfId="0" applyNumberFormat="1" applyFont="1" applyAlignment="1">
      <alignment horizontal="center"/>
    </xf>
    <xf numFmtId="4" fontId="2" fillId="0" borderId="0" xfId="0" applyNumberFormat="1" applyFont="1"/>
    <xf numFmtId="0" fontId="2" fillId="0" borderId="0" xfId="0" applyFont="1"/>
    <xf numFmtId="0" fontId="15" fillId="3" borderId="0" xfId="0" applyFont="1" applyFill="1" applyAlignment="1"/>
    <xf numFmtId="0" fontId="14" fillId="3" borderId="0" xfId="0" applyFont="1" applyFill="1" applyAlignment="1">
      <alignment horizontal="center"/>
    </xf>
    <xf numFmtId="4" fontId="14" fillId="3" borderId="0" xfId="0" applyNumberFormat="1" applyFont="1" applyFill="1" applyAlignment="1">
      <alignment horizontal="center"/>
    </xf>
    <xf numFmtId="0" fontId="6" fillId="0" borderId="1" xfId="0" applyFont="1" applyFill="1" applyBorder="1" applyAlignment="1">
      <alignment horizontal="center" vertical="center"/>
    </xf>
    <xf numFmtId="0" fontId="6" fillId="0" borderId="7" xfId="1" applyFont="1" applyFill="1" applyBorder="1" applyAlignment="1">
      <alignment horizontal="center" wrapText="1"/>
    </xf>
    <xf numFmtId="0" fontId="6" fillId="0" borderId="2" xfId="1" applyFont="1" applyFill="1" applyAlignment="1">
      <alignment horizontal="center" wrapText="1"/>
    </xf>
    <xf numFmtId="4" fontId="6" fillId="0" borderId="2" xfId="1" applyNumberFormat="1" applyFont="1" applyFill="1" applyAlignment="1">
      <alignment horizontal="center" wrapText="1"/>
    </xf>
    <xf numFmtId="4" fontId="6" fillId="0" borderId="3" xfId="1" applyNumberFormat="1" applyFont="1" applyFill="1" applyBorder="1" applyAlignment="1">
      <alignment horizontal="center" wrapText="1"/>
    </xf>
    <xf numFmtId="4" fontId="6" fillId="0" borderId="1" xfId="1" applyNumberFormat="1" applyFont="1" applyFill="1" applyBorder="1" applyAlignment="1">
      <alignment horizontal="center" wrapText="1"/>
    </xf>
    <xf numFmtId="4" fontId="6" fillId="0" borderId="0" xfId="0" applyNumberFormat="1" applyFont="1"/>
    <xf numFmtId="0" fontId="6" fillId="0" borderId="0" xfId="0" applyFont="1"/>
    <xf numFmtId="4" fontId="2" fillId="0" borderId="0" xfId="0" applyNumberFormat="1" applyFont="1" applyBorder="1" applyAlignment="1">
      <alignment horizontal="center"/>
    </xf>
    <xf numFmtId="0" fontId="2" fillId="0" borderId="0" xfId="0" applyFont="1" applyBorder="1" applyAlignment="1">
      <alignment horizontal="center" vertical="center"/>
    </xf>
    <xf numFmtId="0" fontId="2" fillId="0" borderId="0" xfId="0" applyFont="1" applyBorder="1" applyAlignment="1">
      <alignment horizontal="center"/>
    </xf>
    <xf numFmtId="0" fontId="2" fillId="0" borderId="0" xfId="0" applyFont="1" applyBorder="1" applyAlignment="1"/>
    <xf numFmtId="0" fontId="8" fillId="0" borderId="9" xfId="0" applyFont="1" applyBorder="1" applyAlignment="1">
      <alignment horizontal="center" vertical="center"/>
    </xf>
    <xf numFmtId="0" fontId="8" fillId="0" borderId="9" xfId="0" applyFont="1" applyBorder="1" applyAlignment="1"/>
    <xf numFmtId="0" fontId="8" fillId="0" borderId="9" xfId="0" applyFont="1" applyBorder="1" applyAlignment="1">
      <alignment horizontal="center"/>
    </xf>
    <xf numFmtId="4" fontId="8" fillId="0" borderId="9" xfId="0" applyNumberFormat="1" applyFont="1" applyBorder="1" applyAlignment="1">
      <alignment horizontal="center"/>
    </xf>
    <xf numFmtId="9" fontId="1" fillId="0" borderId="0" xfId="2" applyFont="1"/>
    <xf numFmtId="0" fontId="8" fillId="0" borderId="9" xfId="0" applyFont="1" applyBorder="1"/>
    <xf numFmtId="4" fontId="8" fillId="0" borderId="9" xfId="0" applyNumberFormat="1" applyFont="1" applyBorder="1"/>
    <xf numFmtId="9" fontId="0" fillId="0" borderId="0" xfId="2" applyFont="1"/>
    <xf numFmtId="0" fontId="15" fillId="3" borderId="0" xfId="0" applyFont="1" applyFill="1" applyAlignment="1">
      <alignment horizontal="center" vertical="center"/>
    </xf>
    <xf numFmtId="0" fontId="10" fillId="0" borderId="9" xfId="0" applyFont="1" applyBorder="1" applyAlignment="1">
      <alignment horizontal="center"/>
    </xf>
    <xf numFmtId="4" fontId="10" fillId="0" borderId="9" xfId="0" applyNumberFormat="1" applyFont="1" applyBorder="1" applyAlignment="1">
      <alignment horizontal="center"/>
    </xf>
    <xf numFmtId="0" fontId="10" fillId="0" borderId="9" xfId="0" applyFont="1" applyBorder="1" applyAlignment="1">
      <alignment horizontal="center" vertical="center"/>
    </xf>
    <xf numFmtId="4" fontId="13" fillId="0" borderId="0" xfId="1" applyNumberFormat="1" applyFont="1" applyFill="1" applyBorder="1" applyAlignment="1">
      <alignment horizontal="center" wrapText="1"/>
    </xf>
    <xf numFmtId="0" fontId="12" fillId="0" borderId="0" xfId="0" applyFont="1" applyBorder="1" applyAlignment="1">
      <alignment horizontal="left" vertical="top" wrapText="1"/>
    </xf>
    <xf numFmtId="49" fontId="0" fillId="0" borderId="0" xfId="0" applyNumberFormat="1" applyFont="1" applyAlignment="1"/>
    <xf numFmtId="49" fontId="18" fillId="0" borderId="0" xfId="0" applyNumberFormat="1" applyFont="1" applyAlignment="1"/>
    <xf numFmtId="49" fontId="0" fillId="0" borderId="0" xfId="0" applyNumberFormat="1" applyFont="1" applyBorder="1" applyAlignment="1"/>
    <xf numFmtId="49" fontId="8" fillId="0" borderId="9" xfId="0" applyNumberFormat="1" applyFont="1" applyBorder="1" applyAlignment="1"/>
    <xf numFmtId="49" fontId="18" fillId="0" borderId="0" xfId="0" applyNumberFormat="1" applyFont="1" applyBorder="1" applyAlignment="1">
      <alignment horizontal="left"/>
    </xf>
    <xf numFmtId="49" fontId="12" fillId="0" borderId="0" xfId="0" applyNumberFormat="1" applyFont="1" applyBorder="1" applyAlignment="1"/>
    <xf numFmtId="0" fontId="18" fillId="0" borderId="0" xfId="0" applyFont="1" applyBorder="1" applyAlignment="1">
      <alignment horizontal="left" vertical="top" wrapText="1"/>
    </xf>
    <xf numFmtId="0" fontId="12" fillId="0" borderId="0" xfId="0" applyFont="1" applyAlignment="1">
      <alignment horizontal="center" vertical="center"/>
    </xf>
    <xf numFmtId="49" fontId="3" fillId="0" borderId="1" xfId="1" applyNumberFormat="1" applyFont="1" applyFill="1" applyBorder="1" applyAlignment="1">
      <alignment horizontal="center" wrapText="1"/>
    </xf>
    <xf numFmtId="0" fontId="19" fillId="0" borderId="0" xfId="1" applyFont="1" applyFill="1" applyBorder="1" applyAlignment="1">
      <alignment horizontal="left" wrapText="1"/>
    </xf>
    <xf numFmtId="0" fontId="13" fillId="0" borderId="0" xfId="1" applyFont="1" applyFill="1" applyBorder="1" applyAlignment="1">
      <alignment horizontal="left" wrapText="1"/>
    </xf>
    <xf numFmtId="4" fontId="1" fillId="0" borderId="4" xfId="0" applyNumberFormat="1" applyFont="1" applyBorder="1" applyAlignment="1">
      <alignment horizontal="center"/>
    </xf>
    <xf numFmtId="4" fontId="0" fillId="0" borderId="0" xfId="0" applyNumberFormat="1" applyAlignment="1">
      <alignment horizontal="center"/>
    </xf>
    <xf numFmtId="4" fontId="0" fillId="0" borderId="4" xfId="0" applyNumberFormat="1" applyBorder="1" applyAlignment="1">
      <alignment horizontal="center"/>
    </xf>
    <xf numFmtId="4" fontId="0" fillId="0" borderId="6" xfId="0" applyNumberFormat="1" applyBorder="1" applyAlignment="1">
      <alignment horizontal="center"/>
    </xf>
    <xf numFmtId="4" fontId="0" fillId="0" borderId="5" xfId="0" applyNumberFormat="1" applyBorder="1" applyAlignment="1">
      <alignment horizontal="center"/>
    </xf>
    <xf numFmtId="4" fontId="12" fillId="0" borderId="0" xfId="0" applyNumberFormat="1" applyFont="1" applyAlignment="1">
      <alignment horizontal="center"/>
    </xf>
    <xf numFmtId="4" fontId="20" fillId="0" borderId="0" xfId="0" applyNumberFormat="1" applyFont="1" applyAlignment="1">
      <alignment horizontal="center"/>
    </xf>
    <xf numFmtId="0" fontId="1" fillId="0" borderId="5" xfId="0" applyFont="1" applyBorder="1"/>
    <xf numFmtId="4" fontId="1" fillId="0" borderId="4" xfId="0" applyNumberFormat="1" applyFont="1" applyFill="1" applyBorder="1" applyAlignment="1">
      <alignment horizontal="center"/>
    </xf>
    <xf numFmtId="0" fontId="14" fillId="0" borderId="0" xfId="0" applyFont="1" applyBorder="1" applyAlignment="1"/>
    <xf numFmtId="0" fontId="2" fillId="0" borderId="0" xfId="0" applyFont="1" applyAlignment="1">
      <alignment wrapText="1"/>
    </xf>
    <xf numFmtId="0" fontId="1" fillId="0" borderId="0" xfId="0" applyFont="1" applyAlignment="1">
      <alignment horizontal="center"/>
    </xf>
    <xf numFmtId="0" fontId="17" fillId="0" borderId="0" xfId="0" applyFont="1" applyAlignment="1"/>
    <xf numFmtId="0" fontId="0" fillId="0" borderId="0" xfId="0"/>
    <xf numFmtId="0" fontId="0" fillId="0" borderId="0" xfId="0" applyFont="1" applyAlignment="1">
      <alignment horizontal="center"/>
    </xf>
    <xf numFmtId="49" fontId="0" fillId="0" borderId="0" xfId="0" applyNumberFormat="1" applyFont="1" applyBorder="1" applyAlignment="1">
      <alignment horizontal="left" wrapText="1"/>
    </xf>
    <xf numFmtId="0" fontId="23" fillId="0" borderId="0" xfId="1" applyFont="1" applyFill="1" applyBorder="1" applyAlignment="1">
      <alignment horizontal="left" wrapText="1"/>
    </xf>
    <xf numFmtId="0" fontId="24" fillId="0" borderId="0" xfId="1" applyFont="1" applyFill="1" applyBorder="1" applyAlignment="1">
      <alignment horizontal="left" wrapText="1"/>
    </xf>
    <xf numFmtId="0" fontId="17" fillId="0" borderId="0" xfId="0" applyFont="1" applyBorder="1" applyAlignment="1">
      <alignment horizontal="center" vertical="center"/>
    </xf>
    <xf numFmtId="4" fontId="7" fillId="0" borderId="0" xfId="0" applyNumberFormat="1" applyFont="1"/>
    <xf numFmtId="4" fontId="14" fillId="3" borderId="0" xfId="0" applyNumberFormat="1" applyFont="1" applyFill="1" applyAlignment="1">
      <alignment horizontal="center" vertical="center"/>
    </xf>
    <xf numFmtId="4" fontId="2" fillId="0" borderId="0" xfId="0" applyNumberFormat="1" applyFont="1" applyAlignment="1">
      <alignment horizontal="center" vertical="center"/>
    </xf>
    <xf numFmtId="4" fontId="6" fillId="0" borderId="1" xfId="1" applyNumberFormat="1" applyFont="1" applyFill="1" applyBorder="1" applyAlignment="1">
      <alignment horizontal="center" vertical="center" wrapText="1"/>
    </xf>
    <xf numFmtId="4" fontId="0" fillId="0" borderId="0" xfId="0" applyNumberFormat="1" applyAlignment="1">
      <alignment horizontal="center" vertical="center"/>
    </xf>
    <xf numFmtId="4" fontId="8" fillId="0" borderId="9" xfId="0" applyNumberFormat="1" applyFont="1" applyBorder="1" applyAlignment="1">
      <alignment horizontal="center" vertical="center"/>
    </xf>
    <xf numFmtId="10" fontId="0" fillId="0" borderId="0" xfId="2" applyNumberFormat="1" applyFont="1"/>
    <xf numFmtId="0" fontId="26" fillId="0" borderId="0" xfId="0" applyFont="1" applyFill="1" applyBorder="1" applyAlignment="1">
      <alignment horizontal="left" wrapText="1"/>
    </xf>
    <xf numFmtId="0" fontId="35" fillId="0" borderId="0" xfId="0" applyFont="1" applyFill="1" applyBorder="1" applyAlignment="1">
      <alignment horizontal="left" wrapText="1"/>
    </xf>
    <xf numFmtId="0" fontId="61" fillId="0" borderId="0" xfId="0" applyFont="1" applyBorder="1" applyAlignment="1"/>
    <xf numFmtId="4" fontId="2" fillId="0" borderId="0" xfId="0" applyNumberFormat="1" applyFont="1" applyFill="1" applyAlignment="1">
      <alignment horizontal="center"/>
    </xf>
    <xf numFmtId="4" fontId="62" fillId="0" borderId="0" xfId="0" applyNumberFormat="1" applyFont="1" applyAlignment="1">
      <alignment horizontal="center"/>
    </xf>
    <xf numFmtId="9" fontId="0" fillId="0" borderId="9" xfId="2" applyFont="1" applyBorder="1"/>
    <xf numFmtId="0" fontId="0" fillId="0" borderId="0" xfId="0" applyFont="1" applyAlignment="1">
      <alignment horizontal="right"/>
    </xf>
    <xf numFmtId="0" fontId="1" fillId="0" borderId="0" xfId="0" applyFont="1" applyAlignment="1">
      <alignment horizontal="center"/>
    </xf>
    <xf numFmtId="4" fontId="2" fillId="0" borderId="0" xfId="1" applyNumberFormat="1" applyFont="1" applyFill="1" applyBorder="1" applyAlignment="1">
      <alignment horizontal="center" wrapText="1"/>
    </xf>
    <xf numFmtId="4" fontId="1" fillId="0" borderId="0" xfId="0" applyNumberFormat="1" applyFont="1" applyFill="1" applyBorder="1" applyAlignment="1">
      <alignment horizontal="center"/>
    </xf>
    <xf numFmtId="0" fontId="35" fillId="0" borderId="0" xfId="0" applyFont="1" applyFill="1" applyBorder="1" applyAlignment="1">
      <alignment horizontal="left" vertical="top" wrapText="1"/>
    </xf>
    <xf numFmtId="0" fontId="0" fillId="0" borderId="0" xfId="0" applyAlignment="1">
      <alignment horizontal="left" wrapText="1"/>
    </xf>
    <xf numFmtId="0" fontId="0" fillId="0" borderId="0" xfId="0" applyAlignment="1">
      <alignment horizontal="center" vertical="center"/>
    </xf>
    <xf numFmtId="0" fontId="0" fillId="0" borderId="0" xfId="0" applyAlignment="1">
      <alignment horizontal="left" vertical="top" wrapText="1"/>
    </xf>
    <xf numFmtId="0" fontId="1" fillId="0" borderId="0" xfId="0" applyFont="1" applyAlignment="1">
      <alignment horizontal="center" vertical="center"/>
    </xf>
    <xf numFmtId="0" fontId="1" fillId="0" borderId="0" xfId="0" applyFont="1" applyAlignment="1">
      <alignment vertical="center"/>
    </xf>
    <xf numFmtId="0" fontId="9" fillId="0" borderId="0" xfId="0" applyFont="1" applyAlignment="1">
      <alignment vertical="top"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49" fontId="0" fillId="0" borderId="0" xfId="0" applyNumberFormat="1" applyFont="1" applyAlignment="1">
      <alignment wrapText="1"/>
    </xf>
    <xf numFmtId="9" fontId="0" fillId="0" borderId="0" xfId="2" applyFont="1" applyAlignment="1">
      <alignment horizontal="center" wrapText="1"/>
    </xf>
    <xf numFmtId="0" fontId="1" fillId="0" borderId="0" xfId="0" applyFont="1" applyAlignment="1">
      <alignment horizontal="center"/>
    </xf>
    <xf numFmtId="0" fontId="0" fillId="0" borderId="0" xfId="0" applyAlignment="1">
      <alignment vertical="center" wrapText="1"/>
    </xf>
    <xf numFmtId="0" fontId="9" fillId="0" borderId="0" xfId="0" applyFont="1" applyAlignment="1">
      <alignment vertical="top" wrapText="1"/>
    </xf>
    <xf numFmtId="4" fontId="0" fillId="0" borderId="0" xfId="0" applyNumberFormat="1" applyFont="1" applyAlignment="1" applyProtection="1">
      <alignment horizontal="center"/>
      <protection locked="0"/>
    </xf>
  </cellXfs>
  <cellStyles count="813">
    <cellStyle name="20 % – Poudarek1 2" xfId="5" xr:uid="{00000000-0005-0000-0000-000000000000}"/>
    <cellStyle name="20 % – Poudarek2 2" xfId="6" xr:uid="{00000000-0005-0000-0000-000001000000}"/>
    <cellStyle name="20 % – Poudarek3 2" xfId="7" xr:uid="{00000000-0005-0000-0000-000002000000}"/>
    <cellStyle name="20 % – Poudarek4 2" xfId="8" xr:uid="{00000000-0005-0000-0000-000003000000}"/>
    <cellStyle name="20 % – Poudarek5 2" xfId="9" xr:uid="{00000000-0005-0000-0000-000004000000}"/>
    <cellStyle name="20 % – Poudarek6 2" xfId="10" xr:uid="{00000000-0005-0000-0000-000005000000}"/>
    <cellStyle name="20% - Accent1" xfId="11" xr:uid="{00000000-0005-0000-0000-000006000000}"/>
    <cellStyle name="20% - Accent1 10" xfId="12" xr:uid="{00000000-0005-0000-0000-000007000000}"/>
    <cellStyle name="20% - Accent1 11" xfId="13" xr:uid="{00000000-0005-0000-0000-000008000000}"/>
    <cellStyle name="20% - Accent1 2" xfId="14" xr:uid="{00000000-0005-0000-0000-000009000000}"/>
    <cellStyle name="20% - Accent1 3" xfId="15" xr:uid="{00000000-0005-0000-0000-00000A000000}"/>
    <cellStyle name="20% - Accent1 4" xfId="16" xr:uid="{00000000-0005-0000-0000-00000B000000}"/>
    <cellStyle name="20% - Accent1 5" xfId="17" xr:uid="{00000000-0005-0000-0000-00000C000000}"/>
    <cellStyle name="20% - Accent1 6" xfId="18" xr:uid="{00000000-0005-0000-0000-00000D000000}"/>
    <cellStyle name="20% - Accent1 7" xfId="19" xr:uid="{00000000-0005-0000-0000-00000E000000}"/>
    <cellStyle name="20% - Accent1 8" xfId="20" xr:uid="{00000000-0005-0000-0000-00000F000000}"/>
    <cellStyle name="20% - Accent1 9" xfId="21" xr:uid="{00000000-0005-0000-0000-000010000000}"/>
    <cellStyle name="20% - Accent2" xfId="22" xr:uid="{00000000-0005-0000-0000-000011000000}"/>
    <cellStyle name="20% - Accent2 10" xfId="23" xr:uid="{00000000-0005-0000-0000-000012000000}"/>
    <cellStyle name="20% - Accent2 11" xfId="24" xr:uid="{00000000-0005-0000-0000-000013000000}"/>
    <cellStyle name="20% - Accent2 2" xfId="25" xr:uid="{00000000-0005-0000-0000-000014000000}"/>
    <cellStyle name="20% - Accent2 3" xfId="26" xr:uid="{00000000-0005-0000-0000-000015000000}"/>
    <cellStyle name="20% - Accent2 4" xfId="27" xr:uid="{00000000-0005-0000-0000-000016000000}"/>
    <cellStyle name="20% - Accent2 5" xfId="28" xr:uid="{00000000-0005-0000-0000-000017000000}"/>
    <cellStyle name="20% - Accent2 6" xfId="29" xr:uid="{00000000-0005-0000-0000-000018000000}"/>
    <cellStyle name="20% - Accent2 7" xfId="30" xr:uid="{00000000-0005-0000-0000-000019000000}"/>
    <cellStyle name="20% - Accent2 8" xfId="31" xr:uid="{00000000-0005-0000-0000-00001A000000}"/>
    <cellStyle name="20% - Accent2 9" xfId="32" xr:uid="{00000000-0005-0000-0000-00001B000000}"/>
    <cellStyle name="20% - Accent3" xfId="33" xr:uid="{00000000-0005-0000-0000-00001C000000}"/>
    <cellStyle name="20% - Accent3 10" xfId="34" xr:uid="{00000000-0005-0000-0000-00001D000000}"/>
    <cellStyle name="20% - Accent3 11" xfId="35" xr:uid="{00000000-0005-0000-0000-00001E000000}"/>
    <cellStyle name="20% - Accent3 2" xfId="36" xr:uid="{00000000-0005-0000-0000-00001F000000}"/>
    <cellStyle name="20% - Accent3 3" xfId="37" xr:uid="{00000000-0005-0000-0000-000020000000}"/>
    <cellStyle name="20% - Accent3 4" xfId="38" xr:uid="{00000000-0005-0000-0000-000021000000}"/>
    <cellStyle name="20% - Accent3 5" xfId="39" xr:uid="{00000000-0005-0000-0000-000022000000}"/>
    <cellStyle name="20% - Accent3 6" xfId="40" xr:uid="{00000000-0005-0000-0000-000023000000}"/>
    <cellStyle name="20% - Accent3 7" xfId="41" xr:uid="{00000000-0005-0000-0000-000024000000}"/>
    <cellStyle name="20% - Accent3 8" xfId="42" xr:uid="{00000000-0005-0000-0000-000025000000}"/>
    <cellStyle name="20% - Accent3 9" xfId="43" xr:uid="{00000000-0005-0000-0000-000026000000}"/>
    <cellStyle name="20% - Accent4" xfId="44" xr:uid="{00000000-0005-0000-0000-000027000000}"/>
    <cellStyle name="20% - Accent4 10" xfId="45" xr:uid="{00000000-0005-0000-0000-000028000000}"/>
    <cellStyle name="20% - Accent4 11" xfId="46" xr:uid="{00000000-0005-0000-0000-000029000000}"/>
    <cellStyle name="20% - Accent4 2" xfId="47" xr:uid="{00000000-0005-0000-0000-00002A000000}"/>
    <cellStyle name="20% - Accent4 3" xfId="48" xr:uid="{00000000-0005-0000-0000-00002B000000}"/>
    <cellStyle name="20% - Accent4 4" xfId="49" xr:uid="{00000000-0005-0000-0000-00002C000000}"/>
    <cellStyle name="20% - Accent4 5" xfId="50" xr:uid="{00000000-0005-0000-0000-00002D000000}"/>
    <cellStyle name="20% - Accent4 6" xfId="51" xr:uid="{00000000-0005-0000-0000-00002E000000}"/>
    <cellStyle name="20% - Accent4 7" xfId="52" xr:uid="{00000000-0005-0000-0000-00002F000000}"/>
    <cellStyle name="20% - Accent4 8" xfId="53" xr:uid="{00000000-0005-0000-0000-000030000000}"/>
    <cellStyle name="20% - Accent4 9" xfId="54" xr:uid="{00000000-0005-0000-0000-000031000000}"/>
    <cellStyle name="20% - Accent5" xfId="55" xr:uid="{00000000-0005-0000-0000-000032000000}"/>
    <cellStyle name="20% - Accent5 10" xfId="56" xr:uid="{00000000-0005-0000-0000-000033000000}"/>
    <cellStyle name="20% - Accent5 11" xfId="57" xr:uid="{00000000-0005-0000-0000-000034000000}"/>
    <cellStyle name="20% - Accent5 2" xfId="58" xr:uid="{00000000-0005-0000-0000-000035000000}"/>
    <cellStyle name="20% - Accent5 3" xfId="59" xr:uid="{00000000-0005-0000-0000-000036000000}"/>
    <cellStyle name="20% - Accent5 4" xfId="60" xr:uid="{00000000-0005-0000-0000-000037000000}"/>
    <cellStyle name="20% - Accent5 5" xfId="61" xr:uid="{00000000-0005-0000-0000-000038000000}"/>
    <cellStyle name="20% - Accent5 6" xfId="62" xr:uid="{00000000-0005-0000-0000-000039000000}"/>
    <cellStyle name="20% - Accent5 7" xfId="63" xr:uid="{00000000-0005-0000-0000-00003A000000}"/>
    <cellStyle name="20% - Accent5 8" xfId="64" xr:uid="{00000000-0005-0000-0000-00003B000000}"/>
    <cellStyle name="20% - Accent5 9" xfId="65" xr:uid="{00000000-0005-0000-0000-00003C000000}"/>
    <cellStyle name="20% - Accent6" xfId="66" xr:uid="{00000000-0005-0000-0000-00003D000000}"/>
    <cellStyle name="20% - Accent6 10" xfId="67" xr:uid="{00000000-0005-0000-0000-00003E000000}"/>
    <cellStyle name="20% - Accent6 11" xfId="68" xr:uid="{00000000-0005-0000-0000-00003F000000}"/>
    <cellStyle name="20% - Accent6 2" xfId="69" xr:uid="{00000000-0005-0000-0000-000040000000}"/>
    <cellStyle name="20% - Accent6 3" xfId="70" xr:uid="{00000000-0005-0000-0000-000041000000}"/>
    <cellStyle name="20% - Accent6 4" xfId="71" xr:uid="{00000000-0005-0000-0000-000042000000}"/>
    <cellStyle name="20% - Accent6 5" xfId="72" xr:uid="{00000000-0005-0000-0000-000043000000}"/>
    <cellStyle name="20% - Accent6 6" xfId="73" xr:uid="{00000000-0005-0000-0000-000044000000}"/>
    <cellStyle name="20% - Accent6 7" xfId="74" xr:uid="{00000000-0005-0000-0000-000045000000}"/>
    <cellStyle name="20% - Accent6 8" xfId="75" xr:uid="{00000000-0005-0000-0000-000046000000}"/>
    <cellStyle name="20% - Accent6 9" xfId="76" xr:uid="{00000000-0005-0000-0000-000047000000}"/>
    <cellStyle name="40 % – Poudarek1 2" xfId="77" xr:uid="{00000000-0005-0000-0000-000048000000}"/>
    <cellStyle name="40 % – Poudarek2 2" xfId="78" xr:uid="{00000000-0005-0000-0000-000049000000}"/>
    <cellStyle name="40 % – Poudarek3 2" xfId="79" xr:uid="{00000000-0005-0000-0000-00004A000000}"/>
    <cellStyle name="40 % – Poudarek4 2" xfId="80" xr:uid="{00000000-0005-0000-0000-00004B000000}"/>
    <cellStyle name="40 % – Poudarek5 2" xfId="81" xr:uid="{00000000-0005-0000-0000-00004C000000}"/>
    <cellStyle name="40 % – Poudarek6 2" xfId="82" xr:uid="{00000000-0005-0000-0000-00004D000000}"/>
    <cellStyle name="40% - Accent1" xfId="83" xr:uid="{00000000-0005-0000-0000-00004E000000}"/>
    <cellStyle name="40% - Accent1 10" xfId="84" xr:uid="{00000000-0005-0000-0000-00004F000000}"/>
    <cellStyle name="40% - Accent1 11" xfId="85" xr:uid="{00000000-0005-0000-0000-000050000000}"/>
    <cellStyle name="40% - Accent1 2" xfId="86" xr:uid="{00000000-0005-0000-0000-000051000000}"/>
    <cellStyle name="40% - Accent1 3" xfId="87" xr:uid="{00000000-0005-0000-0000-000052000000}"/>
    <cellStyle name="40% - Accent1 4" xfId="88" xr:uid="{00000000-0005-0000-0000-000053000000}"/>
    <cellStyle name="40% - Accent1 5" xfId="89" xr:uid="{00000000-0005-0000-0000-000054000000}"/>
    <cellStyle name="40% - Accent1 6" xfId="90" xr:uid="{00000000-0005-0000-0000-000055000000}"/>
    <cellStyle name="40% - Accent1 7" xfId="91" xr:uid="{00000000-0005-0000-0000-000056000000}"/>
    <cellStyle name="40% - Accent1 8" xfId="92" xr:uid="{00000000-0005-0000-0000-000057000000}"/>
    <cellStyle name="40% - Accent1 9" xfId="93" xr:uid="{00000000-0005-0000-0000-000058000000}"/>
    <cellStyle name="40% - Accent2" xfId="94" xr:uid="{00000000-0005-0000-0000-000059000000}"/>
    <cellStyle name="40% - Accent2 10" xfId="95" xr:uid="{00000000-0005-0000-0000-00005A000000}"/>
    <cellStyle name="40% - Accent2 11" xfId="96" xr:uid="{00000000-0005-0000-0000-00005B000000}"/>
    <cellStyle name="40% - Accent2 2" xfId="97" xr:uid="{00000000-0005-0000-0000-00005C000000}"/>
    <cellStyle name="40% - Accent2 3" xfId="98" xr:uid="{00000000-0005-0000-0000-00005D000000}"/>
    <cellStyle name="40% - Accent2 4" xfId="99" xr:uid="{00000000-0005-0000-0000-00005E000000}"/>
    <cellStyle name="40% - Accent2 5" xfId="100" xr:uid="{00000000-0005-0000-0000-00005F000000}"/>
    <cellStyle name="40% - Accent2 6" xfId="101" xr:uid="{00000000-0005-0000-0000-000060000000}"/>
    <cellStyle name="40% - Accent2 7" xfId="102" xr:uid="{00000000-0005-0000-0000-000061000000}"/>
    <cellStyle name="40% - Accent2 8" xfId="103" xr:uid="{00000000-0005-0000-0000-000062000000}"/>
    <cellStyle name="40% - Accent2 9" xfId="104" xr:uid="{00000000-0005-0000-0000-000063000000}"/>
    <cellStyle name="40% - Accent3" xfId="105" xr:uid="{00000000-0005-0000-0000-000064000000}"/>
    <cellStyle name="40% - Accent3 10" xfId="106" xr:uid="{00000000-0005-0000-0000-000065000000}"/>
    <cellStyle name="40% - Accent3 11" xfId="107" xr:uid="{00000000-0005-0000-0000-000066000000}"/>
    <cellStyle name="40% - Accent3 2" xfId="108" xr:uid="{00000000-0005-0000-0000-000067000000}"/>
    <cellStyle name="40% - Accent3 3" xfId="109" xr:uid="{00000000-0005-0000-0000-000068000000}"/>
    <cellStyle name="40% - Accent3 4" xfId="110" xr:uid="{00000000-0005-0000-0000-000069000000}"/>
    <cellStyle name="40% - Accent3 5" xfId="111" xr:uid="{00000000-0005-0000-0000-00006A000000}"/>
    <cellStyle name="40% - Accent3 6" xfId="112" xr:uid="{00000000-0005-0000-0000-00006B000000}"/>
    <cellStyle name="40% - Accent3 7" xfId="113" xr:uid="{00000000-0005-0000-0000-00006C000000}"/>
    <cellStyle name="40% - Accent3 8" xfId="114" xr:uid="{00000000-0005-0000-0000-00006D000000}"/>
    <cellStyle name="40% - Accent3 9" xfId="115" xr:uid="{00000000-0005-0000-0000-00006E000000}"/>
    <cellStyle name="40% - Accent4" xfId="116" xr:uid="{00000000-0005-0000-0000-00006F000000}"/>
    <cellStyle name="40% - Accent4 10" xfId="117" xr:uid="{00000000-0005-0000-0000-000070000000}"/>
    <cellStyle name="40% - Accent4 11" xfId="118" xr:uid="{00000000-0005-0000-0000-000071000000}"/>
    <cellStyle name="40% - Accent4 2" xfId="119" xr:uid="{00000000-0005-0000-0000-000072000000}"/>
    <cellStyle name="40% - Accent4 3" xfId="120" xr:uid="{00000000-0005-0000-0000-000073000000}"/>
    <cellStyle name="40% - Accent4 4" xfId="121" xr:uid="{00000000-0005-0000-0000-000074000000}"/>
    <cellStyle name="40% - Accent4 5" xfId="122" xr:uid="{00000000-0005-0000-0000-000075000000}"/>
    <cellStyle name="40% - Accent4 6" xfId="123" xr:uid="{00000000-0005-0000-0000-000076000000}"/>
    <cellStyle name="40% - Accent4 7" xfId="124" xr:uid="{00000000-0005-0000-0000-000077000000}"/>
    <cellStyle name="40% - Accent4 8" xfId="125" xr:uid="{00000000-0005-0000-0000-000078000000}"/>
    <cellStyle name="40% - Accent4 9" xfId="126" xr:uid="{00000000-0005-0000-0000-000079000000}"/>
    <cellStyle name="40% - Accent5" xfId="127" xr:uid="{00000000-0005-0000-0000-00007A000000}"/>
    <cellStyle name="40% - Accent5 10" xfId="128" xr:uid="{00000000-0005-0000-0000-00007B000000}"/>
    <cellStyle name="40% - Accent5 11" xfId="129" xr:uid="{00000000-0005-0000-0000-00007C000000}"/>
    <cellStyle name="40% - Accent5 2" xfId="130" xr:uid="{00000000-0005-0000-0000-00007D000000}"/>
    <cellStyle name="40% - Accent5 3" xfId="131" xr:uid="{00000000-0005-0000-0000-00007E000000}"/>
    <cellStyle name="40% - Accent5 4" xfId="132" xr:uid="{00000000-0005-0000-0000-00007F000000}"/>
    <cellStyle name="40% - Accent5 5" xfId="133" xr:uid="{00000000-0005-0000-0000-000080000000}"/>
    <cellStyle name="40% - Accent5 6" xfId="134" xr:uid="{00000000-0005-0000-0000-000081000000}"/>
    <cellStyle name="40% - Accent5 7" xfId="135" xr:uid="{00000000-0005-0000-0000-000082000000}"/>
    <cellStyle name="40% - Accent5 8" xfId="136" xr:uid="{00000000-0005-0000-0000-000083000000}"/>
    <cellStyle name="40% - Accent5 9" xfId="137" xr:uid="{00000000-0005-0000-0000-000084000000}"/>
    <cellStyle name="40% - Accent6" xfId="138" xr:uid="{00000000-0005-0000-0000-000085000000}"/>
    <cellStyle name="40% - Accent6 10" xfId="139" xr:uid="{00000000-0005-0000-0000-000086000000}"/>
    <cellStyle name="40% - Accent6 11" xfId="140" xr:uid="{00000000-0005-0000-0000-000087000000}"/>
    <cellStyle name="40% - Accent6 2" xfId="141" xr:uid="{00000000-0005-0000-0000-000088000000}"/>
    <cellStyle name="40% - Accent6 3" xfId="142" xr:uid="{00000000-0005-0000-0000-000089000000}"/>
    <cellStyle name="40% - Accent6 4" xfId="143" xr:uid="{00000000-0005-0000-0000-00008A000000}"/>
    <cellStyle name="40% - Accent6 5" xfId="144" xr:uid="{00000000-0005-0000-0000-00008B000000}"/>
    <cellStyle name="40% - Accent6 6" xfId="145" xr:uid="{00000000-0005-0000-0000-00008C000000}"/>
    <cellStyle name="40% - Accent6 7" xfId="146" xr:uid="{00000000-0005-0000-0000-00008D000000}"/>
    <cellStyle name="40% - Accent6 8" xfId="147" xr:uid="{00000000-0005-0000-0000-00008E000000}"/>
    <cellStyle name="40% - Accent6 9" xfId="148" xr:uid="{00000000-0005-0000-0000-00008F000000}"/>
    <cellStyle name="60 % – Poudarek1 2" xfId="149" xr:uid="{00000000-0005-0000-0000-000090000000}"/>
    <cellStyle name="60 % – Poudarek2 2" xfId="150" xr:uid="{00000000-0005-0000-0000-000091000000}"/>
    <cellStyle name="60 % – Poudarek3 2" xfId="151" xr:uid="{00000000-0005-0000-0000-000092000000}"/>
    <cellStyle name="60 % – Poudarek4 2" xfId="152" xr:uid="{00000000-0005-0000-0000-000093000000}"/>
    <cellStyle name="60 % – Poudarek5 2" xfId="153" xr:uid="{00000000-0005-0000-0000-000094000000}"/>
    <cellStyle name="60 % – Poudarek6 2" xfId="154" xr:uid="{00000000-0005-0000-0000-000095000000}"/>
    <cellStyle name="60% - Accent1" xfId="155" xr:uid="{00000000-0005-0000-0000-000096000000}"/>
    <cellStyle name="60% - Accent2" xfId="156" xr:uid="{00000000-0005-0000-0000-000097000000}"/>
    <cellStyle name="60% - Accent3" xfId="157" xr:uid="{00000000-0005-0000-0000-000098000000}"/>
    <cellStyle name="60% - Accent4" xfId="158" xr:uid="{00000000-0005-0000-0000-000099000000}"/>
    <cellStyle name="60% - Accent5" xfId="159" xr:uid="{00000000-0005-0000-0000-00009A000000}"/>
    <cellStyle name="60% - Accent6" xfId="160" xr:uid="{00000000-0005-0000-0000-00009B000000}"/>
    <cellStyle name="Accent1" xfId="161" xr:uid="{00000000-0005-0000-0000-00009C000000}"/>
    <cellStyle name="Accent2" xfId="162" xr:uid="{00000000-0005-0000-0000-00009D000000}"/>
    <cellStyle name="Accent3" xfId="163" xr:uid="{00000000-0005-0000-0000-00009E000000}"/>
    <cellStyle name="Accent4" xfId="164" xr:uid="{00000000-0005-0000-0000-00009F000000}"/>
    <cellStyle name="Accent5" xfId="165" xr:uid="{00000000-0005-0000-0000-0000A0000000}"/>
    <cellStyle name="Accent6" xfId="166" xr:uid="{00000000-0005-0000-0000-0000A1000000}"/>
    <cellStyle name="Bad" xfId="167" xr:uid="{00000000-0005-0000-0000-0000A2000000}"/>
    <cellStyle name="Calculation" xfId="168" xr:uid="{00000000-0005-0000-0000-0000A3000000}"/>
    <cellStyle name="Check Cell" xfId="169" xr:uid="{00000000-0005-0000-0000-0000A4000000}"/>
    <cellStyle name="Comma 2" xfId="170" xr:uid="{00000000-0005-0000-0000-0000A5000000}"/>
    <cellStyle name="Comma0" xfId="171" xr:uid="{00000000-0005-0000-0000-0000A6000000}"/>
    <cellStyle name="Currency0" xfId="172" xr:uid="{00000000-0005-0000-0000-0000A7000000}"/>
    <cellStyle name="Date" xfId="173" xr:uid="{00000000-0005-0000-0000-0000A8000000}"/>
    <cellStyle name="Dobro 2" xfId="174" xr:uid="{00000000-0005-0000-0000-0000A9000000}"/>
    <cellStyle name="Excel Built-in Normal" xfId="175" xr:uid="{00000000-0005-0000-0000-0000AA000000}"/>
    <cellStyle name="Explanatory Text" xfId="176" xr:uid="{00000000-0005-0000-0000-0000AB000000}"/>
    <cellStyle name="Fixed" xfId="177" xr:uid="{00000000-0005-0000-0000-0000AC000000}"/>
    <cellStyle name="Good" xfId="178" xr:uid="{00000000-0005-0000-0000-0000AD000000}"/>
    <cellStyle name="Heading 1" xfId="179" xr:uid="{00000000-0005-0000-0000-0000AE000000}"/>
    <cellStyle name="Heading 2" xfId="180" xr:uid="{00000000-0005-0000-0000-0000AF000000}"/>
    <cellStyle name="Heading 3" xfId="181" xr:uid="{00000000-0005-0000-0000-0000B0000000}"/>
    <cellStyle name="Heading 4" xfId="182" xr:uid="{00000000-0005-0000-0000-0000B1000000}"/>
    <cellStyle name="Heading1" xfId="183" xr:uid="{00000000-0005-0000-0000-0000B2000000}"/>
    <cellStyle name="Heading2" xfId="184" xr:uid="{00000000-0005-0000-0000-0000B3000000}"/>
    <cellStyle name="Input" xfId="185" xr:uid="{00000000-0005-0000-0000-0000B4000000}"/>
    <cellStyle name="Izhod" xfId="1" builtinId="21"/>
    <cellStyle name="Izhod 2" xfId="186" xr:uid="{00000000-0005-0000-0000-0000B6000000}"/>
    <cellStyle name="Keš" xfId="187" xr:uid="{00000000-0005-0000-0000-0000B7000000}"/>
    <cellStyle name="Linked Cell" xfId="188" xr:uid="{00000000-0005-0000-0000-0000B8000000}"/>
    <cellStyle name="Naslov 1 2" xfId="189" xr:uid="{00000000-0005-0000-0000-0000B9000000}"/>
    <cellStyle name="Naslov 2 2" xfId="190" xr:uid="{00000000-0005-0000-0000-0000BA000000}"/>
    <cellStyle name="Naslov 3 2" xfId="191" xr:uid="{00000000-0005-0000-0000-0000BB000000}"/>
    <cellStyle name="Naslov 4 2" xfId="192" xr:uid="{00000000-0005-0000-0000-0000BC000000}"/>
    <cellStyle name="Naslov 5" xfId="193" xr:uid="{00000000-0005-0000-0000-0000BD000000}"/>
    <cellStyle name="Navadno" xfId="0" builtinId="0"/>
    <cellStyle name="Navadno 10" xfId="3" xr:uid="{00000000-0005-0000-0000-0000BF000000}"/>
    <cellStyle name="Navadno 10 2" xfId="195" xr:uid="{00000000-0005-0000-0000-0000C0000000}"/>
    <cellStyle name="Navadno 10 3" xfId="194" xr:uid="{00000000-0005-0000-0000-0000C1000000}"/>
    <cellStyle name="Navadno 11 10" xfId="196" xr:uid="{00000000-0005-0000-0000-0000C2000000}"/>
    <cellStyle name="Navadno 11 11" xfId="197" xr:uid="{00000000-0005-0000-0000-0000C3000000}"/>
    <cellStyle name="Navadno 11 12" xfId="198" xr:uid="{00000000-0005-0000-0000-0000C4000000}"/>
    <cellStyle name="Navadno 11 13" xfId="199" xr:uid="{00000000-0005-0000-0000-0000C5000000}"/>
    <cellStyle name="Navadno 11 14" xfId="200" xr:uid="{00000000-0005-0000-0000-0000C6000000}"/>
    <cellStyle name="Navadno 11 15" xfId="201" xr:uid="{00000000-0005-0000-0000-0000C7000000}"/>
    <cellStyle name="Navadno 11 16" xfId="202" xr:uid="{00000000-0005-0000-0000-0000C8000000}"/>
    <cellStyle name="Navadno 11 17" xfId="203" xr:uid="{00000000-0005-0000-0000-0000C9000000}"/>
    <cellStyle name="Navadno 11 18" xfId="204" xr:uid="{00000000-0005-0000-0000-0000CA000000}"/>
    <cellStyle name="Navadno 11 19" xfId="205" xr:uid="{00000000-0005-0000-0000-0000CB000000}"/>
    <cellStyle name="Navadno 11 2" xfId="206" xr:uid="{00000000-0005-0000-0000-0000CC000000}"/>
    <cellStyle name="Navadno 11 20" xfId="207" xr:uid="{00000000-0005-0000-0000-0000CD000000}"/>
    <cellStyle name="Navadno 11 21" xfId="208" xr:uid="{00000000-0005-0000-0000-0000CE000000}"/>
    <cellStyle name="Navadno 11 22" xfId="209" xr:uid="{00000000-0005-0000-0000-0000CF000000}"/>
    <cellStyle name="Navadno 11 23" xfId="210" xr:uid="{00000000-0005-0000-0000-0000D0000000}"/>
    <cellStyle name="Navadno 11 24" xfId="211" xr:uid="{00000000-0005-0000-0000-0000D1000000}"/>
    <cellStyle name="Navadno 11 25" xfId="212" xr:uid="{00000000-0005-0000-0000-0000D2000000}"/>
    <cellStyle name="Navadno 11 26" xfId="213" xr:uid="{00000000-0005-0000-0000-0000D3000000}"/>
    <cellStyle name="Navadno 11 27" xfId="214" xr:uid="{00000000-0005-0000-0000-0000D4000000}"/>
    <cellStyle name="Navadno 11 28" xfId="215" xr:uid="{00000000-0005-0000-0000-0000D5000000}"/>
    <cellStyle name="Navadno 11 29" xfId="216" xr:uid="{00000000-0005-0000-0000-0000D6000000}"/>
    <cellStyle name="Navadno 11 3" xfId="217" xr:uid="{00000000-0005-0000-0000-0000D7000000}"/>
    <cellStyle name="Navadno 11 30" xfId="218" xr:uid="{00000000-0005-0000-0000-0000D8000000}"/>
    <cellStyle name="Navadno 11 31" xfId="219" xr:uid="{00000000-0005-0000-0000-0000D9000000}"/>
    <cellStyle name="Navadno 11 32" xfId="220" xr:uid="{00000000-0005-0000-0000-0000DA000000}"/>
    <cellStyle name="Navadno 11 33" xfId="221" xr:uid="{00000000-0005-0000-0000-0000DB000000}"/>
    <cellStyle name="Navadno 11 34" xfId="222" xr:uid="{00000000-0005-0000-0000-0000DC000000}"/>
    <cellStyle name="Navadno 11 35" xfId="223" xr:uid="{00000000-0005-0000-0000-0000DD000000}"/>
    <cellStyle name="Navadno 11 36" xfId="224" xr:uid="{00000000-0005-0000-0000-0000DE000000}"/>
    <cellStyle name="Navadno 11 37" xfId="225" xr:uid="{00000000-0005-0000-0000-0000DF000000}"/>
    <cellStyle name="Navadno 11 38" xfId="226" xr:uid="{00000000-0005-0000-0000-0000E0000000}"/>
    <cellStyle name="Navadno 11 39" xfId="227" xr:uid="{00000000-0005-0000-0000-0000E1000000}"/>
    <cellStyle name="Navadno 11 4" xfId="228" xr:uid="{00000000-0005-0000-0000-0000E2000000}"/>
    <cellStyle name="Navadno 11 40" xfId="229" xr:uid="{00000000-0005-0000-0000-0000E3000000}"/>
    <cellStyle name="Navadno 11 41" xfId="230" xr:uid="{00000000-0005-0000-0000-0000E4000000}"/>
    <cellStyle name="Navadno 11 42" xfId="231" xr:uid="{00000000-0005-0000-0000-0000E5000000}"/>
    <cellStyle name="Navadno 11 43" xfId="232" xr:uid="{00000000-0005-0000-0000-0000E6000000}"/>
    <cellStyle name="Navadno 11 44" xfId="233" xr:uid="{00000000-0005-0000-0000-0000E7000000}"/>
    <cellStyle name="Navadno 11 45" xfId="234" xr:uid="{00000000-0005-0000-0000-0000E8000000}"/>
    <cellStyle name="Navadno 11 46" xfId="235" xr:uid="{00000000-0005-0000-0000-0000E9000000}"/>
    <cellStyle name="Navadno 11 47" xfId="236" xr:uid="{00000000-0005-0000-0000-0000EA000000}"/>
    <cellStyle name="Navadno 11 48" xfId="237" xr:uid="{00000000-0005-0000-0000-0000EB000000}"/>
    <cellStyle name="Navadno 11 49" xfId="238" xr:uid="{00000000-0005-0000-0000-0000EC000000}"/>
    <cellStyle name="Navadno 11 5" xfId="239" xr:uid="{00000000-0005-0000-0000-0000ED000000}"/>
    <cellStyle name="Navadno 11 50" xfId="240" xr:uid="{00000000-0005-0000-0000-0000EE000000}"/>
    <cellStyle name="Navadno 11 51" xfId="241" xr:uid="{00000000-0005-0000-0000-0000EF000000}"/>
    <cellStyle name="Navadno 11 52" xfId="242" xr:uid="{00000000-0005-0000-0000-0000F0000000}"/>
    <cellStyle name="Navadno 11 53" xfId="243" xr:uid="{00000000-0005-0000-0000-0000F1000000}"/>
    <cellStyle name="Navadno 11 54" xfId="244" xr:uid="{00000000-0005-0000-0000-0000F2000000}"/>
    <cellStyle name="Navadno 11 55" xfId="245" xr:uid="{00000000-0005-0000-0000-0000F3000000}"/>
    <cellStyle name="Navadno 11 56" xfId="246" xr:uid="{00000000-0005-0000-0000-0000F4000000}"/>
    <cellStyle name="Navadno 11 57" xfId="247" xr:uid="{00000000-0005-0000-0000-0000F5000000}"/>
    <cellStyle name="Navadno 11 58" xfId="248" xr:uid="{00000000-0005-0000-0000-0000F6000000}"/>
    <cellStyle name="Navadno 11 59" xfId="249" xr:uid="{00000000-0005-0000-0000-0000F7000000}"/>
    <cellStyle name="Navadno 11 6" xfId="250" xr:uid="{00000000-0005-0000-0000-0000F8000000}"/>
    <cellStyle name="Navadno 11 60" xfId="251" xr:uid="{00000000-0005-0000-0000-0000F9000000}"/>
    <cellStyle name="Navadno 11 61" xfId="252" xr:uid="{00000000-0005-0000-0000-0000FA000000}"/>
    <cellStyle name="Navadno 11 62" xfId="253" xr:uid="{00000000-0005-0000-0000-0000FB000000}"/>
    <cellStyle name="Navadno 11 63" xfId="254" xr:uid="{00000000-0005-0000-0000-0000FC000000}"/>
    <cellStyle name="Navadno 11 64" xfId="255" xr:uid="{00000000-0005-0000-0000-0000FD000000}"/>
    <cellStyle name="Navadno 11 65" xfId="256" xr:uid="{00000000-0005-0000-0000-0000FE000000}"/>
    <cellStyle name="Navadno 11 66" xfId="257" xr:uid="{00000000-0005-0000-0000-0000FF000000}"/>
    <cellStyle name="Navadno 11 67" xfId="258" xr:uid="{00000000-0005-0000-0000-000000010000}"/>
    <cellStyle name="Navadno 11 68" xfId="259" xr:uid="{00000000-0005-0000-0000-000001010000}"/>
    <cellStyle name="Navadno 11 69" xfId="260" xr:uid="{00000000-0005-0000-0000-000002010000}"/>
    <cellStyle name="Navadno 11 7" xfId="261" xr:uid="{00000000-0005-0000-0000-000003010000}"/>
    <cellStyle name="Navadno 11 70" xfId="262" xr:uid="{00000000-0005-0000-0000-000004010000}"/>
    <cellStyle name="Navadno 11 71" xfId="263" xr:uid="{00000000-0005-0000-0000-000005010000}"/>
    <cellStyle name="Navadno 11 72" xfId="264" xr:uid="{00000000-0005-0000-0000-000006010000}"/>
    <cellStyle name="Navadno 11 73" xfId="265" xr:uid="{00000000-0005-0000-0000-000007010000}"/>
    <cellStyle name="Navadno 11 74" xfId="266" xr:uid="{00000000-0005-0000-0000-000008010000}"/>
    <cellStyle name="Navadno 11 75" xfId="267" xr:uid="{00000000-0005-0000-0000-000009010000}"/>
    <cellStyle name="Navadno 11 76" xfId="268" xr:uid="{00000000-0005-0000-0000-00000A010000}"/>
    <cellStyle name="Navadno 11 77" xfId="269" xr:uid="{00000000-0005-0000-0000-00000B010000}"/>
    <cellStyle name="Navadno 11 78" xfId="270" xr:uid="{00000000-0005-0000-0000-00000C010000}"/>
    <cellStyle name="Navadno 11 79" xfId="271" xr:uid="{00000000-0005-0000-0000-00000D010000}"/>
    <cellStyle name="Navadno 11 8" xfId="272" xr:uid="{00000000-0005-0000-0000-00000E010000}"/>
    <cellStyle name="Navadno 11 80" xfId="273" xr:uid="{00000000-0005-0000-0000-00000F010000}"/>
    <cellStyle name="Navadno 11 81" xfId="274" xr:uid="{00000000-0005-0000-0000-000010010000}"/>
    <cellStyle name="Navadno 11 82" xfId="275" xr:uid="{00000000-0005-0000-0000-000011010000}"/>
    <cellStyle name="Navadno 11 83" xfId="276" xr:uid="{00000000-0005-0000-0000-000012010000}"/>
    <cellStyle name="Navadno 11 84" xfId="277" xr:uid="{00000000-0005-0000-0000-000013010000}"/>
    <cellStyle name="Navadno 11 85" xfId="278" xr:uid="{00000000-0005-0000-0000-000014010000}"/>
    <cellStyle name="Navadno 11 9" xfId="279" xr:uid="{00000000-0005-0000-0000-000015010000}"/>
    <cellStyle name="Navadno 13" xfId="280" xr:uid="{00000000-0005-0000-0000-000016010000}"/>
    <cellStyle name="Navadno 15" xfId="281" xr:uid="{00000000-0005-0000-0000-000017010000}"/>
    <cellStyle name="Navadno 17 2" xfId="282" xr:uid="{00000000-0005-0000-0000-000018010000}"/>
    <cellStyle name="Navadno 19 2" xfId="283" xr:uid="{00000000-0005-0000-0000-000019010000}"/>
    <cellStyle name="Navadno 2" xfId="284" xr:uid="{00000000-0005-0000-0000-00001A010000}"/>
    <cellStyle name="Navadno 2 2" xfId="285" xr:uid="{00000000-0005-0000-0000-00001B010000}"/>
    <cellStyle name="Navadno 2 2 2" xfId="286" xr:uid="{00000000-0005-0000-0000-00001C010000}"/>
    <cellStyle name="Navadno 2 2 2 2" xfId="287" xr:uid="{00000000-0005-0000-0000-00001D010000}"/>
    <cellStyle name="Navadno 2 2 3" xfId="288" xr:uid="{00000000-0005-0000-0000-00001E010000}"/>
    <cellStyle name="Navadno 2 2 4" xfId="289" xr:uid="{00000000-0005-0000-0000-00001F010000}"/>
    <cellStyle name="Navadno 2 3" xfId="290" xr:uid="{00000000-0005-0000-0000-000020010000}"/>
    <cellStyle name="Navadno 2 3 2" xfId="291" xr:uid="{00000000-0005-0000-0000-000021010000}"/>
    <cellStyle name="Navadno 2 4" xfId="292" xr:uid="{00000000-0005-0000-0000-000022010000}"/>
    <cellStyle name="Navadno 2 4 2" xfId="293" xr:uid="{00000000-0005-0000-0000-000023010000}"/>
    <cellStyle name="Navadno 20 2" xfId="294" xr:uid="{00000000-0005-0000-0000-000024010000}"/>
    <cellStyle name="Navadno 21 2" xfId="295" xr:uid="{00000000-0005-0000-0000-000025010000}"/>
    <cellStyle name="Navadno 22 2" xfId="296" xr:uid="{00000000-0005-0000-0000-000026010000}"/>
    <cellStyle name="Navadno 23 2" xfId="297" xr:uid="{00000000-0005-0000-0000-000027010000}"/>
    <cellStyle name="Navadno 24 2" xfId="298" xr:uid="{00000000-0005-0000-0000-000028010000}"/>
    <cellStyle name="Navadno 25 2" xfId="299" xr:uid="{00000000-0005-0000-0000-000029010000}"/>
    <cellStyle name="Navadno 26 2" xfId="300" xr:uid="{00000000-0005-0000-0000-00002A010000}"/>
    <cellStyle name="Navadno 27 2" xfId="301" xr:uid="{00000000-0005-0000-0000-00002B010000}"/>
    <cellStyle name="Navadno 28 2" xfId="302" xr:uid="{00000000-0005-0000-0000-00002C010000}"/>
    <cellStyle name="Navadno 29 2" xfId="303" xr:uid="{00000000-0005-0000-0000-00002D010000}"/>
    <cellStyle name="Navadno 3" xfId="304" xr:uid="{00000000-0005-0000-0000-00002E010000}"/>
    <cellStyle name="Navadno 3 2" xfId="305" xr:uid="{00000000-0005-0000-0000-00002F010000}"/>
    <cellStyle name="Navadno 3 2 19" xfId="306" xr:uid="{00000000-0005-0000-0000-000030010000}"/>
    <cellStyle name="Navadno 3 21" xfId="307" xr:uid="{00000000-0005-0000-0000-000031010000}"/>
    <cellStyle name="Navadno 3 3" xfId="308" xr:uid="{00000000-0005-0000-0000-000032010000}"/>
    <cellStyle name="Navadno 3 32" xfId="309" xr:uid="{00000000-0005-0000-0000-000033010000}"/>
    <cellStyle name="Navadno 30 2" xfId="310" xr:uid="{00000000-0005-0000-0000-000034010000}"/>
    <cellStyle name="Navadno 31 2" xfId="311" xr:uid="{00000000-0005-0000-0000-000035010000}"/>
    <cellStyle name="Navadno 32 2" xfId="312" xr:uid="{00000000-0005-0000-0000-000036010000}"/>
    <cellStyle name="Navadno 33 2" xfId="313" xr:uid="{00000000-0005-0000-0000-000037010000}"/>
    <cellStyle name="Navadno 34 2" xfId="314" xr:uid="{00000000-0005-0000-0000-000038010000}"/>
    <cellStyle name="Navadno 35 2" xfId="315" xr:uid="{00000000-0005-0000-0000-000039010000}"/>
    <cellStyle name="Navadno 36 2" xfId="316" xr:uid="{00000000-0005-0000-0000-00003A010000}"/>
    <cellStyle name="Navadno 37 2" xfId="317" xr:uid="{00000000-0005-0000-0000-00003B010000}"/>
    <cellStyle name="Navadno 38 2" xfId="318" xr:uid="{00000000-0005-0000-0000-00003C010000}"/>
    <cellStyle name="Navadno 39 2" xfId="319" xr:uid="{00000000-0005-0000-0000-00003D010000}"/>
    <cellStyle name="Navadno 4" xfId="320" xr:uid="{00000000-0005-0000-0000-00003E010000}"/>
    <cellStyle name="Navadno 4 2" xfId="321" xr:uid="{00000000-0005-0000-0000-00003F010000}"/>
    <cellStyle name="Navadno 4 2 2" xfId="322" xr:uid="{00000000-0005-0000-0000-000040010000}"/>
    <cellStyle name="Navadno 4 2 3" xfId="323" xr:uid="{00000000-0005-0000-0000-000041010000}"/>
    <cellStyle name="Navadno 4 3" xfId="324" xr:uid="{00000000-0005-0000-0000-000042010000}"/>
    <cellStyle name="Navadno 40 2" xfId="325" xr:uid="{00000000-0005-0000-0000-000043010000}"/>
    <cellStyle name="Navadno 41 2" xfId="326" xr:uid="{00000000-0005-0000-0000-000044010000}"/>
    <cellStyle name="Navadno 42 2" xfId="327" xr:uid="{00000000-0005-0000-0000-000045010000}"/>
    <cellStyle name="Navadno 42 3" xfId="328" xr:uid="{00000000-0005-0000-0000-000046010000}"/>
    <cellStyle name="Navadno 43 2" xfId="329" xr:uid="{00000000-0005-0000-0000-000047010000}"/>
    <cellStyle name="Navadno 45 2" xfId="330" xr:uid="{00000000-0005-0000-0000-000048010000}"/>
    <cellStyle name="Navadno 5" xfId="331" xr:uid="{00000000-0005-0000-0000-000049010000}"/>
    <cellStyle name="Navadno 5 2" xfId="332" xr:uid="{00000000-0005-0000-0000-00004A010000}"/>
    <cellStyle name="Navadno 5 3" xfId="333" xr:uid="{00000000-0005-0000-0000-00004B010000}"/>
    <cellStyle name="Navadno 5 4" xfId="334" xr:uid="{00000000-0005-0000-0000-00004C010000}"/>
    <cellStyle name="Navadno 5 4 2" xfId="335" xr:uid="{00000000-0005-0000-0000-00004D010000}"/>
    <cellStyle name="Navadno 5 5" xfId="336" xr:uid="{00000000-0005-0000-0000-00004E010000}"/>
    <cellStyle name="Navadno 6" xfId="337" xr:uid="{00000000-0005-0000-0000-00004F010000}"/>
    <cellStyle name="Navadno 6 2" xfId="338" xr:uid="{00000000-0005-0000-0000-000050010000}"/>
    <cellStyle name="Navadno 6 2 2" xfId="339" xr:uid="{00000000-0005-0000-0000-000051010000}"/>
    <cellStyle name="Navadno 6 3" xfId="340" xr:uid="{00000000-0005-0000-0000-000052010000}"/>
    <cellStyle name="Navadno 7" xfId="341" xr:uid="{00000000-0005-0000-0000-000053010000}"/>
    <cellStyle name="Navadno 7 2" xfId="342" xr:uid="{00000000-0005-0000-0000-000054010000}"/>
    <cellStyle name="Navadno 8" xfId="343" xr:uid="{00000000-0005-0000-0000-000055010000}"/>
    <cellStyle name="Navadno 8 2" xfId="344" xr:uid="{00000000-0005-0000-0000-000056010000}"/>
    <cellStyle name="Navadno 8 3" xfId="345" xr:uid="{00000000-0005-0000-0000-000057010000}"/>
    <cellStyle name="Navadno 8 4" xfId="346" xr:uid="{00000000-0005-0000-0000-000058010000}"/>
    <cellStyle name="Navadno 9" xfId="347" xr:uid="{00000000-0005-0000-0000-000059010000}"/>
    <cellStyle name="Neutral" xfId="348" xr:uid="{00000000-0005-0000-0000-00005A010000}"/>
    <cellStyle name="Nevtralno 2" xfId="349" xr:uid="{00000000-0005-0000-0000-00005B010000}"/>
    <cellStyle name="Nivo_1_GlNaslov" xfId="350" xr:uid="{00000000-0005-0000-0000-00005C010000}"/>
    <cellStyle name="Normal 2" xfId="351" xr:uid="{00000000-0005-0000-0000-00005D010000}"/>
    <cellStyle name="normal 2 2" xfId="352" xr:uid="{00000000-0005-0000-0000-00005E010000}"/>
    <cellStyle name="normal 2 3" xfId="353" xr:uid="{00000000-0005-0000-0000-00005F010000}"/>
    <cellStyle name="Normal 2 4" xfId="354" xr:uid="{00000000-0005-0000-0000-000060010000}"/>
    <cellStyle name="Normal 3" xfId="355" xr:uid="{00000000-0005-0000-0000-000061010000}"/>
    <cellStyle name="normal 4" xfId="356" xr:uid="{00000000-0005-0000-0000-000062010000}"/>
    <cellStyle name="Normal_1.3.2" xfId="4" xr:uid="{00000000-0005-0000-0000-000063010000}"/>
    <cellStyle name="Note" xfId="357" xr:uid="{00000000-0005-0000-0000-000064010000}"/>
    <cellStyle name="Odstotek" xfId="2" builtinId="5"/>
    <cellStyle name="Odstotek 2" xfId="358" xr:uid="{00000000-0005-0000-0000-000066010000}"/>
    <cellStyle name="Odstotek 2 2" xfId="359" xr:uid="{00000000-0005-0000-0000-000067010000}"/>
    <cellStyle name="Odstotek 2 3" xfId="360" xr:uid="{00000000-0005-0000-0000-000068010000}"/>
    <cellStyle name="Opomba 2" xfId="361" xr:uid="{00000000-0005-0000-0000-000069010000}"/>
    <cellStyle name="Opozorilo 2" xfId="362" xr:uid="{00000000-0005-0000-0000-00006A010000}"/>
    <cellStyle name="Output" xfId="363" xr:uid="{00000000-0005-0000-0000-00006B010000}"/>
    <cellStyle name="Pojasnjevalno besedilo 2" xfId="364" xr:uid="{00000000-0005-0000-0000-00006C010000}"/>
    <cellStyle name="Poudarek1 2" xfId="365" xr:uid="{00000000-0005-0000-0000-00006D010000}"/>
    <cellStyle name="Poudarek2 2" xfId="366" xr:uid="{00000000-0005-0000-0000-00006E010000}"/>
    <cellStyle name="Poudarek3 2" xfId="367" xr:uid="{00000000-0005-0000-0000-00006F010000}"/>
    <cellStyle name="Poudarek4 2" xfId="368" xr:uid="{00000000-0005-0000-0000-000070010000}"/>
    <cellStyle name="Poudarek5 2" xfId="369" xr:uid="{00000000-0005-0000-0000-000071010000}"/>
    <cellStyle name="Poudarek6 2" xfId="370" xr:uid="{00000000-0005-0000-0000-000072010000}"/>
    <cellStyle name="Povezana celica 2" xfId="371" xr:uid="{00000000-0005-0000-0000-000073010000}"/>
    <cellStyle name="Preveri celico 2" xfId="372" xr:uid="{00000000-0005-0000-0000-000074010000}"/>
    <cellStyle name="Računanje 2" xfId="373" xr:uid="{00000000-0005-0000-0000-000075010000}"/>
    <cellStyle name="Slabo 2" xfId="374" xr:uid="{00000000-0005-0000-0000-000076010000}"/>
    <cellStyle name="Slog 1" xfId="375" xr:uid="{00000000-0005-0000-0000-000077010000}"/>
    <cellStyle name="Style 1" xfId="376" xr:uid="{00000000-0005-0000-0000-000078010000}"/>
    <cellStyle name="tekst-levo" xfId="377" xr:uid="{00000000-0005-0000-0000-000079010000}"/>
    <cellStyle name="tekst-levo 2" xfId="378" xr:uid="{00000000-0005-0000-0000-00007A010000}"/>
    <cellStyle name="Title" xfId="379" xr:uid="{00000000-0005-0000-0000-00007B010000}"/>
    <cellStyle name="Total" xfId="380" xr:uid="{00000000-0005-0000-0000-00007C010000}"/>
    <cellStyle name="Total 1_Predracun kanal" xfId="381" xr:uid="{00000000-0005-0000-0000-00007D010000}"/>
    <cellStyle name="Valuta 2" xfId="382" xr:uid="{00000000-0005-0000-0000-00007E010000}"/>
    <cellStyle name="Valuta 2 2" xfId="383" xr:uid="{00000000-0005-0000-0000-00007F010000}"/>
    <cellStyle name="Vejica 2" xfId="384" xr:uid="{00000000-0005-0000-0000-000080010000}"/>
    <cellStyle name="Vejica 2 2" xfId="385" xr:uid="{00000000-0005-0000-0000-000081010000}"/>
    <cellStyle name="Vejica 2 2 2" xfId="386" xr:uid="{00000000-0005-0000-0000-000082010000}"/>
    <cellStyle name="Vejica 2 3" xfId="387" xr:uid="{00000000-0005-0000-0000-000083010000}"/>
    <cellStyle name="Vejica 31" xfId="388" xr:uid="{00000000-0005-0000-0000-000084010000}"/>
    <cellStyle name="Vejica 5 10" xfId="389" xr:uid="{00000000-0005-0000-0000-000085010000}"/>
    <cellStyle name="Vejica 5 10 2" xfId="390" xr:uid="{00000000-0005-0000-0000-000086010000}"/>
    <cellStyle name="Vejica 5 10 3" xfId="391" xr:uid="{00000000-0005-0000-0000-000087010000}"/>
    <cellStyle name="Vejica 5 10 4" xfId="392" xr:uid="{00000000-0005-0000-0000-000088010000}"/>
    <cellStyle name="Vejica 5 10 5" xfId="393" xr:uid="{00000000-0005-0000-0000-000089010000}"/>
    <cellStyle name="Vejica 5 11" xfId="394" xr:uid="{00000000-0005-0000-0000-00008A010000}"/>
    <cellStyle name="Vejica 5 11 2" xfId="395" xr:uid="{00000000-0005-0000-0000-00008B010000}"/>
    <cellStyle name="Vejica 5 11 3" xfId="396" xr:uid="{00000000-0005-0000-0000-00008C010000}"/>
    <cellStyle name="Vejica 5 11 4" xfId="397" xr:uid="{00000000-0005-0000-0000-00008D010000}"/>
    <cellStyle name="Vejica 5 11 5" xfId="398" xr:uid="{00000000-0005-0000-0000-00008E010000}"/>
    <cellStyle name="Vejica 5 12" xfId="399" xr:uid="{00000000-0005-0000-0000-00008F010000}"/>
    <cellStyle name="Vejica 5 12 2" xfId="400" xr:uid="{00000000-0005-0000-0000-000090010000}"/>
    <cellStyle name="Vejica 5 12 3" xfId="401" xr:uid="{00000000-0005-0000-0000-000091010000}"/>
    <cellStyle name="Vejica 5 12 4" xfId="402" xr:uid="{00000000-0005-0000-0000-000092010000}"/>
    <cellStyle name="Vejica 5 12 5" xfId="403" xr:uid="{00000000-0005-0000-0000-000093010000}"/>
    <cellStyle name="Vejica 5 13" xfId="404" xr:uid="{00000000-0005-0000-0000-000094010000}"/>
    <cellStyle name="Vejica 5 13 2" xfId="405" xr:uid="{00000000-0005-0000-0000-000095010000}"/>
    <cellStyle name="Vejica 5 13 3" xfId="406" xr:uid="{00000000-0005-0000-0000-000096010000}"/>
    <cellStyle name="Vejica 5 13 4" xfId="407" xr:uid="{00000000-0005-0000-0000-000097010000}"/>
    <cellStyle name="Vejica 5 13 5" xfId="408" xr:uid="{00000000-0005-0000-0000-000098010000}"/>
    <cellStyle name="Vejica 5 14" xfId="409" xr:uid="{00000000-0005-0000-0000-000099010000}"/>
    <cellStyle name="Vejica 5 14 2" xfId="410" xr:uid="{00000000-0005-0000-0000-00009A010000}"/>
    <cellStyle name="Vejica 5 14 3" xfId="411" xr:uid="{00000000-0005-0000-0000-00009B010000}"/>
    <cellStyle name="Vejica 5 14 4" xfId="412" xr:uid="{00000000-0005-0000-0000-00009C010000}"/>
    <cellStyle name="Vejica 5 14 5" xfId="413" xr:uid="{00000000-0005-0000-0000-00009D010000}"/>
    <cellStyle name="Vejica 5 15" xfId="414" xr:uid="{00000000-0005-0000-0000-00009E010000}"/>
    <cellStyle name="Vejica 5 15 2" xfId="415" xr:uid="{00000000-0005-0000-0000-00009F010000}"/>
    <cellStyle name="Vejica 5 15 3" xfId="416" xr:uid="{00000000-0005-0000-0000-0000A0010000}"/>
    <cellStyle name="Vejica 5 15 4" xfId="417" xr:uid="{00000000-0005-0000-0000-0000A1010000}"/>
    <cellStyle name="Vejica 5 15 5" xfId="418" xr:uid="{00000000-0005-0000-0000-0000A2010000}"/>
    <cellStyle name="Vejica 5 16" xfId="419" xr:uid="{00000000-0005-0000-0000-0000A3010000}"/>
    <cellStyle name="Vejica 5 16 2" xfId="420" xr:uid="{00000000-0005-0000-0000-0000A4010000}"/>
    <cellStyle name="Vejica 5 16 3" xfId="421" xr:uid="{00000000-0005-0000-0000-0000A5010000}"/>
    <cellStyle name="Vejica 5 16 4" xfId="422" xr:uid="{00000000-0005-0000-0000-0000A6010000}"/>
    <cellStyle name="Vejica 5 16 5" xfId="423" xr:uid="{00000000-0005-0000-0000-0000A7010000}"/>
    <cellStyle name="Vejica 5 17" xfId="424" xr:uid="{00000000-0005-0000-0000-0000A8010000}"/>
    <cellStyle name="Vejica 5 17 2" xfId="425" xr:uid="{00000000-0005-0000-0000-0000A9010000}"/>
    <cellStyle name="Vejica 5 17 3" xfId="426" xr:uid="{00000000-0005-0000-0000-0000AA010000}"/>
    <cellStyle name="Vejica 5 17 4" xfId="427" xr:uid="{00000000-0005-0000-0000-0000AB010000}"/>
    <cellStyle name="Vejica 5 17 5" xfId="428" xr:uid="{00000000-0005-0000-0000-0000AC010000}"/>
    <cellStyle name="Vejica 5 18" xfId="429" xr:uid="{00000000-0005-0000-0000-0000AD010000}"/>
    <cellStyle name="Vejica 5 18 2" xfId="430" xr:uid="{00000000-0005-0000-0000-0000AE010000}"/>
    <cellStyle name="Vejica 5 18 3" xfId="431" xr:uid="{00000000-0005-0000-0000-0000AF010000}"/>
    <cellStyle name="Vejica 5 18 4" xfId="432" xr:uid="{00000000-0005-0000-0000-0000B0010000}"/>
    <cellStyle name="Vejica 5 18 5" xfId="433" xr:uid="{00000000-0005-0000-0000-0000B1010000}"/>
    <cellStyle name="Vejica 5 19" xfId="434" xr:uid="{00000000-0005-0000-0000-0000B2010000}"/>
    <cellStyle name="Vejica 5 19 2" xfId="435" xr:uid="{00000000-0005-0000-0000-0000B3010000}"/>
    <cellStyle name="Vejica 5 19 3" xfId="436" xr:uid="{00000000-0005-0000-0000-0000B4010000}"/>
    <cellStyle name="Vejica 5 19 4" xfId="437" xr:uid="{00000000-0005-0000-0000-0000B5010000}"/>
    <cellStyle name="Vejica 5 19 5" xfId="438" xr:uid="{00000000-0005-0000-0000-0000B6010000}"/>
    <cellStyle name="Vejica 5 2" xfId="439" xr:uid="{00000000-0005-0000-0000-0000B7010000}"/>
    <cellStyle name="Vejica 5 2 2" xfId="440" xr:uid="{00000000-0005-0000-0000-0000B8010000}"/>
    <cellStyle name="Vejica 5 2 3" xfId="441" xr:uid="{00000000-0005-0000-0000-0000B9010000}"/>
    <cellStyle name="Vejica 5 2 4" xfId="442" xr:uid="{00000000-0005-0000-0000-0000BA010000}"/>
    <cellStyle name="Vejica 5 2 5" xfId="443" xr:uid="{00000000-0005-0000-0000-0000BB010000}"/>
    <cellStyle name="Vejica 5 20" xfId="444" xr:uid="{00000000-0005-0000-0000-0000BC010000}"/>
    <cellStyle name="Vejica 5 20 2" xfId="445" xr:uid="{00000000-0005-0000-0000-0000BD010000}"/>
    <cellStyle name="Vejica 5 20 3" xfId="446" xr:uid="{00000000-0005-0000-0000-0000BE010000}"/>
    <cellStyle name="Vejica 5 20 4" xfId="447" xr:uid="{00000000-0005-0000-0000-0000BF010000}"/>
    <cellStyle name="Vejica 5 20 5" xfId="448" xr:uid="{00000000-0005-0000-0000-0000C0010000}"/>
    <cellStyle name="Vejica 5 21" xfId="449" xr:uid="{00000000-0005-0000-0000-0000C1010000}"/>
    <cellStyle name="Vejica 5 21 2" xfId="450" xr:uid="{00000000-0005-0000-0000-0000C2010000}"/>
    <cellStyle name="Vejica 5 21 3" xfId="451" xr:uid="{00000000-0005-0000-0000-0000C3010000}"/>
    <cellStyle name="Vejica 5 21 4" xfId="452" xr:uid="{00000000-0005-0000-0000-0000C4010000}"/>
    <cellStyle name="Vejica 5 21 5" xfId="453" xr:uid="{00000000-0005-0000-0000-0000C5010000}"/>
    <cellStyle name="Vejica 5 22" xfId="454" xr:uid="{00000000-0005-0000-0000-0000C6010000}"/>
    <cellStyle name="Vejica 5 22 2" xfId="455" xr:uid="{00000000-0005-0000-0000-0000C7010000}"/>
    <cellStyle name="Vejica 5 22 3" xfId="456" xr:uid="{00000000-0005-0000-0000-0000C8010000}"/>
    <cellStyle name="Vejica 5 22 4" xfId="457" xr:uid="{00000000-0005-0000-0000-0000C9010000}"/>
    <cellStyle name="Vejica 5 22 5" xfId="458" xr:uid="{00000000-0005-0000-0000-0000CA010000}"/>
    <cellStyle name="Vejica 5 23" xfId="459" xr:uid="{00000000-0005-0000-0000-0000CB010000}"/>
    <cellStyle name="Vejica 5 23 2" xfId="460" xr:uid="{00000000-0005-0000-0000-0000CC010000}"/>
    <cellStyle name="Vejica 5 23 3" xfId="461" xr:uid="{00000000-0005-0000-0000-0000CD010000}"/>
    <cellStyle name="Vejica 5 23 4" xfId="462" xr:uid="{00000000-0005-0000-0000-0000CE010000}"/>
    <cellStyle name="Vejica 5 23 5" xfId="463" xr:uid="{00000000-0005-0000-0000-0000CF010000}"/>
    <cellStyle name="Vejica 5 24" xfId="464" xr:uid="{00000000-0005-0000-0000-0000D0010000}"/>
    <cellStyle name="Vejica 5 24 2" xfId="465" xr:uid="{00000000-0005-0000-0000-0000D1010000}"/>
    <cellStyle name="Vejica 5 24 3" xfId="466" xr:uid="{00000000-0005-0000-0000-0000D2010000}"/>
    <cellStyle name="Vejica 5 24 4" xfId="467" xr:uid="{00000000-0005-0000-0000-0000D3010000}"/>
    <cellStyle name="Vejica 5 24 5" xfId="468" xr:uid="{00000000-0005-0000-0000-0000D4010000}"/>
    <cellStyle name="Vejica 5 25" xfId="469" xr:uid="{00000000-0005-0000-0000-0000D5010000}"/>
    <cellStyle name="Vejica 5 25 2" xfId="470" xr:uid="{00000000-0005-0000-0000-0000D6010000}"/>
    <cellStyle name="Vejica 5 25 3" xfId="471" xr:uid="{00000000-0005-0000-0000-0000D7010000}"/>
    <cellStyle name="Vejica 5 25 4" xfId="472" xr:uid="{00000000-0005-0000-0000-0000D8010000}"/>
    <cellStyle name="Vejica 5 25 5" xfId="473" xr:uid="{00000000-0005-0000-0000-0000D9010000}"/>
    <cellStyle name="Vejica 5 26" xfId="474" xr:uid="{00000000-0005-0000-0000-0000DA010000}"/>
    <cellStyle name="Vejica 5 26 2" xfId="475" xr:uid="{00000000-0005-0000-0000-0000DB010000}"/>
    <cellStyle name="Vejica 5 26 3" xfId="476" xr:uid="{00000000-0005-0000-0000-0000DC010000}"/>
    <cellStyle name="Vejica 5 26 4" xfId="477" xr:uid="{00000000-0005-0000-0000-0000DD010000}"/>
    <cellStyle name="Vejica 5 26 5" xfId="478" xr:uid="{00000000-0005-0000-0000-0000DE010000}"/>
    <cellStyle name="Vejica 5 27" xfId="479" xr:uid="{00000000-0005-0000-0000-0000DF010000}"/>
    <cellStyle name="Vejica 5 27 2" xfId="480" xr:uid="{00000000-0005-0000-0000-0000E0010000}"/>
    <cellStyle name="Vejica 5 27 3" xfId="481" xr:uid="{00000000-0005-0000-0000-0000E1010000}"/>
    <cellStyle name="Vejica 5 27 4" xfId="482" xr:uid="{00000000-0005-0000-0000-0000E2010000}"/>
    <cellStyle name="Vejica 5 27 5" xfId="483" xr:uid="{00000000-0005-0000-0000-0000E3010000}"/>
    <cellStyle name="Vejica 5 28" xfId="484" xr:uid="{00000000-0005-0000-0000-0000E4010000}"/>
    <cellStyle name="Vejica 5 28 2" xfId="485" xr:uid="{00000000-0005-0000-0000-0000E5010000}"/>
    <cellStyle name="Vejica 5 28 3" xfId="486" xr:uid="{00000000-0005-0000-0000-0000E6010000}"/>
    <cellStyle name="Vejica 5 28 4" xfId="487" xr:uid="{00000000-0005-0000-0000-0000E7010000}"/>
    <cellStyle name="Vejica 5 28 5" xfId="488" xr:uid="{00000000-0005-0000-0000-0000E8010000}"/>
    <cellStyle name="Vejica 5 29" xfId="489" xr:uid="{00000000-0005-0000-0000-0000E9010000}"/>
    <cellStyle name="Vejica 5 29 2" xfId="490" xr:uid="{00000000-0005-0000-0000-0000EA010000}"/>
    <cellStyle name="Vejica 5 29 3" xfId="491" xr:uid="{00000000-0005-0000-0000-0000EB010000}"/>
    <cellStyle name="Vejica 5 29 4" xfId="492" xr:uid="{00000000-0005-0000-0000-0000EC010000}"/>
    <cellStyle name="Vejica 5 29 5" xfId="493" xr:uid="{00000000-0005-0000-0000-0000ED010000}"/>
    <cellStyle name="Vejica 5 3" xfId="494" xr:uid="{00000000-0005-0000-0000-0000EE010000}"/>
    <cellStyle name="Vejica 5 3 2" xfId="495" xr:uid="{00000000-0005-0000-0000-0000EF010000}"/>
    <cellStyle name="Vejica 5 3 3" xfId="496" xr:uid="{00000000-0005-0000-0000-0000F0010000}"/>
    <cellStyle name="Vejica 5 3 4" xfId="497" xr:uid="{00000000-0005-0000-0000-0000F1010000}"/>
    <cellStyle name="Vejica 5 3 5" xfId="498" xr:uid="{00000000-0005-0000-0000-0000F2010000}"/>
    <cellStyle name="Vejica 5 30" xfId="499" xr:uid="{00000000-0005-0000-0000-0000F3010000}"/>
    <cellStyle name="Vejica 5 30 2" xfId="500" xr:uid="{00000000-0005-0000-0000-0000F4010000}"/>
    <cellStyle name="Vejica 5 30 3" xfId="501" xr:uid="{00000000-0005-0000-0000-0000F5010000}"/>
    <cellStyle name="Vejica 5 30 4" xfId="502" xr:uid="{00000000-0005-0000-0000-0000F6010000}"/>
    <cellStyle name="Vejica 5 30 5" xfId="503" xr:uid="{00000000-0005-0000-0000-0000F7010000}"/>
    <cellStyle name="Vejica 5 31" xfId="504" xr:uid="{00000000-0005-0000-0000-0000F8010000}"/>
    <cellStyle name="Vejica 5 31 2" xfId="505" xr:uid="{00000000-0005-0000-0000-0000F9010000}"/>
    <cellStyle name="Vejica 5 31 3" xfId="506" xr:uid="{00000000-0005-0000-0000-0000FA010000}"/>
    <cellStyle name="Vejica 5 31 4" xfId="507" xr:uid="{00000000-0005-0000-0000-0000FB010000}"/>
    <cellStyle name="Vejica 5 31 5" xfId="508" xr:uid="{00000000-0005-0000-0000-0000FC010000}"/>
    <cellStyle name="Vejica 5 32" xfId="509" xr:uid="{00000000-0005-0000-0000-0000FD010000}"/>
    <cellStyle name="Vejica 5 32 2" xfId="510" xr:uid="{00000000-0005-0000-0000-0000FE010000}"/>
    <cellStyle name="Vejica 5 32 3" xfId="511" xr:uid="{00000000-0005-0000-0000-0000FF010000}"/>
    <cellStyle name="Vejica 5 32 4" xfId="512" xr:uid="{00000000-0005-0000-0000-000000020000}"/>
    <cellStyle name="Vejica 5 32 5" xfId="513" xr:uid="{00000000-0005-0000-0000-000001020000}"/>
    <cellStyle name="Vejica 5 33" xfId="514" xr:uid="{00000000-0005-0000-0000-000002020000}"/>
    <cellStyle name="Vejica 5 33 2" xfId="515" xr:uid="{00000000-0005-0000-0000-000003020000}"/>
    <cellStyle name="Vejica 5 33 3" xfId="516" xr:uid="{00000000-0005-0000-0000-000004020000}"/>
    <cellStyle name="Vejica 5 33 4" xfId="517" xr:uid="{00000000-0005-0000-0000-000005020000}"/>
    <cellStyle name="Vejica 5 33 5" xfId="518" xr:uid="{00000000-0005-0000-0000-000006020000}"/>
    <cellStyle name="Vejica 5 34" xfId="519" xr:uid="{00000000-0005-0000-0000-000007020000}"/>
    <cellStyle name="Vejica 5 34 2" xfId="520" xr:uid="{00000000-0005-0000-0000-000008020000}"/>
    <cellStyle name="Vejica 5 34 3" xfId="521" xr:uid="{00000000-0005-0000-0000-000009020000}"/>
    <cellStyle name="Vejica 5 34 4" xfId="522" xr:uid="{00000000-0005-0000-0000-00000A020000}"/>
    <cellStyle name="Vejica 5 34 5" xfId="523" xr:uid="{00000000-0005-0000-0000-00000B020000}"/>
    <cellStyle name="Vejica 5 35" xfId="524" xr:uid="{00000000-0005-0000-0000-00000C020000}"/>
    <cellStyle name="Vejica 5 35 2" xfId="525" xr:uid="{00000000-0005-0000-0000-00000D020000}"/>
    <cellStyle name="Vejica 5 35 3" xfId="526" xr:uid="{00000000-0005-0000-0000-00000E020000}"/>
    <cellStyle name="Vejica 5 35 4" xfId="527" xr:uid="{00000000-0005-0000-0000-00000F020000}"/>
    <cellStyle name="Vejica 5 35 5" xfId="528" xr:uid="{00000000-0005-0000-0000-000010020000}"/>
    <cellStyle name="Vejica 5 36" xfId="529" xr:uid="{00000000-0005-0000-0000-000011020000}"/>
    <cellStyle name="Vejica 5 36 2" xfId="530" xr:uid="{00000000-0005-0000-0000-000012020000}"/>
    <cellStyle name="Vejica 5 36 3" xfId="531" xr:uid="{00000000-0005-0000-0000-000013020000}"/>
    <cellStyle name="Vejica 5 36 4" xfId="532" xr:uid="{00000000-0005-0000-0000-000014020000}"/>
    <cellStyle name="Vejica 5 36 5" xfId="533" xr:uid="{00000000-0005-0000-0000-000015020000}"/>
    <cellStyle name="Vejica 5 37" xfId="534" xr:uid="{00000000-0005-0000-0000-000016020000}"/>
    <cellStyle name="Vejica 5 37 2" xfId="535" xr:uid="{00000000-0005-0000-0000-000017020000}"/>
    <cellStyle name="Vejica 5 37 3" xfId="536" xr:uid="{00000000-0005-0000-0000-000018020000}"/>
    <cellStyle name="Vejica 5 37 4" xfId="537" xr:uid="{00000000-0005-0000-0000-000019020000}"/>
    <cellStyle name="Vejica 5 37 5" xfId="538" xr:uid="{00000000-0005-0000-0000-00001A020000}"/>
    <cellStyle name="Vejica 5 38" xfId="539" xr:uid="{00000000-0005-0000-0000-00001B020000}"/>
    <cellStyle name="Vejica 5 38 2" xfId="540" xr:uid="{00000000-0005-0000-0000-00001C020000}"/>
    <cellStyle name="Vejica 5 38 3" xfId="541" xr:uid="{00000000-0005-0000-0000-00001D020000}"/>
    <cellStyle name="Vejica 5 38 4" xfId="542" xr:uid="{00000000-0005-0000-0000-00001E020000}"/>
    <cellStyle name="Vejica 5 38 5" xfId="543" xr:uid="{00000000-0005-0000-0000-00001F020000}"/>
    <cellStyle name="Vejica 5 39" xfId="544" xr:uid="{00000000-0005-0000-0000-000020020000}"/>
    <cellStyle name="Vejica 5 39 2" xfId="545" xr:uid="{00000000-0005-0000-0000-000021020000}"/>
    <cellStyle name="Vejica 5 39 3" xfId="546" xr:uid="{00000000-0005-0000-0000-000022020000}"/>
    <cellStyle name="Vejica 5 39 4" xfId="547" xr:uid="{00000000-0005-0000-0000-000023020000}"/>
    <cellStyle name="Vejica 5 39 5" xfId="548" xr:uid="{00000000-0005-0000-0000-000024020000}"/>
    <cellStyle name="Vejica 5 4" xfId="549" xr:uid="{00000000-0005-0000-0000-000025020000}"/>
    <cellStyle name="Vejica 5 4 2" xfId="550" xr:uid="{00000000-0005-0000-0000-000026020000}"/>
    <cellStyle name="Vejica 5 4 3" xfId="551" xr:uid="{00000000-0005-0000-0000-000027020000}"/>
    <cellStyle name="Vejica 5 4 4" xfId="552" xr:uid="{00000000-0005-0000-0000-000028020000}"/>
    <cellStyle name="Vejica 5 4 5" xfId="553" xr:uid="{00000000-0005-0000-0000-000029020000}"/>
    <cellStyle name="Vejica 5 40" xfId="554" xr:uid="{00000000-0005-0000-0000-00002A020000}"/>
    <cellStyle name="Vejica 5 40 2" xfId="555" xr:uid="{00000000-0005-0000-0000-00002B020000}"/>
    <cellStyle name="Vejica 5 40 3" xfId="556" xr:uid="{00000000-0005-0000-0000-00002C020000}"/>
    <cellStyle name="Vejica 5 40 4" xfId="557" xr:uid="{00000000-0005-0000-0000-00002D020000}"/>
    <cellStyle name="Vejica 5 40 5" xfId="558" xr:uid="{00000000-0005-0000-0000-00002E020000}"/>
    <cellStyle name="Vejica 5 41" xfId="559" xr:uid="{00000000-0005-0000-0000-00002F020000}"/>
    <cellStyle name="Vejica 5 41 2" xfId="560" xr:uid="{00000000-0005-0000-0000-000030020000}"/>
    <cellStyle name="Vejica 5 41 3" xfId="561" xr:uid="{00000000-0005-0000-0000-000031020000}"/>
    <cellStyle name="Vejica 5 41 4" xfId="562" xr:uid="{00000000-0005-0000-0000-000032020000}"/>
    <cellStyle name="Vejica 5 41 5" xfId="563" xr:uid="{00000000-0005-0000-0000-000033020000}"/>
    <cellStyle name="Vejica 5 42" xfId="564" xr:uid="{00000000-0005-0000-0000-000034020000}"/>
    <cellStyle name="Vejica 5 42 2" xfId="565" xr:uid="{00000000-0005-0000-0000-000035020000}"/>
    <cellStyle name="Vejica 5 42 3" xfId="566" xr:uid="{00000000-0005-0000-0000-000036020000}"/>
    <cellStyle name="Vejica 5 42 4" xfId="567" xr:uid="{00000000-0005-0000-0000-000037020000}"/>
    <cellStyle name="Vejica 5 42 5" xfId="568" xr:uid="{00000000-0005-0000-0000-000038020000}"/>
    <cellStyle name="Vejica 5 43" xfId="569" xr:uid="{00000000-0005-0000-0000-000039020000}"/>
    <cellStyle name="Vejica 5 43 2" xfId="570" xr:uid="{00000000-0005-0000-0000-00003A020000}"/>
    <cellStyle name="Vejica 5 43 3" xfId="571" xr:uid="{00000000-0005-0000-0000-00003B020000}"/>
    <cellStyle name="Vejica 5 43 4" xfId="572" xr:uid="{00000000-0005-0000-0000-00003C020000}"/>
    <cellStyle name="Vejica 5 43 5" xfId="573" xr:uid="{00000000-0005-0000-0000-00003D020000}"/>
    <cellStyle name="Vejica 5 44" xfId="574" xr:uid="{00000000-0005-0000-0000-00003E020000}"/>
    <cellStyle name="Vejica 5 44 2" xfId="575" xr:uid="{00000000-0005-0000-0000-00003F020000}"/>
    <cellStyle name="Vejica 5 44 3" xfId="576" xr:uid="{00000000-0005-0000-0000-000040020000}"/>
    <cellStyle name="Vejica 5 44 4" xfId="577" xr:uid="{00000000-0005-0000-0000-000041020000}"/>
    <cellStyle name="Vejica 5 44 5" xfId="578" xr:uid="{00000000-0005-0000-0000-000042020000}"/>
    <cellStyle name="Vejica 5 45" xfId="579" xr:uid="{00000000-0005-0000-0000-000043020000}"/>
    <cellStyle name="Vejica 5 45 2" xfId="580" xr:uid="{00000000-0005-0000-0000-000044020000}"/>
    <cellStyle name="Vejica 5 45 3" xfId="581" xr:uid="{00000000-0005-0000-0000-000045020000}"/>
    <cellStyle name="Vejica 5 45 4" xfId="582" xr:uid="{00000000-0005-0000-0000-000046020000}"/>
    <cellStyle name="Vejica 5 45 5" xfId="583" xr:uid="{00000000-0005-0000-0000-000047020000}"/>
    <cellStyle name="Vejica 5 46" xfId="584" xr:uid="{00000000-0005-0000-0000-000048020000}"/>
    <cellStyle name="Vejica 5 46 2" xfId="585" xr:uid="{00000000-0005-0000-0000-000049020000}"/>
    <cellStyle name="Vejica 5 46 3" xfId="586" xr:uid="{00000000-0005-0000-0000-00004A020000}"/>
    <cellStyle name="Vejica 5 46 4" xfId="587" xr:uid="{00000000-0005-0000-0000-00004B020000}"/>
    <cellStyle name="Vejica 5 46 5" xfId="588" xr:uid="{00000000-0005-0000-0000-00004C020000}"/>
    <cellStyle name="Vejica 5 47" xfId="589" xr:uid="{00000000-0005-0000-0000-00004D020000}"/>
    <cellStyle name="Vejica 5 47 2" xfId="590" xr:uid="{00000000-0005-0000-0000-00004E020000}"/>
    <cellStyle name="Vejica 5 47 3" xfId="591" xr:uid="{00000000-0005-0000-0000-00004F020000}"/>
    <cellStyle name="Vejica 5 47 4" xfId="592" xr:uid="{00000000-0005-0000-0000-000050020000}"/>
    <cellStyle name="Vejica 5 47 5" xfId="593" xr:uid="{00000000-0005-0000-0000-000051020000}"/>
    <cellStyle name="Vejica 5 48" xfId="594" xr:uid="{00000000-0005-0000-0000-000052020000}"/>
    <cellStyle name="Vejica 5 48 2" xfId="595" xr:uid="{00000000-0005-0000-0000-000053020000}"/>
    <cellStyle name="Vejica 5 48 3" xfId="596" xr:uid="{00000000-0005-0000-0000-000054020000}"/>
    <cellStyle name="Vejica 5 48 4" xfId="597" xr:uid="{00000000-0005-0000-0000-000055020000}"/>
    <cellStyle name="Vejica 5 48 5" xfId="598" xr:uid="{00000000-0005-0000-0000-000056020000}"/>
    <cellStyle name="Vejica 5 49" xfId="599" xr:uid="{00000000-0005-0000-0000-000057020000}"/>
    <cellStyle name="Vejica 5 49 2" xfId="600" xr:uid="{00000000-0005-0000-0000-000058020000}"/>
    <cellStyle name="Vejica 5 49 3" xfId="601" xr:uid="{00000000-0005-0000-0000-000059020000}"/>
    <cellStyle name="Vejica 5 49 4" xfId="602" xr:uid="{00000000-0005-0000-0000-00005A020000}"/>
    <cellStyle name="Vejica 5 49 5" xfId="603" xr:uid="{00000000-0005-0000-0000-00005B020000}"/>
    <cellStyle name="Vejica 5 5" xfId="604" xr:uid="{00000000-0005-0000-0000-00005C020000}"/>
    <cellStyle name="Vejica 5 5 2" xfId="605" xr:uid="{00000000-0005-0000-0000-00005D020000}"/>
    <cellStyle name="Vejica 5 5 3" xfId="606" xr:uid="{00000000-0005-0000-0000-00005E020000}"/>
    <cellStyle name="Vejica 5 5 4" xfId="607" xr:uid="{00000000-0005-0000-0000-00005F020000}"/>
    <cellStyle name="Vejica 5 5 5" xfId="608" xr:uid="{00000000-0005-0000-0000-000060020000}"/>
    <cellStyle name="Vejica 5 50" xfId="609" xr:uid="{00000000-0005-0000-0000-000061020000}"/>
    <cellStyle name="Vejica 5 50 2" xfId="610" xr:uid="{00000000-0005-0000-0000-000062020000}"/>
    <cellStyle name="Vejica 5 50 3" xfId="611" xr:uid="{00000000-0005-0000-0000-000063020000}"/>
    <cellStyle name="Vejica 5 50 4" xfId="612" xr:uid="{00000000-0005-0000-0000-000064020000}"/>
    <cellStyle name="Vejica 5 50 5" xfId="613" xr:uid="{00000000-0005-0000-0000-000065020000}"/>
    <cellStyle name="Vejica 5 51" xfId="614" xr:uid="{00000000-0005-0000-0000-000066020000}"/>
    <cellStyle name="Vejica 5 51 2" xfId="615" xr:uid="{00000000-0005-0000-0000-000067020000}"/>
    <cellStyle name="Vejica 5 51 3" xfId="616" xr:uid="{00000000-0005-0000-0000-000068020000}"/>
    <cellStyle name="Vejica 5 51 4" xfId="617" xr:uid="{00000000-0005-0000-0000-000069020000}"/>
    <cellStyle name="Vejica 5 51 5" xfId="618" xr:uid="{00000000-0005-0000-0000-00006A020000}"/>
    <cellStyle name="Vejica 5 52" xfId="619" xr:uid="{00000000-0005-0000-0000-00006B020000}"/>
    <cellStyle name="Vejica 5 52 2" xfId="620" xr:uid="{00000000-0005-0000-0000-00006C020000}"/>
    <cellStyle name="Vejica 5 52 3" xfId="621" xr:uid="{00000000-0005-0000-0000-00006D020000}"/>
    <cellStyle name="Vejica 5 52 4" xfId="622" xr:uid="{00000000-0005-0000-0000-00006E020000}"/>
    <cellStyle name="Vejica 5 52 5" xfId="623" xr:uid="{00000000-0005-0000-0000-00006F020000}"/>
    <cellStyle name="Vejica 5 53" xfId="624" xr:uid="{00000000-0005-0000-0000-000070020000}"/>
    <cellStyle name="Vejica 5 53 2" xfId="625" xr:uid="{00000000-0005-0000-0000-000071020000}"/>
    <cellStyle name="Vejica 5 53 3" xfId="626" xr:uid="{00000000-0005-0000-0000-000072020000}"/>
    <cellStyle name="Vejica 5 53 4" xfId="627" xr:uid="{00000000-0005-0000-0000-000073020000}"/>
    <cellStyle name="Vejica 5 53 5" xfId="628" xr:uid="{00000000-0005-0000-0000-000074020000}"/>
    <cellStyle name="Vejica 5 54" xfId="629" xr:uid="{00000000-0005-0000-0000-000075020000}"/>
    <cellStyle name="Vejica 5 54 2" xfId="630" xr:uid="{00000000-0005-0000-0000-000076020000}"/>
    <cellStyle name="Vejica 5 54 3" xfId="631" xr:uid="{00000000-0005-0000-0000-000077020000}"/>
    <cellStyle name="Vejica 5 54 4" xfId="632" xr:uid="{00000000-0005-0000-0000-000078020000}"/>
    <cellStyle name="Vejica 5 54 5" xfId="633" xr:uid="{00000000-0005-0000-0000-000079020000}"/>
    <cellStyle name="Vejica 5 55" xfId="634" xr:uid="{00000000-0005-0000-0000-00007A020000}"/>
    <cellStyle name="Vejica 5 55 2" xfId="635" xr:uid="{00000000-0005-0000-0000-00007B020000}"/>
    <cellStyle name="Vejica 5 55 3" xfId="636" xr:uid="{00000000-0005-0000-0000-00007C020000}"/>
    <cellStyle name="Vejica 5 55 4" xfId="637" xr:uid="{00000000-0005-0000-0000-00007D020000}"/>
    <cellStyle name="Vejica 5 55 5" xfId="638" xr:uid="{00000000-0005-0000-0000-00007E020000}"/>
    <cellStyle name="Vejica 5 56" xfId="639" xr:uid="{00000000-0005-0000-0000-00007F020000}"/>
    <cellStyle name="Vejica 5 56 2" xfId="640" xr:uid="{00000000-0005-0000-0000-000080020000}"/>
    <cellStyle name="Vejica 5 56 3" xfId="641" xr:uid="{00000000-0005-0000-0000-000081020000}"/>
    <cellStyle name="Vejica 5 56 4" xfId="642" xr:uid="{00000000-0005-0000-0000-000082020000}"/>
    <cellStyle name="Vejica 5 56 5" xfId="643" xr:uid="{00000000-0005-0000-0000-000083020000}"/>
    <cellStyle name="Vejica 5 57" xfId="644" xr:uid="{00000000-0005-0000-0000-000084020000}"/>
    <cellStyle name="Vejica 5 57 2" xfId="645" xr:uid="{00000000-0005-0000-0000-000085020000}"/>
    <cellStyle name="Vejica 5 57 3" xfId="646" xr:uid="{00000000-0005-0000-0000-000086020000}"/>
    <cellStyle name="Vejica 5 57 4" xfId="647" xr:uid="{00000000-0005-0000-0000-000087020000}"/>
    <cellStyle name="Vejica 5 57 5" xfId="648" xr:uid="{00000000-0005-0000-0000-000088020000}"/>
    <cellStyle name="Vejica 5 58" xfId="649" xr:uid="{00000000-0005-0000-0000-000089020000}"/>
    <cellStyle name="Vejica 5 58 2" xfId="650" xr:uid="{00000000-0005-0000-0000-00008A020000}"/>
    <cellStyle name="Vejica 5 58 3" xfId="651" xr:uid="{00000000-0005-0000-0000-00008B020000}"/>
    <cellStyle name="Vejica 5 58 4" xfId="652" xr:uid="{00000000-0005-0000-0000-00008C020000}"/>
    <cellStyle name="Vejica 5 58 5" xfId="653" xr:uid="{00000000-0005-0000-0000-00008D020000}"/>
    <cellStyle name="Vejica 5 59" xfId="654" xr:uid="{00000000-0005-0000-0000-00008E020000}"/>
    <cellStyle name="Vejica 5 59 2" xfId="655" xr:uid="{00000000-0005-0000-0000-00008F020000}"/>
    <cellStyle name="Vejica 5 59 3" xfId="656" xr:uid="{00000000-0005-0000-0000-000090020000}"/>
    <cellStyle name="Vejica 5 59 4" xfId="657" xr:uid="{00000000-0005-0000-0000-000091020000}"/>
    <cellStyle name="Vejica 5 59 5" xfId="658" xr:uid="{00000000-0005-0000-0000-000092020000}"/>
    <cellStyle name="Vejica 5 6" xfId="659" xr:uid="{00000000-0005-0000-0000-000093020000}"/>
    <cellStyle name="Vejica 5 6 2" xfId="660" xr:uid="{00000000-0005-0000-0000-000094020000}"/>
    <cellStyle name="Vejica 5 6 3" xfId="661" xr:uid="{00000000-0005-0000-0000-000095020000}"/>
    <cellStyle name="Vejica 5 6 4" xfId="662" xr:uid="{00000000-0005-0000-0000-000096020000}"/>
    <cellStyle name="Vejica 5 6 5" xfId="663" xr:uid="{00000000-0005-0000-0000-000097020000}"/>
    <cellStyle name="Vejica 5 60" xfId="664" xr:uid="{00000000-0005-0000-0000-000098020000}"/>
    <cellStyle name="Vejica 5 60 2" xfId="665" xr:uid="{00000000-0005-0000-0000-000099020000}"/>
    <cellStyle name="Vejica 5 60 3" xfId="666" xr:uid="{00000000-0005-0000-0000-00009A020000}"/>
    <cellStyle name="Vejica 5 60 4" xfId="667" xr:uid="{00000000-0005-0000-0000-00009B020000}"/>
    <cellStyle name="Vejica 5 60 5" xfId="668" xr:uid="{00000000-0005-0000-0000-00009C020000}"/>
    <cellStyle name="Vejica 5 61" xfId="669" xr:uid="{00000000-0005-0000-0000-00009D020000}"/>
    <cellStyle name="Vejica 5 61 2" xfId="670" xr:uid="{00000000-0005-0000-0000-00009E020000}"/>
    <cellStyle name="Vejica 5 61 3" xfId="671" xr:uid="{00000000-0005-0000-0000-00009F020000}"/>
    <cellStyle name="Vejica 5 61 4" xfId="672" xr:uid="{00000000-0005-0000-0000-0000A0020000}"/>
    <cellStyle name="Vejica 5 61 5" xfId="673" xr:uid="{00000000-0005-0000-0000-0000A1020000}"/>
    <cellStyle name="Vejica 5 62" xfId="674" xr:uid="{00000000-0005-0000-0000-0000A2020000}"/>
    <cellStyle name="Vejica 5 62 2" xfId="675" xr:uid="{00000000-0005-0000-0000-0000A3020000}"/>
    <cellStyle name="Vejica 5 62 3" xfId="676" xr:uid="{00000000-0005-0000-0000-0000A4020000}"/>
    <cellStyle name="Vejica 5 62 4" xfId="677" xr:uid="{00000000-0005-0000-0000-0000A5020000}"/>
    <cellStyle name="Vejica 5 62 5" xfId="678" xr:uid="{00000000-0005-0000-0000-0000A6020000}"/>
    <cellStyle name="Vejica 5 63" xfId="679" xr:uid="{00000000-0005-0000-0000-0000A7020000}"/>
    <cellStyle name="Vejica 5 63 2" xfId="680" xr:uid="{00000000-0005-0000-0000-0000A8020000}"/>
    <cellStyle name="Vejica 5 63 3" xfId="681" xr:uid="{00000000-0005-0000-0000-0000A9020000}"/>
    <cellStyle name="Vejica 5 63 4" xfId="682" xr:uid="{00000000-0005-0000-0000-0000AA020000}"/>
    <cellStyle name="Vejica 5 63 5" xfId="683" xr:uid="{00000000-0005-0000-0000-0000AB020000}"/>
    <cellStyle name="Vejica 5 64" xfId="684" xr:uid="{00000000-0005-0000-0000-0000AC020000}"/>
    <cellStyle name="Vejica 5 64 2" xfId="685" xr:uid="{00000000-0005-0000-0000-0000AD020000}"/>
    <cellStyle name="Vejica 5 64 3" xfId="686" xr:uid="{00000000-0005-0000-0000-0000AE020000}"/>
    <cellStyle name="Vejica 5 64 4" xfId="687" xr:uid="{00000000-0005-0000-0000-0000AF020000}"/>
    <cellStyle name="Vejica 5 64 5" xfId="688" xr:uid="{00000000-0005-0000-0000-0000B0020000}"/>
    <cellStyle name="Vejica 5 65" xfId="689" xr:uid="{00000000-0005-0000-0000-0000B1020000}"/>
    <cellStyle name="Vejica 5 65 2" xfId="690" xr:uid="{00000000-0005-0000-0000-0000B2020000}"/>
    <cellStyle name="Vejica 5 65 3" xfId="691" xr:uid="{00000000-0005-0000-0000-0000B3020000}"/>
    <cellStyle name="Vejica 5 65 4" xfId="692" xr:uid="{00000000-0005-0000-0000-0000B4020000}"/>
    <cellStyle name="Vejica 5 65 5" xfId="693" xr:uid="{00000000-0005-0000-0000-0000B5020000}"/>
    <cellStyle name="Vejica 5 66" xfId="694" xr:uid="{00000000-0005-0000-0000-0000B6020000}"/>
    <cellStyle name="Vejica 5 66 2" xfId="695" xr:uid="{00000000-0005-0000-0000-0000B7020000}"/>
    <cellStyle name="Vejica 5 66 3" xfId="696" xr:uid="{00000000-0005-0000-0000-0000B8020000}"/>
    <cellStyle name="Vejica 5 66 4" xfId="697" xr:uid="{00000000-0005-0000-0000-0000B9020000}"/>
    <cellStyle name="Vejica 5 66 5" xfId="698" xr:uid="{00000000-0005-0000-0000-0000BA020000}"/>
    <cellStyle name="Vejica 5 67" xfId="699" xr:uid="{00000000-0005-0000-0000-0000BB020000}"/>
    <cellStyle name="Vejica 5 67 2" xfId="700" xr:uid="{00000000-0005-0000-0000-0000BC020000}"/>
    <cellStyle name="Vejica 5 67 3" xfId="701" xr:uid="{00000000-0005-0000-0000-0000BD020000}"/>
    <cellStyle name="Vejica 5 67 4" xfId="702" xr:uid="{00000000-0005-0000-0000-0000BE020000}"/>
    <cellStyle name="Vejica 5 67 5" xfId="703" xr:uid="{00000000-0005-0000-0000-0000BF020000}"/>
    <cellStyle name="Vejica 5 68" xfId="704" xr:uid="{00000000-0005-0000-0000-0000C0020000}"/>
    <cellStyle name="Vejica 5 68 2" xfId="705" xr:uid="{00000000-0005-0000-0000-0000C1020000}"/>
    <cellStyle name="Vejica 5 68 3" xfId="706" xr:uid="{00000000-0005-0000-0000-0000C2020000}"/>
    <cellStyle name="Vejica 5 68 4" xfId="707" xr:uid="{00000000-0005-0000-0000-0000C3020000}"/>
    <cellStyle name="Vejica 5 68 5" xfId="708" xr:uid="{00000000-0005-0000-0000-0000C4020000}"/>
    <cellStyle name="Vejica 5 69" xfId="709" xr:uid="{00000000-0005-0000-0000-0000C5020000}"/>
    <cellStyle name="Vejica 5 69 2" xfId="710" xr:uid="{00000000-0005-0000-0000-0000C6020000}"/>
    <cellStyle name="Vejica 5 69 3" xfId="711" xr:uid="{00000000-0005-0000-0000-0000C7020000}"/>
    <cellStyle name="Vejica 5 69 4" xfId="712" xr:uid="{00000000-0005-0000-0000-0000C8020000}"/>
    <cellStyle name="Vejica 5 69 5" xfId="713" xr:uid="{00000000-0005-0000-0000-0000C9020000}"/>
    <cellStyle name="Vejica 5 7" xfId="714" xr:uid="{00000000-0005-0000-0000-0000CA020000}"/>
    <cellStyle name="Vejica 5 7 2" xfId="715" xr:uid="{00000000-0005-0000-0000-0000CB020000}"/>
    <cellStyle name="Vejica 5 7 3" xfId="716" xr:uid="{00000000-0005-0000-0000-0000CC020000}"/>
    <cellStyle name="Vejica 5 7 4" xfId="717" xr:uid="{00000000-0005-0000-0000-0000CD020000}"/>
    <cellStyle name="Vejica 5 7 5" xfId="718" xr:uid="{00000000-0005-0000-0000-0000CE020000}"/>
    <cellStyle name="Vejica 5 70" xfId="719" xr:uid="{00000000-0005-0000-0000-0000CF020000}"/>
    <cellStyle name="Vejica 5 70 2" xfId="720" xr:uid="{00000000-0005-0000-0000-0000D0020000}"/>
    <cellStyle name="Vejica 5 70 3" xfId="721" xr:uid="{00000000-0005-0000-0000-0000D1020000}"/>
    <cellStyle name="Vejica 5 70 4" xfId="722" xr:uid="{00000000-0005-0000-0000-0000D2020000}"/>
    <cellStyle name="Vejica 5 70 5" xfId="723" xr:uid="{00000000-0005-0000-0000-0000D3020000}"/>
    <cellStyle name="Vejica 5 71" xfId="724" xr:uid="{00000000-0005-0000-0000-0000D4020000}"/>
    <cellStyle name="Vejica 5 71 2" xfId="725" xr:uid="{00000000-0005-0000-0000-0000D5020000}"/>
    <cellStyle name="Vejica 5 71 3" xfId="726" xr:uid="{00000000-0005-0000-0000-0000D6020000}"/>
    <cellStyle name="Vejica 5 71 4" xfId="727" xr:uid="{00000000-0005-0000-0000-0000D7020000}"/>
    <cellStyle name="Vejica 5 71 5" xfId="728" xr:uid="{00000000-0005-0000-0000-0000D8020000}"/>
    <cellStyle name="Vejica 5 72" xfId="729" xr:uid="{00000000-0005-0000-0000-0000D9020000}"/>
    <cellStyle name="Vejica 5 72 2" xfId="730" xr:uid="{00000000-0005-0000-0000-0000DA020000}"/>
    <cellStyle name="Vejica 5 72 3" xfId="731" xr:uid="{00000000-0005-0000-0000-0000DB020000}"/>
    <cellStyle name="Vejica 5 72 4" xfId="732" xr:uid="{00000000-0005-0000-0000-0000DC020000}"/>
    <cellStyle name="Vejica 5 72 5" xfId="733" xr:uid="{00000000-0005-0000-0000-0000DD020000}"/>
    <cellStyle name="Vejica 5 73" xfId="734" xr:uid="{00000000-0005-0000-0000-0000DE020000}"/>
    <cellStyle name="Vejica 5 73 2" xfId="735" xr:uid="{00000000-0005-0000-0000-0000DF020000}"/>
    <cellStyle name="Vejica 5 73 3" xfId="736" xr:uid="{00000000-0005-0000-0000-0000E0020000}"/>
    <cellStyle name="Vejica 5 73 4" xfId="737" xr:uid="{00000000-0005-0000-0000-0000E1020000}"/>
    <cellStyle name="Vejica 5 73 5" xfId="738" xr:uid="{00000000-0005-0000-0000-0000E2020000}"/>
    <cellStyle name="Vejica 5 74" xfId="739" xr:uid="{00000000-0005-0000-0000-0000E3020000}"/>
    <cellStyle name="Vejica 5 74 2" xfId="740" xr:uid="{00000000-0005-0000-0000-0000E4020000}"/>
    <cellStyle name="Vejica 5 74 3" xfId="741" xr:uid="{00000000-0005-0000-0000-0000E5020000}"/>
    <cellStyle name="Vejica 5 74 4" xfId="742" xr:uid="{00000000-0005-0000-0000-0000E6020000}"/>
    <cellStyle name="Vejica 5 74 5" xfId="743" xr:uid="{00000000-0005-0000-0000-0000E7020000}"/>
    <cellStyle name="Vejica 5 75" xfId="744" xr:uid="{00000000-0005-0000-0000-0000E8020000}"/>
    <cellStyle name="Vejica 5 75 2" xfId="745" xr:uid="{00000000-0005-0000-0000-0000E9020000}"/>
    <cellStyle name="Vejica 5 75 3" xfId="746" xr:uid="{00000000-0005-0000-0000-0000EA020000}"/>
    <cellStyle name="Vejica 5 75 4" xfId="747" xr:uid="{00000000-0005-0000-0000-0000EB020000}"/>
    <cellStyle name="Vejica 5 75 5" xfId="748" xr:uid="{00000000-0005-0000-0000-0000EC020000}"/>
    <cellStyle name="Vejica 5 76" xfId="749" xr:uid="{00000000-0005-0000-0000-0000ED020000}"/>
    <cellStyle name="Vejica 5 76 2" xfId="750" xr:uid="{00000000-0005-0000-0000-0000EE020000}"/>
    <cellStyle name="Vejica 5 76 3" xfId="751" xr:uid="{00000000-0005-0000-0000-0000EF020000}"/>
    <cellStyle name="Vejica 5 76 4" xfId="752" xr:uid="{00000000-0005-0000-0000-0000F0020000}"/>
    <cellStyle name="Vejica 5 76 5" xfId="753" xr:uid="{00000000-0005-0000-0000-0000F1020000}"/>
    <cellStyle name="Vejica 5 77" xfId="754" xr:uid="{00000000-0005-0000-0000-0000F2020000}"/>
    <cellStyle name="Vejica 5 77 2" xfId="755" xr:uid="{00000000-0005-0000-0000-0000F3020000}"/>
    <cellStyle name="Vejica 5 77 3" xfId="756" xr:uid="{00000000-0005-0000-0000-0000F4020000}"/>
    <cellStyle name="Vejica 5 77 4" xfId="757" xr:uid="{00000000-0005-0000-0000-0000F5020000}"/>
    <cellStyle name="Vejica 5 77 5" xfId="758" xr:uid="{00000000-0005-0000-0000-0000F6020000}"/>
    <cellStyle name="Vejica 5 78" xfId="759" xr:uid="{00000000-0005-0000-0000-0000F7020000}"/>
    <cellStyle name="Vejica 5 78 2" xfId="760" xr:uid="{00000000-0005-0000-0000-0000F8020000}"/>
    <cellStyle name="Vejica 5 78 3" xfId="761" xr:uid="{00000000-0005-0000-0000-0000F9020000}"/>
    <cellStyle name="Vejica 5 78 4" xfId="762" xr:uid="{00000000-0005-0000-0000-0000FA020000}"/>
    <cellStyle name="Vejica 5 78 5" xfId="763" xr:uid="{00000000-0005-0000-0000-0000FB020000}"/>
    <cellStyle name="Vejica 5 79" xfId="764" xr:uid="{00000000-0005-0000-0000-0000FC020000}"/>
    <cellStyle name="Vejica 5 79 2" xfId="765" xr:uid="{00000000-0005-0000-0000-0000FD020000}"/>
    <cellStyle name="Vejica 5 79 3" xfId="766" xr:uid="{00000000-0005-0000-0000-0000FE020000}"/>
    <cellStyle name="Vejica 5 79 4" xfId="767" xr:uid="{00000000-0005-0000-0000-0000FF020000}"/>
    <cellStyle name="Vejica 5 79 5" xfId="768" xr:uid="{00000000-0005-0000-0000-000000030000}"/>
    <cellStyle name="Vejica 5 8" xfId="769" xr:uid="{00000000-0005-0000-0000-000001030000}"/>
    <cellStyle name="Vejica 5 8 2" xfId="770" xr:uid="{00000000-0005-0000-0000-000002030000}"/>
    <cellStyle name="Vejica 5 8 3" xfId="771" xr:uid="{00000000-0005-0000-0000-000003030000}"/>
    <cellStyle name="Vejica 5 8 4" xfId="772" xr:uid="{00000000-0005-0000-0000-000004030000}"/>
    <cellStyle name="Vejica 5 8 5" xfId="773" xr:uid="{00000000-0005-0000-0000-000005030000}"/>
    <cellStyle name="Vejica 5 80" xfId="774" xr:uid="{00000000-0005-0000-0000-000006030000}"/>
    <cellStyle name="Vejica 5 80 2" xfId="775" xr:uid="{00000000-0005-0000-0000-000007030000}"/>
    <cellStyle name="Vejica 5 80 3" xfId="776" xr:uid="{00000000-0005-0000-0000-000008030000}"/>
    <cellStyle name="Vejica 5 80 4" xfId="777" xr:uid="{00000000-0005-0000-0000-000009030000}"/>
    <cellStyle name="Vejica 5 80 5" xfId="778" xr:uid="{00000000-0005-0000-0000-00000A030000}"/>
    <cellStyle name="Vejica 5 81" xfId="779" xr:uid="{00000000-0005-0000-0000-00000B030000}"/>
    <cellStyle name="Vejica 5 81 2" xfId="780" xr:uid="{00000000-0005-0000-0000-00000C030000}"/>
    <cellStyle name="Vejica 5 81 3" xfId="781" xr:uid="{00000000-0005-0000-0000-00000D030000}"/>
    <cellStyle name="Vejica 5 81 4" xfId="782" xr:uid="{00000000-0005-0000-0000-00000E030000}"/>
    <cellStyle name="Vejica 5 81 5" xfId="783" xr:uid="{00000000-0005-0000-0000-00000F030000}"/>
    <cellStyle name="Vejica 5 82" xfId="784" xr:uid="{00000000-0005-0000-0000-000010030000}"/>
    <cellStyle name="Vejica 5 82 2" xfId="785" xr:uid="{00000000-0005-0000-0000-000011030000}"/>
    <cellStyle name="Vejica 5 82 3" xfId="786" xr:uid="{00000000-0005-0000-0000-000012030000}"/>
    <cellStyle name="Vejica 5 82 4" xfId="787" xr:uid="{00000000-0005-0000-0000-000013030000}"/>
    <cellStyle name="Vejica 5 82 5" xfId="788" xr:uid="{00000000-0005-0000-0000-000014030000}"/>
    <cellStyle name="Vejica 5 83" xfId="789" xr:uid="{00000000-0005-0000-0000-000015030000}"/>
    <cellStyle name="Vejica 5 83 2" xfId="790" xr:uid="{00000000-0005-0000-0000-000016030000}"/>
    <cellStyle name="Vejica 5 83 3" xfId="791" xr:uid="{00000000-0005-0000-0000-000017030000}"/>
    <cellStyle name="Vejica 5 83 4" xfId="792" xr:uid="{00000000-0005-0000-0000-000018030000}"/>
    <cellStyle name="Vejica 5 83 5" xfId="793" xr:uid="{00000000-0005-0000-0000-000019030000}"/>
    <cellStyle name="Vejica 5 84" xfId="794" xr:uid="{00000000-0005-0000-0000-00001A030000}"/>
    <cellStyle name="Vejica 5 84 2" xfId="795" xr:uid="{00000000-0005-0000-0000-00001B030000}"/>
    <cellStyle name="Vejica 5 84 3" xfId="796" xr:uid="{00000000-0005-0000-0000-00001C030000}"/>
    <cellStyle name="Vejica 5 84 4" xfId="797" xr:uid="{00000000-0005-0000-0000-00001D030000}"/>
    <cellStyle name="Vejica 5 84 5" xfId="798" xr:uid="{00000000-0005-0000-0000-00001E030000}"/>
    <cellStyle name="Vejica 5 85" xfId="799" xr:uid="{00000000-0005-0000-0000-00001F030000}"/>
    <cellStyle name="Vejica 5 85 2" xfId="800" xr:uid="{00000000-0005-0000-0000-000020030000}"/>
    <cellStyle name="Vejica 5 85 3" xfId="801" xr:uid="{00000000-0005-0000-0000-000021030000}"/>
    <cellStyle name="Vejica 5 85 4" xfId="802" xr:uid="{00000000-0005-0000-0000-000022030000}"/>
    <cellStyle name="Vejica 5 85 5" xfId="803" xr:uid="{00000000-0005-0000-0000-000023030000}"/>
    <cellStyle name="Vejica 5 9" xfId="804" xr:uid="{00000000-0005-0000-0000-000024030000}"/>
    <cellStyle name="Vejica 5 9 2" xfId="805" xr:uid="{00000000-0005-0000-0000-000025030000}"/>
    <cellStyle name="Vejica 5 9 3" xfId="806" xr:uid="{00000000-0005-0000-0000-000026030000}"/>
    <cellStyle name="Vejica 5 9 4" xfId="807" xr:uid="{00000000-0005-0000-0000-000027030000}"/>
    <cellStyle name="Vejica 5 9 5" xfId="808" xr:uid="{00000000-0005-0000-0000-000028030000}"/>
    <cellStyle name="Vnos 2" xfId="809" xr:uid="{00000000-0005-0000-0000-000029030000}"/>
    <cellStyle name="Vsota 2" xfId="810" xr:uid="{00000000-0005-0000-0000-00002A030000}"/>
    <cellStyle name="Warning Text" xfId="811" xr:uid="{00000000-0005-0000-0000-00002B030000}"/>
    <cellStyle name="Zuza" xfId="812" xr:uid="{00000000-0005-0000-0000-00002C030000}"/>
  </cellStyles>
  <dxfs count="53">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4"/>
  <sheetViews>
    <sheetView tabSelected="1" view="pageBreakPreview" zoomScaleNormal="100" zoomScaleSheetLayoutView="100" workbookViewId="0">
      <selection activeCell="F35" sqref="F35"/>
    </sheetView>
  </sheetViews>
  <sheetFormatPr defaultRowHeight="14.5"/>
  <cols>
    <col min="1" max="1" width="6" customWidth="1"/>
    <col min="2" max="2" width="5.81640625" style="21" customWidth="1"/>
    <col min="3" max="3" width="35.453125" customWidth="1"/>
    <col min="4" max="4" width="8" customWidth="1"/>
    <col min="5" max="5" width="5.26953125" customWidth="1"/>
    <col min="6" max="6" width="16.1796875" style="19" customWidth="1"/>
    <col min="7" max="7" width="11.26953125" style="67" customWidth="1"/>
  </cols>
  <sheetData>
    <row r="1" spans="1:7">
      <c r="G1" s="132"/>
    </row>
    <row r="2" spans="1:7">
      <c r="C2" s="133" t="s">
        <v>74</v>
      </c>
      <c r="D2" s="133"/>
      <c r="E2" s="133"/>
      <c r="G2" s="132"/>
    </row>
    <row r="4" spans="1:7" s="98" customFormat="1">
      <c r="B4" s="21"/>
      <c r="F4" s="19"/>
      <c r="G4" s="67"/>
    </row>
    <row r="6" spans="1:7">
      <c r="A6" s="133" t="s">
        <v>68</v>
      </c>
      <c r="B6" s="133"/>
      <c r="C6" s="133"/>
      <c r="D6" s="133"/>
      <c r="E6" s="133"/>
      <c r="F6" s="133"/>
    </row>
    <row r="7" spans="1:7">
      <c r="G7" s="132"/>
    </row>
    <row r="8" spans="1:7">
      <c r="G8" s="132"/>
    </row>
    <row r="9" spans="1:7">
      <c r="B9" s="20" t="s">
        <v>8</v>
      </c>
      <c r="C9" s="18" t="s">
        <v>21</v>
      </c>
      <c r="D9" s="18"/>
      <c r="E9" s="18"/>
      <c r="F9" s="14">
        <f>preddela!F48</f>
        <v>0</v>
      </c>
      <c r="G9" s="110"/>
    </row>
    <row r="10" spans="1:7">
      <c r="B10" s="20"/>
      <c r="C10" s="18"/>
      <c r="D10" s="18"/>
      <c r="E10" s="18"/>
      <c r="F10" s="14"/>
      <c r="G10" s="110"/>
    </row>
    <row r="11" spans="1:7">
      <c r="B11" s="20" t="s">
        <v>9</v>
      </c>
      <c r="C11" s="18" t="s">
        <v>22</v>
      </c>
      <c r="D11" s="18"/>
      <c r="E11" s="18"/>
      <c r="F11" s="14">
        <f>'zemeljska dela'!F33</f>
        <v>0</v>
      </c>
      <c r="G11" s="110"/>
    </row>
    <row r="12" spans="1:7">
      <c r="B12" s="20"/>
      <c r="C12" s="18"/>
      <c r="D12" s="18"/>
      <c r="E12" s="18"/>
      <c r="F12" s="14"/>
      <c r="G12" s="110"/>
    </row>
    <row r="13" spans="1:7">
      <c r="B13" s="20" t="s">
        <v>10</v>
      </c>
      <c r="C13" s="18" t="s">
        <v>26</v>
      </c>
      <c r="D13" s="18"/>
      <c r="E13" s="18"/>
      <c r="F13" s="14">
        <f>'voziščna konstrukcija'!F41</f>
        <v>0</v>
      </c>
      <c r="G13" s="110"/>
    </row>
    <row r="14" spans="1:7">
      <c r="B14" s="20"/>
      <c r="C14" s="18"/>
      <c r="D14" s="18"/>
      <c r="E14" s="18"/>
      <c r="F14" s="14"/>
      <c r="G14" s="110"/>
    </row>
    <row r="15" spans="1:7">
      <c r="B15" s="20" t="s">
        <v>11</v>
      </c>
      <c r="C15" s="18" t="s">
        <v>55</v>
      </c>
      <c r="D15" s="18"/>
      <c r="E15" s="18"/>
      <c r="F15" s="14">
        <f>odvodnjavanje!F45</f>
        <v>0</v>
      </c>
      <c r="G15" s="110"/>
    </row>
    <row r="16" spans="1:7" s="98" customFormat="1">
      <c r="B16" s="96"/>
      <c r="C16" s="18"/>
      <c r="D16" s="18"/>
      <c r="E16" s="18"/>
      <c r="F16" s="14"/>
      <c r="G16" s="110"/>
    </row>
    <row r="17" spans="1:7" s="98" customFormat="1">
      <c r="B17" s="96" t="s">
        <v>12</v>
      </c>
      <c r="C17" s="18" t="s">
        <v>62</v>
      </c>
      <c r="D17" s="18"/>
      <c r="E17" s="18"/>
      <c r="F17" s="14">
        <f>'oprema cest'!F10</f>
        <v>0</v>
      </c>
      <c r="G17" s="110"/>
    </row>
    <row r="18" spans="1:7" s="98" customFormat="1">
      <c r="B18" s="118"/>
      <c r="C18" s="18"/>
      <c r="D18" s="18"/>
      <c r="E18" s="18"/>
      <c r="F18" s="14"/>
      <c r="G18" s="110"/>
    </row>
    <row r="19" spans="1:7" s="18" customFormat="1" ht="22.5" customHeight="1">
      <c r="B19" s="96" t="s">
        <v>13</v>
      </c>
      <c r="C19" s="18" t="s">
        <v>31</v>
      </c>
      <c r="D19" s="64">
        <v>0.05</v>
      </c>
      <c r="E19" s="64"/>
      <c r="F19" s="14">
        <f>+SUM(F9:F17)*D19</f>
        <v>0</v>
      </c>
      <c r="G19" s="110"/>
    </row>
    <row r="22" spans="1:7">
      <c r="C22" s="18" t="s">
        <v>32</v>
      </c>
      <c r="D22" s="18"/>
      <c r="E22" s="18"/>
      <c r="F22" s="14">
        <f>SUM(F8:F21)</f>
        <v>0</v>
      </c>
    </row>
    <row r="23" spans="1:7">
      <c r="C23" s="18"/>
      <c r="D23" s="18"/>
      <c r="E23" s="18"/>
      <c r="F23" s="14"/>
    </row>
    <row r="24" spans="1:7">
      <c r="C24" s="18" t="s">
        <v>33</v>
      </c>
      <c r="D24" s="64">
        <v>0.22</v>
      </c>
      <c r="E24" s="18"/>
      <c r="F24" s="14">
        <f>+F22*D24</f>
        <v>0</v>
      </c>
    </row>
    <row r="26" spans="1:7" ht="23.25" customHeight="1" thickBot="1">
      <c r="A26" s="65"/>
      <c r="B26" s="62"/>
      <c r="C26" s="65" t="s">
        <v>20</v>
      </c>
      <c r="D26" s="65"/>
      <c r="E26" s="65"/>
      <c r="F26" s="66">
        <f>SUM(F22:F25)</f>
        <v>0</v>
      </c>
      <c r="G26" s="116"/>
    </row>
    <row r="27" spans="1:7" ht="15" thickTop="1"/>
    <row r="28" spans="1:7" s="98" customFormat="1">
      <c r="B28" s="21"/>
      <c r="F28" s="19"/>
      <c r="G28" s="67"/>
    </row>
    <row r="29" spans="1:7" s="98" customFormat="1">
      <c r="B29" s="21"/>
      <c r="F29" s="19"/>
      <c r="G29" s="67"/>
    </row>
    <row r="30" spans="1:7" s="98" customFormat="1">
      <c r="B30" s="21"/>
      <c r="F30" s="19" t="s">
        <v>184</v>
      </c>
      <c r="G30" s="67"/>
    </row>
    <row r="31" spans="1:7" s="98" customFormat="1">
      <c r="B31" s="21"/>
      <c r="F31" s="19"/>
      <c r="G31" s="67"/>
    </row>
    <row r="32" spans="1:7" s="98" customFormat="1">
      <c r="B32" s="21"/>
      <c r="F32" s="19" t="s">
        <v>185</v>
      </c>
      <c r="G32" s="67"/>
    </row>
    <row r="33" spans="2:7" s="98" customFormat="1">
      <c r="B33" s="21"/>
      <c r="F33" s="19"/>
      <c r="G33" s="67"/>
    </row>
    <row r="34" spans="2:7" s="98" customFormat="1" ht="15" customHeight="1">
      <c r="B34" s="21"/>
      <c r="F34" s="19"/>
      <c r="G34" s="67"/>
    </row>
  </sheetData>
  <mergeCells count="4">
    <mergeCell ref="G1:G2"/>
    <mergeCell ref="G7:G8"/>
    <mergeCell ref="A6:F6"/>
    <mergeCell ref="C2:E2"/>
  </mergeCells>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41FFE-DE80-4A3A-AFCC-01D7B3E558FD}">
  <dimension ref="A1:J39"/>
  <sheetViews>
    <sheetView workbookViewId="0">
      <selection activeCell="B17" sqref="B17:I17"/>
    </sheetView>
  </sheetViews>
  <sheetFormatPr defaultRowHeight="14.5"/>
  <sheetData>
    <row r="1" spans="1:10">
      <c r="A1" s="125" t="s">
        <v>112</v>
      </c>
      <c r="B1" s="126" t="s">
        <v>113</v>
      </c>
      <c r="C1" s="127"/>
      <c r="D1" s="127"/>
      <c r="E1" s="135"/>
      <c r="F1" s="135"/>
      <c r="G1" s="135"/>
      <c r="H1" s="135"/>
      <c r="I1" s="134"/>
      <c r="J1" s="134"/>
    </row>
    <row r="2" spans="1:10" ht="96.75" customHeight="1">
      <c r="A2" s="125" t="s">
        <v>8</v>
      </c>
      <c r="B2" s="134" t="s">
        <v>114</v>
      </c>
      <c r="C2" s="134"/>
      <c r="D2" s="134"/>
      <c r="E2" s="134"/>
      <c r="F2" s="134"/>
      <c r="G2" s="134"/>
      <c r="H2" s="134"/>
      <c r="I2" s="134"/>
      <c r="J2" s="128"/>
    </row>
    <row r="3" spans="1:10" ht="48" customHeight="1">
      <c r="A3" s="125" t="s">
        <v>9</v>
      </c>
      <c r="B3" s="134" t="s">
        <v>115</v>
      </c>
      <c r="C3" s="134"/>
      <c r="D3" s="134"/>
      <c r="E3" s="134"/>
      <c r="F3" s="134"/>
      <c r="G3" s="134"/>
      <c r="H3" s="134"/>
      <c r="I3" s="134"/>
      <c r="J3" s="128"/>
    </row>
    <row r="4" spans="1:10" ht="213.75" customHeight="1">
      <c r="A4" s="125" t="s">
        <v>10</v>
      </c>
      <c r="B4" s="134" t="s">
        <v>116</v>
      </c>
      <c r="C4" s="134"/>
      <c r="D4" s="134"/>
      <c r="E4" s="134"/>
      <c r="F4" s="134"/>
      <c r="G4" s="134"/>
      <c r="H4" s="134"/>
      <c r="I4" s="134"/>
      <c r="J4" s="128"/>
    </row>
    <row r="5" spans="1:10">
      <c r="A5" s="125" t="s">
        <v>117</v>
      </c>
      <c r="B5" s="126" t="s">
        <v>118</v>
      </c>
      <c r="C5" s="127"/>
      <c r="D5" s="127"/>
      <c r="E5" s="127"/>
      <c r="F5" s="127"/>
      <c r="G5" s="127"/>
      <c r="H5" s="127"/>
      <c r="I5" s="128"/>
      <c r="J5" s="128"/>
    </row>
    <row r="6" spans="1:10" ht="205.5" customHeight="1">
      <c r="A6" s="125" t="s">
        <v>11</v>
      </c>
      <c r="B6" s="134" t="s">
        <v>119</v>
      </c>
      <c r="C6" s="134"/>
      <c r="D6" s="134"/>
      <c r="E6" s="134"/>
      <c r="F6" s="134"/>
      <c r="G6" s="134"/>
      <c r="H6" s="134"/>
      <c r="I6" s="134"/>
      <c r="J6" s="128"/>
    </row>
    <row r="7" spans="1:10" ht="48" customHeight="1">
      <c r="A7" s="125" t="s">
        <v>12</v>
      </c>
      <c r="B7" s="134" t="s">
        <v>176</v>
      </c>
      <c r="C7" s="134"/>
      <c r="D7" s="134"/>
      <c r="E7" s="134"/>
      <c r="F7" s="134"/>
      <c r="G7" s="134"/>
      <c r="H7" s="134"/>
      <c r="I7" s="134"/>
      <c r="J7" s="128"/>
    </row>
    <row r="8" spans="1:10" ht="131.25" customHeight="1">
      <c r="A8" s="125" t="s">
        <v>13</v>
      </c>
      <c r="B8" s="134" t="s">
        <v>120</v>
      </c>
      <c r="C8" s="134"/>
      <c r="D8" s="134"/>
      <c r="E8" s="134"/>
      <c r="F8" s="134"/>
      <c r="G8" s="134"/>
      <c r="H8" s="134"/>
      <c r="I8" s="134"/>
      <c r="J8" s="128"/>
    </row>
    <row r="9" spans="1:10" ht="47.25" customHeight="1">
      <c r="A9" s="125" t="s">
        <v>14</v>
      </c>
      <c r="B9" s="134" t="s">
        <v>121</v>
      </c>
      <c r="C9" s="134"/>
      <c r="D9" s="134"/>
      <c r="E9" s="134"/>
      <c r="F9" s="134"/>
      <c r="G9" s="134"/>
      <c r="H9" s="134"/>
      <c r="I9" s="134"/>
      <c r="J9" s="128"/>
    </row>
    <row r="10" spans="1:10" ht="46.5" customHeight="1">
      <c r="A10" s="125" t="s">
        <v>15</v>
      </c>
      <c r="B10" s="134" t="s">
        <v>122</v>
      </c>
      <c r="C10" s="134"/>
      <c r="D10" s="134"/>
      <c r="E10" s="134"/>
      <c r="F10" s="134"/>
      <c r="G10" s="134"/>
      <c r="H10" s="134"/>
      <c r="I10" s="134"/>
      <c r="J10" s="128"/>
    </row>
    <row r="11" spans="1:10" ht="80.25" customHeight="1">
      <c r="A11" s="125" t="s">
        <v>16</v>
      </c>
      <c r="B11" s="134" t="s">
        <v>123</v>
      </c>
      <c r="C11" s="134"/>
      <c r="D11" s="134"/>
      <c r="E11" s="134"/>
      <c r="F11" s="134"/>
      <c r="G11" s="134"/>
      <c r="H11" s="134"/>
      <c r="I11" s="134"/>
      <c r="J11" s="128"/>
    </row>
    <row r="12" spans="1:10" ht="49.5" customHeight="1">
      <c r="A12" s="125" t="s">
        <v>17</v>
      </c>
      <c r="B12" s="134" t="s">
        <v>124</v>
      </c>
      <c r="C12" s="134"/>
      <c r="D12" s="134"/>
      <c r="E12" s="134"/>
      <c r="F12" s="134"/>
      <c r="G12" s="134"/>
      <c r="H12" s="134"/>
      <c r="I12" s="134"/>
      <c r="J12" s="128"/>
    </row>
    <row r="13" spans="1:10" ht="51" customHeight="1">
      <c r="A13" s="125" t="s">
        <v>18</v>
      </c>
      <c r="B13" s="134" t="s">
        <v>125</v>
      </c>
      <c r="C13" s="134"/>
      <c r="D13" s="134"/>
      <c r="E13" s="134"/>
      <c r="F13" s="134"/>
      <c r="G13" s="134"/>
      <c r="H13" s="134"/>
      <c r="I13" s="134"/>
      <c r="J13" s="128"/>
    </row>
    <row r="14" spans="1:10" ht="54" customHeight="1">
      <c r="A14" s="125" t="s">
        <v>73</v>
      </c>
      <c r="B14" s="134" t="s">
        <v>126</v>
      </c>
      <c r="C14" s="134"/>
      <c r="D14" s="134"/>
      <c r="E14" s="134"/>
      <c r="F14" s="134"/>
      <c r="G14" s="134"/>
      <c r="H14" s="134"/>
      <c r="I14" s="134"/>
      <c r="J14" s="128"/>
    </row>
    <row r="15" spans="1:10" ht="45.75" customHeight="1">
      <c r="A15" s="125" t="s">
        <v>97</v>
      </c>
      <c r="B15" s="134" t="s">
        <v>127</v>
      </c>
      <c r="C15" s="134"/>
      <c r="D15" s="134"/>
      <c r="E15" s="134"/>
      <c r="F15" s="134"/>
      <c r="G15" s="134"/>
      <c r="H15" s="134"/>
      <c r="I15" s="134"/>
      <c r="J15" s="128"/>
    </row>
    <row r="16" spans="1:10" ht="92.25" customHeight="1">
      <c r="A16" s="125" t="s">
        <v>128</v>
      </c>
      <c r="B16" s="134" t="s">
        <v>129</v>
      </c>
      <c r="C16" s="134"/>
      <c r="D16" s="134"/>
      <c r="E16" s="134"/>
      <c r="F16" s="134"/>
      <c r="G16" s="134"/>
      <c r="H16" s="134"/>
      <c r="I16" s="134"/>
      <c r="J16" s="128"/>
    </row>
    <row r="17" spans="1:10">
      <c r="A17" s="125" t="s">
        <v>130</v>
      </c>
      <c r="B17" s="134" t="s">
        <v>131</v>
      </c>
      <c r="C17" s="134"/>
      <c r="D17" s="134"/>
      <c r="E17" s="134"/>
      <c r="F17" s="134"/>
      <c r="G17" s="134"/>
      <c r="H17" s="134"/>
      <c r="I17" s="134"/>
      <c r="J17" s="130"/>
    </row>
    <row r="18" spans="1:10" ht="122.25" customHeight="1">
      <c r="A18" s="125" t="s">
        <v>132</v>
      </c>
      <c r="B18" s="134" t="s">
        <v>133</v>
      </c>
      <c r="C18" s="134"/>
      <c r="D18" s="134"/>
      <c r="E18" s="134"/>
      <c r="F18" s="134"/>
      <c r="G18" s="134"/>
      <c r="H18" s="134"/>
      <c r="I18" s="134"/>
      <c r="J18" s="128"/>
    </row>
    <row r="19" spans="1:10" ht="113.25" customHeight="1">
      <c r="A19" s="125" t="s">
        <v>134</v>
      </c>
      <c r="B19" s="134" t="s">
        <v>135</v>
      </c>
      <c r="C19" s="134"/>
      <c r="D19" s="134"/>
      <c r="E19" s="134"/>
      <c r="F19" s="134"/>
      <c r="G19" s="134"/>
      <c r="H19" s="134"/>
      <c r="I19" s="134"/>
      <c r="J19" s="128"/>
    </row>
    <row r="20" spans="1:10" ht="33.75" customHeight="1">
      <c r="A20" s="125" t="s">
        <v>136</v>
      </c>
      <c r="B20" s="129" t="s">
        <v>137</v>
      </c>
      <c r="C20" s="129"/>
      <c r="D20" s="129"/>
      <c r="E20" s="129"/>
      <c r="F20" s="129"/>
      <c r="G20" s="129"/>
      <c r="H20" s="129"/>
      <c r="I20" s="129"/>
      <c r="J20" s="129"/>
    </row>
    <row r="21" spans="1:10" ht="57" customHeight="1">
      <c r="A21" s="125" t="s">
        <v>138</v>
      </c>
      <c r="B21" s="134" t="s">
        <v>139</v>
      </c>
      <c r="C21" s="134"/>
      <c r="D21" s="134"/>
      <c r="E21" s="134"/>
      <c r="F21" s="134"/>
      <c r="G21" s="134"/>
      <c r="H21" s="134"/>
      <c r="I21" s="134"/>
      <c r="J21" s="128"/>
    </row>
    <row r="22" spans="1:10" ht="111" customHeight="1">
      <c r="A22" s="125" t="s">
        <v>140</v>
      </c>
      <c r="B22" s="134" t="s">
        <v>141</v>
      </c>
      <c r="C22" s="134"/>
      <c r="D22" s="134"/>
      <c r="E22" s="134"/>
      <c r="F22" s="134"/>
      <c r="G22" s="134"/>
      <c r="H22" s="134"/>
      <c r="I22" s="134"/>
      <c r="J22" s="128"/>
    </row>
    <row r="23" spans="1:10" ht="53.25" customHeight="1">
      <c r="A23" s="125" t="s">
        <v>142</v>
      </c>
      <c r="B23" s="134" t="s">
        <v>143</v>
      </c>
      <c r="C23" s="134"/>
      <c r="D23" s="134"/>
      <c r="E23" s="134"/>
      <c r="F23" s="134"/>
      <c r="G23" s="134"/>
      <c r="H23" s="134"/>
      <c r="I23" s="134"/>
      <c r="J23" s="128"/>
    </row>
    <row r="24" spans="1:10" ht="30.75" customHeight="1">
      <c r="A24" s="125" t="s">
        <v>144</v>
      </c>
      <c r="B24" s="134" t="s">
        <v>145</v>
      </c>
      <c r="C24" s="134"/>
      <c r="D24" s="134"/>
      <c r="E24" s="134"/>
      <c r="F24" s="134"/>
      <c r="G24" s="134"/>
      <c r="H24" s="134"/>
      <c r="I24" s="134"/>
      <c r="J24" s="128"/>
    </row>
    <row r="25" spans="1:10" ht="36.75" customHeight="1">
      <c r="A25" s="125" t="s">
        <v>146</v>
      </c>
      <c r="B25" s="134" t="s">
        <v>147</v>
      </c>
      <c r="C25" s="134"/>
      <c r="D25" s="134"/>
      <c r="E25" s="134"/>
      <c r="F25" s="134"/>
      <c r="G25" s="134"/>
      <c r="H25" s="134"/>
      <c r="I25" s="134"/>
      <c r="J25" s="128"/>
    </row>
    <row r="26" spans="1:10" ht="54" customHeight="1">
      <c r="A26" s="125" t="s">
        <v>148</v>
      </c>
      <c r="B26" s="134" t="s">
        <v>149</v>
      </c>
      <c r="C26" s="134"/>
      <c r="D26" s="134"/>
      <c r="E26" s="134"/>
      <c r="F26" s="134"/>
      <c r="G26" s="134"/>
      <c r="H26" s="134"/>
      <c r="I26" s="134"/>
      <c r="J26" s="128"/>
    </row>
    <row r="27" spans="1:10" ht="95.25" customHeight="1">
      <c r="A27" s="125" t="s">
        <v>150</v>
      </c>
      <c r="B27" s="134" t="s">
        <v>151</v>
      </c>
      <c r="C27" s="134"/>
      <c r="D27" s="134"/>
      <c r="E27" s="134"/>
      <c r="F27" s="134"/>
      <c r="G27" s="134"/>
      <c r="H27" s="134"/>
      <c r="I27" s="134"/>
      <c r="J27" s="128"/>
    </row>
    <row r="28" spans="1:10">
      <c r="A28" s="125" t="s">
        <v>152</v>
      </c>
      <c r="B28" s="134" t="s">
        <v>153</v>
      </c>
      <c r="C28" s="134"/>
      <c r="D28" s="134"/>
      <c r="E28" s="134"/>
      <c r="F28" s="134"/>
      <c r="G28" s="134"/>
      <c r="H28" s="134"/>
      <c r="I28" s="134"/>
      <c r="J28" s="128"/>
    </row>
    <row r="29" spans="1:10" ht="81" customHeight="1">
      <c r="A29" s="125" t="s">
        <v>154</v>
      </c>
      <c r="B29" s="134" t="s">
        <v>155</v>
      </c>
      <c r="C29" s="134"/>
      <c r="D29" s="134"/>
      <c r="E29" s="134"/>
      <c r="F29" s="134"/>
      <c r="G29" s="134"/>
      <c r="H29" s="134"/>
      <c r="I29" s="134"/>
      <c r="J29" s="128"/>
    </row>
    <row r="30" spans="1:10">
      <c r="A30" s="125" t="s">
        <v>156</v>
      </c>
      <c r="B30" s="134" t="s">
        <v>157</v>
      </c>
      <c r="C30" s="134"/>
      <c r="D30" s="134"/>
      <c r="E30" s="134"/>
      <c r="F30" s="134"/>
      <c r="G30" s="134"/>
      <c r="H30" s="134"/>
      <c r="I30" s="134"/>
      <c r="J30" s="130"/>
    </row>
    <row r="31" spans="1:10" ht="21.75" customHeight="1">
      <c r="A31" s="125" t="s">
        <v>158</v>
      </c>
      <c r="B31" s="134" t="s">
        <v>159</v>
      </c>
      <c r="C31" s="134"/>
      <c r="D31" s="134"/>
      <c r="E31" s="134"/>
      <c r="F31" s="134"/>
      <c r="G31" s="134"/>
      <c r="H31" s="134"/>
      <c r="I31" s="134"/>
      <c r="J31" s="130"/>
    </row>
    <row r="32" spans="1:10" ht="99.75" customHeight="1">
      <c r="A32" s="125" t="s">
        <v>160</v>
      </c>
      <c r="B32" s="134" t="s">
        <v>161</v>
      </c>
      <c r="C32" s="134"/>
      <c r="D32" s="134"/>
      <c r="E32" s="134"/>
      <c r="F32" s="134"/>
      <c r="G32" s="134"/>
      <c r="H32" s="134"/>
      <c r="I32" s="134"/>
      <c r="J32" s="128"/>
    </row>
    <row r="33" spans="1:10" ht="44.25" customHeight="1">
      <c r="A33" s="125" t="s">
        <v>162</v>
      </c>
      <c r="B33" s="134" t="s">
        <v>163</v>
      </c>
      <c r="C33" s="134"/>
      <c r="D33" s="134"/>
      <c r="E33" s="134"/>
      <c r="F33" s="134"/>
      <c r="G33" s="134"/>
      <c r="H33" s="134"/>
      <c r="I33" s="134"/>
      <c r="J33" s="128"/>
    </row>
    <row r="34" spans="1:10" ht="42" customHeight="1">
      <c r="A34" s="125" t="s">
        <v>164</v>
      </c>
      <c r="B34" s="134" t="s">
        <v>165</v>
      </c>
      <c r="C34" s="134"/>
      <c r="D34" s="134"/>
      <c r="E34" s="134"/>
      <c r="F34" s="134"/>
      <c r="G34" s="134"/>
      <c r="H34" s="134"/>
      <c r="I34" s="134"/>
      <c r="J34" s="128"/>
    </row>
    <row r="35" spans="1:10" ht="60.75" customHeight="1">
      <c r="A35" s="125" t="s">
        <v>166</v>
      </c>
      <c r="B35" s="134" t="s">
        <v>168</v>
      </c>
      <c r="C35" s="134"/>
      <c r="D35" s="134"/>
      <c r="E35" s="134"/>
      <c r="F35" s="134"/>
      <c r="G35" s="134"/>
      <c r="H35" s="134"/>
      <c r="I35" s="134"/>
      <c r="J35" s="128"/>
    </row>
    <row r="36" spans="1:10" ht="123.75" customHeight="1">
      <c r="A36" s="125" t="s">
        <v>167</v>
      </c>
      <c r="B36" s="134" t="s">
        <v>170</v>
      </c>
      <c r="C36" s="134"/>
      <c r="D36" s="134"/>
      <c r="E36" s="134"/>
      <c r="F36" s="134"/>
      <c r="G36" s="134"/>
      <c r="H36" s="134"/>
      <c r="I36" s="134"/>
      <c r="J36" s="128"/>
    </row>
    <row r="37" spans="1:10" ht="34.5" customHeight="1">
      <c r="A37" s="125" t="s">
        <v>169</v>
      </c>
      <c r="B37" s="134" t="s">
        <v>172</v>
      </c>
      <c r="C37" s="134"/>
      <c r="D37" s="134"/>
      <c r="E37" s="134"/>
      <c r="F37" s="134"/>
      <c r="G37" s="134"/>
      <c r="H37" s="134"/>
      <c r="I37" s="134"/>
      <c r="J37" s="128"/>
    </row>
    <row r="38" spans="1:10" ht="36" customHeight="1">
      <c r="A38" s="125" t="s">
        <v>171</v>
      </c>
      <c r="B38" s="134" t="s">
        <v>174</v>
      </c>
      <c r="C38" s="134"/>
      <c r="D38" s="134"/>
      <c r="E38" s="134"/>
      <c r="F38" s="134"/>
      <c r="G38" s="134"/>
      <c r="H38" s="134"/>
      <c r="I38" s="134"/>
      <c r="J38" s="128"/>
    </row>
    <row r="39" spans="1:10" ht="57.75" customHeight="1">
      <c r="A39" s="125" t="s">
        <v>173</v>
      </c>
      <c r="B39" s="134" t="s">
        <v>175</v>
      </c>
      <c r="C39" s="134"/>
      <c r="D39" s="134"/>
      <c r="E39" s="134"/>
      <c r="F39" s="134"/>
      <c r="G39" s="134"/>
      <c r="H39" s="134"/>
      <c r="I39" s="134"/>
      <c r="J39" s="128"/>
    </row>
  </sheetData>
  <mergeCells count="39">
    <mergeCell ref="E1:F1"/>
    <mergeCell ref="G1:H1"/>
    <mergeCell ref="I1:J1"/>
    <mergeCell ref="B21:I21"/>
    <mergeCell ref="B22:I22"/>
    <mergeCell ref="B2:I2"/>
    <mergeCell ref="B3:I3"/>
    <mergeCell ref="B4:I4"/>
    <mergeCell ref="B6:I6"/>
    <mergeCell ref="B7:I7"/>
    <mergeCell ref="B8:I8"/>
    <mergeCell ref="B9:I9"/>
    <mergeCell ref="B10:I10"/>
    <mergeCell ref="B11:I11"/>
    <mergeCell ref="B24:I24"/>
    <mergeCell ref="B23:I23"/>
    <mergeCell ref="B12:I12"/>
    <mergeCell ref="B13:I13"/>
    <mergeCell ref="B14:I14"/>
    <mergeCell ref="B15:I15"/>
    <mergeCell ref="B16:I16"/>
    <mergeCell ref="B17:I17"/>
    <mergeCell ref="B18:I18"/>
    <mergeCell ref="B19:I19"/>
    <mergeCell ref="B39:I39"/>
    <mergeCell ref="B30:I30"/>
    <mergeCell ref="B31:I31"/>
    <mergeCell ref="B32:I32"/>
    <mergeCell ref="B33:I33"/>
    <mergeCell ref="B34:I34"/>
    <mergeCell ref="B35:I35"/>
    <mergeCell ref="B36:I36"/>
    <mergeCell ref="B37:I37"/>
    <mergeCell ref="B38:I38"/>
    <mergeCell ref="B25:I25"/>
    <mergeCell ref="B26:I26"/>
    <mergeCell ref="B27:I27"/>
    <mergeCell ref="B28:I28"/>
    <mergeCell ref="B29:I2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9"/>
  <sheetViews>
    <sheetView showZeros="0" view="pageBreakPreview" zoomScaleNormal="100" zoomScaleSheetLayoutView="100" workbookViewId="0">
      <pane ySplit="4" topLeftCell="A26" activePane="bottomLeft" state="frozen"/>
      <selection activeCell="P13" sqref="P13"/>
      <selection pane="bottomLeft" activeCell="E44" sqref="E44"/>
    </sheetView>
  </sheetViews>
  <sheetFormatPr defaultRowHeight="14.5"/>
  <cols>
    <col min="1" max="1" width="6" style="17" customWidth="1"/>
    <col min="2" max="2" width="50.7265625" style="74" customWidth="1"/>
    <col min="3" max="3" width="6.7265625" style="7" customWidth="1"/>
    <col min="4" max="4" width="9.1796875" style="2"/>
    <col min="5" max="5" width="9.81640625" style="2" customWidth="1"/>
    <col min="6" max="6" width="15.26953125" style="2" customWidth="1"/>
    <col min="11" max="11" width="4.453125" customWidth="1"/>
    <col min="12" max="15" width="9.1796875" style="86"/>
    <col min="16" max="16" width="4.54296875" customWidth="1"/>
    <col min="17" max="17" width="4.7265625" customWidth="1"/>
  </cols>
  <sheetData>
    <row r="1" spans="1:15" ht="15" thickBot="1"/>
    <row r="2" spans="1:15" ht="16" thickBot="1">
      <c r="A2" s="24" t="s">
        <v>8</v>
      </c>
      <c r="B2" s="22" t="s">
        <v>21</v>
      </c>
      <c r="C2" s="23"/>
      <c r="D2" s="27"/>
      <c r="E2" s="27"/>
      <c r="F2" s="27"/>
      <c r="L2" s="87"/>
      <c r="M2" s="88"/>
      <c r="N2" s="88"/>
      <c r="O2" s="89"/>
    </row>
    <row r="4" spans="1:15" s="18" customFormat="1">
      <c r="A4" s="25" t="s">
        <v>25</v>
      </c>
      <c r="B4" s="82" t="s">
        <v>2</v>
      </c>
      <c r="C4" s="35" t="s">
        <v>4</v>
      </c>
      <c r="D4" s="15" t="s">
        <v>23</v>
      </c>
      <c r="E4" s="15" t="s">
        <v>3</v>
      </c>
      <c r="F4" s="15" t="s">
        <v>24</v>
      </c>
      <c r="L4" s="1"/>
      <c r="M4" s="1"/>
      <c r="N4" s="1"/>
      <c r="O4" s="1"/>
    </row>
    <row r="6" spans="1:15" ht="15.5">
      <c r="B6" s="75" t="s">
        <v>37</v>
      </c>
    </row>
    <row r="8" spans="1:15" s="98" customFormat="1" ht="87">
      <c r="A8" s="17" t="s">
        <v>8</v>
      </c>
      <c r="B8" s="131" t="s">
        <v>180</v>
      </c>
      <c r="C8" s="99" t="s">
        <v>6</v>
      </c>
      <c r="D8" s="2">
        <v>900</v>
      </c>
      <c r="E8" s="136">
        <v>0</v>
      </c>
      <c r="F8" s="6">
        <f>+D8*E8</f>
        <v>0</v>
      </c>
      <c r="L8" s="86"/>
      <c r="M8" s="86"/>
      <c r="N8" s="86"/>
      <c r="O8" s="86"/>
    </row>
    <row r="9" spans="1:15" s="98" customFormat="1">
      <c r="A9" s="17"/>
      <c r="B9" s="74"/>
      <c r="C9" s="99"/>
      <c r="D9" s="2"/>
      <c r="E9" s="2"/>
      <c r="F9" s="2"/>
      <c r="L9" s="86"/>
      <c r="M9" s="86"/>
      <c r="N9" s="86"/>
      <c r="O9" s="86"/>
    </row>
    <row r="10" spans="1:15" ht="31.5" customHeight="1">
      <c r="A10" s="17" t="s">
        <v>9</v>
      </c>
      <c r="B10" s="100" t="s">
        <v>69</v>
      </c>
      <c r="C10" s="99" t="s">
        <v>6</v>
      </c>
      <c r="D10" s="2">
        <v>900</v>
      </c>
      <c r="E10" s="136">
        <v>0</v>
      </c>
      <c r="F10" s="6">
        <f>+D10*E10</f>
        <v>0</v>
      </c>
    </row>
    <row r="11" spans="1:15" s="98" customFormat="1">
      <c r="A11" s="17"/>
      <c r="B11" s="100"/>
      <c r="C11" s="99"/>
      <c r="D11" s="2"/>
      <c r="E11" s="2"/>
      <c r="F11" s="6"/>
      <c r="L11" s="86"/>
      <c r="M11" s="86"/>
      <c r="N11" s="86"/>
      <c r="O11" s="86"/>
    </row>
    <row r="12" spans="1:15" ht="51.75" customHeight="1">
      <c r="A12" s="17" t="s">
        <v>10</v>
      </c>
      <c r="B12" s="100" t="s">
        <v>70</v>
      </c>
      <c r="C12" s="99" t="s">
        <v>0</v>
      </c>
      <c r="D12" s="2">
        <v>50</v>
      </c>
      <c r="E12" s="136">
        <v>0</v>
      </c>
      <c r="F12" s="6">
        <f>+D12*E12</f>
        <v>0</v>
      </c>
    </row>
    <row r="13" spans="1:15">
      <c r="B13" s="76"/>
      <c r="C13" s="12"/>
      <c r="D13" s="8"/>
      <c r="E13" s="6"/>
      <c r="F13" s="6">
        <f t="shared" ref="F13:F25" si="0">+D13*E13</f>
        <v>0</v>
      </c>
    </row>
    <row r="14" spans="1:15" ht="15.5">
      <c r="B14" s="78" t="s">
        <v>38</v>
      </c>
      <c r="C14" s="12"/>
      <c r="D14" s="6"/>
      <c r="E14" s="6"/>
      <c r="F14" s="6">
        <f t="shared" si="0"/>
        <v>0</v>
      </c>
    </row>
    <row r="15" spans="1:15" ht="15.5">
      <c r="B15" s="79"/>
      <c r="C15" s="12"/>
      <c r="D15" s="6"/>
      <c r="E15" s="6"/>
      <c r="F15" s="6">
        <f t="shared" si="0"/>
        <v>0</v>
      </c>
    </row>
    <row r="16" spans="1:15" ht="77.5">
      <c r="A16" s="17" t="s">
        <v>10</v>
      </c>
      <c r="B16" s="73" t="s">
        <v>104</v>
      </c>
      <c r="C16" s="12" t="s">
        <v>1</v>
      </c>
      <c r="D16" s="6">
        <v>500</v>
      </c>
      <c r="E16" s="136">
        <v>0</v>
      </c>
      <c r="F16" s="6">
        <f>+D16*E16</f>
        <v>0</v>
      </c>
      <c r="N16" s="1"/>
    </row>
    <row r="17" spans="1:27">
      <c r="B17" s="100"/>
      <c r="C17" s="12"/>
      <c r="D17" s="6"/>
      <c r="E17" s="6"/>
      <c r="F17" s="6">
        <f t="shared" si="0"/>
        <v>0</v>
      </c>
      <c r="G17" s="19"/>
      <c r="H17" s="19"/>
      <c r="I17" s="19"/>
      <c r="J17" s="19"/>
    </row>
    <row r="18" spans="1:27" ht="30.75" customHeight="1" thickBot="1">
      <c r="A18" s="17" t="s">
        <v>11</v>
      </c>
      <c r="B18" s="100" t="s">
        <v>75</v>
      </c>
      <c r="C18" s="12"/>
      <c r="D18" s="6"/>
      <c r="E18" s="6"/>
      <c r="F18" s="6">
        <f t="shared" si="0"/>
        <v>0</v>
      </c>
    </row>
    <row r="19" spans="1:27" ht="15" thickBot="1">
      <c r="B19" s="100"/>
      <c r="C19" s="12" t="s">
        <v>6</v>
      </c>
      <c r="D19" s="6">
        <v>720</v>
      </c>
      <c r="E19" s="136">
        <v>0</v>
      </c>
      <c r="F19" s="6">
        <f t="shared" si="0"/>
        <v>0</v>
      </c>
      <c r="G19" s="19"/>
      <c r="H19" s="19"/>
      <c r="I19" s="19"/>
      <c r="J19" s="19"/>
      <c r="N19" s="91"/>
      <c r="O19" s="85"/>
      <c r="P19" s="92"/>
    </row>
    <row r="20" spans="1:27">
      <c r="B20" s="5"/>
      <c r="C20" s="12"/>
      <c r="D20" s="6"/>
      <c r="E20" s="6"/>
      <c r="F20" s="6">
        <f t="shared" si="0"/>
        <v>0</v>
      </c>
      <c r="X20" s="19"/>
      <c r="Y20" s="19"/>
      <c r="Z20" s="19"/>
      <c r="AA20" s="19"/>
    </row>
    <row r="21" spans="1:27" ht="29">
      <c r="A21" s="17" t="s">
        <v>12</v>
      </c>
      <c r="B21" s="5" t="s">
        <v>39</v>
      </c>
      <c r="C21" s="12" t="s">
        <v>6</v>
      </c>
      <c r="D21" s="6">
        <v>100</v>
      </c>
      <c r="E21" s="136">
        <v>0</v>
      </c>
      <c r="F21" s="6">
        <f>+D21*E21</f>
        <v>0</v>
      </c>
      <c r="X21" s="19"/>
      <c r="Y21" s="19"/>
      <c r="Z21" s="19"/>
      <c r="AA21" s="19"/>
    </row>
    <row r="22" spans="1:27">
      <c r="B22" s="5"/>
      <c r="X22" s="19"/>
      <c r="Y22" s="19"/>
      <c r="Z22" s="19"/>
      <c r="AA22" s="19"/>
    </row>
    <row r="23" spans="1:27">
      <c r="B23" s="11"/>
      <c r="C23" s="12"/>
      <c r="D23" s="6"/>
      <c r="E23" s="6"/>
      <c r="F23" s="6">
        <f t="shared" si="0"/>
        <v>0</v>
      </c>
      <c r="X23" s="19"/>
      <c r="Y23" s="19"/>
      <c r="Z23" s="19"/>
      <c r="AA23" s="19"/>
    </row>
    <row r="24" spans="1:27" ht="15.5">
      <c r="B24" s="80" t="s">
        <v>40</v>
      </c>
      <c r="C24" s="12"/>
      <c r="D24" s="6"/>
      <c r="E24" s="6"/>
      <c r="F24" s="6">
        <f t="shared" si="0"/>
        <v>0</v>
      </c>
      <c r="X24" s="19"/>
      <c r="Y24" s="19"/>
      <c r="Z24" s="19"/>
      <c r="AA24" s="19"/>
    </row>
    <row r="25" spans="1:27">
      <c r="B25" s="11"/>
      <c r="C25" s="12"/>
      <c r="D25" s="6"/>
      <c r="E25" s="6"/>
      <c r="F25" s="6">
        <f t="shared" si="0"/>
        <v>0</v>
      </c>
      <c r="X25" s="19"/>
      <c r="Y25" s="19"/>
      <c r="Z25" s="19"/>
      <c r="AA25" s="19"/>
    </row>
    <row r="26" spans="1:27" s="29" customFormat="1" ht="39.75" customHeight="1">
      <c r="A26" s="81" t="s">
        <v>13</v>
      </c>
      <c r="B26" s="5" t="s">
        <v>105</v>
      </c>
      <c r="C26" s="99" t="s">
        <v>0</v>
      </c>
      <c r="D26" s="6">
        <v>1</v>
      </c>
      <c r="E26" s="136">
        <v>0</v>
      </c>
      <c r="F26" s="6">
        <f>+D26*E26</f>
        <v>0</v>
      </c>
      <c r="L26" s="90"/>
      <c r="M26" s="90"/>
      <c r="N26" s="90"/>
      <c r="O26" s="90"/>
      <c r="X26" s="28"/>
      <c r="Y26" s="28"/>
      <c r="Z26" s="28"/>
      <c r="AA26" s="28"/>
    </row>
    <row r="27" spans="1:27">
      <c r="F27" s="2">
        <f t="shared" ref="F27" si="1">+D27*E27</f>
        <v>0</v>
      </c>
    </row>
    <row r="28" spans="1:27" s="98" customFormat="1" ht="29">
      <c r="A28" s="17" t="s">
        <v>14</v>
      </c>
      <c r="B28" s="5" t="s">
        <v>76</v>
      </c>
      <c r="C28" s="99" t="s">
        <v>0</v>
      </c>
      <c r="D28" s="2">
        <v>1</v>
      </c>
      <c r="E28" s="136">
        <v>0</v>
      </c>
      <c r="F28" s="2">
        <f>D28*E28</f>
        <v>0</v>
      </c>
      <c r="L28" s="86"/>
      <c r="M28" s="86"/>
      <c r="N28" s="86"/>
      <c r="O28" s="86"/>
    </row>
    <row r="29" spans="1:27" s="98" customFormat="1">
      <c r="A29" s="17"/>
      <c r="B29" s="5"/>
      <c r="C29" s="99"/>
      <c r="D29" s="2"/>
      <c r="E29" s="2"/>
      <c r="F29" s="2"/>
      <c r="L29" s="86"/>
      <c r="M29" s="86"/>
      <c r="N29" s="86"/>
      <c r="O29" s="86"/>
    </row>
    <row r="30" spans="1:27" s="98" customFormat="1" ht="72.5">
      <c r="A30" s="17" t="s">
        <v>15</v>
      </c>
      <c r="B30" s="5" t="s">
        <v>102</v>
      </c>
      <c r="C30" s="99" t="s">
        <v>103</v>
      </c>
      <c r="D30" s="2">
        <v>1</v>
      </c>
      <c r="E30" s="136">
        <v>0</v>
      </c>
      <c r="F30" s="2">
        <f>D30*E30</f>
        <v>0</v>
      </c>
      <c r="L30" s="86"/>
      <c r="M30" s="86"/>
      <c r="N30" s="86"/>
      <c r="O30" s="86"/>
    </row>
    <row r="31" spans="1:27" s="98" customFormat="1">
      <c r="A31" s="17"/>
      <c r="B31" s="5"/>
      <c r="C31" s="99"/>
      <c r="D31" s="2"/>
      <c r="E31" s="2"/>
      <c r="F31" s="2"/>
      <c r="L31" s="86"/>
      <c r="M31" s="86"/>
      <c r="N31" s="86"/>
      <c r="O31" s="86"/>
    </row>
    <row r="32" spans="1:27" s="98" customFormat="1" ht="72.5">
      <c r="A32" s="17" t="s">
        <v>16</v>
      </c>
      <c r="B32" s="5" t="s">
        <v>99</v>
      </c>
      <c r="C32" s="99" t="s">
        <v>100</v>
      </c>
      <c r="D32" s="2">
        <v>100</v>
      </c>
      <c r="E32" s="136">
        <v>0</v>
      </c>
      <c r="F32" s="2">
        <f>D32*E32</f>
        <v>0</v>
      </c>
      <c r="L32" s="86"/>
      <c r="M32" s="86"/>
      <c r="N32" s="86"/>
      <c r="O32" s="86"/>
    </row>
    <row r="33" spans="1:15" s="98" customFormat="1">
      <c r="A33" s="17"/>
      <c r="B33" s="5"/>
      <c r="C33" s="99"/>
      <c r="D33" s="2"/>
      <c r="E33" s="2"/>
      <c r="F33" s="2"/>
      <c r="L33" s="86"/>
      <c r="M33" s="86"/>
      <c r="N33" s="86"/>
      <c r="O33" s="86"/>
    </row>
    <row r="34" spans="1:15" s="98" customFormat="1" ht="29">
      <c r="A34" s="17" t="s">
        <v>17</v>
      </c>
      <c r="B34" s="5" t="s">
        <v>77</v>
      </c>
      <c r="C34" s="99" t="s">
        <v>0</v>
      </c>
      <c r="D34" s="2">
        <v>1</v>
      </c>
      <c r="E34" s="136">
        <v>0</v>
      </c>
      <c r="F34" s="2">
        <f>D34*E34</f>
        <v>0</v>
      </c>
      <c r="G34" s="98" t="s">
        <v>98</v>
      </c>
      <c r="L34" s="86"/>
      <c r="M34" s="86"/>
      <c r="N34" s="86"/>
      <c r="O34" s="86"/>
    </row>
    <row r="35" spans="1:15" s="98" customFormat="1">
      <c r="A35" s="17"/>
      <c r="B35" s="5"/>
      <c r="C35" s="99"/>
      <c r="D35" s="2"/>
      <c r="E35" s="2"/>
      <c r="F35" s="2"/>
      <c r="L35" s="86"/>
      <c r="M35" s="86"/>
      <c r="N35" s="86"/>
      <c r="O35" s="86"/>
    </row>
    <row r="36" spans="1:15" s="98" customFormat="1" ht="29">
      <c r="A36" s="17" t="s">
        <v>18</v>
      </c>
      <c r="B36" s="5" t="s">
        <v>106</v>
      </c>
      <c r="C36" s="99" t="s">
        <v>19</v>
      </c>
      <c r="D36" s="2">
        <v>25</v>
      </c>
      <c r="E36" s="136">
        <v>0</v>
      </c>
      <c r="F36" s="2">
        <f>D36*E36</f>
        <v>0</v>
      </c>
      <c r="L36" s="86"/>
      <c r="M36" s="86"/>
      <c r="N36" s="86"/>
      <c r="O36" s="86"/>
    </row>
    <row r="37" spans="1:15" s="98" customFormat="1">
      <c r="A37" s="17"/>
      <c r="B37" s="5"/>
      <c r="C37" s="99"/>
      <c r="D37" s="2"/>
      <c r="E37" s="2"/>
      <c r="F37" s="2"/>
      <c r="L37" s="86"/>
      <c r="M37" s="86"/>
      <c r="N37" s="86"/>
      <c r="O37" s="86"/>
    </row>
    <row r="38" spans="1:15" s="98" customFormat="1" ht="43.5">
      <c r="A38" s="17" t="s">
        <v>73</v>
      </c>
      <c r="B38" s="5" t="s">
        <v>177</v>
      </c>
      <c r="C38" s="99" t="s">
        <v>103</v>
      </c>
      <c r="D38" s="2">
        <v>1</v>
      </c>
      <c r="E38" s="136">
        <v>0</v>
      </c>
      <c r="F38" s="2">
        <f>D38*E38</f>
        <v>0</v>
      </c>
      <c r="L38" s="86"/>
      <c r="M38" s="86"/>
      <c r="N38" s="86"/>
      <c r="O38" s="86"/>
    </row>
    <row r="39" spans="1:15" s="98" customFormat="1">
      <c r="A39" s="17"/>
      <c r="B39" s="5"/>
      <c r="C39" s="99"/>
      <c r="D39" s="2"/>
      <c r="E39" s="2"/>
      <c r="F39" s="2"/>
      <c r="L39" s="86"/>
      <c r="M39" s="86"/>
      <c r="N39" s="86"/>
      <c r="O39" s="86"/>
    </row>
    <row r="40" spans="1:15" s="98" customFormat="1" ht="43.5">
      <c r="A40" s="17" t="s">
        <v>97</v>
      </c>
      <c r="B40" s="5" t="s">
        <v>178</v>
      </c>
      <c r="C40" s="99" t="s">
        <v>0</v>
      </c>
      <c r="D40" s="2">
        <v>45</v>
      </c>
      <c r="E40" s="136">
        <v>0</v>
      </c>
      <c r="F40" s="2">
        <f>D40*E40</f>
        <v>0</v>
      </c>
      <c r="L40" s="86"/>
      <c r="M40" s="86"/>
      <c r="N40" s="86"/>
      <c r="O40" s="86"/>
    </row>
    <row r="41" spans="1:15" s="98" customFormat="1">
      <c r="A41" s="17"/>
      <c r="B41" s="5"/>
      <c r="C41" s="99"/>
      <c r="D41" s="2"/>
      <c r="E41" s="2"/>
      <c r="F41" s="2"/>
      <c r="L41" s="86"/>
      <c r="M41" s="86"/>
      <c r="N41" s="86"/>
      <c r="O41" s="86"/>
    </row>
    <row r="42" spans="1:15" s="98" customFormat="1" ht="43.5">
      <c r="A42" s="17" t="s">
        <v>128</v>
      </c>
      <c r="B42" s="5" t="s">
        <v>179</v>
      </c>
      <c r="C42" s="99" t="s">
        <v>0</v>
      </c>
      <c r="D42" s="2">
        <v>20</v>
      </c>
      <c r="E42" s="136">
        <v>0</v>
      </c>
      <c r="F42" s="2">
        <f>D42*E42</f>
        <v>0</v>
      </c>
      <c r="L42" s="86"/>
      <c r="M42" s="86"/>
      <c r="N42" s="86"/>
      <c r="O42" s="86"/>
    </row>
    <row r="43" spans="1:15" s="98" customFormat="1">
      <c r="A43" s="17"/>
      <c r="B43" s="5"/>
      <c r="C43" s="99"/>
      <c r="D43" s="2"/>
      <c r="E43" s="2"/>
      <c r="F43" s="2"/>
      <c r="L43" s="86"/>
      <c r="M43" s="86"/>
      <c r="N43" s="86"/>
      <c r="O43" s="86"/>
    </row>
    <row r="44" spans="1:15" s="98" customFormat="1" ht="72.5">
      <c r="A44" s="17" t="s">
        <v>130</v>
      </c>
      <c r="B44" s="5" t="s">
        <v>183</v>
      </c>
      <c r="C44" s="99" t="s">
        <v>0</v>
      </c>
      <c r="D44" s="2">
        <v>1</v>
      </c>
      <c r="E44" s="136">
        <v>0</v>
      </c>
      <c r="F44" s="2">
        <f>D44*E44</f>
        <v>0</v>
      </c>
      <c r="L44" s="86"/>
      <c r="M44" s="86"/>
      <c r="N44" s="86"/>
      <c r="O44" s="86"/>
    </row>
    <row r="45" spans="1:15" s="98" customFormat="1">
      <c r="A45" s="17"/>
      <c r="B45" s="5"/>
      <c r="C45" s="99"/>
      <c r="D45" s="2"/>
      <c r="E45" s="2"/>
      <c r="F45" s="2"/>
      <c r="L45" s="86"/>
      <c r="M45" s="86"/>
      <c r="N45" s="86"/>
      <c r="O45" s="86"/>
    </row>
    <row r="46" spans="1:15" s="98" customFormat="1" ht="29">
      <c r="A46" s="17" t="s">
        <v>132</v>
      </c>
      <c r="B46" s="5" t="s">
        <v>181</v>
      </c>
      <c r="C46" s="99" t="s">
        <v>182</v>
      </c>
      <c r="D46" s="2">
        <v>150</v>
      </c>
      <c r="E46" s="136">
        <v>0</v>
      </c>
      <c r="F46" s="2">
        <f>D46*E46</f>
        <v>0</v>
      </c>
      <c r="L46" s="86"/>
      <c r="M46" s="86"/>
      <c r="N46" s="86"/>
      <c r="O46" s="86"/>
    </row>
    <row r="47" spans="1:15" s="98" customFormat="1">
      <c r="A47" s="17"/>
      <c r="B47" s="74"/>
      <c r="C47" s="99"/>
      <c r="D47" s="2"/>
      <c r="E47" s="2"/>
      <c r="F47" s="2"/>
      <c r="L47" s="86"/>
      <c r="M47" s="86"/>
      <c r="N47" s="86"/>
      <c r="O47" s="86"/>
    </row>
    <row r="48" spans="1:15" ht="19" thickBot="1">
      <c r="A48" s="71"/>
      <c r="B48" s="77" t="s">
        <v>34</v>
      </c>
      <c r="C48" s="69"/>
      <c r="D48" s="70"/>
      <c r="E48" s="70"/>
      <c r="F48" s="70">
        <f>SUM(F8:F46)</f>
        <v>0</v>
      </c>
    </row>
    <row r="49" ht="15" thickTop="1"/>
  </sheetData>
  <phoneticPr fontId="5" type="noConversion"/>
  <conditionalFormatting sqref="E8">
    <cfRule type="cellIs" dxfId="52" priority="17" operator="lessThanOrEqual">
      <formula>0</formula>
    </cfRule>
  </conditionalFormatting>
  <conditionalFormatting sqref="E10">
    <cfRule type="cellIs" dxfId="51" priority="16" operator="lessThanOrEqual">
      <formula>0</formula>
    </cfRule>
  </conditionalFormatting>
  <conditionalFormatting sqref="E12">
    <cfRule type="cellIs" dxfId="50" priority="15" operator="lessThanOrEqual">
      <formula>0</formula>
    </cfRule>
  </conditionalFormatting>
  <conditionalFormatting sqref="E16">
    <cfRule type="cellIs" dxfId="49" priority="14" operator="lessThanOrEqual">
      <formula>0</formula>
    </cfRule>
  </conditionalFormatting>
  <conditionalFormatting sqref="E19">
    <cfRule type="cellIs" dxfId="48" priority="13" operator="lessThanOrEqual">
      <formula>0</formula>
    </cfRule>
  </conditionalFormatting>
  <conditionalFormatting sqref="E21">
    <cfRule type="cellIs" dxfId="47" priority="12" operator="lessThanOrEqual">
      <formula>0</formula>
    </cfRule>
  </conditionalFormatting>
  <conditionalFormatting sqref="E26">
    <cfRule type="cellIs" dxfId="46" priority="11" operator="lessThanOrEqual">
      <formula>0</formula>
    </cfRule>
  </conditionalFormatting>
  <conditionalFormatting sqref="E28">
    <cfRule type="cellIs" dxfId="45" priority="10" operator="lessThanOrEqual">
      <formula>0</formula>
    </cfRule>
  </conditionalFormatting>
  <conditionalFormatting sqref="E30">
    <cfRule type="cellIs" dxfId="44" priority="9" operator="lessThanOrEqual">
      <formula>0</formula>
    </cfRule>
  </conditionalFormatting>
  <conditionalFormatting sqref="E32">
    <cfRule type="cellIs" dxfId="43" priority="8" operator="lessThanOrEqual">
      <formula>0</formula>
    </cfRule>
  </conditionalFormatting>
  <conditionalFormatting sqref="E34">
    <cfRule type="cellIs" dxfId="42" priority="7" operator="lessThanOrEqual">
      <formula>0</formula>
    </cfRule>
  </conditionalFormatting>
  <conditionalFormatting sqref="E36">
    <cfRule type="cellIs" dxfId="41" priority="6" operator="lessThanOrEqual">
      <formula>0</formula>
    </cfRule>
  </conditionalFormatting>
  <conditionalFormatting sqref="E38">
    <cfRule type="cellIs" dxfId="38" priority="5" operator="lessThanOrEqual">
      <formula>0</formula>
    </cfRule>
  </conditionalFormatting>
  <conditionalFormatting sqref="E40">
    <cfRule type="cellIs" dxfId="37" priority="4" operator="lessThanOrEqual">
      <formula>0</formula>
    </cfRule>
  </conditionalFormatting>
  <conditionalFormatting sqref="E42">
    <cfRule type="cellIs" dxfId="36" priority="3" operator="lessThanOrEqual">
      <formula>0</formula>
    </cfRule>
  </conditionalFormatting>
  <conditionalFormatting sqref="E44">
    <cfRule type="cellIs" dxfId="35" priority="2" operator="lessThanOrEqual">
      <formula>0</formula>
    </cfRule>
  </conditionalFormatting>
  <conditionalFormatting sqref="E46">
    <cfRule type="cellIs" dxfId="34" priority="1" operator="lessThanOrEqual">
      <formula>0</formula>
    </cfRule>
  </conditionalFormatting>
  <pageMargins left="0.7" right="0.7" top="0.75" bottom="0.75"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1"/>
  <sheetViews>
    <sheetView showZeros="0" zoomScaleNormal="100" zoomScaleSheetLayoutView="100" workbookViewId="0">
      <pane ySplit="4" topLeftCell="A5" activePane="bottomLeft" state="frozen"/>
      <selection activeCell="P13" sqref="P13"/>
      <selection pane="bottomLeft" activeCell="E30" sqref="E30"/>
    </sheetView>
  </sheetViews>
  <sheetFormatPr defaultRowHeight="14.5"/>
  <cols>
    <col min="1" max="1" width="6" style="17" customWidth="1"/>
    <col min="2" max="2" width="53.54296875" style="9" customWidth="1"/>
    <col min="3" max="3" width="6.54296875" style="7" customWidth="1"/>
    <col min="4" max="5" width="9.1796875" style="2"/>
    <col min="6" max="6" width="15.453125" style="2" customWidth="1"/>
    <col min="7" max="16" width="9.1796875" style="19"/>
  </cols>
  <sheetData>
    <row r="1" spans="1:16" ht="15" thickBot="1"/>
    <row r="2" spans="1:16" s="29" customFormat="1" ht="16" thickBot="1">
      <c r="A2" s="24" t="s">
        <v>9</v>
      </c>
      <c r="B2" s="22" t="s">
        <v>5</v>
      </c>
      <c r="C2" s="23"/>
      <c r="D2" s="27"/>
      <c r="E2" s="27"/>
      <c r="F2" s="27"/>
      <c r="G2" s="28"/>
      <c r="H2" s="28"/>
      <c r="I2" s="28"/>
      <c r="J2" s="28"/>
      <c r="K2" s="28"/>
      <c r="L2" s="87"/>
      <c r="M2" s="88"/>
      <c r="N2" s="88"/>
      <c r="O2" s="89"/>
      <c r="P2" s="28"/>
    </row>
    <row r="4" spans="1:16" s="18" customFormat="1">
      <c r="A4" s="25" t="s">
        <v>25</v>
      </c>
      <c r="B4" s="33" t="s">
        <v>2</v>
      </c>
      <c r="C4" s="35" t="s">
        <v>4</v>
      </c>
      <c r="D4" s="15" t="s">
        <v>23</v>
      </c>
      <c r="E4" s="34" t="s">
        <v>3</v>
      </c>
      <c r="F4" s="15" t="s">
        <v>24</v>
      </c>
      <c r="G4" s="14"/>
      <c r="H4" s="14"/>
      <c r="I4" s="14"/>
      <c r="J4" s="14"/>
      <c r="K4" s="14"/>
      <c r="L4" s="14"/>
      <c r="M4" s="14"/>
      <c r="N4" s="14"/>
      <c r="O4" s="14"/>
      <c r="P4" s="14"/>
    </row>
    <row r="5" spans="1:16" s="18" customFormat="1">
      <c r="A5" s="30"/>
      <c r="B5" s="31"/>
      <c r="C5" s="31"/>
      <c r="D5" s="32"/>
      <c r="E5" s="32"/>
      <c r="F5" s="32"/>
      <c r="G5" s="14"/>
      <c r="H5" s="14"/>
      <c r="I5" s="14"/>
      <c r="J5" s="14"/>
      <c r="K5" s="14"/>
      <c r="L5" s="14"/>
      <c r="M5" s="14"/>
      <c r="N5" s="14"/>
      <c r="O5" s="14"/>
      <c r="P5" s="14"/>
    </row>
    <row r="6" spans="1:16" s="18" customFormat="1" ht="15.5">
      <c r="A6" s="30"/>
      <c r="B6" s="101" t="s">
        <v>41</v>
      </c>
      <c r="C6" s="31"/>
      <c r="D6" s="32"/>
      <c r="E6" s="32"/>
      <c r="F6" s="32"/>
      <c r="G6" s="14"/>
      <c r="H6" s="14"/>
      <c r="I6" s="14"/>
      <c r="J6" s="14"/>
      <c r="K6" s="14"/>
      <c r="L6" s="14"/>
      <c r="M6" s="14"/>
      <c r="N6" s="14"/>
      <c r="O6" s="14"/>
      <c r="P6" s="14"/>
    </row>
    <row r="7" spans="1:16" s="18" customFormat="1">
      <c r="A7" s="30"/>
      <c r="B7" s="31"/>
      <c r="C7" s="31"/>
      <c r="D7" s="32"/>
      <c r="E7" s="32"/>
      <c r="F7" s="32"/>
      <c r="G7" s="14"/>
      <c r="H7" s="14"/>
      <c r="I7" s="14"/>
      <c r="J7" s="14"/>
      <c r="K7" s="14"/>
      <c r="L7" s="14"/>
    </row>
    <row r="8" spans="1:16" s="37" customFormat="1" ht="68.25" customHeight="1" thickBot="1">
      <c r="A8" s="17" t="s">
        <v>8</v>
      </c>
      <c r="B8" s="10" t="s">
        <v>78</v>
      </c>
      <c r="C8" s="7" t="s">
        <v>79</v>
      </c>
      <c r="D8" s="119">
        <v>750</v>
      </c>
      <c r="E8" s="136">
        <v>0</v>
      </c>
      <c r="F8" s="2">
        <f>+D8*E8</f>
        <v>0</v>
      </c>
      <c r="G8" s="36"/>
      <c r="H8" s="36"/>
      <c r="I8" s="36"/>
      <c r="J8" s="36"/>
      <c r="K8" s="36"/>
      <c r="L8" s="36"/>
    </row>
    <row r="9" spans="1:16" s="37" customFormat="1" ht="15" thickBot="1">
      <c r="A9" s="17"/>
      <c r="B9" s="38"/>
      <c r="G9" s="19"/>
      <c r="H9" s="19"/>
      <c r="I9" s="19"/>
      <c r="J9" s="19"/>
      <c r="K9" s="36"/>
      <c r="L9" s="86"/>
      <c r="M9" s="86"/>
      <c r="N9" s="115"/>
      <c r="O9" s="93"/>
      <c r="P9" s="92"/>
    </row>
    <row r="10" spans="1:16" s="37" customFormat="1" ht="58">
      <c r="A10" s="17" t="s">
        <v>9</v>
      </c>
      <c r="B10" s="10" t="s">
        <v>95</v>
      </c>
      <c r="C10" s="99" t="s">
        <v>79</v>
      </c>
      <c r="D10" s="119">
        <v>20</v>
      </c>
      <c r="E10" s="136">
        <v>0</v>
      </c>
      <c r="F10" s="2">
        <f>+D10*E10</f>
        <v>0</v>
      </c>
      <c r="G10" s="19"/>
      <c r="H10" s="19"/>
      <c r="I10" s="19"/>
      <c r="J10" s="19"/>
      <c r="K10" s="36"/>
      <c r="L10" s="86"/>
      <c r="M10" s="86"/>
      <c r="N10" s="115"/>
      <c r="O10" s="120"/>
    </row>
    <row r="11" spans="1:16" s="37" customFormat="1">
      <c r="A11" s="17"/>
      <c r="B11" s="38"/>
      <c r="G11" s="19"/>
      <c r="H11" s="19"/>
      <c r="I11" s="19"/>
      <c r="J11" s="19"/>
      <c r="K11" s="36"/>
      <c r="L11" s="86"/>
      <c r="M11" s="86"/>
      <c r="N11" s="115"/>
      <c r="O11" s="120"/>
    </row>
    <row r="12" spans="1:16" s="18" customFormat="1" ht="48.75" customHeight="1">
      <c r="A12" s="123" t="s">
        <v>10</v>
      </c>
      <c r="B12" s="124" t="s">
        <v>107</v>
      </c>
      <c r="C12" s="99" t="s">
        <v>19</v>
      </c>
      <c r="D12" s="119">
        <v>375</v>
      </c>
      <c r="E12" s="136">
        <v>0</v>
      </c>
      <c r="F12" s="2">
        <f>+D12*E12</f>
        <v>0</v>
      </c>
      <c r="G12" s="14"/>
      <c r="H12" s="14"/>
      <c r="I12" s="14"/>
      <c r="J12" s="14"/>
      <c r="K12" s="14"/>
      <c r="L12" s="14"/>
    </row>
    <row r="13" spans="1:16" s="37" customFormat="1">
      <c r="A13" s="17"/>
      <c r="B13" s="38"/>
      <c r="G13" s="19"/>
      <c r="H13" s="19"/>
      <c r="I13" s="19"/>
      <c r="J13" s="19"/>
      <c r="K13" s="36"/>
      <c r="L13" s="86"/>
      <c r="M13" s="86"/>
      <c r="N13" s="115"/>
      <c r="O13" s="120"/>
    </row>
    <row r="14" spans="1:16" s="37" customFormat="1" ht="116">
      <c r="A14" s="17" t="s">
        <v>11</v>
      </c>
      <c r="B14" s="10" t="s">
        <v>108</v>
      </c>
      <c r="C14" s="99" t="s">
        <v>19</v>
      </c>
      <c r="D14" s="119">
        <v>300</v>
      </c>
      <c r="E14" s="136">
        <v>0</v>
      </c>
      <c r="F14" s="2">
        <f>+D14*E14</f>
        <v>0</v>
      </c>
      <c r="G14" s="19"/>
      <c r="H14" s="19"/>
      <c r="I14" s="19"/>
      <c r="J14" s="19"/>
      <c r="K14" s="36"/>
      <c r="L14" s="86"/>
      <c r="M14" s="86"/>
      <c r="N14" s="115"/>
      <c r="O14" s="120"/>
    </row>
    <row r="15" spans="1:16" s="37" customFormat="1">
      <c r="A15" s="17"/>
      <c r="B15" s="10"/>
      <c r="C15" s="99"/>
      <c r="D15" s="119"/>
      <c r="E15" s="72"/>
      <c r="F15" s="2"/>
      <c r="G15" s="19"/>
      <c r="H15" s="19"/>
      <c r="I15" s="19"/>
      <c r="J15" s="19"/>
      <c r="K15" s="36"/>
      <c r="L15" s="86"/>
      <c r="M15" s="86"/>
      <c r="N15" s="115"/>
      <c r="O15" s="120"/>
    </row>
    <row r="16" spans="1:16" s="37" customFormat="1" ht="43.5">
      <c r="A16" s="17" t="s">
        <v>12</v>
      </c>
      <c r="B16" s="10" t="s">
        <v>80</v>
      </c>
      <c r="C16" s="99" t="s">
        <v>79</v>
      </c>
      <c r="D16" s="119">
        <v>90</v>
      </c>
      <c r="E16" s="136">
        <v>0</v>
      </c>
      <c r="F16" s="2">
        <f>+D16*E16</f>
        <v>0</v>
      </c>
      <c r="G16" s="19"/>
      <c r="H16" s="19"/>
      <c r="I16" s="19"/>
      <c r="J16" s="19"/>
      <c r="K16" s="36"/>
      <c r="L16" s="86"/>
      <c r="M16" s="86"/>
      <c r="N16" s="115"/>
      <c r="O16" s="120"/>
    </row>
    <row r="17" spans="1:16" s="37" customFormat="1">
      <c r="B17" s="10"/>
      <c r="G17" s="19"/>
      <c r="H17" s="19"/>
      <c r="I17" s="19"/>
      <c r="J17" s="19"/>
      <c r="K17" s="36"/>
      <c r="L17" s="86"/>
      <c r="M17" s="86"/>
      <c r="N17" s="115"/>
      <c r="O17" s="120"/>
    </row>
    <row r="18" spans="1:16" s="37" customFormat="1" ht="72.5">
      <c r="A18" s="17" t="s">
        <v>13</v>
      </c>
      <c r="B18" s="10" t="s">
        <v>81</v>
      </c>
      <c r="C18" s="99" t="s">
        <v>19</v>
      </c>
      <c r="D18" s="119">
        <v>9</v>
      </c>
      <c r="E18" s="136">
        <v>0</v>
      </c>
      <c r="F18" s="2">
        <f>+D18*E18</f>
        <v>0</v>
      </c>
      <c r="G18" s="19"/>
      <c r="H18" s="19"/>
      <c r="I18" s="19"/>
      <c r="J18" s="19"/>
      <c r="K18" s="36"/>
      <c r="L18" s="86"/>
      <c r="M18" s="86"/>
      <c r="N18" s="115"/>
      <c r="O18" s="120"/>
    </row>
    <row r="19" spans="1:16" s="37" customFormat="1">
      <c r="A19" s="17"/>
      <c r="B19" s="10"/>
      <c r="G19" s="19"/>
      <c r="H19" s="19"/>
      <c r="I19" s="19"/>
      <c r="J19" s="19"/>
      <c r="K19" s="36"/>
      <c r="L19" s="86"/>
      <c r="M19" s="86"/>
      <c r="N19" s="115"/>
      <c r="O19" s="120"/>
    </row>
    <row r="20" spans="1:16" s="37" customFormat="1" ht="87">
      <c r="A20" s="17" t="s">
        <v>14</v>
      </c>
      <c r="B20" s="10" t="s">
        <v>82</v>
      </c>
      <c r="C20" s="99" t="s">
        <v>19</v>
      </c>
      <c r="D20" s="119">
        <v>60</v>
      </c>
      <c r="E20" s="136">
        <v>0</v>
      </c>
      <c r="F20" s="2">
        <f>+D20*E20</f>
        <v>0</v>
      </c>
      <c r="G20" s="19"/>
      <c r="H20" s="19"/>
      <c r="I20" s="19"/>
      <c r="J20" s="19"/>
      <c r="K20" s="36"/>
      <c r="L20" s="86"/>
      <c r="M20" s="86"/>
      <c r="N20" s="115"/>
      <c r="O20" s="120"/>
    </row>
    <row r="21" spans="1:16" s="37" customFormat="1">
      <c r="A21" s="17"/>
      <c r="B21" s="38"/>
      <c r="G21" s="19"/>
      <c r="H21" s="19"/>
      <c r="I21" s="19"/>
      <c r="J21" s="19"/>
      <c r="K21" s="36"/>
      <c r="L21" s="86"/>
      <c r="M21" s="86"/>
      <c r="N21" s="115"/>
      <c r="O21" s="120"/>
    </row>
    <row r="22" spans="1:16" s="37" customFormat="1" ht="43.5">
      <c r="A22" s="17" t="s">
        <v>15</v>
      </c>
      <c r="B22" s="10" t="s">
        <v>83</v>
      </c>
      <c r="C22" s="99" t="s">
        <v>19</v>
      </c>
      <c r="D22" s="119">
        <v>231</v>
      </c>
      <c r="E22" s="136"/>
      <c r="F22" s="2">
        <f>+D22*E22</f>
        <v>0</v>
      </c>
      <c r="G22" s="19"/>
      <c r="H22" s="19"/>
      <c r="I22" s="19"/>
      <c r="J22" s="19"/>
      <c r="K22" s="36"/>
      <c r="L22" s="86"/>
      <c r="M22" s="86"/>
      <c r="N22" s="115"/>
      <c r="O22" s="120"/>
    </row>
    <row r="23" spans="1:16" s="37" customFormat="1">
      <c r="A23" s="17"/>
      <c r="B23" s="38"/>
      <c r="G23" s="19"/>
      <c r="H23" s="19"/>
      <c r="I23" s="19"/>
      <c r="J23" s="19"/>
      <c r="K23" s="36"/>
      <c r="L23" s="86"/>
      <c r="M23" s="86"/>
      <c r="N23" s="115"/>
      <c r="O23" s="120"/>
    </row>
    <row r="24" spans="1:16" s="37" customFormat="1" ht="15.5">
      <c r="A24" s="17"/>
      <c r="B24" s="102" t="s">
        <v>42</v>
      </c>
      <c r="C24" s="31"/>
      <c r="D24" s="32"/>
      <c r="E24" s="32"/>
      <c r="F24" s="2">
        <f t="shared" ref="F24:F29" si="0">+D24*E24</f>
        <v>0</v>
      </c>
      <c r="G24" s="36"/>
      <c r="H24" s="36"/>
      <c r="I24" s="36"/>
      <c r="J24" s="36"/>
      <c r="K24" s="36"/>
      <c r="L24" s="36"/>
    </row>
    <row r="25" spans="1:16" s="37" customFormat="1">
      <c r="A25" s="17"/>
      <c r="B25" s="38"/>
      <c r="C25" s="31"/>
      <c r="D25" s="32"/>
      <c r="E25" s="32"/>
      <c r="F25" s="2">
        <f t="shared" si="0"/>
        <v>0</v>
      </c>
      <c r="G25" s="36"/>
      <c r="H25" s="36"/>
      <c r="I25" s="36"/>
      <c r="J25" s="36"/>
      <c r="K25" s="36"/>
      <c r="L25" s="36"/>
    </row>
    <row r="26" spans="1:16" s="37" customFormat="1" ht="29">
      <c r="A26" s="17" t="s">
        <v>16</v>
      </c>
      <c r="B26" s="10" t="s">
        <v>43</v>
      </c>
      <c r="C26" s="7" t="s">
        <v>1</v>
      </c>
      <c r="D26" s="72">
        <v>900</v>
      </c>
      <c r="E26" s="136"/>
      <c r="F26" s="2">
        <f>+D26*E26</f>
        <v>0</v>
      </c>
      <c r="G26" s="36"/>
      <c r="H26" s="36"/>
      <c r="I26" s="36"/>
      <c r="J26" s="36"/>
      <c r="K26" s="36"/>
      <c r="L26" s="36"/>
    </row>
    <row r="27" spans="1:16" s="18" customFormat="1">
      <c r="A27" s="17"/>
      <c r="B27" s="31"/>
      <c r="G27" s="14"/>
      <c r="H27" s="14"/>
      <c r="I27" s="14"/>
      <c r="J27" s="14"/>
      <c r="K27" s="14"/>
      <c r="L27" s="14"/>
    </row>
    <row r="28" spans="1:16" s="18" customFormat="1" ht="18" customHeight="1">
      <c r="A28" s="17"/>
      <c r="B28" s="102" t="s">
        <v>44</v>
      </c>
      <c r="C28" s="7"/>
      <c r="D28" s="72"/>
      <c r="E28" s="72"/>
      <c r="F28" s="2">
        <f t="shared" si="0"/>
        <v>0</v>
      </c>
      <c r="G28" s="14"/>
      <c r="H28" s="14"/>
      <c r="I28" s="14"/>
      <c r="J28" s="14"/>
      <c r="K28" s="14"/>
      <c r="L28" s="14"/>
    </row>
    <row r="29" spans="1:16" s="18" customFormat="1">
      <c r="A29" s="17"/>
      <c r="B29" s="31"/>
      <c r="C29" s="7"/>
      <c r="D29" s="72"/>
      <c r="E29" s="72"/>
      <c r="F29" s="2">
        <f t="shared" si="0"/>
        <v>0</v>
      </c>
      <c r="G29" s="14"/>
      <c r="H29" s="14"/>
      <c r="I29" s="14"/>
      <c r="J29" s="14"/>
      <c r="K29" s="14"/>
      <c r="L29" s="14"/>
    </row>
    <row r="30" spans="1:16" s="18" customFormat="1" ht="29">
      <c r="A30" s="17" t="s">
        <v>17</v>
      </c>
      <c r="B30" s="84" t="s">
        <v>101</v>
      </c>
      <c r="C30" s="7" t="s">
        <v>1</v>
      </c>
      <c r="D30" s="72">
        <v>900</v>
      </c>
      <c r="E30" s="136"/>
      <c r="F30" s="2">
        <f>+D30*E30</f>
        <v>0</v>
      </c>
      <c r="G30" s="14"/>
      <c r="H30" s="14"/>
      <c r="I30" s="14"/>
      <c r="J30" s="14"/>
      <c r="K30" s="14"/>
      <c r="L30" s="14"/>
    </row>
    <row r="31" spans="1:16" s="18" customFormat="1">
      <c r="A31" s="17"/>
      <c r="B31" s="31"/>
      <c r="G31" s="19"/>
      <c r="H31" s="19"/>
      <c r="I31" s="19"/>
      <c r="J31" s="19"/>
      <c r="K31" s="14"/>
      <c r="L31" s="14"/>
      <c r="M31" s="4"/>
      <c r="N31" s="4"/>
      <c r="O31" s="4"/>
      <c r="P31" s="4"/>
    </row>
    <row r="32" spans="1:16">
      <c r="D32" s="6"/>
    </row>
    <row r="33" spans="1:6" ht="16" thickBot="1">
      <c r="A33" s="60"/>
      <c r="B33" s="61" t="s">
        <v>30</v>
      </c>
      <c r="C33" s="62"/>
      <c r="D33" s="63"/>
      <c r="E33" s="63"/>
      <c r="F33" s="63">
        <f>SUM(F8:F32)</f>
        <v>0</v>
      </c>
    </row>
    <row r="34" spans="1:6" ht="15" thickTop="1"/>
    <row r="36" spans="1:6">
      <c r="B36" s="117"/>
    </row>
    <row r="37" spans="1:6">
      <c r="B37" s="117"/>
    </row>
    <row r="40" spans="1:6">
      <c r="B40" s="117"/>
    </row>
    <row r="41" spans="1:6">
      <c r="B41" s="117"/>
    </row>
  </sheetData>
  <phoneticPr fontId="5" type="noConversion"/>
  <conditionalFormatting sqref="E8">
    <cfRule type="cellIs" dxfId="33" priority="10" operator="lessThanOrEqual">
      <formula>0</formula>
    </cfRule>
  </conditionalFormatting>
  <conditionalFormatting sqref="E10">
    <cfRule type="cellIs" dxfId="32" priority="9" operator="lessThanOrEqual">
      <formula>0</formula>
    </cfRule>
  </conditionalFormatting>
  <conditionalFormatting sqref="E12">
    <cfRule type="cellIs" dxfId="31" priority="8" operator="lessThanOrEqual">
      <formula>0</formula>
    </cfRule>
  </conditionalFormatting>
  <conditionalFormatting sqref="E14">
    <cfRule type="cellIs" dxfId="30" priority="7" operator="lessThanOrEqual">
      <formula>0</formula>
    </cfRule>
  </conditionalFormatting>
  <conditionalFormatting sqref="E16">
    <cfRule type="cellIs" dxfId="29" priority="6" operator="lessThanOrEqual">
      <formula>0</formula>
    </cfRule>
  </conditionalFormatting>
  <conditionalFormatting sqref="E18">
    <cfRule type="cellIs" dxfId="28" priority="5" operator="lessThanOrEqual">
      <formula>0</formula>
    </cfRule>
  </conditionalFormatting>
  <conditionalFormatting sqref="E20">
    <cfRule type="cellIs" dxfId="27" priority="4" operator="lessThanOrEqual">
      <formula>0</formula>
    </cfRule>
  </conditionalFormatting>
  <conditionalFormatting sqref="E22">
    <cfRule type="cellIs" dxfId="26" priority="3" operator="lessThanOrEqual">
      <formula>0</formula>
    </cfRule>
  </conditionalFormatting>
  <conditionalFormatting sqref="E26">
    <cfRule type="cellIs" dxfId="25" priority="2" operator="lessThanOrEqual">
      <formula>0</formula>
    </cfRule>
  </conditionalFormatting>
  <conditionalFormatting sqref="E30">
    <cfRule type="cellIs" dxfId="24" priority="1" operator="lessThanOrEqual">
      <formula>0</formula>
    </cfRule>
  </conditionalFormatting>
  <pageMargins left="0.7" right="0.7" top="0.75" bottom="0.75" header="0.3" footer="0.3"/>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42"/>
  <sheetViews>
    <sheetView showZeros="0" view="pageBreakPreview" zoomScaleNormal="100" zoomScaleSheetLayoutView="100" workbookViewId="0">
      <pane ySplit="4" topLeftCell="A17" activePane="bottomLeft" state="frozen"/>
      <selection activeCell="P13" sqref="P13"/>
      <selection pane="bottomLeft" activeCell="E38" sqref="E38"/>
    </sheetView>
  </sheetViews>
  <sheetFormatPr defaultColWidth="9.1796875" defaultRowHeight="14.5"/>
  <cols>
    <col min="1" max="1" width="6" style="39" customWidth="1"/>
    <col min="2" max="2" width="50.7265625" style="40" customWidth="1"/>
    <col min="3" max="3" width="6.7265625" style="41" customWidth="1"/>
    <col min="4" max="5" width="9.1796875" style="42"/>
    <col min="6" max="6" width="16.26953125" style="42" customWidth="1"/>
    <col min="7" max="14" width="9.1796875" style="43"/>
    <col min="15" max="16384" width="9.1796875" style="44"/>
  </cols>
  <sheetData>
    <row r="2" spans="1:14" ht="15.5">
      <c r="A2" s="68" t="s">
        <v>10</v>
      </c>
      <c r="B2" s="45" t="s">
        <v>27</v>
      </c>
      <c r="C2" s="46"/>
      <c r="D2" s="47"/>
      <c r="E2" s="47"/>
      <c r="F2" s="47">
        <f t="shared" ref="F2" si="0">+D2*E2</f>
        <v>0</v>
      </c>
    </row>
    <row r="4" spans="1:14" s="55" customFormat="1">
      <c r="A4" s="48" t="s">
        <v>25</v>
      </c>
      <c r="B4" s="49" t="s">
        <v>2</v>
      </c>
      <c r="C4" s="50" t="s">
        <v>4</v>
      </c>
      <c r="D4" s="51" t="s">
        <v>23</v>
      </c>
      <c r="E4" s="52" t="s">
        <v>3</v>
      </c>
      <c r="F4" s="53" t="s">
        <v>24</v>
      </c>
      <c r="G4" s="54"/>
      <c r="H4" s="54"/>
      <c r="I4" s="54"/>
      <c r="J4" s="54"/>
      <c r="K4" s="54"/>
      <c r="L4" s="54"/>
      <c r="M4" s="54"/>
      <c r="N4" s="54"/>
    </row>
    <row r="6" spans="1:14" ht="15.5">
      <c r="B6" s="101" t="s">
        <v>45</v>
      </c>
    </row>
    <row r="7" spans="1:14">
      <c r="F7" s="42">
        <f t="shared" ref="F7:F40" si="1">+D7*E7</f>
        <v>0</v>
      </c>
    </row>
    <row r="8" spans="1:14" ht="72.5">
      <c r="A8" s="39" t="s">
        <v>8</v>
      </c>
      <c r="B8" s="3" t="s">
        <v>71</v>
      </c>
      <c r="C8" s="41" t="s">
        <v>28</v>
      </c>
      <c r="D8" s="56">
        <v>380</v>
      </c>
      <c r="E8" s="136"/>
      <c r="F8" s="42">
        <f>+D8*E8</f>
        <v>0</v>
      </c>
    </row>
    <row r="9" spans="1:14">
      <c r="F9" s="42">
        <f t="shared" ref="F9:F34" si="2">+D9*E9</f>
        <v>0</v>
      </c>
    </row>
    <row r="10" spans="1:14" ht="48" customHeight="1">
      <c r="A10" s="57" t="s">
        <v>9</v>
      </c>
      <c r="B10" s="26" t="s">
        <v>35</v>
      </c>
      <c r="C10" s="58" t="s">
        <v>29</v>
      </c>
      <c r="D10" s="56">
        <v>900</v>
      </c>
      <c r="E10" s="136"/>
      <c r="F10" s="42">
        <f>+D10*E10</f>
        <v>0</v>
      </c>
    </row>
    <row r="11" spans="1:14">
      <c r="A11" s="57"/>
      <c r="B11" s="59"/>
      <c r="C11" s="58"/>
      <c r="D11" s="56"/>
      <c r="E11" s="56"/>
      <c r="F11" s="42">
        <f t="shared" si="2"/>
        <v>0</v>
      </c>
      <c r="G11" s="19"/>
      <c r="I11" s="42"/>
      <c r="J11" s="86"/>
    </row>
    <row r="12" spans="1:14" ht="15.5">
      <c r="A12" s="103"/>
      <c r="B12" s="101" t="s">
        <v>46</v>
      </c>
      <c r="C12" s="58"/>
      <c r="D12" s="56"/>
      <c r="E12" s="56"/>
      <c r="F12" s="42">
        <f t="shared" si="2"/>
        <v>0</v>
      </c>
      <c r="G12" s="19"/>
      <c r="H12" s="104"/>
      <c r="J12" s="19"/>
    </row>
    <row r="13" spans="1:14">
      <c r="B13" s="59"/>
      <c r="C13" s="58"/>
      <c r="D13" s="56"/>
      <c r="E13" s="56"/>
      <c r="F13" s="42">
        <f t="shared" si="2"/>
        <v>0</v>
      </c>
      <c r="G13" s="19"/>
      <c r="J13" s="19"/>
    </row>
    <row r="14" spans="1:14" ht="46.5" customHeight="1">
      <c r="A14" s="57" t="s">
        <v>10</v>
      </c>
      <c r="B14" s="26" t="s">
        <v>91</v>
      </c>
      <c r="C14" s="58" t="s">
        <v>29</v>
      </c>
      <c r="D14" s="56">
        <v>6400</v>
      </c>
      <c r="E14" s="136"/>
      <c r="F14" s="42">
        <f>+D14*E14</f>
        <v>0</v>
      </c>
      <c r="J14" s="19">
        <f t="shared" ref="J14:J15" si="3">+G14*H14*I14</f>
        <v>0</v>
      </c>
    </row>
    <row r="15" spans="1:14">
      <c r="A15" s="57"/>
      <c r="F15" s="42">
        <f t="shared" si="2"/>
        <v>0</v>
      </c>
      <c r="J15" s="19">
        <f t="shared" si="3"/>
        <v>0</v>
      </c>
    </row>
    <row r="16" spans="1:14" ht="29">
      <c r="A16" s="57" t="s">
        <v>11</v>
      </c>
      <c r="B16" s="122" t="s">
        <v>96</v>
      </c>
      <c r="C16" s="41" t="s">
        <v>79</v>
      </c>
      <c r="D16" s="56">
        <v>20</v>
      </c>
      <c r="E16" s="136"/>
      <c r="F16" s="42">
        <f>+D16*E16</f>
        <v>0</v>
      </c>
      <c r="J16" s="19"/>
    </row>
    <row r="17" spans="1:10">
      <c r="A17" s="57"/>
      <c r="J17" s="19"/>
    </row>
    <row r="18" spans="1:10" ht="43.5">
      <c r="A18" s="57" t="s">
        <v>12</v>
      </c>
      <c r="B18" s="13" t="s">
        <v>7</v>
      </c>
      <c r="C18" s="41" t="s">
        <v>6</v>
      </c>
      <c r="D18" s="42">
        <v>500</v>
      </c>
      <c r="E18" s="136"/>
      <c r="F18" s="42">
        <f>+D18*E18</f>
        <v>0</v>
      </c>
    </row>
    <row r="19" spans="1:10">
      <c r="F19" s="42">
        <f t="shared" si="2"/>
        <v>0</v>
      </c>
    </row>
    <row r="20" spans="1:10" ht="35.25" customHeight="1">
      <c r="A20" s="57" t="s">
        <v>13</v>
      </c>
      <c r="B20" s="73" t="s">
        <v>47</v>
      </c>
      <c r="C20" s="58" t="s">
        <v>29</v>
      </c>
      <c r="D20" s="42">
        <v>6400</v>
      </c>
      <c r="E20" s="136"/>
      <c r="F20" s="42">
        <f>+D20*E20</f>
        <v>0</v>
      </c>
    </row>
    <row r="21" spans="1:10" ht="15.5">
      <c r="A21" s="57"/>
      <c r="B21" s="94"/>
      <c r="F21" s="42">
        <f t="shared" si="2"/>
        <v>0</v>
      </c>
    </row>
    <row r="22" spans="1:10" ht="31">
      <c r="A22" s="57" t="s">
        <v>14</v>
      </c>
      <c r="B22" s="73" t="s">
        <v>48</v>
      </c>
      <c r="C22" s="58" t="s">
        <v>29</v>
      </c>
      <c r="D22" s="42">
        <v>6400</v>
      </c>
      <c r="E22" s="136"/>
      <c r="F22" s="42">
        <f>+D22*E22</f>
        <v>0</v>
      </c>
    </row>
    <row r="23" spans="1:10" ht="15.5">
      <c r="B23" s="94"/>
      <c r="F23" s="42">
        <f t="shared" si="2"/>
        <v>0</v>
      </c>
    </row>
    <row r="24" spans="1:10" ht="17.25" customHeight="1">
      <c r="A24" s="57" t="s">
        <v>15</v>
      </c>
      <c r="B24" s="73" t="s">
        <v>49</v>
      </c>
      <c r="C24" s="58" t="s">
        <v>6</v>
      </c>
      <c r="D24" s="42">
        <v>100</v>
      </c>
      <c r="E24" s="136"/>
      <c r="F24" s="42">
        <f>+D24*E24</f>
        <v>0</v>
      </c>
    </row>
    <row r="25" spans="1:10" ht="15.5">
      <c r="B25" s="101" t="s">
        <v>50</v>
      </c>
      <c r="F25" s="42">
        <f t="shared" si="2"/>
        <v>0</v>
      </c>
    </row>
    <row r="26" spans="1:10">
      <c r="F26" s="42">
        <f t="shared" si="2"/>
        <v>0</v>
      </c>
    </row>
    <row r="27" spans="1:10" ht="30" customHeight="1">
      <c r="A27" s="57" t="s">
        <v>16</v>
      </c>
      <c r="B27" s="26" t="s">
        <v>51</v>
      </c>
      <c r="C27" s="41" t="s">
        <v>6</v>
      </c>
      <c r="D27" s="42">
        <v>700</v>
      </c>
      <c r="E27" s="136"/>
      <c r="F27" s="42">
        <f>+D27*E27</f>
        <v>0</v>
      </c>
    </row>
    <row r="28" spans="1:10">
      <c r="B28" s="40" t="s">
        <v>72</v>
      </c>
      <c r="C28" s="44"/>
      <c r="D28" s="44"/>
      <c r="E28" s="44"/>
      <c r="F28" s="44"/>
    </row>
    <row r="29" spans="1:10">
      <c r="F29" s="42">
        <f t="shared" si="2"/>
        <v>0</v>
      </c>
    </row>
    <row r="30" spans="1:10" ht="49.5" customHeight="1">
      <c r="A30" s="39" t="s">
        <v>17</v>
      </c>
      <c r="B30" s="26" t="s">
        <v>52</v>
      </c>
      <c r="C30" s="41" t="s">
        <v>6</v>
      </c>
      <c r="D30" s="42">
        <v>220</v>
      </c>
      <c r="E30" s="136"/>
      <c r="F30" s="42">
        <f>+D30*E30</f>
        <v>0</v>
      </c>
    </row>
    <row r="31" spans="1:10">
      <c r="B31" s="40" t="s">
        <v>72</v>
      </c>
      <c r="C31" s="44"/>
      <c r="D31" s="44"/>
      <c r="E31" s="44"/>
      <c r="F31" s="44"/>
    </row>
    <row r="32" spans="1:10">
      <c r="B32" s="95"/>
      <c r="F32" s="42">
        <f t="shared" si="2"/>
        <v>0</v>
      </c>
    </row>
    <row r="33" spans="1:6" ht="15.5">
      <c r="B33" s="101" t="s">
        <v>53</v>
      </c>
      <c r="F33" s="42">
        <f t="shared" si="2"/>
        <v>0</v>
      </c>
    </row>
    <row r="34" spans="1:6">
      <c r="B34" s="95"/>
      <c r="F34" s="42">
        <f t="shared" si="2"/>
        <v>0</v>
      </c>
    </row>
    <row r="35" spans="1:6" ht="35.25" customHeight="1">
      <c r="A35" s="39" t="s">
        <v>18</v>
      </c>
      <c r="B35" s="95" t="s">
        <v>54</v>
      </c>
      <c r="C35" s="41" t="s">
        <v>79</v>
      </c>
      <c r="D35" s="42">
        <v>50</v>
      </c>
      <c r="E35" s="136"/>
      <c r="F35" s="42">
        <f>+D35*E35</f>
        <v>0</v>
      </c>
    </row>
    <row r="36" spans="1:6">
      <c r="B36" s="95"/>
      <c r="C36" s="44"/>
      <c r="D36" s="44"/>
      <c r="E36" s="44"/>
      <c r="F36" s="44"/>
    </row>
    <row r="37" spans="1:6">
      <c r="B37" s="95"/>
      <c r="C37" s="44"/>
      <c r="D37" s="44"/>
      <c r="E37" s="44"/>
      <c r="F37" s="44"/>
    </row>
    <row r="38" spans="1:6" ht="43.5">
      <c r="A38" s="39" t="s">
        <v>73</v>
      </c>
      <c r="B38" s="95" t="s">
        <v>84</v>
      </c>
      <c r="C38" s="44" t="s">
        <v>79</v>
      </c>
      <c r="D38" s="42">
        <v>400</v>
      </c>
      <c r="E38" s="136"/>
      <c r="F38" s="42">
        <f>+D38*E38</f>
        <v>0</v>
      </c>
    </row>
    <row r="39" spans="1:6">
      <c r="B39" s="95"/>
      <c r="D39" s="44"/>
      <c r="E39" s="44"/>
      <c r="F39" s="44"/>
    </row>
    <row r="40" spans="1:6">
      <c r="F40" s="42">
        <f t="shared" si="1"/>
        <v>0</v>
      </c>
    </row>
    <row r="41" spans="1:6" ht="16" thickBot="1">
      <c r="A41" s="60"/>
      <c r="B41" s="61" t="s">
        <v>36</v>
      </c>
      <c r="C41" s="62"/>
      <c r="D41" s="63"/>
      <c r="E41" s="63"/>
      <c r="F41" s="63">
        <f>SUM(F8:F40)</f>
        <v>0</v>
      </c>
    </row>
    <row r="42" spans="1:6" ht="15" thickTop="1"/>
  </sheetData>
  <phoneticPr fontId="5" type="noConversion"/>
  <conditionalFormatting sqref="E8">
    <cfRule type="cellIs" dxfId="23" priority="12" operator="lessThanOrEqual">
      <formula>0</formula>
    </cfRule>
  </conditionalFormatting>
  <conditionalFormatting sqref="E10">
    <cfRule type="cellIs" dxfId="22" priority="11" operator="lessThanOrEqual">
      <formula>0</formula>
    </cfRule>
  </conditionalFormatting>
  <conditionalFormatting sqref="E14">
    <cfRule type="cellIs" dxfId="21" priority="10" operator="lessThanOrEqual">
      <formula>0</formula>
    </cfRule>
  </conditionalFormatting>
  <conditionalFormatting sqref="E16">
    <cfRule type="cellIs" dxfId="20" priority="9" operator="lessThanOrEqual">
      <formula>0</formula>
    </cfRule>
  </conditionalFormatting>
  <conditionalFormatting sqref="E18">
    <cfRule type="cellIs" dxfId="19" priority="8" operator="lessThanOrEqual">
      <formula>0</formula>
    </cfRule>
  </conditionalFormatting>
  <conditionalFormatting sqref="E20">
    <cfRule type="cellIs" dxfId="18" priority="7" operator="lessThanOrEqual">
      <formula>0</formula>
    </cfRule>
  </conditionalFormatting>
  <conditionalFormatting sqref="E22">
    <cfRule type="cellIs" dxfId="17" priority="6" operator="lessThanOrEqual">
      <formula>0</formula>
    </cfRule>
  </conditionalFormatting>
  <conditionalFormatting sqref="E24">
    <cfRule type="cellIs" dxfId="16" priority="5" operator="lessThanOrEqual">
      <formula>0</formula>
    </cfRule>
  </conditionalFormatting>
  <conditionalFormatting sqref="E27">
    <cfRule type="cellIs" dxfId="15" priority="4" operator="lessThanOrEqual">
      <formula>0</formula>
    </cfRule>
  </conditionalFormatting>
  <conditionalFormatting sqref="E30">
    <cfRule type="cellIs" dxfId="14" priority="3" operator="lessThanOrEqual">
      <formula>0</formula>
    </cfRule>
  </conditionalFormatting>
  <conditionalFormatting sqref="E35">
    <cfRule type="cellIs" dxfId="13" priority="2" operator="lessThanOrEqual">
      <formula>0</formula>
    </cfRule>
  </conditionalFormatting>
  <conditionalFormatting sqref="E38">
    <cfRule type="cellIs" dxfId="12" priority="1" operator="lessThanOrEqual">
      <formula>0</formula>
    </cfRule>
  </conditionalFormatting>
  <pageMargins left="0.7" right="0.7" top="0.75" bottom="0.75" header="0.3" footer="0.3"/>
  <pageSetup paperSize="9" scale="84" orientation="portrait" r:id="rId1"/>
  <rowBreaks count="1" manualBreakCount="1">
    <brk id="24"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46"/>
  <sheetViews>
    <sheetView showZeros="0" view="pageBreakPreview" zoomScaleNormal="100" zoomScaleSheetLayoutView="100" workbookViewId="0">
      <pane ySplit="4" topLeftCell="A32" activePane="bottomLeft" state="frozen"/>
      <selection activeCell="P13" sqref="P13"/>
      <selection pane="bottomLeft" activeCell="E43" sqref="E43"/>
    </sheetView>
  </sheetViews>
  <sheetFormatPr defaultColWidth="9.1796875" defaultRowHeight="14.5"/>
  <cols>
    <col min="1" max="1" width="6" style="39" customWidth="1"/>
    <col min="2" max="2" width="50.7265625" style="40" customWidth="1"/>
    <col min="3" max="3" width="6.7265625" style="41" customWidth="1"/>
    <col min="4" max="4" width="9.1796875" style="42"/>
    <col min="5" max="5" width="9" style="42" customWidth="1"/>
    <col min="6" max="6" width="16.26953125" style="42" customWidth="1"/>
    <col min="7" max="7" width="9.1796875" style="43"/>
    <col min="8" max="8" width="51.7265625" style="43" customWidth="1"/>
    <col min="9" max="14" width="9.1796875" style="43"/>
    <col min="15" max="16384" width="9.1796875" style="44"/>
  </cols>
  <sheetData>
    <row r="2" spans="1:14" ht="15.5">
      <c r="A2" s="68" t="s">
        <v>11</v>
      </c>
      <c r="B2" s="45" t="s">
        <v>55</v>
      </c>
      <c r="C2" s="46"/>
      <c r="D2" s="47"/>
      <c r="E2" s="47"/>
      <c r="F2" s="47">
        <f t="shared" ref="F2" si="0">+D2*E2</f>
        <v>0</v>
      </c>
    </row>
    <row r="4" spans="1:14" s="55" customFormat="1">
      <c r="A4" s="48" t="s">
        <v>25</v>
      </c>
      <c r="B4" s="49" t="s">
        <v>2</v>
      </c>
      <c r="C4" s="50" t="s">
        <v>4</v>
      </c>
      <c r="D4" s="51" t="s">
        <v>23</v>
      </c>
      <c r="E4" s="52" t="s">
        <v>3</v>
      </c>
      <c r="F4" s="53" t="s">
        <v>24</v>
      </c>
      <c r="G4" s="54"/>
      <c r="H4" s="54"/>
      <c r="I4" s="54"/>
      <c r="J4" s="54"/>
      <c r="K4" s="54"/>
      <c r="L4" s="54"/>
      <c r="M4" s="54"/>
      <c r="N4" s="54"/>
    </row>
    <row r="6" spans="1:14" ht="15.5">
      <c r="B6" s="83" t="s">
        <v>56</v>
      </c>
    </row>
    <row r="7" spans="1:14">
      <c r="F7" s="42">
        <f t="shared" ref="F7" si="1">+D7*E7</f>
        <v>0</v>
      </c>
    </row>
    <row r="8" spans="1:14" ht="48.75" customHeight="1">
      <c r="A8" s="39" t="s">
        <v>8</v>
      </c>
      <c r="B8" s="5" t="s">
        <v>57</v>
      </c>
      <c r="C8" s="41" t="s">
        <v>6</v>
      </c>
      <c r="D8" s="42">
        <v>100</v>
      </c>
      <c r="E8" s="136"/>
      <c r="F8" s="42">
        <f>+D8*E8</f>
        <v>0</v>
      </c>
    </row>
    <row r="9" spans="1:14" ht="15.5">
      <c r="B9" s="113"/>
    </row>
    <row r="10" spans="1:14">
      <c r="B10" s="59"/>
      <c r="F10" s="42">
        <f t="shared" ref="F10:F35" si="2">+D10*E10</f>
        <v>0</v>
      </c>
    </row>
    <row r="11" spans="1:14" ht="33" customHeight="1">
      <c r="A11" s="39" t="s">
        <v>9</v>
      </c>
      <c r="B11" s="16" t="s">
        <v>109</v>
      </c>
      <c r="C11" s="41" t="s">
        <v>6</v>
      </c>
      <c r="D11" s="42">
        <v>100</v>
      </c>
      <c r="E11" s="136"/>
      <c r="F11" s="42">
        <f>+D11*E11</f>
        <v>0</v>
      </c>
    </row>
    <row r="13" spans="1:14">
      <c r="F13" s="42">
        <f t="shared" si="2"/>
        <v>0</v>
      </c>
    </row>
    <row r="14" spans="1:14" ht="15.5">
      <c r="B14" s="83" t="s">
        <v>58</v>
      </c>
      <c r="F14" s="42">
        <f t="shared" si="2"/>
        <v>0</v>
      </c>
    </row>
    <row r="15" spans="1:14">
      <c r="F15" s="42">
        <f t="shared" si="2"/>
        <v>0</v>
      </c>
    </row>
    <row r="16" spans="1:14" ht="48" customHeight="1">
      <c r="A16" s="39" t="s">
        <v>10</v>
      </c>
      <c r="B16" s="5" t="s">
        <v>92</v>
      </c>
      <c r="F16" s="42">
        <f t="shared" si="2"/>
        <v>0</v>
      </c>
    </row>
    <row r="17" spans="1:6">
      <c r="B17" s="97" t="s">
        <v>110</v>
      </c>
      <c r="C17" s="41" t="s">
        <v>6</v>
      </c>
      <c r="D17" s="42">
        <v>150</v>
      </c>
      <c r="E17" s="136"/>
      <c r="F17" s="42">
        <f t="shared" si="2"/>
        <v>0</v>
      </c>
    </row>
    <row r="18" spans="1:6">
      <c r="B18" s="97"/>
    </row>
    <row r="19" spans="1:6" ht="58">
      <c r="A19" s="39" t="s">
        <v>11</v>
      </c>
      <c r="B19" s="5" t="s">
        <v>59</v>
      </c>
      <c r="C19" s="41" t="s">
        <v>6</v>
      </c>
      <c r="D19" s="42">
        <v>300</v>
      </c>
      <c r="E19" s="136"/>
      <c r="F19" s="42">
        <f t="shared" ref="F19" si="3">+D19*E19</f>
        <v>0</v>
      </c>
    </row>
    <row r="20" spans="1:6">
      <c r="F20" s="42">
        <f t="shared" si="2"/>
        <v>0</v>
      </c>
    </row>
    <row r="21" spans="1:6" ht="15.5">
      <c r="B21" s="83" t="s">
        <v>60</v>
      </c>
      <c r="F21" s="42">
        <f t="shared" si="2"/>
        <v>0</v>
      </c>
    </row>
    <row r="22" spans="1:6">
      <c r="F22" s="42">
        <f t="shared" si="2"/>
        <v>0</v>
      </c>
    </row>
    <row r="23" spans="1:6" ht="54.75" customHeight="1">
      <c r="A23" s="39" t="s">
        <v>12</v>
      </c>
      <c r="B23" s="73" t="s">
        <v>93</v>
      </c>
      <c r="C23" s="41" t="s">
        <v>0</v>
      </c>
      <c r="D23" s="114">
        <v>15</v>
      </c>
      <c r="E23" s="136"/>
      <c r="F23" s="42">
        <f>+D23*E23</f>
        <v>0</v>
      </c>
    </row>
    <row r="24" spans="1:6" ht="15.5">
      <c r="B24" s="113" t="s">
        <v>72</v>
      </c>
    </row>
    <row r="25" spans="1:6" ht="15.5">
      <c r="B25" s="94"/>
      <c r="D25" s="114"/>
      <c r="F25" s="42">
        <f t="shared" si="2"/>
        <v>0</v>
      </c>
    </row>
    <row r="26" spans="1:6" ht="62">
      <c r="A26" s="39" t="s">
        <v>13</v>
      </c>
      <c r="B26" s="73" t="s">
        <v>94</v>
      </c>
      <c r="C26" s="41" t="s">
        <v>0</v>
      </c>
      <c r="D26" s="114">
        <v>10</v>
      </c>
      <c r="E26" s="136"/>
      <c r="F26" s="42">
        <f>+D26*E26</f>
        <v>0</v>
      </c>
    </row>
    <row r="27" spans="1:6" ht="15.5">
      <c r="B27" s="113" t="s">
        <v>72</v>
      </c>
    </row>
    <row r="28" spans="1:6" ht="15.5">
      <c r="B28" s="94"/>
      <c r="D28" s="114"/>
    </row>
    <row r="29" spans="1:6" ht="36.75" customHeight="1">
      <c r="A29" s="39" t="s">
        <v>14</v>
      </c>
      <c r="B29" s="73" t="s">
        <v>61</v>
      </c>
      <c r="D29" s="114"/>
      <c r="F29" s="42">
        <f t="shared" si="2"/>
        <v>0</v>
      </c>
    </row>
    <row r="30" spans="1:6" ht="15.5">
      <c r="B30" s="113" t="s">
        <v>67</v>
      </c>
      <c r="C30" s="41" t="s">
        <v>0</v>
      </c>
      <c r="D30" s="114">
        <v>5</v>
      </c>
      <c r="E30" s="136"/>
      <c r="F30" s="42">
        <f t="shared" si="2"/>
        <v>0</v>
      </c>
    </row>
    <row r="31" spans="1:6">
      <c r="B31" s="5" t="s">
        <v>72</v>
      </c>
      <c r="C31" s="58"/>
    </row>
    <row r="32" spans="1:6">
      <c r="B32" s="59"/>
      <c r="F32" s="42">
        <f t="shared" si="2"/>
        <v>0</v>
      </c>
    </row>
    <row r="33" spans="1:14" ht="72.75" customHeight="1">
      <c r="A33" s="39" t="s">
        <v>15</v>
      </c>
      <c r="B33" s="112" t="s">
        <v>66</v>
      </c>
      <c r="C33" s="58" t="s">
        <v>0</v>
      </c>
      <c r="D33" s="42">
        <v>44</v>
      </c>
      <c r="E33" s="136"/>
      <c r="F33" s="42">
        <f>+D33*E33</f>
        <v>0</v>
      </c>
      <c r="H33" s="111"/>
    </row>
    <row r="34" spans="1:14">
      <c r="B34" s="40" t="s">
        <v>72</v>
      </c>
    </row>
    <row r="35" spans="1:14">
      <c r="F35" s="42">
        <f t="shared" si="2"/>
        <v>0</v>
      </c>
    </row>
    <row r="36" spans="1:14" ht="43.5">
      <c r="A36" s="39" t="s">
        <v>16</v>
      </c>
      <c r="B36" s="112" t="s">
        <v>85</v>
      </c>
      <c r="C36" s="41" t="s">
        <v>0</v>
      </c>
      <c r="D36" s="114">
        <v>15</v>
      </c>
      <c r="E36" s="136"/>
      <c r="F36" s="42">
        <f>+D36*E36</f>
        <v>0</v>
      </c>
    </row>
    <row r="37" spans="1:14">
      <c r="B37" s="112"/>
      <c r="D37" s="114"/>
    </row>
    <row r="38" spans="1:14" ht="87">
      <c r="A38" s="39" t="s">
        <v>17</v>
      </c>
      <c r="B38" s="112" t="s">
        <v>86</v>
      </c>
      <c r="D38" s="114"/>
    </row>
    <row r="39" spans="1:14">
      <c r="B39" s="112" t="s">
        <v>88</v>
      </c>
      <c r="C39" s="41" t="s">
        <v>0</v>
      </c>
      <c r="D39" s="114">
        <v>3</v>
      </c>
      <c r="E39" s="136"/>
      <c r="F39" s="42">
        <f>+D39*E39</f>
        <v>0</v>
      </c>
    </row>
    <row r="40" spans="1:14" ht="14.25" customHeight="1">
      <c r="B40" s="121" t="s">
        <v>89</v>
      </c>
      <c r="C40" s="41" t="s">
        <v>0</v>
      </c>
      <c r="D40" s="114">
        <v>2</v>
      </c>
      <c r="E40" s="136"/>
      <c r="F40" s="42">
        <f t="shared" ref="F40:F41" si="4">+D40*E40</f>
        <v>0</v>
      </c>
    </row>
    <row r="41" spans="1:14">
      <c r="B41" s="121" t="s">
        <v>90</v>
      </c>
      <c r="C41" s="41" t="s">
        <v>0</v>
      </c>
      <c r="D41" s="114">
        <v>16</v>
      </c>
      <c r="E41" s="136"/>
      <c r="F41" s="42">
        <f t="shared" si="4"/>
        <v>0</v>
      </c>
    </row>
    <row r="43" spans="1:14" s="43" customFormat="1" ht="43.5">
      <c r="A43" s="57" t="s">
        <v>18</v>
      </c>
      <c r="B43" s="112" t="s">
        <v>87</v>
      </c>
      <c r="C43" s="41" t="s">
        <v>0</v>
      </c>
      <c r="D43" s="42">
        <v>20</v>
      </c>
      <c r="E43" s="136"/>
      <c r="F43" s="42">
        <f>+D43*E43</f>
        <v>0</v>
      </c>
    </row>
    <row r="44" spans="1:14" s="43" customFormat="1">
      <c r="A44" s="39"/>
      <c r="B44" s="59"/>
    </row>
    <row r="45" spans="1:14" s="43" customFormat="1" ht="16" thickBot="1">
      <c r="A45" s="60"/>
      <c r="B45" s="61" t="s">
        <v>64</v>
      </c>
      <c r="C45" s="62"/>
      <c r="D45" s="63"/>
      <c r="E45" s="63"/>
      <c r="F45" s="63">
        <f>SUM(F7:F44)</f>
        <v>0</v>
      </c>
    </row>
    <row r="46" spans="1:14" s="39" customFormat="1" ht="15" thickTop="1">
      <c r="B46" s="40"/>
      <c r="C46" s="41"/>
      <c r="D46" s="42"/>
      <c r="E46" s="42"/>
      <c r="F46" s="42"/>
      <c r="G46" s="43"/>
      <c r="H46" s="43"/>
      <c r="I46" s="43"/>
      <c r="J46" s="43"/>
      <c r="K46" s="43"/>
      <c r="L46" s="43"/>
      <c r="M46" s="43"/>
      <c r="N46" s="43"/>
    </row>
  </sheetData>
  <conditionalFormatting sqref="E8">
    <cfRule type="cellIs" dxfId="11" priority="11" operator="lessThanOrEqual">
      <formula>0</formula>
    </cfRule>
  </conditionalFormatting>
  <conditionalFormatting sqref="E11">
    <cfRule type="cellIs" dxfId="10" priority="10" operator="lessThanOrEqual">
      <formula>0</formula>
    </cfRule>
  </conditionalFormatting>
  <conditionalFormatting sqref="E17">
    <cfRule type="cellIs" dxfId="9" priority="9" operator="lessThanOrEqual">
      <formula>0</formula>
    </cfRule>
  </conditionalFormatting>
  <conditionalFormatting sqref="E19">
    <cfRule type="cellIs" dxfId="8" priority="8" operator="lessThanOrEqual">
      <formula>0</formula>
    </cfRule>
  </conditionalFormatting>
  <conditionalFormatting sqref="E23">
    <cfRule type="cellIs" dxfId="7" priority="7" operator="lessThanOrEqual">
      <formula>0</formula>
    </cfRule>
  </conditionalFormatting>
  <conditionalFormatting sqref="E26">
    <cfRule type="cellIs" dxfId="6" priority="6" operator="lessThanOrEqual">
      <formula>0</formula>
    </cfRule>
  </conditionalFormatting>
  <conditionalFormatting sqref="E30">
    <cfRule type="cellIs" dxfId="5" priority="5" operator="lessThanOrEqual">
      <formula>0</formula>
    </cfRule>
  </conditionalFormatting>
  <conditionalFormatting sqref="E33">
    <cfRule type="cellIs" dxfId="4" priority="4" operator="lessThanOrEqual">
      <formula>0</formula>
    </cfRule>
  </conditionalFormatting>
  <conditionalFormatting sqref="E36">
    <cfRule type="cellIs" dxfId="3" priority="3" operator="lessThanOrEqual">
      <formula>0</formula>
    </cfRule>
  </conditionalFormatting>
  <conditionalFormatting sqref="E39:E41">
    <cfRule type="cellIs" dxfId="2" priority="2" operator="lessThanOrEqual">
      <formula>0</formula>
    </cfRule>
  </conditionalFormatting>
  <conditionalFormatting sqref="E43">
    <cfRule type="cellIs" dxfId="1" priority="1" operator="lessThanOrEqual">
      <formula>0</formula>
    </cfRule>
  </conditionalFormatting>
  <pageMargins left="0.7" right="0.7" top="0.75" bottom="0.75" header="0.3" footer="0.3"/>
  <pageSetup paperSize="9"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N11"/>
  <sheetViews>
    <sheetView showZeros="0" view="pageBreakPreview" zoomScaleNormal="100" zoomScaleSheetLayoutView="100" workbookViewId="0">
      <selection activeCell="E8" sqref="E8"/>
    </sheetView>
  </sheetViews>
  <sheetFormatPr defaultRowHeight="14.5"/>
  <cols>
    <col min="1" max="1" width="6" customWidth="1"/>
    <col min="2" max="2" width="50.7265625" customWidth="1"/>
    <col min="3" max="3" width="6.7265625" style="21" customWidth="1"/>
    <col min="4" max="5" width="9.1796875" style="19"/>
    <col min="6" max="6" width="16.26953125" style="108" customWidth="1"/>
  </cols>
  <sheetData>
    <row r="2" spans="1:14" s="44" customFormat="1" ht="15.5">
      <c r="A2" s="68">
        <v>5</v>
      </c>
      <c r="B2" s="45" t="s">
        <v>62</v>
      </c>
      <c r="C2" s="46"/>
      <c r="D2" s="47"/>
      <c r="E2" s="47"/>
      <c r="F2" s="105"/>
      <c r="G2" s="43"/>
      <c r="H2" s="43"/>
      <c r="I2" s="43"/>
      <c r="J2" s="43"/>
      <c r="K2" s="43"/>
      <c r="L2" s="43"/>
      <c r="M2" s="43"/>
      <c r="N2" s="43"/>
    </row>
    <row r="3" spans="1:14" s="44" customFormat="1">
      <c r="A3" s="39"/>
      <c r="B3" s="40"/>
      <c r="C3" s="41"/>
      <c r="D3" s="42"/>
      <c r="E3" s="42"/>
      <c r="F3" s="106"/>
      <c r="G3" s="43"/>
      <c r="H3" s="43"/>
      <c r="I3" s="43"/>
      <c r="J3" s="43"/>
      <c r="K3" s="43"/>
      <c r="L3" s="43"/>
      <c r="M3" s="43"/>
      <c r="N3" s="43"/>
    </row>
    <row r="4" spans="1:14" s="55" customFormat="1">
      <c r="A4" s="48" t="s">
        <v>25</v>
      </c>
      <c r="B4" s="49" t="s">
        <v>2</v>
      </c>
      <c r="C4" s="50" t="s">
        <v>4</v>
      </c>
      <c r="D4" s="51" t="s">
        <v>23</v>
      </c>
      <c r="E4" s="52" t="s">
        <v>3</v>
      </c>
      <c r="F4" s="107" t="s">
        <v>24</v>
      </c>
      <c r="G4" s="54"/>
      <c r="H4" s="54"/>
      <c r="I4" s="54"/>
      <c r="J4" s="54"/>
      <c r="K4" s="54"/>
      <c r="L4" s="54"/>
      <c r="M4" s="54"/>
      <c r="N4" s="54"/>
    </row>
    <row r="6" spans="1:14" ht="15.5">
      <c r="B6" s="83" t="s">
        <v>63</v>
      </c>
    </row>
    <row r="7" spans="1:14" s="98" customFormat="1" ht="15.5">
      <c r="B7" s="83"/>
      <c r="C7" s="21"/>
      <c r="D7" s="19"/>
      <c r="E7" s="19"/>
      <c r="F7" s="108"/>
    </row>
    <row r="8" spans="1:14" s="98" customFormat="1" ht="87">
      <c r="A8" s="123" t="s">
        <v>8</v>
      </c>
      <c r="B8" s="124" t="s">
        <v>111</v>
      </c>
      <c r="C8" s="41" t="s">
        <v>0</v>
      </c>
      <c r="D8" s="19">
        <v>2</v>
      </c>
      <c r="E8" s="136"/>
      <c r="F8" s="86">
        <f>+D8*E8</f>
        <v>0</v>
      </c>
    </row>
    <row r="10" spans="1:14" s="43" customFormat="1" ht="16" thickBot="1">
      <c r="A10" s="60"/>
      <c r="B10" s="61" t="s">
        <v>65</v>
      </c>
      <c r="C10" s="62"/>
      <c r="D10" s="63"/>
      <c r="E10" s="63"/>
      <c r="F10" s="109">
        <f>SUM(F8:F9)</f>
        <v>0</v>
      </c>
    </row>
    <row r="11" spans="1:14" ht="15" thickTop="1"/>
  </sheetData>
  <phoneticPr fontId="5" type="noConversion"/>
  <conditionalFormatting sqref="E8">
    <cfRule type="cellIs" dxfId="0" priority="1" operator="lessThanOrEqual">
      <formula>0</formula>
    </cfRule>
  </conditionalFormatting>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7</vt:i4>
      </vt:variant>
      <vt:variant>
        <vt:lpstr>Imenovani obsegi</vt:lpstr>
      </vt:variant>
      <vt:variant>
        <vt:i4>6</vt:i4>
      </vt:variant>
    </vt:vector>
  </HeadingPairs>
  <TitlesOfParts>
    <vt:vector size="13" baseType="lpstr">
      <vt:lpstr>rekapitulacija</vt:lpstr>
      <vt:lpstr>splošna navodila</vt:lpstr>
      <vt:lpstr>preddela</vt:lpstr>
      <vt:lpstr>zemeljska dela</vt:lpstr>
      <vt:lpstr>voziščna konstrukcija</vt:lpstr>
      <vt:lpstr>odvodnjavanje</vt:lpstr>
      <vt:lpstr>oprema cest</vt:lpstr>
      <vt:lpstr>odvodnjavanje!Področje_tiskanja</vt:lpstr>
      <vt:lpstr>'oprema cest'!Področje_tiskanja</vt:lpstr>
      <vt:lpstr>preddela!Področje_tiskanja</vt:lpstr>
      <vt:lpstr>rekapitulacija!Področje_tiskanja</vt:lpstr>
      <vt:lpstr>'voziščna konstrukcija'!Področje_tiskanja</vt:lpstr>
      <vt:lpstr>'zemeljska dela'!Področje_tiskanja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gregor.rakovec@medvode.si</dc:creator>
  <cp:lastModifiedBy>Marko Košir</cp:lastModifiedBy>
  <cp:lastPrinted>2021-03-04T10:50:55Z</cp:lastPrinted>
  <dcterms:created xsi:type="dcterms:W3CDTF">2019-09-25T09:48:07Z</dcterms:created>
  <dcterms:modified xsi:type="dcterms:W3CDTF">2021-03-25T09:07:10Z</dcterms:modified>
</cp:coreProperties>
</file>