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VNI RAZPISI 2020\06 430-10-2020 Ureditev ceste Rakovnik - Goričane LC 251071\"/>
    </mc:Choice>
  </mc:AlternateContent>
  <xr:revisionPtr revIDLastSave="0" documentId="13_ncr:1_{766397F0-ACD9-4A2C-9EE6-D8B3E7A9B77B}" xr6:coauthVersionLast="45" xr6:coauthVersionMax="45" xr10:uidLastSave="{00000000-0000-0000-0000-000000000000}"/>
  <bookViews>
    <workbookView xWindow="-110" yWindow="-110" windowWidth="38620" windowHeight="21340" xr2:uid="{00000000-000D-0000-FFFF-FFFF00000000}"/>
  </bookViews>
  <sheets>
    <sheet name="rekapitulacija" sheetId="8" r:id="rId1"/>
    <sheet name="preddela" sheetId="9" r:id="rId2"/>
    <sheet name="zemeljska dela" sheetId="10" r:id="rId3"/>
    <sheet name="voziščna konstrukcija" sheetId="11" r:id="rId4"/>
    <sheet name="odvodnjavanje" sheetId="12" r:id="rId5"/>
    <sheet name="oprema cest" sheetId="13" r:id="rId6"/>
  </sheets>
  <definedNames>
    <definedName name="_xlnm.Print_Area" localSheetId="4">odvodnjavanje!$A$1:$F$40</definedName>
    <definedName name="_xlnm.Print_Area" localSheetId="5">'oprema cest'!$A$1:$F$21</definedName>
    <definedName name="_xlnm.Print_Area" localSheetId="1">preddela!$A$1:$F$33</definedName>
    <definedName name="_xlnm.Print_Area" localSheetId="0">rekapitulacija!$A$1:$G$38</definedName>
    <definedName name="_xlnm.Print_Area" localSheetId="3">'voziščna konstrukcija'!$A$1:$F$42</definedName>
    <definedName name="_xlnm.Print_Area" localSheetId="2">'zemeljska dela'!$A$1:$F$26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9" l="1"/>
  <c r="F24" i="11" l="1"/>
  <c r="F10" i="9" l="1"/>
  <c r="F12" i="9" l="1"/>
  <c r="F9" i="13" l="1"/>
  <c r="F10" i="13"/>
  <c r="F11" i="13"/>
  <c r="F12" i="13"/>
  <c r="F14" i="13"/>
  <c r="F16" i="13"/>
  <c r="F17" i="13"/>
  <c r="F8" i="13"/>
  <c r="F10" i="12"/>
  <c r="F11" i="12"/>
  <c r="F13" i="12"/>
  <c r="F14" i="12"/>
  <c r="F15" i="12"/>
  <c r="F16" i="12"/>
  <c r="F17" i="12"/>
  <c r="F18" i="12"/>
  <c r="F19" i="12"/>
  <c r="F21" i="12"/>
  <c r="F22" i="12"/>
  <c r="F23" i="12"/>
  <c r="F24" i="12"/>
  <c r="F26" i="12"/>
  <c r="F27" i="12"/>
  <c r="F28" i="12"/>
  <c r="F29" i="12"/>
  <c r="F30" i="12"/>
  <c r="F32" i="12"/>
  <c r="F33" i="12"/>
  <c r="F35" i="12"/>
  <c r="F36" i="12"/>
  <c r="F37" i="12"/>
  <c r="F38" i="12"/>
  <c r="F8" i="12"/>
  <c r="F9" i="11"/>
  <c r="F11" i="11"/>
  <c r="F12" i="11"/>
  <c r="F13" i="11"/>
  <c r="F15" i="11"/>
  <c r="F17" i="11"/>
  <c r="F18" i="11"/>
  <c r="F19" i="11"/>
  <c r="F20" i="11"/>
  <c r="F21" i="11"/>
  <c r="F25" i="11"/>
  <c r="F26" i="11"/>
  <c r="F29" i="11"/>
  <c r="F32" i="11"/>
  <c r="F35" i="11"/>
  <c r="F36" i="11"/>
  <c r="F37" i="11"/>
  <c r="F40" i="11"/>
  <c r="F10" i="10"/>
  <c r="F11" i="10"/>
  <c r="F14" i="10"/>
  <c r="F15" i="10"/>
  <c r="F18" i="10"/>
  <c r="F19" i="10"/>
  <c r="F13" i="9"/>
  <c r="F14" i="9"/>
  <c r="F15" i="9"/>
  <c r="F17" i="9"/>
  <c r="F18" i="9"/>
  <c r="F19" i="9"/>
  <c r="F20" i="9"/>
  <c r="F21" i="9"/>
  <c r="F23" i="9"/>
  <c r="F26" i="9"/>
  <c r="F27" i="9"/>
  <c r="F28" i="9"/>
  <c r="F29" i="9"/>
  <c r="F8" i="9"/>
  <c r="F15" i="13" l="1"/>
  <c r="F19" i="13" s="1"/>
  <c r="F17" i="8" l="1"/>
  <c r="F9" i="10" l="1"/>
  <c r="F7" i="12" l="1"/>
  <c r="F2" i="12"/>
  <c r="J15" i="11"/>
  <c r="F40" i="12" l="1"/>
  <c r="F15" i="8" s="1"/>
  <c r="F8" i="11" l="1"/>
  <c r="F2" i="11"/>
  <c r="F41" i="11"/>
  <c r="F7" i="11"/>
  <c r="F30" i="9"/>
  <c r="F22" i="11" l="1"/>
  <c r="F24" i="9"/>
  <c r="F27" i="11" l="1"/>
  <c r="F14" i="11"/>
  <c r="F16" i="9"/>
  <c r="F33" i="11"/>
  <c r="F16" i="11" l="1"/>
  <c r="F30" i="11"/>
  <c r="F22" i="9"/>
  <c r="F33" i="9" s="1"/>
  <c r="F38" i="11"/>
  <c r="F22" i="10" l="1"/>
  <c r="F9" i="8"/>
  <c r="F12" i="10"/>
  <c r="F16" i="10"/>
  <c r="F24" i="10" l="1"/>
  <c r="F20" i="10" l="1"/>
  <c r="F26" i="10" l="1"/>
  <c r="F11" i="8" s="1"/>
  <c r="F10" i="11" l="1"/>
  <c r="F42" i="11" s="1"/>
  <c r="F13" i="8" l="1"/>
  <c r="F19" i="8" l="1"/>
  <c r="F22" i="8" s="1"/>
  <c r="F24" i="8" l="1"/>
  <c r="F26" i="8" s="1"/>
</calcChain>
</file>

<file path=xl/sharedStrings.xml><?xml version="1.0" encoding="utf-8"?>
<sst xmlns="http://schemas.openxmlformats.org/spreadsheetml/2006/main" count="219" uniqueCount="107">
  <si>
    <t>kos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</si>
  <si>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</si>
  <si>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opis dela</t>
  </si>
  <si>
    <t>cena</t>
  </si>
  <si>
    <t>enota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</si>
  <si>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</si>
  <si>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 xml:space="preserve"> ZEMELJSKA DELA</t>
  </si>
  <si>
    <t>m</t>
  </si>
  <si>
    <t>Doplačilo za izdelavo krožno uvaljane asfaltne mulde v širini 50 cm in globini 5 cm, ( asfalt upoštevan v zgornji postavki).</t>
  </si>
  <si>
    <t xml:space="preserve">Izdelava jaška iz cementnega betona, krožnega prereza s premerom 50 cm, globokega 1,5 do 2,0 m, vključno z vrtanjem odprtin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</si>
  <si>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</si>
  <si>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</si>
  <si>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</si>
  <si>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</si>
  <si>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</si>
  <si>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</si>
  <si>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</si>
  <si>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</si>
  <si>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</si>
  <si>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</si>
  <si>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</si>
  <si>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m3</t>
  </si>
  <si>
    <t>SKUPAJ</t>
  </si>
  <si>
    <t>PREDDELA</t>
  </si>
  <si>
    <t>ZEMELJSKA DELA</t>
  </si>
  <si>
    <t xml:space="preserve">količina </t>
  </si>
  <si>
    <t xml:space="preserve">znesek </t>
  </si>
  <si>
    <t>št.</t>
  </si>
  <si>
    <t xml:space="preserve"> VOZIŠČNA KONSTRUKCIJA</t>
  </si>
  <si>
    <t>VOZIŠČNA KONSTRUKCIJA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</si>
  <si>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</si>
  <si>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</si>
  <si>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SKUPAJ ZEMELJSKA DELA</t>
  </si>
  <si>
    <t>NEPREDVIDENA DELA</t>
  </si>
  <si>
    <t>SKUPAJ brez ddv</t>
  </si>
  <si>
    <t>DDV</t>
  </si>
  <si>
    <t>SKUPAJ PREDDELA</t>
  </si>
  <si>
    <r>
      <t xml:space="preserve">Izdelava nosilne plasti bituminizirane zmesi </t>
    </r>
    <r>
      <rPr>
        <b/>
        <sz val="11"/>
        <rFont val="Calibri"/>
        <family val="2"/>
        <charset val="238"/>
        <scheme val="minor"/>
      </rPr>
      <t>AC 22 base B 50/70 A3 v</t>
    </r>
    <r>
      <rPr>
        <sz val="11"/>
        <rFont val="Calibri"/>
        <family val="2"/>
        <charset val="238"/>
        <scheme val="minor"/>
      </rPr>
      <t xml:space="preserve"> debelini 6 cm 
</t>
    </r>
    <r>
      <rPr>
        <i/>
        <sz val="11"/>
        <rFont val="Calibri"/>
        <family val="2"/>
        <charset val="238"/>
        <scheme val="minor"/>
      </rPr>
      <t>( vozišče, uvozi )</t>
    </r>
    <r>
      <rPr>
        <sz val="11"/>
        <rFont val="Calibri"/>
        <family val="2"/>
        <charset val="238"/>
        <scheme val="minor"/>
      </rPr>
      <t xml:space="preserve">
</t>
    </r>
  </si>
  <si>
    <t>SKUPAJ VOZIŠČNA KONSTRUKCIJA</t>
  </si>
  <si>
    <r>
      <t xml:space="preserve">Izdelava obrabne in zaporne plasti bituminizirane zmesi </t>
    </r>
    <r>
      <rPr>
        <b/>
        <sz val="11"/>
        <rFont val="Calibri"/>
        <family val="2"/>
        <charset val="238"/>
        <scheme val="minor"/>
      </rPr>
      <t xml:space="preserve">AC 11 surf B 50/70 A3 </t>
    </r>
    <r>
      <rPr>
        <sz val="11"/>
        <rFont val="Calibri"/>
        <family val="2"/>
        <charset val="238"/>
        <scheme val="minor"/>
      </rPr>
      <t xml:space="preserve">v debelini 4,0 cm
</t>
    </r>
    <r>
      <rPr>
        <i/>
        <sz val="11"/>
        <rFont val="Calibri"/>
        <family val="2"/>
        <charset val="238"/>
        <scheme val="minor"/>
      </rPr>
      <t>( vozišče )</t>
    </r>
    <r>
      <rPr>
        <sz val="11"/>
        <rFont val="Calibri"/>
        <family val="2"/>
        <charset val="238"/>
        <scheme val="minor"/>
      </rPr>
      <t xml:space="preserve">
</t>
    </r>
  </si>
  <si>
    <t>Geodetska dela</t>
  </si>
  <si>
    <t>Čiščenje terena</t>
  </si>
  <si>
    <t>Rezanje asfaltne plasti s talno diamantno žago, debele 6 do 10 cm</t>
  </si>
  <si>
    <t>Ostala preddela</t>
  </si>
  <si>
    <t>Porušitev in odstranitev asfaltne plasti v debelini 6 do 10 cm. (cestišče)</t>
  </si>
  <si>
    <t>Rezkanje in odvoz asfaltne krovne plasti v debelini 4 do 7 cm.</t>
  </si>
  <si>
    <t>Široki izkop vezljive zemljine – 3. kategorije – strojno z direktnim nakladanjem na kamion.</t>
  </si>
  <si>
    <t>Izkopi</t>
  </si>
  <si>
    <t>Planum temeljnih tal</t>
  </si>
  <si>
    <t>Ureditev planuma temeljnih tal vezljive zemljine – 3. kategorije.</t>
  </si>
  <si>
    <t>Ločilne, drenažne in filtrske plasti ter delovni plato</t>
  </si>
  <si>
    <t>Dobava in vgraditev geotekstilije za ločilno plast (po načrtu), natezna trdnost nad 14 do 16 kN/m2</t>
  </si>
  <si>
    <t xml:space="preserve"> Prevozi, razprostiranje in ureditev deponij materiala</t>
  </si>
  <si>
    <t>Prevoz materiala na razdaljo nad 10 do 15 km</t>
  </si>
  <si>
    <t>Odlaganje odpadnega asfalta na komunalno deponijo, vključno s plačilom komunalne takse</t>
  </si>
  <si>
    <t>Odlaganje odpadne zmesi zemljine in kamnine, vključno s plačilom komunalne takse</t>
  </si>
  <si>
    <t>Nosilne plasti</t>
  </si>
  <si>
    <t xml:space="preserve"> Obrabne plasti</t>
  </si>
  <si>
    <t xml:space="preserve">Čiščenje utrjene/odrezkane površine/podlage pred pobrizgom z bitumenskim vezivom
</t>
  </si>
  <si>
    <t>Pobrizg s polimerno bitumensko emulzijo 0,31 do 0,50 kg/m2</t>
  </si>
  <si>
    <t>Zaščita stikov s "teksabit trakom</t>
  </si>
  <si>
    <t>Robni elementi vozišč</t>
  </si>
  <si>
    <r>
      <t xml:space="preserve">Dobava in vgradnja </t>
    </r>
    <r>
      <rPr>
        <b/>
        <sz val="11"/>
        <rFont val="Calibri"/>
        <family val="2"/>
        <charset val="238"/>
        <scheme val="minor"/>
      </rPr>
      <t>dvignjenega</t>
    </r>
    <r>
      <rPr>
        <sz val="11"/>
        <rFont val="Calibri"/>
        <family val="2"/>
        <charset val="238"/>
        <scheme val="minor"/>
      </rPr>
      <t xml:space="preserve"> betonskega robnika s polnim obbetobiranjem in s prerezom 15/25 cm.
</t>
    </r>
  </si>
  <si>
    <r>
      <t xml:space="preserve">Dobava in vgradnja </t>
    </r>
    <r>
      <rPr>
        <b/>
        <sz val="11"/>
        <rFont val="Calibri"/>
        <family val="2"/>
        <charset val="238"/>
        <scheme val="minor"/>
      </rPr>
      <t>pogreznjenega</t>
    </r>
    <r>
      <rPr>
        <sz val="11"/>
        <rFont val="Calibri"/>
        <family val="2"/>
        <charset val="238"/>
        <scheme val="minor"/>
      </rPr>
      <t xml:space="preserve">  betonskega cestnega robnika (uvozi) s polnim obbetobiranjem in s prerezom 15/25 cm.
</t>
    </r>
  </si>
  <si>
    <t>Bankine</t>
  </si>
  <si>
    <t>Izdelava bankine iz gramoza ali naravno zdrobljenega kamnitega materiala, široke do 0,50 m</t>
  </si>
  <si>
    <t>Porušitev in odstranitev cestnega robnika iz cementnega betona in in betona za vgradnjo robnika.</t>
  </si>
  <si>
    <t>ODVODNJAVANJE</t>
  </si>
  <si>
    <t>Globinsko odvodnjavanje - drenaže</t>
  </si>
  <si>
    <t xml:space="preserve">Izdelava vzdolžne in prečne drenaže, globoke do 1,0 m, na podložni plasti iz cementnega betona, debeline 10 cm, z gibljivimi plastičnimi cevmi premera 15 cm
</t>
  </si>
  <si>
    <t>Globinsko odvodnjavanje - kanalizacija</t>
  </si>
  <si>
    <t>Zasip cevne drenaže z zmesjo kamnitih zrn, obvito z geosintetikom, z 0,1 do 0,2 m3/m1, po načrtu</t>
  </si>
  <si>
    <t xml:space="preserve">Izdelava kanalizacije iz cevi iz polivinilklorida (SN8), vključno s podložno plastjo iz zmesi kamnitih zrn, premera 25 cm, v globini do 1,0 m
</t>
  </si>
  <si>
    <t>Obbetoniranje cevi za kanalizacijo s cementnim betonom C 16/20, po detajlu iz načrta, premera 30 cm</t>
  </si>
  <si>
    <t>Jaški</t>
  </si>
  <si>
    <t xml:space="preserve">Izdelava jaška iz cementnega betona, krožnega prereza s premerom 80 cm, globokega 1,0 do 1,5 m
</t>
  </si>
  <si>
    <t xml:space="preserve">Višinsko prilagajanje LTŽ pokrovov in  kap  obstoječe komunalne infrastrukture.
</t>
  </si>
  <si>
    <t>OPREMA CEST</t>
  </si>
  <si>
    <t>Označbe na voziščih</t>
  </si>
  <si>
    <t xml:space="preserve">Izdelava tankoslojne vzdolžne označbe na vozišču z enokomponentno belo barvo, vključno 250 g/m2 posipa z drobci / kroglicami stekla, strojno, debelina plasti suhe snovi 200 µm, širina črte 15 cm
</t>
  </si>
  <si>
    <t xml:space="preserve">Izdelava tankoslojne prečne in ostalih označb na vozišču z enokomponentno belo barvo, vključno 250 g/m2 posipa z drobci / kroglicami stekla, strojno, debelina plasti suhe snovi 250 µm, širina črte 50 cm
</t>
  </si>
  <si>
    <t>sredinska ločilna črta</t>
  </si>
  <si>
    <t>SKUPAJ ODVODNJAVANJE</t>
  </si>
  <si>
    <t xml:space="preserve">Višinsko prilagajanje obstoječih LTŽ pokrovov z razbremenilnim betonskim vencem različnih dimenzij.
</t>
  </si>
  <si>
    <t>SKUPAJ OPREMA CEST</t>
  </si>
  <si>
    <t>UREDITEV CESTE    RAKOVNIK-GORIČANE LC 251071</t>
  </si>
  <si>
    <t>Dobava in vgraditev pokrova iz duktilne litine z nosilnostjo 400 kN, krožnega prereza s premerom 600 mm z  zaklepom, protihrupnim vložekom</t>
  </si>
  <si>
    <t xml:space="preserve">Dobava in vgraditev pokrova iz duktilne litine z nosilnostjo 400 kN, krožnega prereza s premerom 600 mm, z odprtinami za zračenje, zaklepom in protihrupnim vložkom. Vključno z tipsko AB razbremenilno ploščo. Pokrov izdelan v skladu s standardom EN124.                          </t>
  </si>
  <si>
    <t>Izdelava elaborata ter pridobitev dovoljenja za zaporo ceste z ureditvijo prometnega režima v času gradnje z obvestili, zavarovanje gradbene jame in gradbišča, ter postavitev prometne signalizacije. Po končanih delih prometno signalizacijo odstraniti in prometni režim vzpostavi.</t>
  </si>
  <si>
    <t>Izdelava označbe na cestišču "PEŠ BUS" z enokomponentno belo barvo, vključno 250 g/m2 posipa z drobci / kroglicami stekla</t>
  </si>
  <si>
    <t>količina je ocenjena</t>
  </si>
  <si>
    <t>REKAPITULACIJA PREDVIDENIH STROŠKOV GRADBENIH DEL</t>
  </si>
  <si>
    <t>Dobava in vgraditev predfabriciranega dvignjenega robnika iz cementnega betona  s prerezom 5,5/20 cm</t>
  </si>
  <si>
    <t>Previdna demontaža plastičnega smernika ceste z votlim prerezom, dolžina 1200 mm, z odsevnikom iz folije, začasno skladiščenje in po končanih delih montaža.</t>
  </si>
  <si>
    <t>Dobava in postavitev plastičnega smernika z votlim prerezom, dolžina 1200 mm, z odsevnikom iz folije</t>
  </si>
  <si>
    <t>Zakoličenje osi trase ostale javne ceste v ravninskem terenu</t>
  </si>
  <si>
    <t xml:space="preserve">Postavitev in zavarovanje prečnega profila ostale javne ceste v ravninskem terenu
</t>
  </si>
  <si>
    <t>Zakoličevanje trase obstoječih komunalnih vodov v ravninskem terenu - ocena</t>
  </si>
  <si>
    <t>količina je ocenjena - 20%</t>
  </si>
  <si>
    <t>Izdelava zmrzlinsko odpornega nasipa iz zrnate kamnine – 3. kategorije z dobavo iz kamnoloma, utrjevanjem  z vibracijskim nabijačem v slojih po 20 cm do 95% trdnosti po Proktorjevem postopku. (debelina cca 40cm) - Utrjevanje, planiranje - priprava za asfalt.</t>
  </si>
  <si>
    <t>ocena stroškov</t>
  </si>
  <si>
    <t>povezava cetni požiralnik- jašek</t>
  </si>
  <si>
    <t xml:space="preserve">Zagotovljena mora biti stalna prisotnost geomehanika.
Obračun po dejanskih stroških. </t>
  </si>
  <si>
    <t xml:space="preserve">Frezanje pred asfaltiranjem 3 cm, premaz z emulzijo, premaz stikov z dilaplast pasto, asfaltiranje AC 16 base B50/70 debeline 7 cm, ter AC 16 surf B50/70 debeline 3,5 cm. </t>
  </si>
  <si>
    <t>12.</t>
  </si>
  <si>
    <t>odsek od objekta Goričane 11b do objekta Goričane 64a - v dolžini cca. 400m</t>
  </si>
  <si>
    <t>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</si>
</sst>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_-* #,##0.00\ _S_I_T_-;\-* #,##0.00\ _S_I_T_-;_-* &quot;-&quot;??\ _S_I_T_-;_-@_-"/>
    <numFmt numFmtId="166" formatCode="_ * #,##0.00_-\ &quot;SIT&quot;_ ;_ * #,##0.00\-\ &quot;SIT&quot;_ ;_ * &quot;-&quot;??_-\ &quot;SIT&quot;_ ;_ @_ "/>
    <numFmt numFmtId="167" formatCode="#,##0."/>
    <numFmt numFmtId="168" formatCode="\$#."/>
    <numFmt numFmtId="169" formatCode="#.00"/>
    <numFmt numFmtId="170" formatCode="#,"/>
    <numFmt numFmtId="171" formatCode="_-* #,##0.00\ &quot;SIT&quot;_-;\-* #,##0.00\ &quot;SIT&quot;_-;_-* &quot;-&quot;??\ &quot;SIT&quot;_-;_-@_-"/>
    <numFmt numFmtId="172" formatCode="0.000"/>
  </numFmts>
  <fonts count="6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name val="Courier"/>
      <family val="3"/>
    </font>
    <font>
      <sz val="10"/>
      <name val="Arial"/>
      <family val="2"/>
      <charset val="238"/>
    </font>
    <font>
      <b/>
      <i/>
      <sz val="12"/>
      <color rgb="FF3F3F3F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Calibri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0"/>
      <color indexed="8"/>
      <name val="MS Sans Serif"/>
      <family val="2"/>
      <charset val="238"/>
    </font>
    <font>
      <sz val="10"/>
      <name val="SL Dutch"/>
      <charset val="238"/>
    </font>
    <font>
      <sz val="10"/>
      <name val="Arial CE"/>
      <charset val="238"/>
    </font>
    <font>
      <sz val="11"/>
      <name val="Times New Roman CE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Arial CE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"/>
      <color indexed="8"/>
      <name val="Courier"/>
      <family val="3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sz val="11"/>
      <name val="Arial"/>
      <family val="2"/>
      <charset val="238"/>
    </font>
    <font>
      <sz val="11"/>
      <color indexed="60"/>
      <name val="Calibri"/>
      <family val="2"/>
      <charset val="238"/>
    </font>
    <font>
      <sz val="12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theme="1"/>
      <name val="Arial"/>
      <family val="2"/>
      <charset val="238"/>
    </font>
    <font>
      <i/>
      <sz val="12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</borders>
  <cellStyleXfs count="813">
    <xf numFmtId="0" fontId="0" fillId="0" borderId="0"/>
    <xf numFmtId="0" fontId="3" fillId="2" borderId="2" applyNumberFormat="0" applyAlignment="0" applyProtection="0"/>
    <xf numFmtId="9" fontId="11" fillId="0" borderId="0" applyFont="0" applyFill="0" applyBorder="0" applyAlignment="0" applyProtection="0"/>
    <xf numFmtId="0" fontId="20" fillId="0" borderId="0"/>
    <xf numFmtId="0" fontId="21" fillId="0" borderId="0" applyFill="0" applyBorder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21" borderId="0" applyNumberFormat="0" applyBorder="0" applyAlignment="0" applyProtection="0"/>
    <xf numFmtId="0" fontId="37" fillId="5" borderId="0" applyNumberFormat="0" applyBorder="0" applyAlignment="0" applyProtection="0"/>
    <xf numFmtId="0" fontId="38" fillId="22" borderId="10" applyNumberFormat="0" applyAlignment="0" applyProtection="0"/>
    <xf numFmtId="0" fontId="39" fillId="23" borderId="11" applyNumberFormat="0" applyAlignment="0" applyProtection="0"/>
    <xf numFmtId="165" fontId="32" fillId="0" borderId="0" applyFont="0" applyFill="0" applyBorder="0" applyAlignment="0" applyProtection="0"/>
    <xf numFmtId="167" fontId="40" fillId="0" borderId="0">
      <protection locked="0"/>
    </xf>
    <xf numFmtId="168" fontId="40" fillId="0" borderId="0">
      <protection locked="0"/>
    </xf>
    <xf numFmtId="0" fontId="40" fillId="0" borderId="0">
      <protection locked="0"/>
    </xf>
    <xf numFmtId="0" fontId="41" fillId="6" borderId="0" applyNumberFormat="0" applyBorder="0" applyAlignment="0" applyProtection="0"/>
    <xf numFmtId="0" fontId="21" fillId="0" borderId="0"/>
    <xf numFmtId="0" fontId="42" fillId="0" borderId="0" applyNumberFormat="0" applyFill="0" applyBorder="0" applyAlignment="0" applyProtection="0"/>
    <xf numFmtId="169" fontId="40" fillId="0" borderId="0">
      <protection locked="0"/>
    </xf>
    <xf numFmtId="0" fontId="41" fillId="6" borderId="0" applyNumberFormat="0" applyBorder="0" applyAlignment="0" applyProtection="0"/>
    <xf numFmtId="0" fontId="43" fillId="0" borderId="0" applyNumberFormat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170" fontId="46" fillId="0" borderId="0">
      <protection locked="0"/>
    </xf>
    <xf numFmtId="170" fontId="46" fillId="0" borderId="0">
      <protection locked="0"/>
    </xf>
    <xf numFmtId="0" fontId="47" fillId="9" borderId="10" applyNumberFormat="0" applyAlignment="0" applyProtection="0"/>
    <xf numFmtId="0" fontId="48" fillId="22" borderId="14" applyNumberFormat="0" applyAlignment="0" applyProtection="0"/>
    <xf numFmtId="39" fontId="26" fillId="0" borderId="15">
      <alignment horizontal="right" vertical="top" wrapText="1"/>
    </xf>
    <xf numFmtId="0" fontId="49" fillId="0" borderId="16" applyNumberFormat="0" applyFill="0" applyAlignment="0" applyProtection="0"/>
    <xf numFmtId="0" fontId="51" fillId="0" borderId="17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1" fillId="0" borderId="0"/>
    <xf numFmtId="0" fontId="21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49" fontId="32" fillId="0" borderId="0"/>
    <xf numFmtId="0" fontId="27" fillId="0" borderId="0">
      <alignment vertical="top" wrapText="1"/>
    </xf>
    <xf numFmtId="0" fontId="27" fillId="0" borderId="0">
      <alignment vertical="top" wrapText="1"/>
    </xf>
    <xf numFmtId="0" fontId="35" fillId="0" borderId="0"/>
    <xf numFmtId="0" fontId="35" fillId="0" borderId="0"/>
    <xf numFmtId="0" fontId="24" fillId="0" borderId="0"/>
    <xf numFmtId="0" fontId="29" fillId="0" borderId="0"/>
    <xf numFmtId="0" fontId="27" fillId="0" borderId="0"/>
    <xf numFmtId="0" fontId="27" fillId="0" borderId="0"/>
    <xf numFmtId="0" fontId="21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32" fillId="0" borderId="0"/>
    <xf numFmtId="0" fontId="11" fillId="0" borderId="0"/>
    <xf numFmtId="0" fontId="11" fillId="0" borderId="0"/>
    <xf numFmtId="0" fontId="30" fillId="0" borderId="0"/>
    <xf numFmtId="0" fontId="21" fillId="0" borderId="0" applyFont="0" applyBorder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11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21" fillId="0" borderId="0"/>
    <xf numFmtId="0" fontId="21" fillId="0" borderId="0"/>
    <xf numFmtId="0" fontId="30" fillId="0" borderId="0"/>
    <xf numFmtId="0" fontId="30" fillId="0" borderId="0"/>
    <xf numFmtId="0" fontId="52" fillId="0" borderId="0"/>
    <xf numFmtId="0" fontId="31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59" fillId="0" borderId="0"/>
    <xf numFmtId="0" fontId="32" fillId="0" borderId="0"/>
    <xf numFmtId="0" fontId="30" fillId="0" borderId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28" fillId="0" borderId="0">
      <alignment horizontal="left" vertical="top" wrapText="1" readingOrder="1"/>
    </xf>
    <xf numFmtId="0" fontId="21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2" fillId="0" borderId="0"/>
    <xf numFmtId="0" fontId="21" fillId="0" borderId="0"/>
    <xf numFmtId="0" fontId="54" fillId="0" borderId="0" applyNumberFormat="0" applyFill="0" applyBorder="0" applyAlignment="0" applyProtection="0"/>
    <xf numFmtId="0" fontId="21" fillId="25" borderId="18" applyNumberFormat="0" applyFont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5" fillId="25" borderId="18" applyNumberFormat="0" applyFont="0" applyAlignment="0" applyProtection="0"/>
    <xf numFmtId="0" fontId="55" fillId="0" borderId="0" applyNumberFormat="0" applyFill="0" applyBorder="0" applyAlignment="0" applyProtection="0"/>
    <xf numFmtId="0" fontId="48" fillId="22" borderId="14" applyNumberFormat="0" applyAlignment="0" applyProtection="0"/>
    <xf numFmtId="0" fontId="42" fillId="0" borderId="0" applyNumberFormat="0" applyFill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21" borderId="0" applyNumberFormat="0" applyBorder="0" applyAlignment="0" applyProtection="0"/>
    <xf numFmtId="0" fontId="49" fillId="0" borderId="16" applyNumberFormat="0" applyFill="0" applyAlignment="0" applyProtection="0"/>
    <xf numFmtId="0" fontId="39" fillId="23" borderId="11" applyNumberFormat="0" applyAlignment="0" applyProtection="0"/>
    <xf numFmtId="0" fontId="38" fillId="22" borderId="10" applyNumberFormat="0" applyAlignment="0" applyProtection="0"/>
    <xf numFmtId="0" fontId="37" fillId="5" borderId="0" applyNumberFormat="0" applyBorder="0" applyAlignment="0" applyProtection="0"/>
    <xf numFmtId="0" fontId="27" fillId="0" borderId="0"/>
    <xf numFmtId="0" fontId="27" fillId="0" borderId="0"/>
    <xf numFmtId="0" fontId="26" fillId="0" borderId="19">
      <alignment horizontal="left" vertical="top" wrapText="1"/>
    </xf>
    <xf numFmtId="0" fontId="26" fillId="0" borderId="19">
      <alignment horizontal="left" vertical="top" wrapText="1"/>
    </xf>
    <xf numFmtId="0" fontId="50" fillId="0" borderId="0" applyNumberFormat="0" applyFill="0" applyBorder="0" applyAlignment="0" applyProtection="0"/>
    <xf numFmtId="0" fontId="56" fillId="0" borderId="20" applyNumberFormat="0" applyFill="0" applyAlignment="0" applyProtection="0"/>
    <xf numFmtId="0" fontId="28" fillId="0" borderId="21" applyNumberFormat="0"/>
    <xf numFmtId="166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47" fillId="9" borderId="10" applyNumberFormat="0" applyAlignment="0" applyProtection="0"/>
    <xf numFmtId="0" fontId="56" fillId="0" borderId="20" applyNumberFormat="0" applyFill="0" applyAlignment="0" applyProtection="0"/>
    <xf numFmtId="0" fontId="55" fillId="0" borderId="0" applyNumberFormat="0" applyFill="0" applyBorder="0" applyAlignment="0" applyProtection="0"/>
    <xf numFmtId="49" fontId="58" fillId="0" borderId="0">
      <alignment vertical="top"/>
      <protection locked="0"/>
    </xf>
  </cellStyleXfs>
  <cellXfs count="132">
    <xf numFmtId="0" fontId="0" fillId="0" borderId="0" xfId="0"/>
    <xf numFmtId="4" fontId="1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4" fontId="0" fillId="0" borderId="0" xfId="0" applyNumberFormat="1" applyFont="1"/>
    <xf numFmtId="0" fontId="0" fillId="0" borderId="0" xfId="0" applyFont="1" applyBorder="1" applyAlignment="1">
      <alignment horizontal="left" vertical="top" wrapText="1"/>
    </xf>
    <xf numFmtId="4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4" fontId="0" fillId="0" borderId="0" xfId="0" applyNumberFormat="1" applyFont="1" applyBorder="1"/>
    <xf numFmtId="4" fontId="1" fillId="0" borderId="0" xfId="0" applyNumberFormat="1" applyFont="1"/>
    <xf numFmtId="4" fontId="3" fillId="0" borderId="1" xfId="1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1" fillId="0" borderId="0" xfId="0" applyFont="1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8" fillId="3" borderId="0" xfId="0" applyNumberFormat="1" applyFont="1" applyFill="1" applyAlignment="1">
      <alignment vertical="top" wrapText="1"/>
    </xf>
    <xf numFmtId="0" fontId="12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4" fontId="12" fillId="3" borderId="0" xfId="0" applyNumberFormat="1" applyFont="1" applyFill="1" applyAlignment="1">
      <alignment horizontal="center"/>
    </xf>
    <xf numFmtId="4" fontId="12" fillId="0" borderId="0" xfId="0" applyNumberFormat="1" applyFont="1"/>
    <xf numFmtId="0" fontId="12" fillId="0" borderId="0" xfId="0" applyFont="1"/>
    <xf numFmtId="0" fontId="1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wrapText="1"/>
    </xf>
    <xf numFmtId="4" fontId="3" fillId="0" borderId="8" xfId="1" applyNumberFormat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4" fontId="1" fillId="0" borderId="0" xfId="0" applyNumberFormat="1" applyFont="1" applyBorder="1"/>
    <xf numFmtId="0" fontId="1" fillId="0" borderId="0" xfId="0" applyFont="1" applyBorder="1"/>
    <xf numFmtId="0" fontId="6" fillId="0" borderId="0" xfId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0" fontId="15" fillId="3" borderId="0" xfId="0" applyFont="1" applyFill="1" applyAlignment="1"/>
    <xf numFmtId="0" fontId="14" fillId="3" borderId="0" xfId="0" applyFont="1" applyFill="1" applyAlignment="1">
      <alignment horizontal="center"/>
    </xf>
    <xf numFmtId="4" fontId="14" fillId="3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wrapText="1"/>
    </xf>
    <xf numFmtId="0" fontId="6" fillId="0" borderId="2" xfId="1" applyFont="1" applyFill="1" applyAlignment="1">
      <alignment horizontal="center" wrapText="1"/>
    </xf>
    <xf numFmtId="4" fontId="6" fillId="0" borderId="2" xfId="1" applyNumberFormat="1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horizontal="center" wrapText="1"/>
    </xf>
    <xf numFmtId="4" fontId="6" fillId="0" borderId="0" xfId="0" applyNumberFormat="1" applyFont="1"/>
    <xf numFmtId="0" fontId="6" fillId="0" borderId="0" xfId="0" applyFont="1"/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/>
    <xf numFmtId="0" fontId="8" fillId="0" borderId="9" xfId="0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9" fontId="1" fillId="0" borderId="0" xfId="2" applyFont="1"/>
    <xf numFmtId="0" fontId="8" fillId="0" borderId="9" xfId="0" applyFont="1" applyBorder="1"/>
    <xf numFmtId="4" fontId="8" fillId="0" borderId="9" xfId="0" applyNumberFormat="1" applyFont="1" applyBorder="1"/>
    <xf numFmtId="9" fontId="0" fillId="0" borderId="0" xfId="2" applyFont="1"/>
    <xf numFmtId="0" fontId="15" fillId="3" borderId="0" xfId="0" applyFont="1" applyFill="1" applyAlignment="1">
      <alignment horizontal="center" vertical="center"/>
    </xf>
    <xf numFmtId="0" fontId="10" fillId="0" borderId="9" xfId="0" applyFont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4" fontId="13" fillId="0" borderId="0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Border="1" applyAlignment="1">
      <alignment horizontal="left" vertical="top" wrapText="1"/>
    </xf>
    <xf numFmtId="49" fontId="0" fillId="0" borderId="0" xfId="0" applyNumberFormat="1" applyFont="1" applyAlignment="1"/>
    <xf numFmtId="49" fontId="18" fillId="0" borderId="0" xfId="0" applyNumberFormat="1" applyFont="1" applyAlignment="1"/>
    <xf numFmtId="49" fontId="0" fillId="0" borderId="0" xfId="0" applyNumberFormat="1" applyFont="1" applyBorder="1" applyAlignment="1"/>
    <xf numFmtId="49" fontId="8" fillId="0" borderId="9" xfId="0" applyNumberFormat="1" applyFont="1" applyBorder="1" applyAlignment="1"/>
    <xf numFmtId="49" fontId="18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/>
    <xf numFmtId="0" fontId="18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wrapText="1"/>
    </xf>
    <xf numFmtId="0" fontId="19" fillId="0" borderId="0" xfId="1" applyFont="1" applyFill="1" applyBorder="1" applyAlignment="1">
      <alignment horizontal="left" wrapText="1"/>
    </xf>
    <xf numFmtId="0" fontId="13" fillId="0" borderId="0" xfId="1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" fillId="0" borderId="5" xfId="0" applyFont="1" applyBorder="1"/>
    <xf numFmtId="4" fontId="1" fillId="0" borderId="4" xfId="0" applyNumberFormat="1" applyFont="1" applyFill="1" applyBorder="1" applyAlignment="1">
      <alignment horizontal="center"/>
    </xf>
    <xf numFmtId="0" fontId="14" fillId="0" borderId="0" xfId="0" applyFont="1" applyBorder="1" applyAlignment="1"/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7" fillId="0" borderId="0" xfId="0" applyFont="1" applyAlignment="1"/>
    <xf numFmtId="0" fontId="0" fillId="0" borderId="0" xfId="0"/>
    <xf numFmtId="0" fontId="0" fillId="0" borderId="0" xfId="0" applyFont="1" applyAlignment="1">
      <alignment horizontal="center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center" wrapText="1"/>
    </xf>
    <xf numFmtId="0" fontId="22" fillId="0" borderId="0" xfId="1" applyFont="1" applyFill="1" applyBorder="1" applyAlignment="1">
      <alignment horizontal="left" wrapText="1"/>
    </xf>
    <xf numFmtId="0" fontId="23" fillId="0" borderId="0" xfId="1" applyFont="1" applyFill="1" applyBorder="1" applyAlignment="1">
      <alignment horizontal="left" wrapText="1"/>
    </xf>
    <xf numFmtId="0" fontId="17" fillId="0" borderId="0" xfId="0" applyFont="1" applyBorder="1" applyAlignment="1">
      <alignment horizontal="center" vertical="center"/>
    </xf>
    <xf numFmtId="4" fontId="7" fillId="0" borderId="0" xfId="0" applyNumberFormat="1" applyFont="1"/>
    <xf numFmtId="4" fontId="14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10" fontId="0" fillId="0" borderId="0" xfId="2" applyNumberFormat="1" applyFont="1"/>
    <xf numFmtId="0" fontId="25" fillId="0" borderId="0" xfId="0" applyFont="1" applyFill="1" applyBorder="1" applyAlignment="1">
      <alignment horizontal="left" wrapText="1"/>
    </xf>
    <xf numFmtId="0" fontId="34" fillId="0" borderId="0" xfId="0" applyFont="1" applyFill="1" applyBorder="1" applyAlignment="1">
      <alignment horizontal="left" wrapText="1"/>
    </xf>
    <xf numFmtId="0" fontId="60" fillId="0" borderId="0" xfId="0" applyFont="1" applyBorder="1" applyAlignment="1"/>
    <xf numFmtId="4" fontId="2" fillId="0" borderId="0" xfId="0" applyNumberFormat="1" applyFont="1" applyFill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4" fontId="61" fillId="0" borderId="0" xfId="0" applyNumberFormat="1" applyFont="1" applyAlignment="1">
      <alignment horizontal="center"/>
    </xf>
    <xf numFmtId="9" fontId="0" fillId="0" borderId="9" xfId="2" applyFont="1" applyBorder="1"/>
    <xf numFmtId="0" fontId="62" fillId="0" borderId="0" xfId="1" applyFont="1" applyFill="1" applyBorder="1" applyAlignment="1">
      <alignment horizontal="left" wrapText="1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" fontId="2" fillId="0" borderId="0" xfId="1" applyNumberFormat="1" applyFont="1" applyFill="1" applyBorder="1" applyAlignment="1">
      <alignment horizontal="center" wrapText="1"/>
    </xf>
    <xf numFmtId="4" fontId="0" fillId="0" borderId="0" xfId="0" applyNumberFormat="1" applyAlignment="1"/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center"/>
    </xf>
    <xf numFmtId="9" fontId="0" fillId="0" borderId="0" xfId="2" applyFont="1" applyAlignment="1">
      <alignment horizontal="center" wrapText="1"/>
    </xf>
    <xf numFmtId="0" fontId="1" fillId="0" borderId="0" xfId="0" applyFont="1" applyAlignment="1">
      <alignment horizontal="center"/>
    </xf>
    <xf numFmtId="4" fontId="0" fillId="0" borderId="0" xfId="0" applyNumberFormat="1" applyFont="1" applyAlignment="1" applyProtection="1">
      <alignment horizontal="center"/>
      <protection locked="0"/>
    </xf>
  </cellXfs>
  <cellStyles count="813">
    <cellStyle name="20 % – Poudarek1 2" xfId="5" xr:uid="{54000469-ECAF-4920-B4A1-B57803510D3F}"/>
    <cellStyle name="20 % – Poudarek2 2" xfId="6" xr:uid="{30E3C32F-7F17-4481-A6C2-76688035A274}"/>
    <cellStyle name="20 % – Poudarek3 2" xfId="7" xr:uid="{EA02A00F-CD17-49E5-9EFE-023ECC1FB252}"/>
    <cellStyle name="20 % – Poudarek4 2" xfId="8" xr:uid="{B548994B-1DB6-40D7-997D-544EEA4CC998}"/>
    <cellStyle name="20 % – Poudarek5 2" xfId="9" xr:uid="{32567B5E-9234-4F21-9551-A8F49548AB18}"/>
    <cellStyle name="20 % – Poudarek6 2" xfId="10" xr:uid="{3A8A3AC2-E4DA-4C27-8A81-0FE1A80B2418}"/>
    <cellStyle name="20% - Accent1" xfId="11" xr:uid="{76BCDB4A-F475-441B-9A53-1241D232E586}"/>
    <cellStyle name="20% - Accent1 10" xfId="12" xr:uid="{D1FA6F67-44B6-4E67-90BF-27DA3F796335}"/>
    <cellStyle name="20% - Accent1 11" xfId="13" xr:uid="{4986E91B-FC3F-4D6E-8505-11F8D82DE885}"/>
    <cellStyle name="20% - Accent1 2" xfId="14" xr:uid="{582CF66F-502E-46E0-B0B8-C08E78290ED1}"/>
    <cellStyle name="20% - Accent1 3" xfId="15" xr:uid="{8916AC6F-0714-4CE1-A4AB-7662FB36350B}"/>
    <cellStyle name="20% - Accent1 4" xfId="16" xr:uid="{960C2535-0FF0-42C8-BADE-5D8BA5138109}"/>
    <cellStyle name="20% - Accent1 5" xfId="17" xr:uid="{21CC2FE0-C7AF-4CE7-8653-8ED939D961D2}"/>
    <cellStyle name="20% - Accent1 6" xfId="18" xr:uid="{1E295E60-2163-4C4E-A911-9D97523CE966}"/>
    <cellStyle name="20% - Accent1 7" xfId="19" xr:uid="{D8CE76D2-70C1-41D2-958C-9A805AE3FCAE}"/>
    <cellStyle name="20% - Accent1 8" xfId="20" xr:uid="{9FCAB29A-4DB1-41A9-BFFD-CB5239F033DE}"/>
    <cellStyle name="20% - Accent1 9" xfId="21" xr:uid="{3F2FE1F5-0960-4F66-969A-2182611CF6BD}"/>
    <cellStyle name="20% - Accent2" xfId="22" xr:uid="{A148B9B9-FCA9-4800-9F24-7909282347E0}"/>
    <cellStyle name="20% - Accent2 10" xfId="23" xr:uid="{0C4DC12F-0834-427F-9AE5-72062C066F2C}"/>
    <cellStyle name="20% - Accent2 11" xfId="24" xr:uid="{A7DBD86E-F2D2-483E-B7FE-E49C30DED5F9}"/>
    <cellStyle name="20% - Accent2 2" xfId="25" xr:uid="{A0F6EA76-CEB7-41CA-B6AF-DF8B28BF7333}"/>
    <cellStyle name="20% - Accent2 3" xfId="26" xr:uid="{993AE6FB-7113-4584-AE41-16CE6C31FA1F}"/>
    <cellStyle name="20% - Accent2 4" xfId="27" xr:uid="{6872DCA5-E786-4732-B87A-BC8CBA4CE1A1}"/>
    <cellStyle name="20% - Accent2 5" xfId="28" xr:uid="{CEF30A11-C1D4-4198-9DA4-5E58D1757239}"/>
    <cellStyle name="20% - Accent2 6" xfId="29" xr:uid="{9347C3E2-38C5-4E7C-8381-B2AC9F429658}"/>
    <cellStyle name="20% - Accent2 7" xfId="30" xr:uid="{C1BF3E83-503C-48B1-BDCA-DC76244437C7}"/>
    <cellStyle name="20% - Accent2 8" xfId="31" xr:uid="{087C0021-22DF-4DA4-9556-8C3099D692CA}"/>
    <cellStyle name="20% - Accent2 9" xfId="32" xr:uid="{7816D0E3-B013-4CEE-8293-714776C830B8}"/>
    <cellStyle name="20% - Accent3" xfId="33" xr:uid="{4B800DC6-26D1-4EF7-B800-CC21F83072BA}"/>
    <cellStyle name="20% - Accent3 10" xfId="34" xr:uid="{3CA0400B-AB90-4DAB-A797-FC6BCCB904F8}"/>
    <cellStyle name="20% - Accent3 11" xfId="35" xr:uid="{C63D5545-6F5F-410A-9166-F6D6845023FD}"/>
    <cellStyle name="20% - Accent3 2" xfId="36" xr:uid="{80BD5360-5270-47C3-A3E8-080CA637D0B6}"/>
    <cellStyle name="20% - Accent3 3" xfId="37" xr:uid="{8050E311-7AF2-4592-AB9E-DE23606850EE}"/>
    <cellStyle name="20% - Accent3 4" xfId="38" xr:uid="{EF43DF5C-9BCF-4761-85D3-3A8129F516B3}"/>
    <cellStyle name="20% - Accent3 5" xfId="39" xr:uid="{206FC3A4-03EA-45F1-AF63-52BB07778171}"/>
    <cellStyle name="20% - Accent3 6" xfId="40" xr:uid="{C274E203-2449-4AD1-82BF-2C7FF840B360}"/>
    <cellStyle name="20% - Accent3 7" xfId="41" xr:uid="{B26662A5-6FCC-4919-AB24-46053085A90B}"/>
    <cellStyle name="20% - Accent3 8" xfId="42" xr:uid="{4E7502F3-3817-4EC3-BA0A-0A4BACEE0469}"/>
    <cellStyle name="20% - Accent3 9" xfId="43" xr:uid="{1860322D-36EA-43F0-A0E0-54C86AB119C0}"/>
    <cellStyle name="20% - Accent4" xfId="44" xr:uid="{B80F8A6C-93B9-42B9-BB7C-E76699565133}"/>
    <cellStyle name="20% - Accent4 10" xfId="45" xr:uid="{9C43FAC8-F2AC-4A73-8732-A24764EE7A30}"/>
    <cellStyle name="20% - Accent4 11" xfId="46" xr:uid="{92BAB822-9F3A-4EBB-BFA2-9206EDBA938E}"/>
    <cellStyle name="20% - Accent4 2" xfId="47" xr:uid="{368AD083-D7EF-4B80-816C-F2467E87C782}"/>
    <cellStyle name="20% - Accent4 3" xfId="48" xr:uid="{B3EA00ED-2772-4B59-80BE-6401E0A76C53}"/>
    <cellStyle name="20% - Accent4 4" xfId="49" xr:uid="{435DD731-C8B5-43D4-98D4-700EC3A9AF2B}"/>
    <cellStyle name="20% - Accent4 5" xfId="50" xr:uid="{4F841B29-43FD-4EA6-A357-A42751D30512}"/>
    <cellStyle name="20% - Accent4 6" xfId="51" xr:uid="{4B878F8B-5BF6-4482-8A84-73CA5F899568}"/>
    <cellStyle name="20% - Accent4 7" xfId="52" xr:uid="{3A551909-0836-4488-9614-A622FE2A4845}"/>
    <cellStyle name="20% - Accent4 8" xfId="53" xr:uid="{73F8A752-67E6-4327-A8F7-33D27064AE59}"/>
    <cellStyle name="20% - Accent4 9" xfId="54" xr:uid="{78D4D6D4-ECB3-43EA-9E3B-5BE253D8ED6B}"/>
    <cellStyle name="20% - Accent5" xfId="55" xr:uid="{FDBA8489-EEAA-4A51-A555-7C483FB588E7}"/>
    <cellStyle name="20% - Accent5 10" xfId="56" xr:uid="{2B687438-211A-453B-9983-9C1FB4018471}"/>
    <cellStyle name="20% - Accent5 11" xfId="57" xr:uid="{163FC942-670E-4248-A04E-B47B99B92CEE}"/>
    <cellStyle name="20% - Accent5 2" xfId="58" xr:uid="{BDC5C90D-91C9-4943-9471-65A38194683F}"/>
    <cellStyle name="20% - Accent5 3" xfId="59" xr:uid="{69A709B5-FCE5-4C56-A1BF-ADBEAA50CA42}"/>
    <cellStyle name="20% - Accent5 4" xfId="60" xr:uid="{49ACA405-F407-4E91-A7D3-CCB33A9C1E26}"/>
    <cellStyle name="20% - Accent5 5" xfId="61" xr:uid="{5AB53C5B-7FEC-4D8E-BC2E-F0DEE36764F0}"/>
    <cellStyle name="20% - Accent5 6" xfId="62" xr:uid="{D6D52211-CBEE-4BE0-98F1-2B41BA6D429F}"/>
    <cellStyle name="20% - Accent5 7" xfId="63" xr:uid="{06DFA347-F706-4A9E-98E0-FF5834D3386D}"/>
    <cellStyle name="20% - Accent5 8" xfId="64" xr:uid="{28C6E094-BAB6-4CF0-9C5C-980680B05DBD}"/>
    <cellStyle name="20% - Accent5 9" xfId="65" xr:uid="{1AC78F3B-DF53-473F-A205-800A3672C9E1}"/>
    <cellStyle name="20% - Accent6" xfId="66" xr:uid="{0B936DB7-DB1C-4607-8BCD-1F1711F22304}"/>
    <cellStyle name="20% - Accent6 10" xfId="67" xr:uid="{8635B7CA-D7B7-4BB8-A4BC-E4DC26231CC2}"/>
    <cellStyle name="20% - Accent6 11" xfId="68" xr:uid="{330F6FDD-6D2F-4D9B-AC79-0974DE744D90}"/>
    <cellStyle name="20% - Accent6 2" xfId="69" xr:uid="{00EEED6E-3EE5-44B3-935E-C662B698EC62}"/>
    <cellStyle name="20% - Accent6 3" xfId="70" xr:uid="{D7AB9536-8E71-48FB-B2F7-EFC1B24CA6DB}"/>
    <cellStyle name="20% - Accent6 4" xfId="71" xr:uid="{AA1D4467-C352-4C68-95EF-E707FE54E6AB}"/>
    <cellStyle name="20% - Accent6 5" xfId="72" xr:uid="{20ADEA02-47A9-41BA-953B-9840F6538C42}"/>
    <cellStyle name="20% - Accent6 6" xfId="73" xr:uid="{F13CDAB2-7DA6-4079-B39B-B3A3AD8E04C8}"/>
    <cellStyle name="20% - Accent6 7" xfId="74" xr:uid="{6A5C6576-F9B6-4A53-BF5A-6AEF29FC90CB}"/>
    <cellStyle name="20% - Accent6 8" xfId="75" xr:uid="{2F2D4B0E-42B2-4CEE-A7BD-3028CFA30D9D}"/>
    <cellStyle name="20% - Accent6 9" xfId="76" xr:uid="{8F84E534-C366-43D2-AC68-698BFAA0FE13}"/>
    <cellStyle name="40 % – Poudarek1 2" xfId="77" xr:uid="{DBBF24A4-68CE-428E-84C0-24F963B76F57}"/>
    <cellStyle name="40 % – Poudarek2 2" xfId="78" xr:uid="{8651325B-4C3A-4C9C-8A53-F66EDE974D8C}"/>
    <cellStyle name="40 % – Poudarek3 2" xfId="79" xr:uid="{FBC37A58-2F1F-4A82-A394-CA2A8378AAD7}"/>
    <cellStyle name="40 % – Poudarek4 2" xfId="80" xr:uid="{0E64274B-4B06-4AC7-9D9E-D9B3C8CD1AEF}"/>
    <cellStyle name="40 % – Poudarek5 2" xfId="81" xr:uid="{8ADC0E0D-6DA5-46F7-8A26-ECDF4951F3EC}"/>
    <cellStyle name="40 % – Poudarek6 2" xfId="82" xr:uid="{BADCCF4F-63C6-46AD-9FC7-C2949402A15D}"/>
    <cellStyle name="40% - Accent1" xfId="83" xr:uid="{A3258D62-2701-43C9-BC72-6CB5F721B8B6}"/>
    <cellStyle name="40% - Accent1 10" xfId="84" xr:uid="{C19606C9-6703-4160-AE2A-12F7F12E5644}"/>
    <cellStyle name="40% - Accent1 11" xfId="85" xr:uid="{4E5CCAB4-DABC-4C2A-A2BB-D80E894C9CCF}"/>
    <cellStyle name="40% - Accent1 2" xfId="86" xr:uid="{BDEC2B94-A784-4CE9-933D-48FC8182F48E}"/>
    <cellStyle name="40% - Accent1 3" xfId="87" xr:uid="{E477C30D-B759-4E6C-AAA6-CDFE6EEA6B77}"/>
    <cellStyle name="40% - Accent1 4" xfId="88" xr:uid="{A26E6720-165A-4A75-8753-83001355B02C}"/>
    <cellStyle name="40% - Accent1 5" xfId="89" xr:uid="{33C04577-10A8-48C0-949F-129F24F21BE2}"/>
    <cellStyle name="40% - Accent1 6" xfId="90" xr:uid="{A8A6CB77-866F-45DA-9966-DE411BED8090}"/>
    <cellStyle name="40% - Accent1 7" xfId="91" xr:uid="{07CFAA8E-6DB0-4D2D-985C-A60F88F8FDCA}"/>
    <cellStyle name="40% - Accent1 8" xfId="92" xr:uid="{E511D9F7-8926-4CDF-9850-D25FBE2FC1DD}"/>
    <cellStyle name="40% - Accent1 9" xfId="93" xr:uid="{7D9F407B-C185-47D7-8DA7-3C2C07FBDF0C}"/>
    <cellStyle name="40% - Accent2" xfId="94" xr:uid="{8601F677-6A7C-4C31-9B69-65FDD6BC9A4A}"/>
    <cellStyle name="40% - Accent2 10" xfId="95" xr:uid="{273CD671-3881-4449-99F2-E7EE27DE743A}"/>
    <cellStyle name="40% - Accent2 11" xfId="96" xr:uid="{FA5D66C9-3BBC-45BD-AD76-C1FF4AEFC934}"/>
    <cellStyle name="40% - Accent2 2" xfId="97" xr:uid="{908CFA67-5E3D-4E39-AF1C-503922CDBC20}"/>
    <cellStyle name="40% - Accent2 3" xfId="98" xr:uid="{1CBC7799-F49D-4670-BC41-1C16F03160CD}"/>
    <cellStyle name="40% - Accent2 4" xfId="99" xr:uid="{51AA26AF-E21F-49DF-B225-6D147F78BA38}"/>
    <cellStyle name="40% - Accent2 5" xfId="100" xr:uid="{F6B42E2A-1FCF-44B9-B8E2-602A0307E3C3}"/>
    <cellStyle name="40% - Accent2 6" xfId="101" xr:uid="{6D4F4C64-7206-4A6D-8280-B1A0089E5FBA}"/>
    <cellStyle name="40% - Accent2 7" xfId="102" xr:uid="{A88D550F-2052-447E-AA7C-0CE61A7ED529}"/>
    <cellStyle name="40% - Accent2 8" xfId="103" xr:uid="{219BCCB2-620F-4D0D-BE46-E8FA5479EC8F}"/>
    <cellStyle name="40% - Accent2 9" xfId="104" xr:uid="{449A6815-A5B4-4C05-B713-DF81336A4B28}"/>
    <cellStyle name="40% - Accent3" xfId="105" xr:uid="{C4E9219B-EBF7-4A3A-9837-89C37E4DD41B}"/>
    <cellStyle name="40% - Accent3 10" xfId="106" xr:uid="{09B3C54D-F8FB-41F0-9793-FBCD9CB6CDED}"/>
    <cellStyle name="40% - Accent3 11" xfId="107" xr:uid="{B546A24E-30E0-4EB9-BBF6-D3B9E46042CA}"/>
    <cellStyle name="40% - Accent3 2" xfId="108" xr:uid="{AE33D235-83F4-4BF4-8447-72572549A8DA}"/>
    <cellStyle name="40% - Accent3 3" xfId="109" xr:uid="{32C649D2-94D7-49E9-A592-490C4327A59D}"/>
    <cellStyle name="40% - Accent3 4" xfId="110" xr:uid="{726DABF2-51E5-4AB0-9D71-AD10856BB4D2}"/>
    <cellStyle name="40% - Accent3 5" xfId="111" xr:uid="{66F3DA8B-8C6F-4855-934E-0B52AF464294}"/>
    <cellStyle name="40% - Accent3 6" xfId="112" xr:uid="{0956239A-928B-4E57-8F50-A3402FEAC511}"/>
    <cellStyle name="40% - Accent3 7" xfId="113" xr:uid="{2EA4D292-6EEC-4035-A633-5275D7CABFFB}"/>
    <cellStyle name="40% - Accent3 8" xfId="114" xr:uid="{C3FF1F91-CCCE-47D8-A2D4-0682DC976942}"/>
    <cellStyle name="40% - Accent3 9" xfId="115" xr:uid="{D5A39462-5EBB-4D5E-A808-93F22B72E23C}"/>
    <cellStyle name="40% - Accent4" xfId="116" xr:uid="{809B085E-4819-4522-B8E1-F486DDC95159}"/>
    <cellStyle name="40% - Accent4 10" xfId="117" xr:uid="{B5F3A374-E75B-463D-B32A-F9692B7DCB55}"/>
    <cellStyle name="40% - Accent4 11" xfId="118" xr:uid="{C6E2515C-6525-44FF-9971-BF2FDDAAA0EE}"/>
    <cellStyle name="40% - Accent4 2" xfId="119" xr:uid="{B834467D-3CFB-4268-ACF3-A58C2F6677B8}"/>
    <cellStyle name="40% - Accent4 3" xfId="120" xr:uid="{C3E61BD0-EF19-4B63-BCD3-4D90A97D6F5E}"/>
    <cellStyle name="40% - Accent4 4" xfId="121" xr:uid="{AD0B7FAD-948C-4652-B000-FB3B6352D509}"/>
    <cellStyle name="40% - Accent4 5" xfId="122" xr:uid="{A7E330B5-76F3-4519-A529-9EAE75DE472D}"/>
    <cellStyle name="40% - Accent4 6" xfId="123" xr:uid="{B0C2BD68-7567-4944-82CA-678BF1E4DE32}"/>
    <cellStyle name="40% - Accent4 7" xfId="124" xr:uid="{B7CDE60E-0431-4B78-B3E1-132D723CB8AA}"/>
    <cellStyle name="40% - Accent4 8" xfId="125" xr:uid="{F029DD34-3B30-4250-9F46-96C97CFD968C}"/>
    <cellStyle name="40% - Accent4 9" xfId="126" xr:uid="{9507F63F-547B-44DB-9A8A-6F2F4258A08D}"/>
    <cellStyle name="40% - Accent5" xfId="127" xr:uid="{D468B191-9A8C-45D8-B20B-674BB164E069}"/>
    <cellStyle name="40% - Accent5 10" xfId="128" xr:uid="{BEF8F9FB-C377-4051-BFF2-22ACDA57C8BB}"/>
    <cellStyle name="40% - Accent5 11" xfId="129" xr:uid="{BC62320C-B803-44E2-89BA-88F5BD0F26B9}"/>
    <cellStyle name="40% - Accent5 2" xfId="130" xr:uid="{82C7753C-75B7-4648-8C66-210A58FD0D98}"/>
    <cellStyle name="40% - Accent5 3" xfId="131" xr:uid="{4CB54EC5-CD02-442D-8949-6D9BC491984C}"/>
    <cellStyle name="40% - Accent5 4" xfId="132" xr:uid="{AC8BE592-4E85-4679-9BA1-7F7460B30685}"/>
    <cellStyle name="40% - Accent5 5" xfId="133" xr:uid="{F7A77896-78B3-478A-81FA-AB4C2B9548E8}"/>
    <cellStyle name="40% - Accent5 6" xfId="134" xr:uid="{D93D49B6-48C5-4B77-A316-89BD6BEFA88F}"/>
    <cellStyle name="40% - Accent5 7" xfId="135" xr:uid="{5B8BDDDE-65CA-4AE0-B096-2A19CE2185D4}"/>
    <cellStyle name="40% - Accent5 8" xfId="136" xr:uid="{9F84DF12-B518-4605-88BC-FF24B66972EC}"/>
    <cellStyle name="40% - Accent5 9" xfId="137" xr:uid="{1921DB29-1579-4D9E-BC35-90AD3CEDEDBC}"/>
    <cellStyle name="40% - Accent6" xfId="138" xr:uid="{D0CF5A84-7500-4C20-A74A-5E30A9010429}"/>
    <cellStyle name="40% - Accent6 10" xfId="139" xr:uid="{1B1CFC5C-A098-4C8E-BDE2-8F11C76A548D}"/>
    <cellStyle name="40% - Accent6 11" xfId="140" xr:uid="{9C94118E-3BF7-4BAB-97F1-2BC54FA40190}"/>
    <cellStyle name="40% - Accent6 2" xfId="141" xr:uid="{A1D52092-C877-4985-99B8-C2FFFF176EA1}"/>
    <cellStyle name="40% - Accent6 3" xfId="142" xr:uid="{E83126BD-B8D7-43B6-BE9C-1EA0EAE7AF5F}"/>
    <cellStyle name="40% - Accent6 4" xfId="143" xr:uid="{B52E8E20-2391-4105-8AF7-2EC159D8C1D0}"/>
    <cellStyle name="40% - Accent6 5" xfId="144" xr:uid="{43110B38-5310-4CA2-BA62-EDAED5135D86}"/>
    <cellStyle name="40% - Accent6 6" xfId="145" xr:uid="{6F78154B-E0DD-4598-A305-F29DA0EEDCA4}"/>
    <cellStyle name="40% - Accent6 7" xfId="146" xr:uid="{66D6A9BF-03E4-47BD-83A0-08D7DDBDF247}"/>
    <cellStyle name="40% - Accent6 8" xfId="147" xr:uid="{DBC93B60-AC7F-4560-B06D-1933C5CF4EC7}"/>
    <cellStyle name="40% - Accent6 9" xfId="148" xr:uid="{6BEBEAED-034F-4173-AF7F-03DDE35152B9}"/>
    <cellStyle name="60 % – Poudarek1 2" xfId="149" xr:uid="{01938260-93CA-49C4-B89E-181A13F5A914}"/>
    <cellStyle name="60 % – Poudarek2 2" xfId="150" xr:uid="{35B9225E-5FB6-42C6-81BA-24320C9F654F}"/>
    <cellStyle name="60 % – Poudarek3 2" xfId="151" xr:uid="{1CDF06C6-C079-4DD5-BC0C-95E3A889EFAB}"/>
    <cellStyle name="60 % – Poudarek4 2" xfId="152" xr:uid="{F1FFA85C-0C76-4D6C-BC2B-DAF097BA5B92}"/>
    <cellStyle name="60 % – Poudarek5 2" xfId="153" xr:uid="{A60056D6-43CD-4A16-8C39-8258424EAB9A}"/>
    <cellStyle name="60 % – Poudarek6 2" xfId="154" xr:uid="{3624A92B-CBDC-4F20-AF23-E5E699E41122}"/>
    <cellStyle name="60% - Accent1" xfId="155" xr:uid="{7F4760EF-FF4A-4D53-BA7B-8EBE52773B74}"/>
    <cellStyle name="60% - Accent2" xfId="156" xr:uid="{BBA5356D-D2F2-4D38-8828-E36106DC752D}"/>
    <cellStyle name="60% - Accent3" xfId="157" xr:uid="{399F462E-94B1-4AE5-B15A-6C579DEDBE35}"/>
    <cellStyle name="60% - Accent4" xfId="158" xr:uid="{811FE666-82AE-4879-BAA0-5B1485877D9C}"/>
    <cellStyle name="60% - Accent5" xfId="159" xr:uid="{4AEAEDC2-8037-4BF8-BADF-C1A23CFE3B83}"/>
    <cellStyle name="60% - Accent6" xfId="160" xr:uid="{184DDA8C-E9C2-49F3-98C8-18E3D7A22306}"/>
    <cellStyle name="Accent1" xfId="161" xr:uid="{319E7596-4E3D-46FA-A621-5540479B9D4A}"/>
    <cellStyle name="Accent2" xfId="162" xr:uid="{FAC468FD-7432-463D-8C13-A46CDFCED430}"/>
    <cellStyle name="Accent3" xfId="163" xr:uid="{4F2A9BB3-4D8A-4C65-B756-5F7704EFF3AF}"/>
    <cellStyle name="Accent4" xfId="164" xr:uid="{4B8E32EF-22DC-4B9E-839F-53D0C5FFC9E9}"/>
    <cellStyle name="Accent5" xfId="165" xr:uid="{E5BCC3AC-D7A6-4AE6-B9D2-4378E006623F}"/>
    <cellStyle name="Accent6" xfId="166" xr:uid="{1BD428E4-267A-40C3-89AD-E5D68EC4FA79}"/>
    <cellStyle name="Bad" xfId="167" xr:uid="{2B010858-E907-4DFD-A07A-1B3F4D41BBBF}"/>
    <cellStyle name="Calculation" xfId="168" xr:uid="{F040C01E-419C-4F41-9112-2FC88C0453AC}"/>
    <cellStyle name="Check Cell" xfId="169" xr:uid="{98A8C317-E973-4CB7-AF29-2C3FD6D18031}"/>
    <cellStyle name="Comma 2" xfId="170" xr:uid="{93C26252-03A4-436B-8470-D82A5F264C8E}"/>
    <cellStyle name="Comma0" xfId="171" xr:uid="{DD9886E5-6475-4551-961E-8D92AA1B89CA}"/>
    <cellStyle name="Currency0" xfId="172" xr:uid="{13718623-A879-4EDD-9F4B-3A4102A5F338}"/>
    <cellStyle name="Date" xfId="173" xr:uid="{ECD7E6B2-48AD-4091-96F9-E6279F2C133A}"/>
    <cellStyle name="Dobro 2" xfId="174" xr:uid="{37CB6B49-0CE8-4340-90EF-6DACB06826A5}"/>
    <cellStyle name="Excel Built-in Normal" xfId="175" xr:uid="{55DBF7F3-F696-4586-A169-27C491957A1A}"/>
    <cellStyle name="Explanatory Text" xfId="176" xr:uid="{7C3CA4D8-A274-467E-AAF1-6FEB88C38E26}"/>
    <cellStyle name="Fixed" xfId="177" xr:uid="{2B395B7C-3B6D-4CF6-A176-92D85FFC6198}"/>
    <cellStyle name="Good" xfId="178" xr:uid="{CCD485C9-153F-4F45-8C42-BDE5A08656AD}"/>
    <cellStyle name="Heading 1" xfId="179" xr:uid="{8BD794D7-E740-4FE0-85E8-F886FF7AB441}"/>
    <cellStyle name="Heading 2" xfId="180" xr:uid="{6A193859-2E85-4012-BE6A-54115D72FC7D}"/>
    <cellStyle name="Heading 3" xfId="181" xr:uid="{142C8ECC-7E07-4143-A65F-6870FE726BAB}"/>
    <cellStyle name="Heading 4" xfId="182" xr:uid="{36E8FE33-693C-4E88-86A9-62905B57A6CC}"/>
    <cellStyle name="Heading1" xfId="183" xr:uid="{A3278449-AD62-4E6C-BD34-5929356B6149}"/>
    <cellStyle name="Heading2" xfId="184" xr:uid="{CF043283-B2E1-4944-8297-BAA343582716}"/>
    <cellStyle name="Input" xfId="185" xr:uid="{F8ED8208-FFA4-41D4-8F47-2DB2D3BBDDF1}"/>
    <cellStyle name="Izhod" xfId="1" builtinId="21"/>
    <cellStyle name="Izhod 2" xfId="186" xr:uid="{4507B0F9-D2D6-447C-A197-81746274F892}"/>
    <cellStyle name="Keš" xfId="187" xr:uid="{9318CD7C-33EE-4EB1-BFFA-F39820F81872}"/>
    <cellStyle name="Linked Cell" xfId="188" xr:uid="{AA488538-EA9C-4CFC-A899-B8E5530AAD69}"/>
    <cellStyle name="Naslov 1 2" xfId="189" xr:uid="{41D8CA74-B747-4D0C-AC2B-DCB86040BF37}"/>
    <cellStyle name="Naslov 2 2" xfId="190" xr:uid="{55F3CF80-D0B8-4CFA-A504-C7A7B8529AEA}"/>
    <cellStyle name="Naslov 3 2" xfId="191" xr:uid="{3C8DADFB-B7AA-4736-9B91-E9CCDED49851}"/>
    <cellStyle name="Naslov 4 2" xfId="192" xr:uid="{AA1F674D-E280-4AEE-B588-317C363183D8}"/>
    <cellStyle name="Naslov 5" xfId="193" xr:uid="{837CEFB6-4453-4B10-AA57-5D4004780C2F}"/>
    <cellStyle name="Navadno" xfId="0" builtinId="0"/>
    <cellStyle name="Navadno 10" xfId="3" xr:uid="{8EEA7AD1-AD18-406E-B013-6218E25C505F}"/>
    <cellStyle name="Navadno 10 2" xfId="195" xr:uid="{233B5C77-5B16-457B-BBFB-3151FEAEF5DB}"/>
    <cellStyle name="Navadno 10 3" xfId="194" xr:uid="{ACACEC82-4666-4663-A1EE-8398617A39DB}"/>
    <cellStyle name="Navadno 11 10" xfId="196" xr:uid="{BA4D7209-D3AF-4528-BB39-D32575BCD907}"/>
    <cellStyle name="Navadno 11 11" xfId="197" xr:uid="{F6399238-39EF-40B1-ABA6-919C3A2F9492}"/>
    <cellStyle name="Navadno 11 12" xfId="198" xr:uid="{80D09535-568C-4255-9232-44FD9AA14F35}"/>
    <cellStyle name="Navadno 11 13" xfId="199" xr:uid="{C4538E75-94BB-41F0-84A6-621ECD17FEF2}"/>
    <cellStyle name="Navadno 11 14" xfId="200" xr:uid="{09DAB992-BF5C-4A31-8B40-D0E6855B0874}"/>
    <cellStyle name="Navadno 11 15" xfId="201" xr:uid="{A44CDEC6-848C-455E-888E-29108950FA8B}"/>
    <cellStyle name="Navadno 11 16" xfId="202" xr:uid="{7E18F3DA-2B70-4408-A86C-DBB080028917}"/>
    <cellStyle name="Navadno 11 17" xfId="203" xr:uid="{31A47A7A-0C04-43F4-9CD7-83660A296B0C}"/>
    <cellStyle name="Navadno 11 18" xfId="204" xr:uid="{4969B1FD-B40A-45B6-B1A0-86204CFF82CB}"/>
    <cellStyle name="Navadno 11 19" xfId="205" xr:uid="{9D09A87D-18E3-4C66-BCE7-CBDFAC37546B}"/>
    <cellStyle name="Navadno 11 2" xfId="206" xr:uid="{F5E5912C-6E43-4406-9F84-513E4E3F67CD}"/>
    <cellStyle name="Navadno 11 20" xfId="207" xr:uid="{D3D4BF09-CD8D-4651-9534-35851179FA01}"/>
    <cellStyle name="Navadno 11 21" xfId="208" xr:uid="{16EC57B3-DAB7-492E-9EFA-9C91C228CC00}"/>
    <cellStyle name="Navadno 11 22" xfId="209" xr:uid="{F807455C-D3C1-492A-9622-E38545679BF5}"/>
    <cellStyle name="Navadno 11 23" xfId="210" xr:uid="{6F7EAC65-E7D6-4604-BCAF-6D4539823058}"/>
    <cellStyle name="Navadno 11 24" xfId="211" xr:uid="{A4B456E9-F47A-420A-B57E-DFB9F74A8E4A}"/>
    <cellStyle name="Navadno 11 25" xfId="212" xr:uid="{2FC3C89C-09E6-4298-90BC-14623FEF71F6}"/>
    <cellStyle name="Navadno 11 26" xfId="213" xr:uid="{DB5D6C4F-43E5-4972-A310-D38B2815D171}"/>
    <cellStyle name="Navadno 11 27" xfId="214" xr:uid="{E78387A1-8A78-4A06-A86E-5F776D068FEB}"/>
    <cellStyle name="Navadno 11 28" xfId="215" xr:uid="{EEF3ADC6-1072-4F16-B129-D205369A6193}"/>
    <cellStyle name="Navadno 11 29" xfId="216" xr:uid="{592CC289-C4C8-41ED-AC42-62C147415B0E}"/>
    <cellStyle name="Navadno 11 3" xfId="217" xr:uid="{BED8F612-C298-4C03-81B2-391D3AFD6591}"/>
    <cellStyle name="Navadno 11 30" xfId="218" xr:uid="{FF9A1475-7F58-42E8-858C-0E10C93318F4}"/>
    <cellStyle name="Navadno 11 31" xfId="219" xr:uid="{5BF37BA1-C37D-43C5-ABB2-A58B459ED6EF}"/>
    <cellStyle name="Navadno 11 32" xfId="220" xr:uid="{C9FE71EC-AFDE-4742-BBA5-E186AA0D641A}"/>
    <cellStyle name="Navadno 11 33" xfId="221" xr:uid="{D0E6E676-83D7-4A65-990D-E2B7301C6144}"/>
    <cellStyle name="Navadno 11 34" xfId="222" xr:uid="{01D07813-AD7C-453A-BE18-6FF7B0912DEC}"/>
    <cellStyle name="Navadno 11 35" xfId="223" xr:uid="{3CFEB2BD-04CC-4BF4-BD63-7774C30D083B}"/>
    <cellStyle name="Navadno 11 36" xfId="224" xr:uid="{8B7039F7-9E44-4510-BA88-DE0A499C4D5F}"/>
    <cellStyle name="Navadno 11 37" xfId="225" xr:uid="{3D23955E-E33C-4D3D-8176-A5A584CE0453}"/>
    <cellStyle name="Navadno 11 38" xfId="226" xr:uid="{B3B9C1B8-7DB5-46FC-A6ED-AF760A492C38}"/>
    <cellStyle name="Navadno 11 39" xfId="227" xr:uid="{B56F3676-B64C-4705-AEAB-71AEACA5673B}"/>
    <cellStyle name="Navadno 11 4" xfId="228" xr:uid="{69E7B2D4-5988-4825-A868-FA28F3BD946B}"/>
    <cellStyle name="Navadno 11 40" xfId="229" xr:uid="{8B192AB5-FBE5-4993-BF6B-846FC0657655}"/>
    <cellStyle name="Navadno 11 41" xfId="230" xr:uid="{B31B690C-AC01-4F96-929E-B80F4FCEE90C}"/>
    <cellStyle name="Navadno 11 42" xfId="231" xr:uid="{769100B3-634E-4611-822F-49272145D63B}"/>
    <cellStyle name="Navadno 11 43" xfId="232" xr:uid="{D537023F-8232-42EE-B3D1-1B77CE3D3466}"/>
    <cellStyle name="Navadno 11 44" xfId="233" xr:uid="{73B6440A-35FE-4C5F-8D62-EB22EB58C0ED}"/>
    <cellStyle name="Navadno 11 45" xfId="234" xr:uid="{354A714B-F4F7-45E0-A935-BE5FF7883982}"/>
    <cellStyle name="Navadno 11 46" xfId="235" xr:uid="{5BF195A0-3B85-4263-B2AA-3EA51DBC6F45}"/>
    <cellStyle name="Navadno 11 47" xfId="236" xr:uid="{21C1D3FF-6D2D-4168-8277-61647CC2E0DF}"/>
    <cellStyle name="Navadno 11 48" xfId="237" xr:uid="{155F34F8-1B12-44A9-8CF3-BF0CF0D2EC04}"/>
    <cellStyle name="Navadno 11 49" xfId="238" xr:uid="{5319D276-2579-4755-A4E5-B81067EE085A}"/>
    <cellStyle name="Navadno 11 5" xfId="239" xr:uid="{C8BFB556-4061-4DB8-91D4-39B126F7C72A}"/>
    <cellStyle name="Navadno 11 50" xfId="240" xr:uid="{AC12D145-CBDE-4BE7-BD78-9AB0E515DB94}"/>
    <cellStyle name="Navadno 11 51" xfId="241" xr:uid="{1951638A-B1E6-405B-9EB9-1FF07FDBE65D}"/>
    <cellStyle name="Navadno 11 52" xfId="242" xr:uid="{92974FC9-F7A5-4366-A185-65E684BB6099}"/>
    <cellStyle name="Navadno 11 53" xfId="243" xr:uid="{B5E7B8D2-AB0E-4E78-A0D0-13BB80C0E9A1}"/>
    <cellStyle name="Navadno 11 54" xfId="244" xr:uid="{C07FB713-E7B9-421B-9C98-ED4067EB2ED0}"/>
    <cellStyle name="Navadno 11 55" xfId="245" xr:uid="{9BA98030-5C56-4D8E-958C-316984252217}"/>
    <cellStyle name="Navadno 11 56" xfId="246" xr:uid="{3A701CE3-DBBF-4211-9CEF-E0503479E18F}"/>
    <cellStyle name="Navadno 11 57" xfId="247" xr:uid="{2CBBD188-85F4-41A2-AF0C-E8A106F57BE4}"/>
    <cellStyle name="Navadno 11 58" xfId="248" xr:uid="{9392DFA3-050E-4E57-9897-59537EDBCAFB}"/>
    <cellStyle name="Navadno 11 59" xfId="249" xr:uid="{0FD7B784-87DC-4A6B-9A1D-23A1E95A3005}"/>
    <cellStyle name="Navadno 11 6" xfId="250" xr:uid="{0E0908DD-57E9-4D5D-A666-B67454100D72}"/>
    <cellStyle name="Navadno 11 60" xfId="251" xr:uid="{0A7B7C92-5FE9-4543-B44B-78A791005216}"/>
    <cellStyle name="Navadno 11 61" xfId="252" xr:uid="{3E1E2917-D08C-4FB9-99CE-518558E3D086}"/>
    <cellStyle name="Navadno 11 62" xfId="253" xr:uid="{D0343D64-050E-4D63-849C-2581BEEC809B}"/>
    <cellStyle name="Navadno 11 63" xfId="254" xr:uid="{DAAA4E87-AA5B-4FE9-8009-6EC0AF55E7C2}"/>
    <cellStyle name="Navadno 11 64" xfId="255" xr:uid="{F35E48A1-8D79-4F46-AFD9-73496629D13A}"/>
    <cellStyle name="Navadno 11 65" xfId="256" xr:uid="{4FC15688-0433-466C-AD3B-19C57D3B2C46}"/>
    <cellStyle name="Navadno 11 66" xfId="257" xr:uid="{303E3DB4-2367-4297-B489-B90A0185E15A}"/>
    <cellStyle name="Navadno 11 67" xfId="258" xr:uid="{6B16F1C9-A363-46BB-ABD1-C137F54912B7}"/>
    <cellStyle name="Navadno 11 68" xfId="259" xr:uid="{37D50223-567C-4581-AF02-A84F993A0EFB}"/>
    <cellStyle name="Navadno 11 69" xfId="260" xr:uid="{3F03DEB9-1567-4A3B-9838-0D1874131D3B}"/>
    <cellStyle name="Navadno 11 7" xfId="261" xr:uid="{FEE30E10-72CD-4B91-B738-6AF27B001A5C}"/>
    <cellStyle name="Navadno 11 70" xfId="262" xr:uid="{392CBF99-025C-4894-8CEC-9DEFFFF52942}"/>
    <cellStyle name="Navadno 11 71" xfId="263" xr:uid="{3EB73ABD-028F-4A36-9204-71C662749539}"/>
    <cellStyle name="Navadno 11 72" xfId="264" xr:uid="{8E3FC2B8-1443-482A-A37F-FDD7EC6D3C68}"/>
    <cellStyle name="Navadno 11 73" xfId="265" xr:uid="{0F6F7AE8-730D-427D-AD22-122133D98EDB}"/>
    <cellStyle name="Navadno 11 74" xfId="266" xr:uid="{8A2AD6A7-4847-4AE1-822C-68336C1F1AF3}"/>
    <cellStyle name="Navadno 11 75" xfId="267" xr:uid="{BE9CA854-E628-4CEA-AD92-0FAA1D89A904}"/>
    <cellStyle name="Navadno 11 76" xfId="268" xr:uid="{0D1EF0AE-86CD-43D2-8A2B-60256EB6ACD0}"/>
    <cellStyle name="Navadno 11 77" xfId="269" xr:uid="{9040E381-C606-474D-8660-6670FA73585D}"/>
    <cellStyle name="Navadno 11 78" xfId="270" xr:uid="{857793B2-F8DB-4B34-88E4-A0DDEA557F0B}"/>
    <cellStyle name="Navadno 11 79" xfId="271" xr:uid="{260B5586-29F9-4AD7-A9F5-C379612B0D0C}"/>
    <cellStyle name="Navadno 11 8" xfId="272" xr:uid="{B39481CF-EC8B-4EDA-8966-04277C042B7F}"/>
    <cellStyle name="Navadno 11 80" xfId="273" xr:uid="{02B9D15D-3B5B-409A-A00D-08017C045B13}"/>
    <cellStyle name="Navadno 11 81" xfId="274" xr:uid="{58F46EE2-781D-4A8A-9177-F2288878DD65}"/>
    <cellStyle name="Navadno 11 82" xfId="275" xr:uid="{2326EE78-F999-4C8A-B268-D8B5676C30C2}"/>
    <cellStyle name="Navadno 11 83" xfId="276" xr:uid="{EEB8B652-BE41-4B42-B5F2-EC6885B91CD8}"/>
    <cellStyle name="Navadno 11 84" xfId="277" xr:uid="{90A50E96-6929-4209-97B3-1647015333CB}"/>
    <cellStyle name="Navadno 11 85" xfId="278" xr:uid="{629F0220-8444-4255-9F52-6E98A030524D}"/>
    <cellStyle name="Navadno 11 9" xfId="279" xr:uid="{AB3C45BB-81BF-438A-BFE8-A61558415BC5}"/>
    <cellStyle name="Navadno 13" xfId="280" xr:uid="{C3B5A0EC-077D-4DA9-AE46-D68361524C62}"/>
    <cellStyle name="Navadno 15" xfId="281" xr:uid="{BF3B61BF-26AF-4718-B72B-189448589A76}"/>
    <cellStyle name="Navadno 17 2" xfId="282" xr:uid="{17E34903-B737-4D5B-89E8-B333B1B9741B}"/>
    <cellStyle name="Navadno 19 2" xfId="283" xr:uid="{929811DE-05FE-4095-B847-210F45570BB7}"/>
    <cellStyle name="Navadno 2" xfId="284" xr:uid="{C1A0116C-BD8F-479F-864A-CABECF2893EE}"/>
    <cellStyle name="Navadno 2 2" xfId="285" xr:uid="{7DE3F153-40E3-46B2-BE4D-A2B93814D4A3}"/>
    <cellStyle name="Navadno 2 2 2" xfId="286" xr:uid="{E1DC6870-E2DD-4F09-B0FA-263988302974}"/>
    <cellStyle name="Navadno 2 2 2 2" xfId="287" xr:uid="{2251B730-8592-4D1D-99EA-C52648FB8B98}"/>
    <cellStyle name="Navadno 2 2 3" xfId="288" xr:uid="{0177FC82-3994-4F2A-9017-12E149F6A72F}"/>
    <cellStyle name="Navadno 2 2 4" xfId="289" xr:uid="{A0B92F2F-EEF0-4D89-96D1-0A0BDD55CD7E}"/>
    <cellStyle name="Navadno 2 3" xfId="290" xr:uid="{6ED5F144-4DBC-4159-AF40-DE7BAF63AA7D}"/>
    <cellStyle name="Navadno 2 3 2" xfId="291" xr:uid="{B96A2FFE-AFFC-484D-94D7-A5963E172F97}"/>
    <cellStyle name="Navadno 2 4" xfId="292" xr:uid="{95A9F092-4D10-4079-B486-CD20BAFFBAE4}"/>
    <cellStyle name="Navadno 2 4 2" xfId="293" xr:uid="{9BE99345-B318-4B88-A799-A05D431CDFFB}"/>
    <cellStyle name="Navadno 20 2" xfId="294" xr:uid="{D3A22EC4-3710-48B8-8BD4-8183F32CA280}"/>
    <cellStyle name="Navadno 21 2" xfId="295" xr:uid="{31DE1F71-3A63-4B23-9112-E93E3F7329D8}"/>
    <cellStyle name="Navadno 22 2" xfId="296" xr:uid="{30CEEF01-9D63-4FBB-B3B8-4E70B47DF7A2}"/>
    <cellStyle name="Navadno 23 2" xfId="297" xr:uid="{A82A2FA0-3103-4662-B943-01C385AC496B}"/>
    <cellStyle name="Navadno 24 2" xfId="298" xr:uid="{2D0316CB-30CA-4920-90E7-02B983053D58}"/>
    <cellStyle name="Navadno 25 2" xfId="299" xr:uid="{1423877B-6E33-43B6-BB3D-93EA1538A41C}"/>
    <cellStyle name="Navadno 26 2" xfId="300" xr:uid="{333F70C9-9BBF-4A3F-A948-42FE076A6B4B}"/>
    <cellStyle name="Navadno 27 2" xfId="301" xr:uid="{DDB0A61E-E11A-439C-AC6B-D1C9B9BAF965}"/>
    <cellStyle name="Navadno 28 2" xfId="302" xr:uid="{3C0B30F1-63B4-4443-8227-83F8360D16FD}"/>
    <cellStyle name="Navadno 29 2" xfId="303" xr:uid="{F61A982C-A65C-4C73-B876-FE8B08AACB91}"/>
    <cellStyle name="Navadno 3" xfId="304" xr:uid="{8359AD33-4C50-4468-8E65-2D7B0B9CD857}"/>
    <cellStyle name="Navadno 3 2" xfId="305" xr:uid="{695C6852-67C0-464D-8753-65BE3BE25959}"/>
    <cellStyle name="Navadno 3 2 19" xfId="306" xr:uid="{BBEA2615-1484-4BC4-A8F6-01264EEEB667}"/>
    <cellStyle name="Navadno 3 21" xfId="307" xr:uid="{BF52722A-2EE7-428D-A45E-2DC0637280E3}"/>
    <cellStyle name="Navadno 3 3" xfId="308" xr:uid="{2E951C7D-37D4-4DFF-ABEE-ED8CBCF1C93B}"/>
    <cellStyle name="Navadno 3 32" xfId="309" xr:uid="{EF9B7D85-964B-417C-9707-E685DCB6EB67}"/>
    <cellStyle name="Navadno 30 2" xfId="310" xr:uid="{095E2BD7-BA62-4187-8BDE-0F6FC0D05A22}"/>
    <cellStyle name="Navadno 31 2" xfId="311" xr:uid="{7EBC46FE-E2AE-44BE-A8FD-8FD55C3F630E}"/>
    <cellStyle name="Navadno 32 2" xfId="312" xr:uid="{A61FFD10-D317-4D2A-93EE-29B9B4E5BABD}"/>
    <cellStyle name="Navadno 33 2" xfId="313" xr:uid="{ED6D6C9B-0470-4395-B202-54C6ADA04F73}"/>
    <cellStyle name="Navadno 34 2" xfId="314" xr:uid="{57A83DDB-FF39-45F7-8C51-17AFC2A980B7}"/>
    <cellStyle name="Navadno 35 2" xfId="315" xr:uid="{79D6261B-60CF-4053-9CEB-1E2B2199831E}"/>
    <cellStyle name="Navadno 36 2" xfId="316" xr:uid="{0182F475-D4ED-4EA3-A9E4-76635DB462D8}"/>
    <cellStyle name="Navadno 37 2" xfId="317" xr:uid="{2443034C-6238-42FA-BBA1-3D3E3D0073B6}"/>
    <cellStyle name="Navadno 38 2" xfId="318" xr:uid="{FB488CE7-3D0A-4072-A6E6-7D0FF8B889FB}"/>
    <cellStyle name="Navadno 39 2" xfId="319" xr:uid="{677848C0-39DE-40D8-B0F1-671AE727BF4C}"/>
    <cellStyle name="Navadno 4" xfId="320" xr:uid="{2122B775-F6D9-4F7B-9774-5B4CC58E6F3C}"/>
    <cellStyle name="Navadno 4 2" xfId="321" xr:uid="{C3A7FC06-419F-4025-9155-58C5260EB678}"/>
    <cellStyle name="Navadno 4 2 2" xfId="322" xr:uid="{071153A8-C3F9-43D0-AD83-4279D48FA21D}"/>
    <cellStyle name="Navadno 4 2 3" xfId="323" xr:uid="{99E8BF7B-8370-407E-BFBC-22F60F19FD65}"/>
    <cellStyle name="Navadno 4 3" xfId="324" xr:uid="{77832F8D-C324-49CC-979A-E92E8078A4CA}"/>
    <cellStyle name="Navadno 40 2" xfId="325" xr:uid="{6E8EA7B3-2DB5-4F5D-A4F7-B67D9E165F01}"/>
    <cellStyle name="Navadno 41 2" xfId="326" xr:uid="{FF01EFE5-82C0-4377-A028-00648FA5EDF7}"/>
    <cellStyle name="Navadno 42 2" xfId="327" xr:uid="{555325D4-5956-41A2-8E5F-2D1201A5D43B}"/>
    <cellStyle name="Navadno 42 3" xfId="328" xr:uid="{9100D166-769A-42CD-9C2D-CEAEAB79D3F9}"/>
    <cellStyle name="Navadno 43 2" xfId="329" xr:uid="{C68C2D27-3488-44D6-A3BA-0824A75E8EC4}"/>
    <cellStyle name="Navadno 45 2" xfId="330" xr:uid="{80B2AF55-886C-4361-9AD6-372727292767}"/>
    <cellStyle name="Navadno 5" xfId="331" xr:uid="{F55BB731-402F-44AC-BD99-04968052729F}"/>
    <cellStyle name="Navadno 5 2" xfId="332" xr:uid="{28EF1645-2D1F-4398-8A15-4D08840D4E9E}"/>
    <cellStyle name="Navadno 5 3" xfId="333" xr:uid="{19A8EA92-5930-479D-A195-423297E61518}"/>
    <cellStyle name="Navadno 5 4" xfId="334" xr:uid="{8145FC5C-5C98-43F6-8AD7-513220D9975F}"/>
    <cellStyle name="Navadno 5 4 2" xfId="335" xr:uid="{592DFEB1-DE24-452F-B24A-73C9AF6377EA}"/>
    <cellStyle name="Navadno 5 5" xfId="336" xr:uid="{2EB3FA66-D0E2-4D4B-9C98-B037B3579B67}"/>
    <cellStyle name="Navadno 6" xfId="337" xr:uid="{62B58338-8879-4BB5-8350-D5A43476DECC}"/>
    <cellStyle name="Navadno 6 2" xfId="338" xr:uid="{E883D4C7-CDBD-4E8C-8F0A-5DA347DFBFF1}"/>
    <cellStyle name="Navadno 6 2 2" xfId="339" xr:uid="{82175F3D-7862-4118-B796-B7BA885EBEFD}"/>
    <cellStyle name="Navadno 6 3" xfId="340" xr:uid="{A8B99D77-43A4-4A98-99B5-C203D6AAFCB1}"/>
    <cellStyle name="Navadno 7" xfId="341" xr:uid="{B139C9F2-1DC3-49E6-AA77-E8691B3F52AB}"/>
    <cellStyle name="Navadno 7 2" xfId="342" xr:uid="{2E63F0C4-5CAA-4331-AEB9-76E55E05999D}"/>
    <cellStyle name="Navadno 8" xfId="343" xr:uid="{FB38ADC0-D69B-4AD1-9F3D-0EC616142F7B}"/>
    <cellStyle name="Navadno 8 2" xfId="344" xr:uid="{0D753ADB-3A08-46A1-8143-38F09577625D}"/>
    <cellStyle name="Navadno 8 3" xfId="345" xr:uid="{B4660197-7432-4D99-83B9-2B8B8B32D887}"/>
    <cellStyle name="Navadno 8 4" xfId="346" xr:uid="{32633814-44B4-4A86-9EC1-1D3A5ABD9008}"/>
    <cellStyle name="Navadno 9" xfId="347" xr:uid="{48798FCC-2BC4-48C0-AEAB-27D5D2F278E4}"/>
    <cellStyle name="Neutral" xfId="348" xr:uid="{A2AD64ED-8501-4CB7-9336-7E536C1CCAF5}"/>
    <cellStyle name="Nevtralno 2" xfId="349" xr:uid="{CCCF115A-0417-461F-82E3-009599C1CC0A}"/>
    <cellStyle name="Nivo_1_GlNaslov" xfId="350" xr:uid="{8E31E482-D033-4FE8-9F49-15B37D6C8E9C}"/>
    <cellStyle name="Normal 2" xfId="351" xr:uid="{9625CDE1-E6E7-403D-A8E9-DF569CADB5BF}"/>
    <cellStyle name="normal 2 2" xfId="352" xr:uid="{A3ECF197-B389-49F9-87A9-DB93FF84DD6D}"/>
    <cellStyle name="normal 2 3" xfId="353" xr:uid="{E6CC2C03-61F9-4E32-96BB-93ADE228BAB5}"/>
    <cellStyle name="Normal 2 4" xfId="354" xr:uid="{8A72C8CC-ECE9-49C3-B7E7-BC93CD608205}"/>
    <cellStyle name="Normal 3" xfId="355" xr:uid="{4EDA7ED1-CBE3-4C33-9A92-50D1C4B1A5EF}"/>
    <cellStyle name="normal 4" xfId="356" xr:uid="{DC51C9A6-971F-4E19-B802-14953FE48980}"/>
    <cellStyle name="Normal_1.3.2" xfId="4" xr:uid="{14AFADE1-36FB-4CE3-9F51-CEFA9ADFE75D}"/>
    <cellStyle name="Note" xfId="357" xr:uid="{5DB95BBD-F1E9-4646-BD30-B8FADA48598C}"/>
    <cellStyle name="Odstotek" xfId="2" builtinId="5"/>
    <cellStyle name="Odstotek 2" xfId="358" xr:uid="{2B964E6A-4ED0-4F8A-ABDB-04C4A4526A29}"/>
    <cellStyle name="Odstotek 2 2" xfId="359" xr:uid="{6AF19562-D1DD-461E-85E2-60C4C9656E7B}"/>
    <cellStyle name="Odstotek 2 3" xfId="360" xr:uid="{092CC213-C308-4E79-8617-EED0CC0E5EA5}"/>
    <cellStyle name="Opomba 2" xfId="361" xr:uid="{8A9FF441-FE7D-48BB-9838-9A7161574B10}"/>
    <cellStyle name="Opozorilo 2" xfId="362" xr:uid="{B2F83E2E-8B8E-4EC5-8A6A-DFDC172165C6}"/>
    <cellStyle name="Output" xfId="363" xr:uid="{47C7CC0F-77E1-49BF-8DDB-75B7731B5FB3}"/>
    <cellStyle name="Pojasnjevalno besedilo 2" xfId="364" xr:uid="{BC96D538-7E4C-400A-825A-6B48EA577B61}"/>
    <cellStyle name="Poudarek1 2" xfId="365" xr:uid="{932F264A-8500-479D-92E1-79DC0B645181}"/>
    <cellStyle name="Poudarek2 2" xfId="366" xr:uid="{B6AA1865-EAEA-4AFB-A3F1-A18A65384654}"/>
    <cellStyle name="Poudarek3 2" xfId="367" xr:uid="{59684BCE-A80C-41D3-B248-1A7C35AD6EC7}"/>
    <cellStyle name="Poudarek4 2" xfId="368" xr:uid="{D00B829E-1412-44E8-8654-6FABCD6C8598}"/>
    <cellStyle name="Poudarek5 2" xfId="369" xr:uid="{A499470C-1987-4811-856C-0F78CE917669}"/>
    <cellStyle name="Poudarek6 2" xfId="370" xr:uid="{FF524A9C-B23D-45D9-8302-D3E20FED8F31}"/>
    <cellStyle name="Povezana celica 2" xfId="371" xr:uid="{A7A6DCD3-0589-48F6-87DD-10FED58BA4F6}"/>
    <cellStyle name="Preveri celico 2" xfId="372" xr:uid="{D8ECC5AF-D694-4029-A467-1EF56822B1FF}"/>
    <cellStyle name="Računanje 2" xfId="373" xr:uid="{57846303-8A7C-4A53-9BFF-9B8052015B1B}"/>
    <cellStyle name="Slabo 2" xfId="374" xr:uid="{5BA8F82E-5EF7-43DD-957C-CF2087A0AD04}"/>
    <cellStyle name="Slog 1" xfId="375" xr:uid="{F55EE638-8FA8-4B99-BEB5-8766937E37C4}"/>
    <cellStyle name="Style 1" xfId="376" xr:uid="{E43AB460-11C0-4AB6-AEAC-CE00D4F70433}"/>
    <cellStyle name="tekst-levo" xfId="377" xr:uid="{DB7167D0-8F18-4F97-AE2F-6C15ACA48735}"/>
    <cellStyle name="tekst-levo 2" xfId="378" xr:uid="{3448D27A-0C9B-4465-A3A1-3B66B655F518}"/>
    <cellStyle name="Title" xfId="379" xr:uid="{47D20450-B7C2-47C5-9D98-B1A247EF4588}"/>
    <cellStyle name="Total" xfId="380" xr:uid="{DFFBEF12-75AF-449D-99C2-BBBAFACABB0A}"/>
    <cellStyle name="Total 1_Predracun kanal" xfId="381" xr:uid="{A51F0EC8-4626-45B6-A7E1-5758DBB6AD55}"/>
    <cellStyle name="Valuta 2" xfId="382" xr:uid="{BCE833A9-9F4A-40F4-A3C1-D14D65DE844D}"/>
    <cellStyle name="Valuta 2 2" xfId="383" xr:uid="{FA0D20D8-0ED7-4E81-8F6A-D9F3E1A5A81E}"/>
    <cellStyle name="Vejica 2" xfId="384" xr:uid="{8CD6086B-B942-4C22-9F6D-DDA227BC621A}"/>
    <cellStyle name="Vejica 2 2" xfId="385" xr:uid="{A32DC3E0-C145-42BD-889E-034F9A7DDB19}"/>
    <cellStyle name="Vejica 2 2 2" xfId="386" xr:uid="{943498B5-5778-4CBD-8E92-9BFF5E895452}"/>
    <cellStyle name="Vejica 2 3" xfId="387" xr:uid="{1CD06D83-A145-492F-978B-ED74A3A90AF6}"/>
    <cellStyle name="Vejica 31" xfId="388" xr:uid="{E9ACB220-0892-4191-972F-9862DB41235E}"/>
    <cellStyle name="Vejica 5 10" xfId="389" xr:uid="{79180383-ACFF-4F1B-A0E1-715C64D44245}"/>
    <cellStyle name="Vejica 5 10 2" xfId="390" xr:uid="{1E8771BE-530A-4BEB-94DD-F6A17A57903F}"/>
    <cellStyle name="Vejica 5 10 3" xfId="391" xr:uid="{FF7C8B25-2E49-4C2A-ADB4-2E1645EA9CE1}"/>
    <cellStyle name="Vejica 5 10 4" xfId="392" xr:uid="{F7FA915C-B0BD-4522-92E0-2ECC8C14D38D}"/>
    <cellStyle name="Vejica 5 10 5" xfId="393" xr:uid="{33D5FCC3-8632-4150-9B36-6C8C4EB7EBD7}"/>
    <cellStyle name="Vejica 5 11" xfId="394" xr:uid="{45CAEDD0-26D3-4AFA-AACE-7BEAAB6CB29A}"/>
    <cellStyle name="Vejica 5 11 2" xfId="395" xr:uid="{FACE3CFB-79F1-4C08-8171-591DA42EE560}"/>
    <cellStyle name="Vejica 5 11 3" xfId="396" xr:uid="{D68B41AC-ABC4-4668-BD03-83B61457DA97}"/>
    <cellStyle name="Vejica 5 11 4" xfId="397" xr:uid="{ED1975C1-07D8-4762-AEC6-ABF02A92D728}"/>
    <cellStyle name="Vejica 5 11 5" xfId="398" xr:uid="{37B8C184-26C0-43F9-9966-2D5880882587}"/>
    <cellStyle name="Vejica 5 12" xfId="399" xr:uid="{8FEBE8A6-2416-43A3-9FA6-5944144C7D85}"/>
    <cellStyle name="Vejica 5 12 2" xfId="400" xr:uid="{4AAC2F9B-4625-4C3B-828E-DD6E99B02F7B}"/>
    <cellStyle name="Vejica 5 12 3" xfId="401" xr:uid="{DAEC57CA-3B47-4180-9520-D3AC4349F13A}"/>
    <cellStyle name="Vejica 5 12 4" xfId="402" xr:uid="{2001573B-82CB-4032-A4DB-6627A16536A3}"/>
    <cellStyle name="Vejica 5 12 5" xfId="403" xr:uid="{66AA063E-AF1E-42A5-A7B8-AB5C7D810FE3}"/>
    <cellStyle name="Vejica 5 13" xfId="404" xr:uid="{F02917C6-DE34-4CFE-860F-AC5B93C6020C}"/>
    <cellStyle name="Vejica 5 13 2" xfId="405" xr:uid="{FC385459-5587-4E1F-BD3D-CC61A9CA9244}"/>
    <cellStyle name="Vejica 5 13 3" xfId="406" xr:uid="{CAD8AC4A-55B9-4E81-8C29-FEE4E43A6284}"/>
    <cellStyle name="Vejica 5 13 4" xfId="407" xr:uid="{DC7B9372-08E3-4A9C-8F1C-4856316BFDE5}"/>
    <cellStyle name="Vejica 5 13 5" xfId="408" xr:uid="{3A0A8D40-A73B-4276-AB90-FF34ADC00472}"/>
    <cellStyle name="Vejica 5 14" xfId="409" xr:uid="{F2BEA740-3A82-4AAE-8D7D-BE983819FDB9}"/>
    <cellStyle name="Vejica 5 14 2" xfId="410" xr:uid="{801AF61D-4C6F-472F-A4A2-A5D8FBA89AD4}"/>
    <cellStyle name="Vejica 5 14 3" xfId="411" xr:uid="{AAD630DC-D9DE-4645-A1D7-9B0B52CC61BE}"/>
    <cellStyle name="Vejica 5 14 4" xfId="412" xr:uid="{565ED270-E3DA-4056-8B7D-5C60B8159A28}"/>
    <cellStyle name="Vejica 5 14 5" xfId="413" xr:uid="{3F74434A-B4FD-415F-A1B1-A9DAEE5A5AD7}"/>
    <cellStyle name="Vejica 5 15" xfId="414" xr:uid="{FD1CEC94-4AC0-44E6-BE9C-52AB30E1EE14}"/>
    <cellStyle name="Vejica 5 15 2" xfId="415" xr:uid="{355BB731-3CDE-41A6-82E4-6D8B40ADF0A0}"/>
    <cellStyle name="Vejica 5 15 3" xfId="416" xr:uid="{E64E558C-9566-416A-8240-860118C9F1C9}"/>
    <cellStyle name="Vejica 5 15 4" xfId="417" xr:uid="{40CE702D-B30E-4B67-89AB-07B2B48DF419}"/>
    <cellStyle name="Vejica 5 15 5" xfId="418" xr:uid="{8E31F8D0-03C1-4990-8867-E81723071B4E}"/>
    <cellStyle name="Vejica 5 16" xfId="419" xr:uid="{3959C2BF-B32B-4F51-B954-12AA5D2E17DC}"/>
    <cellStyle name="Vejica 5 16 2" xfId="420" xr:uid="{DD23D50D-6729-4C61-98E8-0FA778624694}"/>
    <cellStyle name="Vejica 5 16 3" xfId="421" xr:uid="{ACAC72CF-2E01-41F7-A8A7-27D942BEB4C4}"/>
    <cellStyle name="Vejica 5 16 4" xfId="422" xr:uid="{52037502-5852-4A9F-84B2-264DA1F4D3FB}"/>
    <cellStyle name="Vejica 5 16 5" xfId="423" xr:uid="{8CF2FF95-75E6-4334-9B20-76BABBD1F287}"/>
    <cellStyle name="Vejica 5 17" xfId="424" xr:uid="{5FBD51ED-809D-4F54-9B0E-7B6F3DFB9FC1}"/>
    <cellStyle name="Vejica 5 17 2" xfId="425" xr:uid="{9AC4BBA6-2687-462F-9705-71BB3CB5AD63}"/>
    <cellStyle name="Vejica 5 17 3" xfId="426" xr:uid="{8F653BA3-DC84-4A1C-84B4-EBA948A73D33}"/>
    <cellStyle name="Vejica 5 17 4" xfId="427" xr:uid="{9FAF72FF-CB5E-4BB1-82CA-33617B2C7A43}"/>
    <cellStyle name="Vejica 5 17 5" xfId="428" xr:uid="{FAECCB9A-44B9-49CD-8E48-EAB1CEA9EE6A}"/>
    <cellStyle name="Vejica 5 18" xfId="429" xr:uid="{46491812-D8B7-4BAD-B7EF-FB7EEB62DD31}"/>
    <cellStyle name="Vejica 5 18 2" xfId="430" xr:uid="{8F82F83E-83B3-41EB-9C1F-B1DD9338B17D}"/>
    <cellStyle name="Vejica 5 18 3" xfId="431" xr:uid="{B04BCE97-4461-4074-BCBE-67357A1EF7F5}"/>
    <cellStyle name="Vejica 5 18 4" xfId="432" xr:uid="{15BFECBB-EF56-48EA-A556-54222290385C}"/>
    <cellStyle name="Vejica 5 18 5" xfId="433" xr:uid="{0A16C465-92DD-4362-84E5-432A3F8A0DFB}"/>
    <cellStyle name="Vejica 5 19" xfId="434" xr:uid="{0BAF7F49-6DA1-46B9-B73C-1BB541A3703A}"/>
    <cellStyle name="Vejica 5 19 2" xfId="435" xr:uid="{03B02F13-4AAC-461C-8C2C-B21831CBC458}"/>
    <cellStyle name="Vejica 5 19 3" xfId="436" xr:uid="{C6AE75E6-D520-43C2-BFBF-0135C9059627}"/>
    <cellStyle name="Vejica 5 19 4" xfId="437" xr:uid="{D2231457-B745-44C3-81D3-E4D78B674CD7}"/>
    <cellStyle name="Vejica 5 19 5" xfId="438" xr:uid="{AAF7C1A7-7E1F-4C65-A886-66505F73FDAB}"/>
    <cellStyle name="Vejica 5 2" xfId="439" xr:uid="{00F22C76-ECD8-4709-90BD-210F337CB0D6}"/>
    <cellStyle name="Vejica 5 2 2" xfId="440" xr:uid="{3964C4A3-DD04-4352-B47F-D48E93173E31}"/>
    <cellStyle name="Vejica 5 2 3" xfId="441" xr:uid="{47027172-0B3E-49A8-BE14-93732231CB1A}"/>
    <cellStyle name="Vejica 5 2 4" xfId="442" xr:uid="{5DA3ACCC-B8A4-4E0A-96E7-568251C097A3}"/>
    <cellStyle name="Vejica 5 2 5" xfId="443" xr:uid="{03C8DA79-15E7-4C71-9668-D7ACD0CFDD49}"/>
    <cellStyle name="Vejica 5 20" xfId="444" xr:uid="{BC21BDC1-97C6-46F5-BE87-DD1A6ECD2D08}"/>
    <cellStyle name="Vejica 5 20 2" xfId="445" xr:uid="{9DFEE430-F104-4F24-82F4-1AB16E439EB8}"/>
    <cellStyle name="Vejica 5 20 3" xfId="446" xr:uid="{86646A80-3F0F-4376-8551-C6D277B0743E}"/>
    <cellStyle name="Vejica 5 20 4" xfId="447" xr:uid="{D4B8BAB0-6A97-4841-A7A4-AAADD39B0B32}"/>
    <cellStyle name="Vejica 5 20 5" xfId="448" xr:uid="{7B7427D4-717C-48F1-8CA4-5EACAFA9B441}"/>
    <cellStyle name="Vejica 5 21" xfId="449" xr:uid="{69E8F19F-2FA2-405E-9463-0DEB1AEAF006}"/>
    <cellStyle name="Vejica 5 21 2" xfId="450" xr:uid="{4A0BBB8D-2DAB-446F-9E95-262E61BF793B}"/>
    <cellStyle name="Vejica 5 21 3" xfId="451" xr:uid="{89AF0B95-BBA8-45F9-A1C0-4056D5D021ED}"/>
    <cellStyle name="Vejica 5 21 4" xfId="452" xr:uid="{83DC074C-6E13-412F-B18E-7F706B97D291}"/>
    <cellStyle name="Vejica 5 21 5" xfId="453" xr:uid="{378B071D-BD0D-4072-A120-FBA816551551}"/>
    <cellStyle name="Vejica 5 22" xfId="454" xr:uid="{332BD1A9-8EBC-40A4-8099-7D061178B6FB}"/>
    <cellStyle name="Vejica 5 22 2" xfId="455" xr:uid="{7647178D-457E-473E-BB70-2919CAB91DA7}"/>
    <cellStyle name="Vejica 5 22 3" xfId="456" xr:uid="{32C129BA-1DF3-497B-A2F7-CCCDE5DA5CBB}"/>
    <cellStyle name="Vejica 5 22 4" xfId="457" xr:uid="{C74FB535-7964-4F45-ABBE-D99E2E371C02}"/>
    <cellStyle name="Vejica 5 22 5" xfId="458" xr:uid="{332676E7-DCA6-468B-A437-26AEC698A674}"/>
    <cellStyle name="Vejica 5 23" xfId="459" xr:uid="{F99B8E65-6300-4BDF-8C7B-90C7EFB1A08B}"/>
    <cellStyle name="Vejica 5 23 2" xfId="460" xr:uid="{8FADBA49-806A-435B-BABF-3C18B08199FB}"/>
    <cellStyle name="Vejica 5 23 3" xfId="461" xr:uid="{1BEB7980-A680-4F94-985E-27D4A1F2D2F6}"/>
    <cellStyle name="Vejica 5 23 4" xfId="462" xr:uid="{3293A8FA-1DE3-4D62-8C67-F0932B1F2983}"/>
    <cellStyle name="Vejica 5 23 5" xfId="463" xr:uid="{7C3CA073-488F-4891-B2F7-C05471A571FE}"/>
    <cellStyle name="Vejica 5 24" xfId="464" xr:uid="{D0C41119-A97A-4B7E-900E-AA1D61CED58D}"/>
    <cellStyle name="Vejica 5 24 2" xfId="465" xr:uid="{8F27D044-3D2E-4A03-833B-14BC2DE202C5}"/>
    <cellStyle name="Vejica 5 24 3" xfId="466" xr:uid="{28F7E56D-F658-4E65-AFE8-4EFF234EDCFC}"/>
    <cellStyle name="Vejica 5 24 4" xfId="467" xr:uid="{42733B0B-E200-4E44-A607-E4703E04F71C}"/>
    <cellStyle name="Vejica 5 24 5" xfId="468" xr:uid="{E35479E9-E45E-4399-A4CD-D7C56C6395F6}"/>
    <cellStyle name="Vejica 5 25" xfId="469" xr:uid="{00711288-F20A-4091-93D1-8D0B0A13DAF5}"/>
    <cellStyle name="Vejica 5 25 2" xfId="470" xr:uid="{7E56AC85-F337-4EA0-88ED-63EEC618867A}"/>
    <cellStyle name="Vejica 5 25 3" xfId="471" xr:uid="{E4E4C72C-F72D-4D9F-9F5F-540F613F927A}"/>
    <cellStyle name="Vejica 5 25 4" xfId="472" xr:uid="{DFD12C89-E372-4A76-A64F-A283CE37D182}"/>
    <cellStyle name="Vejica 5 25 5" xfId="473" xr:uid="{FBAEF89C-C1E3-46CF-9B93-91165383EBFD}"/>
    <cellStyle name="Vejica 5 26" xfId="474" xr:uid="{7FDB3823-809F-4676-A0B4-6BA7661AE040}"/>
    <cellStyle name="Vejica 5 26 2" xfId="475" xr:uid="{942FA23B-3848-4740-A8D6-E3BD4BB010A1}"/>
    <cellStyle name="Vejica 5 26 3" xfId="476" xr:uid="{83867B35-8BBF-49FB-9FC6-43ED84C2B053}"/>
    <cellStyle name="Vejica 5 26 4" xfId="477" xr:uid="{8784F503-A1A8-49CF-B3A9-BCBD03E07378}"/>
    <cellStyle name="Vejica 5 26 5" xfId="478" xr:uid="{9946CD84-4CB9-4DBC-A2C0-690601D94631}"/>
    <cellStyle name="Vejica 5 27" xfId="479" xr:uid="{35324235-CF4D-4CAA-BBBD-DC169460CB3A}"/>
    <cellStyle name="Vejica 5 27 2" xfId="480" xr:uid="{96ACF1A6-0327-47E2-94DF-95455CE0E39A}"/>
    <cellStyle name="Vejica 5 27 3" xfId="481" xr:uid="{7BC21B7A-7BE9-4399-BEA1-7E8FDFDF1C26}"/>
    <cellStyle name="Vejica 5 27 4" xfId="482" xr:uid="{C2B0C489-182D-489B-A248-6E2EA7578CBB}"/>
    <cellStyle name="Vejica 5 27 5" xfId="483" xr:uid="{3149B163-3113-4038-B6DF-48634772A24A}"/>
    <cellStyle name="Vejica 5 28" xfId="484" xr:uid="{A0BD1611-3A95-4F84-92F7-DAB4FBA6EA6A}"/>
    <cellStyle name="Vejica 5 28 2" xfId="485" xr:uid="{81826A0F-A442-48EA-BE9C-E5471D5B6F69}"/>
    <cellStyle name="Vejica 5 28 3" xfId="486" xr:uid="{5E1D4742-0E21-4C6A-ABA7-01BB4C03A9F0}"/>
    <cellStyle name="Vejica 5 28 4" xfId="487" xr:uid="{2FAF18A4-8DFA-4DE9-92BC-9EC8C55B7590}"/>
    <cellStyle name="Vejica 5 28 5" xfId="488" xr:uid="{AA9BD69F-A846-4661-9D32-50C059D7BC24}"/>
    <cellStyle name="Vejica 5 29" xfId="489" xr:uid="{5DA210D3-7198-4DD5-A41D-B6E560CE260E}"/>
    <cellStyle name="Vejica 5 29 2" xfId="490" xr:uid="{B2CCF99B-52ED-4713-B9F5-E456F7E82962}"/>
    <cellStyle name="Vejica 5 29 3" xfId="491" xr:uid="{F91F2D14-A6F9-4DBA-9A73-D5D33C7CB581}"/>
    <cellStyle name="Vejica 5 29 4" xfId="492" xr:uid="{63856D11-281A-45BA-BA23-696A2E65A69A}"/>
    <cellStyle name="Vejica 5 29 5" xfId="493" xr:uid="{A15F7CA2-0051-4590-9B7C-7263B73EEBBD}"/>
    <cellStyle name="Vejica 5 3" xfId="494" xr:uid="{569E586C-CC21-410F-9E57-2CFDE90212B8}"/>
    <cellStyle name="Vejica 5 3 2" xfId="495" xr:uid="{BA4E7A84-590D-499C-9BA6-1E92183D1243}"/>
    <cellStyle name="Vejica 5 3 3" xfId="496" xr:uid="{A9A095DF-19B7-4697-A749-E212EE406818}"/>
    <cellStyle name="Vejica 5 3 4" xfId="497" xr:uid="{36FDCDDA-4FAC-4430-9EB3-29CF9FBCD3EA}"/>
    <cellStyle name="Vejica 5 3 5" xfId="498" xr:uid="{632FDC85-B9F2-496A-BBD6-33B5DEF016D6}"/>
    <cellStyle name="Vejica 5 30" xfId="499" xr:uid="{221A5E52-8808-46E5-83A4-673A5E9D9798}"/>
    <cellStyle name="Vejica 5 30 2" xfId="500" xr:uid="{30E20F4A-45E5-4C38-BED9-655C2F86C117}"/>
    <cellStyle name="Vejica 5 30 3" xfId="501" xr:uid="{FB02EE49-09DD-479D-BEA5-E9A8533B04E0}"/>
    <cellStyle name="Vejica 5 30 4" xfId="502" xr:uid="{054EA5A2-1B0F-40C6-953B-F32DCB297258}"/>
    <cellStyle name="Vejica 5 30 5" xfId="503" xr:uid="{C7A2112D-56AC-4C39-93BD-B584B77AF792}"/>
    <cellStyle name="Vejica 5 31" xfId="504" xr:uid="{5116EDDB-23CD-4D09-869E-A9E9D7286931}"/>
    <cellStyle name="Vejica 5 31 2" xfId="505" xr:uid="{081424B1-28A4-416F-9BF6-2D0ABB984FE9}"/>
    <cellStyle name="Vejica 5 31 3" xfId="506" xr:uid="{71F060C3-84D3-4627-8942-1FA0ED329E9B}"/>
    <cellStyle name="Vejica 5 31 4" xfId="507" xr:uid="{FFF6FE68-1CD1-4B57-890B-A8C3104403C1}"/>
    <cellStyle name="Vejica 5 31 5" xfId="508" xr:uid="{F1473D16-657F-4BD4-B27D-5741016AA8CB}"/>
    <cellStyle name="Vejica 5 32" xfId="509" xr:uid="{05D1BBFA-9E17-4A00-937E-B610C9F53BA1}"/>
    <cellStyle name="Vejica 5 32 2" xfId="510" xr:uid="{0A491030-2635-4BE9-BEC3-84BC003F3FB9}"/>
    <cellStyle name="Vejica 5 32 3" xfId="511" xr:uid="{80A409E7-3524-4D7A-89DB-5FF1021EC63E}"/>
    <cellStyle name="Vejica 5 32 4" xfId="512" xr:uid="{D966D136-5DF5-456A-B318-8900807554D5}"/>
    <cellStyle name="Vejica 5 32 5" xfId="513" xr:uid="{5C326A52-84F9-466C-A28D-B845547E567E}"/>
    <cellStyle name="Vejica 5 33" xfId="514" xr:uid="{A2C66F48-0FF0-4E5D-9746-D8EDBA68CC43}"/>
    <cellStyle name="Vejica 5 33 2" xfId="515" xr:uid="{43CA5029-592A-4B7D-A3DE-D60D075F9574}"/>
    <cellStyle name="Vejica 5 33 3" xfId="516" xr:uid="{66688022-F02B-4090-B4D6-A1347FE3F32B}"/>
    <cellStyle name="Vejica 5 33 4" xfId="517" xr:uid="{581ABD68-88D8-478B-A735-5F767F7FCE2E}"/>
    <cellStyle name="Vejica 5 33 5" xfId="518" xr:uid="{DC43E5A3-FB5F-4491-A2A0-0AB60DA90A99}"/>
    <cellStyle name="Vejica 5 34" xfId="519" xr:uid="{2197DDA3-6B7A-4D80-BA71-CAB37A4A43B8}"/>
    <cellStyle name="Vejica 5 34 2" xfId="520" xr:uid="{80F57434-7023-4026-8C4E-E2E56A5B1193}"/>
    <cellStyle name="Vejica 5 34 3" xfId="521" xr:uid="{3CBF569C-A67E-4F7E-B435-96B2DD728109}"/>
    <cellStyle name="Vejica 5 34 4" xfId="522" xr:uid="{B5AD37E5-A895-475C-968D-0A35FCF29758}"/>
    <cellStyle name="Vejica 5 34 5" xfId="523" xr:uid="{991F7498-0F66-44FB-ADE2-520AD8B2101D}"/>
    <cellStyle name="Vejica 5 35" xfId="524" xr:uid="{68A519E3-C4E8-4DCD-8578-2C69ABF3B644}"/>
    <cellStyle name="Vejica 5 35 2" xfId="525" xr:uid="{5C8F4CF7-A782-4921-9E15-A89C7B4CB85B}"/>
    <cellStyle name="Vejica 5 35 3" xfId="526" xr:uid="{0D6509DF-84A5-43CB-BCCE-2E12408B1E70}"/>
    <cellStyle name="Vejica 5 35 4" xfId="527" xr:uid="{6BC9DBDA-E70E-41FA-95F5-C6307018532C}"/>
    <cellStyle name="Vejica 5 35 5" xfId="528" xr:uid="{D541F393-68E0-4391-BE8B-F4246FBD04E6}"/>
    <cellStyle name="Vejica 5 36" xfId="529" xr:uid="{BE004DEF-0F5F-41C7-99B8-E8CC8F3C040D}"/>
    <cellStyle name="Vejica 5 36 2" xfId="530" xr:uid="{752C50C4-727F-4726-BB21-0E64F54F8754}"/>
    <cellStyle name="Vejica 5 36 3" xfId="531" xr:uid="{1A26A35C-D80B-4CCE-AB5A-A684C1B45371}"/>
    <cellStyle name="Vejica 5 36 4" xfId="532" xr:uid="{E264E508-A5D3-4FC2-A674-7DB2DC2C09CA}"/>
    <cellStyle name="Vejica 5 36 5" xfId="533" xr:uid="{E4FB0453-AB5A-4E2B-9039-F3F63991ECE4}"/>
    <cellStyle name="Vejica 5 37" xfId="534" xr:uid="{99DE4A86-3B66-4CA7-8813-92646A8E6276}"/>
    <cellStyle name="Vejica 5 37 2" xfId="535" xr:uid="{837CC868-506D-4585-9F32-29194273A2AA}"/>
    <cellStyle name="Vejica 5 37 3" xfId="536" xr:uid="{10DCA9BB-EFF3-43F7-BE61-8BAE33A1B496}"/>
    <cellStyle name="Vejica 5 37 4" xfId="537" xr:uid="{25A3CC7E-C364-4550-A0A9-8118D68424D8}"/>
    <cellStyle name="Vejica 5 37 5" xfId="538" xr:uid="{23CEC176-A8BD-4A53-A569-C60A9B4B172A}"/>
    <cellStyle name="Vejica 5 38" xfId="539" xr:uid="{15A1CAF3-2BDE-496F-A3CE-DD29F60E3165}"/>
    <cellStyle name="Vejica 5 38 2" xfId="540" xr:uid="{30EEB68C-14EB-41B2-9460-05F4C040723E}"/>
    <cellStyle name="Vejica 5 38 3" xfId="541" xr:uid="{BB93FC67-6E1C-457E-A6DB-5EF85C1E758B}"/>
    <cellStyle name="Vejica 5 38 4" xfId="542" xr:uid="{6C6AC980-481A-4FA0-9C6D-ECCBE8BDB0E3}"/>
    <cellStyle name="Vejica 5 38 5" xfId="543" xr:uid="{37DF7EF7-B5F5-4075-BDDF-A33976DE76AA}"/>
    <cellStyle name="Vejica 5 39" xfId="544" xr:uid="{F86CB898-2AFF-468C-9228-F4DCB941D8C4}"/>
    <cellStyle name="Vejica 5 39 2" xfId="545" xr:uid="{D9EFAFC2-C039-4ABF-886C-078701F8EABD}"/>
    <cellStyle name="Vejica 5 39 3" xfId="546" xr:uid="{8596B39A-20E0-4552-A479-74F64398023E}"/>
    <cellStyle name="Vejica 5 39 4" xfId="547" xr:uid="{FB053FE5-E1F8-4D23-8EAD-BF7A28AB25B5}"/>
    <cellStyle name="Vejica 5 39 5" xfId="548" xr:uid="{26BB8AF2-7725-4FBD-A31A-311D406EF034}"/>
    <cellStyle name="Vejica 5 4" xfId="549" xr:uid="{3E0E949B-93C4-4C56-AC3F-B9E6456C0A5F}"/>
    <cellStyle name="Vejica 5 4 2" xfId="550" xr:uid="{EE8AD6A9-8F52-4B3A-B95C-6C877DA22D43}"/>
    <cellStyle name="Vejica 5 4 3" xfId="551" xr:uid="{A113FF06-4D22-4B54-A8CD-15A5FE0B495B}"/>
    <cellStyle name="Vejica 5 4 4" xfId="552" xr:uid="{C729F2EA-4FBD-41EC-BD4A-20760B0CC07B}"/>
    <cellStyle name="Vejica 5 4 5" xfId="553" xr:uid="{61D04A06-F143-476D-B520-81E394836EF5}"/>
    <cellStyle name="Vejica 5 40" xfId="554" xr:uid="{3CB3062C-D791-4064-92D5-9BC9C9845E7C}"/>
    <cellStyle name="Vejica 5 40 2" xfId="555" xr:uid="{29861838-6BA2-4E5C-8A7A-4B65586A78CB}"/>
    <cellStyle name="Vejica 5 40 3" xfId="556" xr:uid="{5C780974-1DF6-49FC-9F7B-0F7B3EE470A7}"/>
    <cellStyle name="Vejica 5 40 4" xfId="557" xr:uid="{81848D86-833B-413C-8105-15B552DAFB3E}"/>
    <cellStyle name="Vejica 5 40 5" xfId="558" xr:uid="{59408672-90BA-411C-B2F9-8C39E623B1B6}"/>
    <cellStyle name="Vejica 5 41" xfId="559" xr:uid="{25E0DF3F-37FC-4B8D-9A14-D53849187192}"/>
    <cellStyle name="Vejica 5 41 2" xfId="560" xr:uid="{1055361E-5EA1-4F3D-9131-B3EB1892B33C}"/>
    <cellStyle name="Vejica 5 41 3" xfId="561" xr:uid="{FA39B5C2-E992-4A6C-9E54-8382D25542E3}"/>
    <cellStyle name="Vejica 5 41 4" xfId="562" xr:uid="{F9E0ECD2-07AD-4804-ADAB-4DB335A26694}"/>
    <cellStyle name="Vejica 5 41 5" xfId="563" xr:uid="{8B305FAC-BB2C-40A8-A865-C068BDAE6ADA}"/>
    <cellStyle name="Vejica 5 42" xfId="564" xr:uid="{9A121AD1-1F58-47ED-8396-6FCD543B9FBF}"/>
    <cellStyle name="Vejica 5 42 2" xfId="565" xr:uid="{7479D187-E41A-48AC-A837-8F34D11099E1}"/>
    <cellStyle name="Vejica 5 42 3" xfId="566" xr:uid="{269D02D5-DC73-4C4E-8869-C685CB5C92AB}"/>
    <cellStyle name="Vejica 5 42 4" xfId="567" xr:uid="{5390208C-4361-4994-B063-1736A1C84264}"/>
    <cellStyle name="Vejica 5 42 5" xfId="568" xr:uid="{128A18CF-9898-41D9-8B8B-4E46FA21B822}"/>
    <cellStyle name="Vejica 5 43" xfId="569" xr:uid="{5B029EA7-9B34-4DE7-BF9C-C857F1763942}"/>
    <cellStyle name="Vejica 5 43 2" xfId="570" xr:uid="{1D7BCD5C-4EE6-44D6-B2C5-1F80D1C17D67}"/>
    <cellStyle name="Vejica 5 43 3" xfId="571" xr:uid="{E67B5B53-A4D4-4370-8F8C-DD8166790416}"/>
    <cellStyle name="Vejica 5 43 4" xfId="572" xr:uid="{E52107A9-8D04-4060-9994-97519B734BFC}"/>
    <cellStyle name="Vejica 5 43 5" xfId="573" xr:uid="{CBE4B352-4D25-4B9D-B989-007777DD45CC}"/>
    <cellStyle name="Vejica 5 44" xfId="574" xr:uid="{8F96F16A-5C20-4B49-BD26-79DDA3ACD4AE}"/>
    <cellStyle name="Vejica 5 44 2" xfId="575" xr:uid="{475EFE02-1F22-4133-91C6-BCBA45B23FD7}"/>
    <cellStyle name="Vejica 5 44 3" xfId="576" xr:uid="{624B2C7A-C8F5-44C1-896A-87FF434AE901}"/>
    <cellStyle name="Vejica 5 44 4" xfId="577" xr:uid="{55182894-E256-41EF-BDE0-6D20DF620638}"/>
    <cellStyle name="Vejica 5 44 5" xfId="578" xr:uid="{1CABC4C8-9B28-46EB-A277-E83F268CBEF2}"/>
    <cellStyle name="Vejica 5 45" xfId="579" xr:uid="{BA042C52-0606-4B48-8254-61419F4FCAF5}"/>
    <cellStyle name="Vejica 5 45 2" xfId="580" xr:uid="{B72D8956-EE85-4102-8A5D-94E8406EBCD8}"/>
    <cellStyle name="Vejica 5 45 3" xfId="581" xr:uid="{1F818490-91E0-48C6-A325-874E8ADC4C73}"/>
    <cellStyle name="Vejica 5 45 4" xfId="582" xr:uid="{CF639217-17F2-4A52-8771-5CB75817D2C7}"/>
    <cellStyle name="Vejica 5 45 5" xfId="583" xr:uid="{C09CC632-FC0F-4BE3-8FFE-3AA329F5270A}"/>
    <cellStyle name="Vejica 5 46" xfId="584" xr:uid="{39D04C8E-A3FA-4A97-9572-D660F4B8E897}"/>
    <cellStyle name="Vejica 5 46 2" xfId="585" xr:uid="{2E89DE24-00FE-4214-BCE7-E9DA20AA110F}"/>
    <cellStyle name="Vejica 5 46 3" xfId="586" xr:uid="{AC87408C-4E7D-4B8D-8624-1B366157B7ED}"/>
    <cellStyle name="Vejica 5 46 4" xfId="587" xr:uid="{C527DC90-E4E2-4EB0-8285-3B57E62E9A6C}"/>
    <cellStyle name="Vejica 5 46 5" xfId="588" xr:uid="{7E93B21A-2897-4647-ADBB-E29B272409FB}"/>
    <cellStyle name="Vejica 5 47" xfId="589" xr:uid="{72B0D664-C447-49AA-A490-617824542309}"/>
    <cellStyle name="Vejica 5 47 2" xfId="590" xr:uid="{D1C8F535-A00B-4727-85E3-CAB3B12489E4}"/>
    <cellStyle name="Vejica 5 47 3" xfId="591" xr:uid="{A206A54D-CDCC-4F82-90AF-9B5383E668EE}"/>
    <cellStyle name="Vejica 5 47 4" xfId="592" xr:uid="{8780993A-EF1D-4EAB-86AE-5FD6B9BCB867}"/>
    <cellStyle name="Vejica 5 47 5" xfId="593" xr:uid="{05CAB838-4DB5-492A-8FF8-21267A5CB9E0}"/>
    <cellStyle name="Vejica 5 48" xfId="594" xr:uid="{028561CA-3C12-4D37-9C5A-49223EF3938D}"/>
    <cellStyle name="Vejica 5 48 2" xfId="595" xr:uid="{81E01C48-5EC0-4892-A9E9-3BB2C43C49B9}"/>
    <cellStyle name="Vejica 5 48 3" xfId="596" xr:uid="{4EA282C8-E86C-4DE3-A740-1A1F9B124E6A}"/>
    <cellStyle name="Vejica 5 48 4" xfId="597" xr:uid="{28C47EE6-FF87-4775-8E3D-132C76C5E7E4}"/>
    <cellStyle name="Vejica 5 48 5" xfId="598" xr:uid="{16B4400E-6FD2-4C18-B402-61C5270710C7}"/>
    <cellStyle name="Vejica 5 49" xfId="599" xr:uid="{534D325D-35BA-4B0F-BC75-7DCE8720765A}"/>
    <cellStyle name="Vejica 5 49 2" xfId="600" xr:uid="{4C54EF36-55FF-4805-AE68-567E03227879}"/>
    <cellStyle name="Vejica 5 49 3" xfId="601" xr:uid="{CFCFCEB9-39E0-4DFB-8C07-71EE0AF20BDD}"/>
    <cellStyle name="Vejica 5 49 4" xfId="602" xr:uid="{370C561A-A0B7-4569-AE7B-40E13F8AF125}"/>
    <cellStyle name="Vejica 5 49 5" xfId="603" xr:uid="{0D158173-4397-49D8-9829-CB604D1E46BF}"/>
    <cellStyle name="Vejica 5 5" xfId="604" xr:uid="{D8FE29FB-0B1D-430A-808E-F1A3AC7E5B3A}"/>
    <cellStyle name="Vejica 5 5 2" xfId="605" xr:uid="{98A71CF4-F977-4A1A-B3F9-EA5B66B26448}"/>
    <cellStyle name="Vejica 5 5 3" xfId="606" xr:uid="{8A5E2342-7B0D-49D0-94E7-CB794D0FBED3}"/>
    <cellStyle name="Vejica 5 5 4" xfId="607" xr:uid="{40692403-15A2-46FC-91B3-CA7F690496A6}"/>
    <cellStyle name="Vejica 5 5 5" xfId="608" xr:uid="{5643A81F-EFE6-48BC-A846-94C4B0794C20}"/>
    <cellStyle name="Vejica 5 50" xfId="609" xr:uid="{465B39F7-FF42-4BD6-914F-5C9ECE9443AF}"/>
    <cellStyle name="Vejica 5 50 2" xfId="610" xr:uid="{25FBD17F-0787-4EAE-9FBE-009DEB623E41}"/>
    <cellStyle name="Vejica 5 50 3" xfId="611" xr:uid="{389448D1-6350-48C8-BD8F-73BBEF306581}"/>
    <cellStyle name="Vejica 5 50 4" xfId="612" xr:uid="{A3275E60-510A-466B-B88D-75035B5636D5}"/>
    <cellStyle name="Vejica 5 50 5" xfId="613" xr:uid="{042EA660-4695-44D6-9E8E-3BE571114FA6}"/>
    <cellStyle name="Vejica 5 51" xfId="614" xr:uid="{4EF2627B-F0B3-473A-9ED1-EF7112A2AE94}"/>
    <cellStyle name="Vejica 5 51 2" xfId="615" xr:uid="{A0ECDD24-61A7-4B74-A70A-83B3C3E400E3}"/>
    <cellStyle name="Vejica 5 51 3" xfId="616" xr:uid="{2978DE4B-0A29-4569-A7DE-BC60C7F68970}"/>
    <cellStyle name="Vejica 5 51 4" xfId="617" xr:uid="{16A2031A-4EAB-42B4-8089-9DA6E824DFCC}"/>
    <cellStyle name="Vejica 5 51 5" xfId="618" xr:uid="{1A806750-BD63-4FEB-BAAE-4A64226730EE}"/>
    <cellStyle name="Vejica 5 52" xfId="619" xr:uid="{144D7FCB-E33C-45B9-8E8F-E0686FB2CD79}"/>
    <cellStyle name="Vejica 5 52 2" xfId="620" xr:uid="{F045571D-2A05-43E6-940D-DF7C9B6756C7}"/>
    <cellStyle name="Vejica 5 52 3" xfId="621" xr:uid="{DE06D446-B2C8-4914-8FC6-1A4530EC70E8}"/>
    <cellStyle name="Vejica 5 52 4" xfId="622" xr:uid="{D657A0C3-8A8F-44A0-83BF-D0A187223BB1}"/>
    <cellStyle name="Vejica 5 52 5" xfId="623" xr:uid="{FB7D4EBD-55CA-467D-AEDE-C3DB7453BDAF}"/>
    <cellStyle name="Vejica 5 53" xfId="624" xr:uid="{4FD71FE8-4C68-4377-89F9-4C5DA2BECFC7}"/>
    <cellStyle name="Vejica 5 53 2" xfId="625" xr:uid="{F1F75598-5EEE-478D-BAB9-DCC156FA4C77}"/>
    <cellStyle name="Vejica 5 53 3" xfId="626" xr:uid="{9733BFBA-9834-4C34-AB5B-A6F86095F013}"/>
    <cellStyle name="Vejica 5 53 4" xfId="627" xr:uid="{C3D200DD-3480-4A57-9E34-29A3EFB02670}"/>
    <cellStyle name="Vejica 5 53 5" xfId="628" xr:uid="{B5633FD4-0F3A-4405-9D87-E7532CCA7768}"/>
    <cellStyle name="Vejica 5 54" xfId="629" xr:uid="{36E2F419-6726-4520-B2BC-BD19BBDEBAE7}"/>
    <cellStyle name="Vejica 5 54 2" xfId="630" xr:uid="{3E7F84B1-2660-4906-9DD6-5E429C366EE5}"/>
    <cellStyle name="Vejica 5 54 3" xfId="631" xr:uid="{C534725F-9647-4BBC-88C4-0DB300C7C704}"/>
    <cellStyle name="Vejica 5 54 4" xfId="632" xr:uid="{5685B346-87DE-4CF8-A5B2-9DB01BBDB7DE}"/>
    <cellStyle name="Vejica 5 54 5" xfId="633" xr:uid="{E993149A-8A2B-4F55-B48B-B4C031B22321}"/>
    <cellStyle name="Vejica 5 55" xfId="634" xr:uid="{817774A8-1D60-4580-B602-E239D26BE339}"/>
    <cellStyle name="Vejica 5 55 2" xfId="635" xr:uid="{82DED9A5-BFD1-470C-8463-A56CAF425E1A}"/>
    <cellStyle name="Vejica 5 55 3" xfId="636" xr:uid="{8EADC338-8C48-4F20-8A87-464E98F3A4B3}"/>
    <cellStyle name="Vejica 5 55 4" xfId="637" xr:uid="{54396041-3E2F-42B8-BFC6-DD3D3F7993BF}"/>
    <cellStyle name="Vejica 5 55 5" xfId="638" xr:uid="{306698FA-14E6-4B5A-8B29-6A831E544672}"/>
    <cellStyle name="Vejica 5 56" xfId="639" xr:uid="{893E03FF-B79B-428A-9635-41B26FC6728A}"/>
    <cellStyle name="Vejica 5 56 2" xfId="640" xr:uid="{53027E68-C4FD-4185-89AF-8569D32900B2}"/>
    <cellStyle name="Vejica 5 56 3" xfId="641" xr:uid="{8D81E7F3-1C06-4D6E-BEDA-C266298E090A}"/>
    <cellStyle name="Vejica 5 56 4" xfId="642" xr:uid="{44E7BC14-E11B-46F5-89F5-69FDB3AD2DD0}"/>
    <cellStyle name="Vejica 5 56 5" xfId="643" xr:uid="{9C49A09D-B9B0-4042-88C8-F512874BC14F}"/>
    <cellStyle name="Vejica 5 57" xfId="644" xr:uid="{36B43669-80B1-4110-BBC2-C0D18684EF67}"/>
    <cellStyle name="Vejica 5 57 2" xfId="645" xr:uid="{76605432-F1AD-4978-B66E-1C66324A983A}"/>
    <cellStyle name="Vejica 5 57 3" xfId="646" xr:uid="{813810FB-1156-49FA-A2EE-2E89D3C00963}"/>
    <cellStyle name="Vejica 5 57 4" xfId="647" xr:uid="{D6C6C554-C3F3-4CEC-A3E4-E72153F02875}"/>
    <cellStyle name="Vejica 5 57 5" xfId="648" xr:uid="{94040062-9F8E-4079-B5FC-926DFFAE0413}"/>
    <cellStyle name="Vejica 5 58" xfId="649" xr:uid="{47A2128D-5736-4542-935F-13F42C7973FF}"/>
    <cellStyle name="Vejica 5 58 2" xfId="650" xr:uid="{E549933B-E077-4C50-81BE-AC7B11F891AF}"/>
    <cellStyle name="Vejica 5 58 3" xfId="651" xr:uid="{B7610D99-F8AD-495F-837B-92981643CEC7}"/>
    <cellStyle name="Vejica 5 58 4" xfId="652" xr:uid="{21636495-816A-42B7-AA28-74099A997660}"/>
    <cellStyle name="Vejica 5 58 5" xfId="653" xr:uid="{480CA399-1921-44ED-8F3B-176A314D9CFD}"/>
    <cellStyle name="Vejica 5 59" xfId="654" xr:uid="{0FD43D86-EDF7-480F-A9C6-4C64693A04C1}"/>
    <cellStyle name="Vejica 5 59 2" xfId="655" xr:uid="{080AFF82-9344-49CE-AA5D-09F31054E520}"/>
    <cellStyle name="Vejica 5 59 3" xfId="656" xr:uid="{170F7BC3-181D-43B0-ADAE-02979270665B}"/>
    <cellStyle name="Vejica 5 59 4" xfId="657" xr:uid="{626BC445-D245-41C9-9012-43AA2EBA2CA3}"/>
    <cellStyle name="Vejica 5 59 5" xfId="658" xr:uid="{CE7C3592-88F1-491C-8A63-7282E5C4401C}"/>
    <cellStyle name="Vejica 5 6" xfId="659" xr:uid="{CD5B6EB1-A85A-42A5-BD07-6188339CBB31}"/>
    <cellStyle name="Vejica 5 6 2" xfId="660" xr:uid="{686FAAB1-BCEA-4E47-9019-E10FEAB0F10B}"/>
    <cellStyle name="Vejica 5 6 3" xfId="661" xr:uid="{DAB0C044-92B0-4AD2-989E-242F80F3032D}"/>
    <cellStyle name="Vejica 5 6 4" xfId="662" xr:uid="{CF5BDA65-25BC-4885-B972-FE68FCB3D3B4}"/>
    <cellStyle name="Vejica 5 6 5" xfId="663" xr:uid="{D9A19475-85D2-49B8-A227-8E684DBFD34A}"/>
    <cellStyle name="Vejica 5 60" xfId="664" xr:uid="{26A8218D-81E1-4208-B7A5-4B65B077D5C4}"/>
    <cellStyle name="Vejica 5 60 2" xfId="665" xr:uid="{3DF791CA-4C49-4FD5-BE5F-5F8B1CD18294}"/>
    <cellStyle name="Vejica 5 60 3" xfId="666" xr:uid="{74E25C9D-4FEC-4C29-A828-456EEA4685B5}"/>
    <cellStyle name="Vejica 5 60 4" xfId="667" xr:uid="{7858AA9B-A706-458F-8A36-13188DC3137A}"/>
    <cellStyle name="Vejica 5 60 5" xfId="668" xr:uid="{C0F96486-5832-43B7-83FF-1444FFF4D78F}"/>
    <cellStyle name="Vejica 5 61" xfId="669" xr:uid="{9683E5C6-84B5-4477-8627-918C8EAD77BD}"/>
    <cellStyle name="Vejica 5 61 2" xfId="670" xr:uid="{40955ECE-7C72-4350-A28A-A1B12BC5534C}"/>
    <cellStyle name="Vejica 5 61 3" xfId="671" xr:uid="{3254DABB-88E5-4322-BFF4-CF1FF55E45AA}"/>
    <cellStyle name="Vejica 5 61 4" xfId="672" xr:uid="{9E167310-8CFA-4903-8ED0-DB37301FCD4D}"/>
    <cellStyle name="Vejica 5 61 5" xfId="673" xr:uid="{B85E1A72-8A0E-4200-805D-FA9668DE0ADE}"/>
    <cellStyle name="Vejica 5 62" xfId="674" xr:uid="{10774B79-288F-4D66-89FE-E41E8C6DB39A}"/>
    <cellStyle name="Vejica 5 62 2" xfId="675" xr:uid="{57B5833C-0DEF-49E7-8293-4F24EDE09199}"/>
    <cellStyle name="Vejica 5 62 3" xfId="676" xr:uid="{3548952D-0382-40DC-953E-96A29F522573}"/>
    <cellStyle name="Vejica 5 62 4" xfId="677" xr:uid="{C788B511-23F2-42D9-8CA7-51AFF0051C88}"/>
    <cellStyle name="Vejica 5 62 5" xfId="678" xr:uid="{A0CDD011-1F6E-4F83-B666-7AEC408E6964}"/>
    <cellStyle name="Vejica 5 63" xfId="679" xr:uid="{5C95D845-4B27-477D-941C-95DC1747A581}"/>
    <cellStyle name="Vejica 5 63 2" xfId="680" xr:uid="{7808EE29-7159-46B1-B902-4CF2F4999031}"/>
    <cellStyle name="Vejica 5 63 3" xfId="681" xr:uid="{B5E558C0-61E9-4DB9-AF22-9358459F03B7}"/>
    <cellStyle name="Vejica 5 63 4" xfId="682" xr:uid="{1308D448-7CE3-428D-9C99-6018DC7CF248}"/>
    <cellStyle name="Vejica 5 63 5" xfId="683" xr:uid="{3D96427E-B610-4899-A6A1-B1098A69C2CA}"/>
    <cellStyle name="Vejica 5 64" xfId="684" xr:uid="{6A6910D2-B6DB-4DDD-A2A1-F53EFECA3FE0}"/>
    <cellStyle name="Vejica 5 64 2" xfId="685" xr:uid="{AF4BF107-D4D6-4D97-B867-4B7EE4BA568F}"/>
    <cellStyle name="Vejica 5 64 3" xfId="686" xr:uid="{58B3B025-0051-4E1A-B225-5E281EED48E8}"/>
    <cellStyle name="Vejica 5 64 4" xfId="687" xr:uid="{CB493E2D-4938-408F-B564-E378891AAC7E}"/>
    <cellStyle name="Vejica 5 64 5" xfId="688" xr:uid="{B24BBEFC-F7FE-4388-AD94-D685A9AAE8BC}"/>
    <cellStyle name="Vejica 5 65" xfId="689" xr:uid="{C4D05403-0AAB-42CA-BC9E-28602B836310}"/>
    <cellStyle name="Vejica 5 65 2" xfId="690" xr:uid="{8ACF9229-9089-4162-86CD-BE339C752594}"/>
    <cellStyle name="Vejica 5 65 3" xfId="691" xr:uid="{E9633B92-7EE4-450C-9D7B-E0AE8BE441C0}"/>
    <cellStyle name="Vejica 5 65 4" xfId="692" xr:uid="{DB79814D-0A6E-424F-BA48-3AB6CA3F92B1}"/>
    <cellStyle name="Vejica 5 65 5" xfId="693" xr:uid="{0E274A09-451C-4EF2-A99B-E20BD6DB2F57}"/>
    <cellStyle name="Vejica 5 66" xfId="694" xr:uid="{0D49EB4E-A818-44BA-BFF8-E0E4E172A33F}"/>
    <cellStyle name="Vejica 5 66 2" xfId="695" xr:uid="{5A34FBFA-381D-4418-A6C5-D24AA16A30FD}"/>
    <cellStyle name="Vejica 5 66 3" xfId="696" xr:uid="{3A4DAA2C-9B6D-4EFE-9EA0-E3C8C65EF08F}"/>
    <cellStyle name="Vejica 5 66 4" xfId="697" xr:uid="{1E86F00F-DC5C-4305-B411-084A38A9B00C}"/>
    <cellStyle name="Vejica 5 66 5" xfId="698" xr:uid="{08343B73-2E92-4CD9-BF57-0932FE2BA40F}"/>
    <cellStyle name="Vejica 5 67" xfId="699" xr:uid="{BCB2809D-7598-415D-89CE-FBF9F1E211F1}"/>
    <cellStyle name="Vejica 5 67 2" xfId="700" xr:uid="{1572C3BA-2E36-4DF0-B1D0-A5D84D1AF0B4}"/>
    <cellStyle name="Vejica 5 67 3" xfId="701" xr:uid="{55C1721B-4E43-4CB6-A412-3EB89F03A445}"/>
    <cellStyle name="Vejica 5 67 4" xfId="702" xr:uid="{21F463A6-77F4-4191-8A49-FC920C967B06}"/>
    <cellStyle name="Vejica 5 67 5" xfId="703" xr:uid="{DF0B21DE-5448-462D-8535-A8437A2C1E53}"/>
    <cellStyle name="Vejica 5 68" xfId="704" xr:uid="{B44FD154-4C0F-400B-8494-92C83BC44653}"/>
    <cellStyle name="Vejica 5 68 2" xfId="705" xr:uid="{FCD7162B-CBA5-4551-953B-7F5E8398DCE1}"/>
    <cellStyle name="Vejica 5 68 3" xfId="706" xr:uid="{9CE641F1-55EB-4168-AE32-3FD33AADCB99}"/>
    <cellStyle name="Vejica 5 68 4" xfId="707" xr:uid="{AB80F878-3B27-46E0-96BF-A511B54FD18F}"/>
    <cellStyle name="Vejica 5 68 5" xfId="708" xr:uid="{1EE76216-41AC-475D-A397-962D7D6733AD}"/>
    <cellStyle name="Vejica 5 69" xfId="709" xr:uid="{5BE83011-EB90-4CD7-AFDE-133AFF7991F9}"/>
    <cellStyle name="Vejica 5 69 2" xfId="710" xr:uid="{5E564D0D-2ADD-45DD-9D99-06F06444F635}"/>
    <cellStyle name="Vejica 5 69 3" xfId="711" xr:uid="{58DC90D8-45BD-41B7-B759-1F4D90739359}"/>
    <cellStyle name="Vejica 5 69 4" xfId="712" xr:uid="{40892F4F-AC97-4164-88C5-8C7629D325E9}"/>
    <cellStyle name="Vejica 5 69 5" xfId="713" xr:uid="{8208F497-7CE6-459B-9A1F-2922B6F8A62A}"/>
    <cellStyle name="Vejica 5 7" xfId="714" xr:uid="{834AF269-5D9D-47A5-96AA-F5166C467732}"/>
    <cellStyle name="Vejica 5 7 2" xfId="715" xr:uid="{966841CA-A0B0-47CE-B928-5902FECF45D7}"/>
    <cellStyle name="Vejica 5 7 3" xfId="716" xr:uid="{221310BD-1C1B-4C7D-9CBE-E408B68FB07C}"/>
    <cellStyle name="Vejica 5 7 4" xfId="717" xr:uid="{6D42FAD8-6CC0-4701-8CA3-4346224AAE7D}"/>
    <cellStyle name="Vejica 5 7 5" xfId="718" xr:uid="{74A3B7C4-D4EB-4EC5-A5F7-16CC602A3341}"/>
    <cellStyle name="Vejica 5 70" xfId="719" xr:uid="{468834B1-4707-45A2-80C7-6215ABE6FCDE}"/>
    <cellStyle name="Vejica 5 70 2" xfId="720" xr:uid="{1947A2D6-2FE6-4AED-B259-0858278F9D52}"/>
    <cellStyle name="Vejica 5 70 3" xfId="721" xr:uid="{6E7B78D7-B138-42FC-BFF6-F4DCACAD33AC}"/>
    <cellStyle name="Vejica 5 70 4" xfId="722" xr:uid="{BAFAD5C7-9E4D-4A23-96BC-69CC296FD987}"/>
    <cellStyle name="Vejica 5 70 5" xfId="723" xr:uid="{E5A2D8A8-4160-4A9F-805F-BDBFACD12203}"/>
    <cellStyle name="Vejica 5 71" xfId="724" xr:uid="{F8C7156D-778B-4DE6-B459-825D3638FB6F}"/>
    <cellStyle name="Vejica 5 71 2" xfId="725" xr:uid="{22429E40-7EBE-48CA-83A6-BA97345712AE}"/>
    <cellStyle name="Vejica 5 71 3" xfId="726" xr:uid="{B9A84310-C673-4532-8730-4FC3EAD4E53B}"/>
    <cellStyle name="Vejica 5 71 4" xfId="727" xr:uid="{6980F970-3C69-45D9-A7BD-AA5BF42BD937}"/>
    <cellStyle name="Vejica 5 71 5" xfId="728" xr:uid="{858A10BA-81CA-42AA-8C5E-A0520290B9AA}"/>
    <cellStyle name="Vejica 5 72" xfId="729" xr:uid="{CF92B072-B911-47CE-93C3-A70E6D8F315A}"/>
    <cellStyle name="Vejica 5 72 2" xfId="730" xr:uid="{6BDA8954-79D7-4D6C-A8E5-60D9F0F52C56}"/>
    <cellStyle name="Vejica 5 72 3" xfId="731" xr:uid="{9220A8D2-D09A-4168-8EB9-553BF9720A99}"/>
    <cellStyle name="Vejica 5 72 4" xfId="732" xr:uid="{63297318-FE03-47F6-85B9-20B97BE01C4B}"/>
    <cellStyle name="Vejica 5 72 5" xfId="733" xr:uid="{BEEAE822-0435-4D63-B5C8-1DAF4F485D12}"/>
    <cellStyle name="Vejica 5 73" xfId="734" xr:uid="{5D2B1282-3E81-4904-93F9-FA318C043B4F}"/>
    <cellStyle name="Vejica 5 73 2" xfId="735" xr:uid="{F9C21123-4F38-4568-86AC-A1689AFD21F4}"/>
    <cellStyle name="Vejica 5 73 3" xfId="736" xr:uid="{A808E019-49C1-40A3-B3E1-3C87C8043C3B}"/>
    <cellStyle name="Vejica 5 73 4" xfId="737" xr:uid="{F57DCED2-7D16-43A1-AB1D-FEFC0C8FD8ED}"/>
    <cellStyle name="Vejica 5 73 5" xfId="738" xr:uid="{7644E212-1E29-4526-8EB4-A15D36FC055F}"/>
    <cellStyle name="Vejica 5 74" xfId="739" xr:uid="{DBDFABC2-B145-4D78-8071-3EF189FA1F22}"/>
    <cellStyle name="Vejica 5 74 2" xfId="740" xr:uid="{B84D4445-B50B-4CC3-87F4-60C8D0CB220E}"/>
    <cellStyle name="Vejica 5 74 3" xfId="741" xr:uid="{D6717051-600D-4908-A7F8-4D531B8569DA}"/>
    <cellStyle name="Vejica 5 74 4" xfId="742" xr:uid="{487AD3D0-C86D-40B5-A58F-1A350D61D139}"/>
    <cellStyle name="Vejica 5 74 5" xfId="743" xr:uid="{EB4D2D1A-67A0-4068-81A7-284DA028BC3E}"/>
    <cellStyle name="Vejica 5 75" xfId="744" xr:uid="{FB314AD1-0D51-4CFF-BD01-8CFAD95E3E4D}"/>
    <cellStyle name="Vejica 5 75 2" xfId="745" xr:uid="{51B9E2C5-E8EA-49F9-82CA-82CAC826DECC}"/>
    <cellStyle name="Vejica 5 75 3" xfId="746" xr:uid="{FA31D6C8-13C2-4163-B650-A8D55CA0AAF4}"/>
    <cellStyle name="Vejica 5 75 4" xfId="747" xr:uid="{AB8E9F14-348F-4277-9B9A-A3EC76075156}"/>
    <cellStyle name="Vejica 5 75 5" xfId="748" xr:uid="{81EDD45B-ADC2-4186-8B59-547FE6E58647}"/>
    <cellStyle name="Vejica 5 76" xfId="749" xr:uid="{7C2A1552-F502-4E6C-9C4B-E82C5B580CDC}"/>
    <cellStyle name="Vejica 5 76 2" xfId="750" xr:uid="{79C33AAD-0AD7-4F91-BC29-648C8183243A}"/>
    <cellStyle name="Vejica 5 76 3" xfId="751" xr:uid="{D0611FED-08A6-49A8-A33F-9A2B3B445798}"/>
    <cellStyle name="Vejica 5 76 4" xfId="752" xr:uid="{B463869E-5542-4F88-8E14-C3C10BD6C607}"/>
    <cellStyle name="Vejica 5 76 5" xfId="753" xr:uid="{9A51B808-FBB6-43B7-947D-C62827601CC2}"/>
    <cellStyle name="Vejica 5 77" xfId="754" xr:uid="{7336F424-53F1-40A0-BDB3-25D79D59C7C1}"/>
    <cellStyle name="Vejica 5 77 2" xfId="755" xr:uid="{E0BCE8E6-CA85-4258-BE09-960DB48118D6}"/>
    <cellStyle name="Vejica 5 77 3" xfId="756" xr:uid="{2F5051D1-3A3A-475E-AF63-27547746B130}"/>
    <cellStyle name="Vejica 5 77 4" xfId="757" xr:uid="{5317CD6B-A72E-417F-B464-C9FB6204637F}"/>
    <cellStyle name="Vejica 5 77 5" xfId="758" xr:uid="{D51E7439-0A2C-478E-8E77-1EADB27CD197}"/>
    <cellStyle name="Vejica 5 78" xfId="759" xr:uid="{0B285955-982E-4E4D-8F6A-90E00A873A1A}"/>
    <cellStyle name="Vejica 5 78 2" xfId="760" xr:uid="{13A21684-28BD-4BDB-BC66-384A9DA21F3F}"/>
    <cellStyle name="Vejica 5 78 3" xfId="761" xr:uid="{20A9BB93-D487-4983-A26F-173B41AB91F7}"/>
    <cellStyle name="Vejica 5 78 4" xfId="762" xr:uid="{C80D667E-4C84-45AC-8E4C-2FD31FED3BE9}"/>
    <cellStyle name="Vejica 5 78 5" xfId="763" xr:uid="{05529EF3-4784-4C67-8A5B-2F859022FEBD}"/>
    <cellStyle name="Vejica 5 79" xfId="764" xr:uid="{083C07F0-6839-444C-BC5B-5BC7B366E6BF}"/>
    <cellStyle name="Vejica 5 79 2" xfId="765" xr:uid="{E13420E4-0550-43ED-BBA6-53FAB173BACB}"/>
    <cellStyle name="Vejica 5 79 3" xfId="766" xr:uid="{7CA132C2-2A3B-4D4C-95C0-55BAF1B6609E}"/>
    <cellStyle name="Vejica 5 79 4" xfId="767" xr:uid="{D8323493-7DB3-4662-9E6A-9ACB22797535}"/>
    <cellStyle name="Vejica 5 79 5" xfId="768" xr:uid="{33F68A45-613E-4C7B-9CDB-DC3085B21871}"/>
    <cellStyle name="Vejica 5 8" xfId="769" xr:uid="{22486DA6-40F5-4914-AE9E-5657AC8B7719}"/>
    <cellStyle name="Vejica 5 8 2" xfId="770" xr:uid="{CD643924-E6FE-437F-AB2A-E4186292FC94}"/>
    <cellStyle name="Vejica 5 8 3" xfId="771" xr:uid="{130F4933-F592-4AE3-B2E1-1AB0945985B2}"/>
    <cellStyle name="Vejica 5 8 4" xfId="772" xr:uid="{DB3E0518-BECE-4511-B98D-747F709E2A0F}"/>
    <cellStyle name="Vejica 5 8 5" xfId="773" xr:uid="{FC6BC2A5-7968-48EE-A13D-A79DF7329328}"/>
    <cellStyle name="Vejica 5 80" xfId="774" xr:uid="{B84678BB-1501-4DCD-8117-B1F41F39E44E}"/>
    <cellStyle name="Vejica 5 80 2" xfId="775" xr:uid="{6A853EF0-EB8C-46CE-A177-C6BD68C23C03}"/>
    <cellStyle name="Vejica 5 80 3" xfId="776" xr:uid="{D99E7364-4F6C-4AB2-9B3D-23525059D692}"/>
    <cellStyle name="Vejica 5 80 4" xfId="777" xr:uid="{19130689-73A3-40EA-B0F3-91A001D16F3F}"/>
    <cellStyle name="Vejica 5 80 5" xfId="778" xr:uid="{9A1F0C62-1EFA-4407-B81D-4F17AF3CF09B}"/>
    <cellStyle name="Vejica 5 81" xfId="779" xr:uid="{A2F9E1E9-CE2E-4DC7-B93F-2AC130BDCA3E}"/>
    <cellStyle name="Vejica 5 81 2" xfId="780" xr:uid="{BEEA62D9-04C7-491A-BB6B-BA7232B521DC}"/>
    <cellStyle name="Vejica 5 81 3" xfId="781" xr:uid="{CA351049-F27B-48E0-B2CF-B98BB4259F84}"/>
    <cellStyle name="Vejica 5 81 4" xfId="782" xr:uid="{91CF7DA0-06E0-413C-A4E9-F03822D21A1E}"/>
    <cellStyle name="Vejica 5 81 5" xfId="783" xr:uid="{E7F3DF8D-7DC3-4E54-8C03-69E6A4743CDD}"/>
    <cellStyle name="Vejica 5 82" xfId="784" xr:uid="{32F941B9-0E7C-4DD3-B84D-01A1C3897C6D}"/>
    <cellStyle name="Vejica 5 82 2" xfId="785" xr:uid="{FD0AEC54-0B4E-4403-AE5E-DBD3AC248EB2}"/>
    <cellStyle name="Vejica 5 82 3" xfId="786" xr:uid="{96548B4E-A470-4B3B-8D24-10B06EF563FD}"/>
    <cellStyle name="Vejica 5 82 4" xfId="787" xr:uid="{A7953ED0-E229-47CA-922E-2AC1898EBFF2}"/>
    <cellStyle name="Vejica 5 82 5" xfId="788" xr:uid="{51468E22-4A6E-4EC7-A0C6-FA20CE8BD786}"/>
    <cellStyle name="Vejica 5 83" xfId="789" xr:uid="{1E91C084-446A-4178-BA07-B1948C083F0C}"/>
    <cellStyle name="Vejica 5 83 2" xfId="790" xr:uid="{5788F21E-2202-4860-BAC9-5678ED2D009D}"/>
    <cellStyle name="Vejica 5 83 3" xfId="791" xr:uid="{3AD80E03-55C3-4909-B692-0C03020577AC}"/>
    <cellStyle name="Vejica 5 83 4" xfId="792" xr:uid="{0FF5A6F7-14AA-4129-8EEE-E6DC85CB2A0D}"/>
    <cellStyle name="Vejica 5 83 5" xfId="793" xr:uid="{957F5F5F-25DE-47FF-B840-CA3DC32DD2B1}"/>
    <cellStyle name="Vejica 5 84" xfId="794" xr:uid="{1FA26BF2-54C3-4D35-8EB5-2B6C7DD5A419}"/>
    <cellStyle name="Vejica 5 84 2" xfId="795" xr:uid="{BC609E70-2897-406F-BAA4-36B5DCC92CDC}"/>
    <cellStyle name="Vejica 5 84 3" xfId="796" xr:uid="{95898336-B9A8-4ED5-AB0A-83C614BC2BB9}"/>
    <cellStyle name="Vejica 5 84 4" xfId="797" xr:uid="{25CD8AE0-D759-49A6-90E4-C7C56A1F0722}"/>
    <cellStyle name="Vejica 5 84 5" xfId="798" xr:uid="{5C0DAE18-E357-4BCB-9C4A-7D5D212DF179}"/>
    <cellStyle name="Vejica 5 85" xfId="799" xr:uid="{24495D45-E5D2-49CA-AF7C-D094310063DF}"/>
    <cellStyle name="Vejica 5 85 2" xfId="800" xr:uid="{CF20E1B7-8873-47B0-B1B9-8C0FED058353}"/>
    <cellStyle name="Vejica 5 85 3" xfId="801" xr:uid="{CF2B35A9-4592-472F-A985-518329810E6C}"/>
    <cellStyle name="Vejica 5 85 4" xfId="802" xr:uid="{BB788036-6F8A-4FE8-855B-CEBA83FF7B53}"/>
    <cellStyle name="Vejica 5 85 5" xfId="803" xr:uid="{81CA405A-0895-4250-94FF-8B35563AFDB5}"/>
    <cellStyle name="Vejica 5 9" xfId="804" xr:uid="{9DDE93BE-44AC-4313-B59F-365DB3711D81}"/>
    <cellStyle name="Vejica 5 9 2" xfId="805" xr:uid="{D3FBEFF2-8B7D-496C-99C4-6D0B3BB3FE84}"/>
    <cellStyle name="Vejica 5 9 3" xfId="806" xr:uid="{E4C9B6FF-928C-4587-BF91-B71D223D92FC}"/>
    <cellStyle name="Vejica 5 9 4" xfId="807" xr:uid="{1131F71A-6DDF-47F3-9868-8457EC0F6644}"/>
    <cellStyle name="Vejica 5 9 5" xfId="808" xr:uid="{403E2245-B835-45D0-885F-58B920312E76}"/>
    <cellStyle name="Vnos 2" xfId="809" xr:uid="{C93C1785-EA29-4028-856F-4755CC2F2082}"/>
    <cellStyle name="Vsota 2" xfId="810" xr:uid="{FB8E4F0D-18BE-4ABC-A330-72E30EB41A41}"/>
    <cellStyle name="Warning Text" xfId="811" xr:uid="{60F99FEC-040A-43A2-9353-B3D869184C43}"/>
    <cellStyle name="Zuza" xfId="812" xr:uid="{31921A11-1322-4F0A-AAFC-C7759757474D}"/>
  </cellStyles>
  <dxfs count="4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0077E-37DF-4730-8811-64690C2D65AA}">
  <dimension ref="A1:G34"/>
  <sheetViews>
    <sheetView tabSelected="1" view="pageBreakPreview" zoomScaleNormal="100" zoomScaleSheetLayoutView="100" workbookViewId="0">
      <selection activeCell="C30" sqref="C30"/>
    </sheetView>
  </sheetViews>
  <sheetFormatPr defaultRowHeight="14.5"/>
  <cols>
    <col min="1" max="1" width="6" customWidth="1"/>
    <col min="2" max="2" width="5.81640625" style="22" customWidth="1"/>
    <col min="3" max="3" width="35.453125" customWidth="1"/>
    <col min="4" max="4" width="8" customWidth="1"/>
    <col min="5" max="5" width="5.26953125" customWidth="1"/>
    <col min="6" max="6" width="16.1796875" style="20" customWidth="1"/>
    <col min="7" max="7" width="11.26953125" style="69" customWidth="1"/>
  </cols>
  <sheetData>
    <row r="1" spans="1:7">
      <c r="G1" s="129"/>
    </row>
    <row r="2" spans="1:7">
      <c r="C2" s="130" t="s">
        <v>85</v>
      </c>
      <c r="D2" s="130"/>
      <c r="E2" s="130"/>
      <c r="G2" s="129"/>
    </row>
    <row r="3" spans="1:7">
      <c r="C3" t="s">
        <v>105</v>
      </c>
    </row>
    <row r="4" spans="1:7" s="100" customFormat="1">
      <c r="B4" s="22"/>
      <c r="F4" s="20"/>
      <c r="G4" s="69"/>
    </row>
    <row r="6" spans="1:7">
      <c r="A6" s="130" t="s">
        <v>91</v>
      </c>
      <c r="B6" s="130"/>
      <c r="C6" s="130"/>
      <c r="D6" s="130"/>
      <c r="E6" s="130"/>
      <c r="F6" s="130"/>
    </row>
    <row r="7" spans="1:7">
      <c r="G7" s="129"/>
    </row>
    <row r="8" spans="1:7">
      <c r="G8" s="129"/>
    </row>
    <row r="9" spans="1:7">
      <c r="B9" s="21" t="s">
        <v>10</v>
      </c>
      <c r="C9" s="19" t="s">
        <v>23</v>
      </c>
      <c r="D9" s="19"/>
      <c r="E9" s="19"/>
      <c r="F9" s="15">
        <f>preddela!F33</f>
        <v>0</v>
      </c>
      <c r="G9" s="113"/>
    </row>
    <row r="10" spans="1:7">
      <c r="B10" s="21"/>
      <c r="C10" s="19"/>
      <c r="D10" s="19"/>
      <c r="E10" s="19"/>
      <c r="F10" s="15"/>
      <c r="G10" s="113"/>
    </row>
    <row r="11" spans="1:7">
      <c r="B11" s="21" t="s">
        <v>11</v>
      </c>
      <c r="C11" s="19" t="s">
        <v>24</v>
      </c>
      <c r="D11" s="19"/>
      <c r="E11" s="19"/>
      <c r="F11" s="15">
        <f>'zemeljska dela'!F26</f>
        <v>0</v>
      </c>
      <c r="G11" s="113"/>
    </row>
    <row r="12" spans="1:7">
      <c r="B12" s="21"/>
      <c r="C12" s="19"/>
      <c r="D12" s="19"/>
      <c r="E12" s="19"/>
      <c r="F12" s="15"/>
      <c r="G12" s="113"/>
    </row>
    <row r="13" spans="1:7">
      <c r="B13" s="21" t="s">
        <v>12</v>
      </c>
      <c r="C13" s="19" t="s">
        <v>28</v>
      </c>
      <c r="D13" s="19"/>
      <c r="E13" s="19"/>
      <c r="F13" s="15">
        <f>'voziščna konstrukcija'!F42</f>
        <v>0</v>
      </c>
      <c r="G13" s="113"/>
    </row>
    <row r="14" spans="1:7">
      <c r="B14" s="21"/>
      <c r="C14" s="19"/>
      <c r="D14" s="19"/>
      <c r="E14" s="19"/>
      <c r="F14" s="15"/>
      <c r="G14" s="113"/>
    </row>
    <row r="15" spans="1:7">
      <c r="B15" s="21" t="s">
        <v>13</v>
      </c>
      <c r="C15" s="19" t="s">
        <v>67</v>
      </c>
      <c r="D15" s="19"/>
      <c r="E15" s="19"/>
      <c r="F15" s="15">
        <f>odvodnjavanje!F40</f>
        <v>0</v>
      </c>
      <c r="G15" s="113"/>
    </row>
    <row r="16" spans="1:7" s="100" customFormat="1">
      <c r="B16" s="98"/>
      <c r="C16" s="19"/>
      <c r="D16" s="19"/>
      <c r="E16" s="19"/>
      <c r="F16" s="15"/>
      <c r="G16" s="113"/>
    </row>
    <row r="17" spans="1:7" s="100" customFormat="1">
      <c r="B17" s="98" t="s">
        <v>14</v>
      </c>
      <c r="C17" s="19" t="s">
        <v>77</v>
      </c>
      <c r="D17" s="19"/>
      <c r="E17" s="19"/>
      <c r="F17" s="15">
        <f>'oprema cest'!F19</f>
        <v>0</v>
      </c>
      <c r="G17" s="113"/>
    </row>
    <row r="18" spans="1:7" s="100" customFormat="1">
      <c r="B18" s="123"/>
      <c r="C18" s="19"/>
      <c r="D18" s="19"/>
      <c r="E18" s="19"/>
      <c r="F18" s="15"/>
      <c r="G18" s="113"/>
    </row>
    <row r="19" spans="1:7" s="19" customFormat="1" ht="22.5" customHeight="1">
      <c r="B19" s="98" t="s">
        <v>15</v>
      </c>
      <c r="C19" s="19" t="s">
        <v>33</v>
      </c>
      <c r="D19" s="66">
        <v>0.05</v>
      </c>
      <c r="E19" s="66"/>
      <c r="F19" s="15">
        <f>+SUM(F9:F17)*D19</f>
        <v>0</v>
      </c>
      <c r="G19" s="113"/>
    </row>
    <row r="22" spans="1:7">
      <c r="C22" s="19" t="s">
        <v>34</v>
      </c>
      <c r="D22" s="19"/>
      <c r="E22" s="19"/>
      <c r="F22" s="15">
        <f>SUM(F8:F21)</f>
        <v>0</v>
      </c>
    </row>
    <row r="23" spans="1:7">
      <c r="C23" s="19"/>
      <c r="D23" s="19"/>
      <c r="E23" s="19"/>
      <c r="F23" s="15"/>
    </row>
    <row r="24" spans="1:7">
      <c r="C24" s="19" t="s">
        <v>35</v>
      </c>
      <c r="D24" s="66">
        <v>0.22</v>
      </c>
      <c r="E24" s="19"/>
      <c r="F24" s="15">
        <f>+F22*D24</f>
        <v>0</v>
      </c>
    </row>
    <row r="26" spans="1:7" ht="23.25" customHeight="1" thickBot="1">
      <c r="A26" s="67"/>
      <c r="B26" s="64"/>
      <c r="C26" s="67" t="s">
        <v>22</v>
      </c>
      <c r="D26" s="67"/>
      <c r="E26" s="67"/>
      <c r="F26" s="68">
        <f>SUM(F22:F25)</f>
        <v>0</v>
      </c>
      <c r="G26" s="120"/>
    </row>
    <row r="27" spans="1:7" ht="15" thickTop="1"/>
    <row r="28" spans="1:7" s="100" customFormat="1">
      <c r="B28" s="22"/>
      <c r="F28" s="20"/>
      <c r="G28" s="69"/>
    </row>
    <row r="29" spans="1:7" s="100" customFormat="1">
      <c r="B29" s="22"/>
      <c r="F29" s="20"/>
      <c r="G29" s="69"/>
    </row>
    <row r="30" spans="1:7" s="100" customFormat="1">
      <c r="B30" s="22"/>
      <c r="F30" s="20"/>
      <c r="G30" s="69"/>
    </row>
    <row r="31" spans="1:7" s="100" customFormat="1">
      <c r="B31" s="22"/>
      <c r="F31" s="20"/>
      <c r="G31" s="69"/>
    </row>
    <row r="32" spans="1:7" s="100" customFormat="1">
      <c r="B32" s="22"/>
      <c r="F32" s="20"/>
      <c r="G32" s="69"/>
    </row>
    <row r="33" spans="2:7" s="100" customFormat="1">
      <c r="B33" s="22"/>
      <c r="F33" s="20"/>
      <c r="G33" s="69"/>
    </row>
    <row r="34" spans="2:7" s="100" customFormat="1">
      <c r="B34" s="22"/>
      <c r="F34" s="20"/>
      <c r="G34" s="69"/>
    </row>
  </sheetData>
  <mergeCells count="4">
    <mergeCell ref="G1:G2"/>
    <mergeCell ref="G7:G8"/>
    <mergeCell ref="A6:F6"/>
    <mergeCell ref="C2:E2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FB50-9AFD-4D70-85BF-33456EAEB9FA}">
  <dimension ref="A2:H34"/>
  <sheetViews>
    <sheetView showZeros="0" view="pageBreakPreview" zoomScaleNormal="100" zoomScaleSheetLayoutView="100" workbookViewId="0">
      <pane ySplit="4" topLeftCell="A5" activePane="bottomLeft" state="frozen"/>
      <selection activeCell="P13" sqref="P13"/>
      <selection pane="bottomLeft" activeCell="E31" sqref="E31"/>
    </sheetView>
  </sheetViews>
  <sheetFormatPr defaultRowHeight="14.5"/>
  <cols>
    <col min="1" max="1" width="6" style="18" customWidth="1"/>
    <col min="2" max="2" width="50.7265625" style="77" customWidth="1"/>
    <col min="3" max="3" width="6.7265625" style="101" customWidth="1"/>
    <col min="4" max="4" width="9.1796875" style="2"/>
    <col min="5" max="5" width="9.81640625" style="2" customWidth="1"/>
    <col min="6" max="6" width="15.26953125" style="2" customWidth="1"/>
    <col min="7" max="16384" width="8.7265625" style="100"/>
  </cols>
  <sheetData>
    <row r="2" spans="1:6" ht="15.5">
      <c r="A2" s="26" t="s">
        <v>10</v>
      </c>
      <c r="B2" s="24" t="s">
        <v>23</v>
      </c>
      <c r="C2" s="25"/>
      <c r="D2" s="29"/>
      <c r="E2" s="29"/>
      <c r="F2" s="29"/>
    </row>
    <row r="4" spans="1:6" s="19" customFormat="1">
      <c r="A4" s="27" t="s">
        <v>27</v>
      </c>
      <c r="B4" s="85" t="s">
        <v>2</v>
      </c>
      <c r="C4" s="37" t="s">
        <v>4</v>
      </c>
      <c r="D4" s="16" t="s">
        <v>25</v>
      </c>
      <c r="E4" s="16" t="s">
        <v>3</v>
      </c>
      <c r="F4" s="16" t="s">
        <v>26</v>
      </c>
    </row>
    <row r="6" spans="1:6" ht="15.5">
      <c r="B6" s="78" t="s">
        <v>40</v>
      </c>
    </row>
    <row r="8" spans="1:6" ht="31.5" customHeight="1">
      <c r="A8" s="18" t="s">
        <v>10</v>
      </c>
      <c r="B8" s="102" t="s">
        <v>95</v>
      </c>
      <c r="C8" s="101" t="s">
        <v>7</v>
      </c>
      <c r="D8" s="2">
        <v>400</v>
      </c>
      <c r="E8" s="131"/>
      <c r="F8" s="6">
        <f>+D8*E8</f>
        <v>0</v>
      </c>
    </row>
    <row r="10" spans="1:6" ht="29">
      <c r="A10" s="18" t="s">
        <v>11</v>
      </c>
      <c r="B10" s="102" t="s">
        <v>97</v>
      </c>
      <c r="C10" s="101" t="s">
        <v>7</v>
      </c>
      <c r="D10" s="2">
        <v>400</v>
      </c>
      <c r="E10" s="131"/>
      <c r="F10" s="6">
        <f>+D10*E10</f>
        <v>0</v>
      </c>
    </row>
    <row r="11" spans="1:6">
      <c r="B11" s="102"/>
      <c r="F11" s="6"/>
    </row>
    <row r="12" spans="1:6" ht="51.75" customHeight="1">
      <c r="A12" s="18" t="s">
        <v>12</v>
      </c>
      <c r="B12" s="102" t="s">
        <v>96</v>
      </c>
      <c r="C12" s="101" t="s">
        <v>0</v>
      </c>
      <c r="D12" s="2">
        <v>40</v>
      </c>
      <c r="E12" s="131"/>
      <c r="F12" s="6">
        <f>+D12*E12</f>
        <v>0</v>
      </c>
    </row>
    <row r="13" spans="1:6">
      <c r="B13" s="79"/>
      <c r="C13" s="12"/>
      <c r="D13" s="8"/>
      <c r="E13" s="6"/>
      <c r="F13" s="6">
        <f t="shared" ref="F13:F28" si="0">+D13*E13</f>
        <v>0</v>
      </c>
    </row>
    <row r="14" spans="1:6" ht="15.5">
      <c r="B14" s="81" t="s">
        <v>41</v>
      </c>
      <c r="C14" s="12"/>
      <c r="D14" s="6"/>
      <c r="E14" s="6"/>
      <c r="F14" s="6">
        <f t="shared" si="0"/>
        <v>0</v>
      </c>
    </row>
    <row r="15" spans="1:6" ht="15.5">
      <c r="B15" s="82"/>
      <c r="C15" s="12"/>
      <c r="D15" s="6"/>
      <c r="E15" s="6"/>
      <c r="F15" s="6">
        <f t="shared" si="0"/>
        <v>0</v>
      </c>
    </row>
    <row r="16" spans="1:6" ht="29">
      <c r="A16" s="18" t="s">
        <v>13</v>
      </c>
      <c r="B16" s="17" t="s">
        <v>44</v>
      </c>
      <c r="C16" s="12" t="s">
        <v>1</v>
      </c>
      <c r="D16" s="6">
        <v>2400</v>
      </c>
      <c r="E16" s="131"/>
      <c r="F16" s="6">
        <f>+D16*E16</f>
        <v>0</v>
      </c>
    </row>
    <row r="17" spans="1:8">
      <c r="B17" s="102"/>
      <c r="C17" s="12"/>
      <c r="D17" s="6"/>
      <c r="E17" s="6"/>
      <c r="F17" s="6">
        <f t="shared" si="0"/>
        <v>0</v>
      </c>
      <c r="G17" s="20"/>
      <c r="H17" s="20"/>
    </row>
    <row r="18" spans="1:8" ht="29">
      <c r="A18" s="18" t="s">
        <v>14</v>
      </c>
      <c r="B18" s="103" t="s">
        <v>45</v>
      </c>
      <c r="C18" s="12"/>
      <c r="D18" s="118"/>
      <c r="E18" s="6"/>
      <c r="F18" s="6">
        <f t="shared" si="0"/>
        <v>0</v>
      </c>
    </row>
    <row r="19" spans="1:8" ht="16.5">
      <c r="B19" s="116" t="s">
        <v>90</v>
      </c>
      <c r="C19" s="12" t="s">
        <v>1</v>
      </c>
      <c r="D19" s="118">
        <v>14</v>
      </c>
      <c r="E19" s="131"/>
      <c r="F19" s="6">
        <f t="shared" si="0"/>
        <v>0</v>
      </c>
      <c r="G19" s="20"/>
      <c r="H19" s="20"/>
    </row>
    <row r="20" spans="1:8">
      <c r="B20" s="5"/>
      <c r="C20" s="12"/>
      <c r="D20" s="6"/>
      <c r="E20" s="6"/>
      <c r="F20" s="6">
        <f t="shared" si="0"/>
        <v>0</v>
      </c>
    </row>
    <row r="21" spans="1:8" ht="30.75" customHeight="1">
      <c r="A21" s="18" t="s">
        <v>15</v>
      </c>
      <c r="B21" s="5" t="s">
        <v>66</v>
      </c>
      <c r="C21" s="12"/>
      <c r="D21" s="6"/>
      <c r="E21" s="6"/>
      <c r="F21" s="6">
        <f t="shared" si="0"/>
        <v>0</v>
      </c>
    </row>
    <row r="22" spans="1:8">
      <c r="B22" s="5" t="s">
        <v>98</v>
      </c>
      <c r="C22" s="12" t="s">
        <v>7</v>
      </c>
      <c r="D22" s="6">
        <v>80</v>
      </c>
      <c r="E22" s="131"/>
      <c r="F22" s="6">
        <f t="shared" si="0"/>
        <v>0</v>
      </c>
      <c r="G22" s="20"/>
      <c r="H22" s="20"/>
    </row>
    <row r="23" spans="1:8">
      <c r="B23" s="5"/>
      <c r="C23" s="12"/>
      <c r="D23" s="6"/>
      <c r="E23" s="6"/>
      <c r="F23" s="6">
        <f t="shared" si="0"/>
        <v>0</v>
      </c>
    </row>
    <row r="24" spans="1:8" ht="29">
      <c r="A24" s="18" t="s">
        <v>16</v>
      </c>
      <c r="B24" s="5" t="s">
        <v>42</v>
      </c>
      <c r="C24" s="12" t="s">
        <v>7</v>
      </c>
      <c r="D24" s="6">
        <v>80</v>
      </c>
      <c r="E24" s="131"/>
      <c r="F24" s="6">
        <f>+D24*E24</f>
        <v>0</v>
      </c>
    </row>
    <row r="25" spans="1:8">
      <c r="B25" s="5" t="s">
        <v>98</v>
      </c>
    </row>
    <row r="26" spans="1:8">
      <c r="B26" s="11"/>
      <c r="C26" s="12"/>
      <c r="D26" s="6"/>
      <c r="E26" s="6"/>
      <c r="F26" s="6">
        <f t="shared" si="0"/>
        <v>0</v>
      </c>
    </row>
    <row r="27" spans="1:8" ht="15.5">
      <c r="B27" s="83" t="s">
        <v>43</v>
      </c>
      <c r="C27" s="12"/>
      <c r="D27" s="6"/>
      <c r="E27" s="6"/>
      <c r="F27" s="6">
        <f t="shared" si="0"/>
        <v>0</v>
      </c>
    </row>
    <row r="28" spans="1:8">
      <c r="B28" s="11"/>
      <c r="C28" s="12"/>
      <c r="D28" s="6"/>
      <c r="E28" s="6"/>
      <c r="F28" s="6">
        <f t="shared" si="0"/>
        <v>0</v>
      </c>
    </row>
    <row r="29" spans="1:8" s="31" customFormat="1" ht="87">
      <c r="A29" s="84" t="s">
        <v>17</v>
      </c>
      <c r="B29" s="5" t="s">
        <v>88</v>
      </c>
      <c r="C29" s="101" t="s">
        <v>0</v>
      </c>
      <c r="D29" s="6">
        <v>1</v>
      </c>
      <c r="E29" s="131"/>
      <c r="F29" s="6">
        <f>+D29*E29</f>
        <v>0</v>
      </c>
    </row>
    <row r="30" spans="1:8">
      <c r="F30" s="2">
        <f t="shared" ref="F30" si="1">+D30*E30</f>
        <v>0</v>
      </c>
    </row>
    <row r="31" spans="1:8" ht="29">
      <c r="A31" s="18" t="s">
        <v>18</v>
      </c>
      <c r="B31" s="126" t="s">
        <v>102</v>
      </c>
      <c r="C31" s="127" t="s">
        <v>106</v>
      </c>
      <c r="D31" s="128">
        <v>30</v>
      </c>
      <c r="E31" s="131"/>
      <c r="F31" s="6">
        <f>+D31*E31</f>
        <v>0</v>
      </c>
    </row>
    <row r="32" spans="1:8">
      <c r="B32" s="77" t="s">
        <v>100</v>
      </c>
    </row>
    <row r="33" spans="1:6" ht="19" thickBot="1">
      <c r="A33" s="73"/>
      <c r="B33" s="80" t="s">
        <v>36</v>
      </c>
      <c r="C33" s="71"/>
      <c r="D33" s="72"/>
      <c r="E33" s="72"/>
      <c r="F33" s="72">
        <f>SUM(F8:F31)</f>
        <v>0</v>
      </c>
    </row>
    <row r="34" spans="1:6" ht="15" thickTop="1"/>
  </sheetData>
  <phoneticPr fontId="5" type="noConversion"/>
  <conditionalFormatting sqref="E8">
    <cfRule type="cellIs" dxfId="41" priority="9" operator="lessThanOrEqual">
      <formula>0</formula>
    </cfRule>
  </conditionalFormatting>
  <conditionalFormatting sqref="E10">
    <cfRule type="cellIs" dxfId="40" priority="8" operator="lessThanOrEqual">
      <formula>0</formula>
    </cfRule>
  </conditionalFormatting>
  <conditionalFormatting sqref="E12">
    <cfRule type="cellIs" dxfId="39" priority="7" operator="lessThanOrEqual">
      <formula>0</formula>
    </cfRule>
  </conditionalFormatting>
  <conditionalFormatting sqref="E16">
    <cfRule type="cellIs" dxfId="38" priority="6" operator="lessThanOrEqual">
      <formula>0</formula>
    </cfRule>
  </conditionalFormatting>
  <conditionalFormatting sqref="E19">
    <cfRule type="cellIs" dxfId="37" priority="5" operator="lessThanOrEqual">
      <formula>0</formula>
    </cfRule>
  </conditionalFormatting>
  <conditionalFormatting sqref="E22">
    <cfRule type="cellIs" dxfId="36" priority="4" operator="lessThanOrEqual">
      <formula>0</formula>
    </cfRule>
  </conditionalFormatting>
  <conditionalFormatting sqref="E24">
    <cfRule type="cellIs" dxfId="35" priority="3" operator="lessThanOrEqual">
      <formula>0</formula>
    </cfRule>
  </conditionalFormatting>
  <conditionalFormatting sqref="E29">
    <cfRule type="cellIs" dxfId="34" priority="2" operator="lessThanOrEqual">
      <formula>0</formula>
    </cfRule>
  </conditionalFormatting>
  <conditionalFormatting sqref="E31">
    <cfRule type="cellIs" dxfId="33" priority="1" operator="lessThanOrEqual">
      <formula>0</formula>
    </cfRule>
  </conditionalFormatting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4B4F-26A0-4BCE-A965-7D7094F0D092}">
  <dimension ref="A1:R34"/>
  <sheetViews>
    <sheetView showZeros="0" zoomScaleNormal="100" zoomScaleSheetLayoutView="100" workbookViewId="0">
      <pane ySplit="4" topLeftCell="A5" activePane="bottomLeft" state="frozen"/>
      <selection activeCell="P13" sqref="P13"/>
      <selection pane="bottomLeft" activeCell="E24" sqref="E24"/>
    </sheetView>
  </sheetViews>
  <sheetFormatPr defaultRowHeight="14.5"/>
  <cols>
    <col min="1" max="1" width="6" style="18" customWidth="1"/>
    <col min="2" max="2" width="53.54296875" style="9" customWidth="1"/>
    <col min="3" max="3" width="6.54296875" style="7" customWidth="1"/>
    <col min="4" max="5" width="9.1796875" style="2"/>
    <col min="6" max="6" width="15.453125" style="2" customWidth="1"/>
    <col min="7" max="16" width="9.1796875" style="20"/>
  </cols>
  <sheetData>
    <row r="1" spans="1:16" ht="15" thickBot="1"/>
    <row r="2" spans="1:16" s="31" customFormat="1" ht="16" thickBot="1">
      <c r="A2" s="26" t="s">
        <v>11</v>
      </c>
      <c r="B2" s="24" t="s">
        <v>6</v>
      </c>
      <c r="C2" s="25"/>
      <c r="D2" s="29"/>
      <c r="E2" s="29"/>
      <c r="F2" s="29"/>
      <c r="G2" s="30"/>
      <c r="H2" s="30"/>
      <c r="I2" s="30"/>
      <c r="J2" s="30"/>
      <c r="K2" s="30"/>
      <c r="L2" s="90"/>
      <c r="M2" s="91"/>
      <c r="N2" s="91"/>
      <c r="O2" s="92"/>
      <c r="P2" s="30"/>
    </row>
    <row r="4" spans="1:16" s="19" customFormat="1">
      <c r="A4" s="27" t="s">
        <v>27</v>
      </c>
      <c r="B4" s="35" t="s">
        <v>2</v>
      </c>
      <c r="C4" s="37" t="s">
        <v>4</v>
      </c>
      <c r="D4" s="16" t="s">
        <v>25</v>
      </c>
      <c r="E4" s="36" t="s">
        <v>3</v>
      </c>
      <c r="F4" s="16" t="s">
        <v>26</v>
      </c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9" customFormat="1">
      <c r="A5" s="32"/>
      <c r="B5" s="33"/>
      <c r="C5" s="33"/>
      <c r="D5" s="34"/>
      <c r="E5" s="34"/>
      <c r="F5" s="34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19" customFormat="1" ht="15.5">
      <c r="A6" s="32"/>
      <c r="B6" s="104" t="s">
        <v>47</v>
      </c>
      <c r="C6" s="33"/>
      <c r="D6" s="34"/>
      <c r="E6" s="34"/>
      <c r="F6" s="34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s="19" customFormat="1">
      <c r="A7" s="32"/>
      <c r="B7" s="33"/>
      <c r="C7" s="33"/>
      <c r="D7" s="34"/>
      <c r="E7" s="34"/>
      <c r="F7" s="34"/>
      <c r="G7" s="15"/>
      <c r="H7" s="15"/>
      <c r="I7" s="15"/>
      <c r="J7" s="15"/>
      <c r="K7" s="15"/>
      <c r="L7" s="15"/>
    </row>
    <row r="8" spans="1:16" s="39" customFormat="1" ht="33.75" customHeight="1" thickBot="1">
      <c r="A8" s="18" t="s">
        <v>10</v>
      </c>
      <c r="B8" s="5" t="s">
        <v>46</v>
      </c>
      <c r="C8" s="33"/>
      <c r="D8" s="34"/>
      <c r="E8" s="34"/>
      <c r="F8" s="34"/>
      <c r="G8" s="38"/>
      <c r="H8" s="38"/>
      <c r="I8" s="38"/>
      <c r="J8" s="38"/>
      <c r="K8" s="38"/>
      <c r="L8" s="38"/>
    </row>
    <row r="9" spans="1:16" s="39" customFormat="1" ht="17" thickBot="1">
      <c r="A9" s="18"/>
      <c r="B9" s="40"/>
      <c r="C9" s="7" t="s">
        <v>5</v>
      </c>
      <c r="D9" s="124">
        <v>1200</v>
      </c>
      <c r="E9" s="131"/>
      <c r="F9" s="2">
        <f>+D9*E9</f>
        <v>0</v>
      </c>
      <c r="G9" s="20"/>
      <c r="H9" s="20"/>
      <c r="I9" s="20"/>
      <c r="J9" s="20"/>
      <c r="K9" s="38"/>
      <c r="L9" s="89"/>
      <c r="M9" s="89"/>
      <c r="N9" s="119"/>
      <c r="O9" s="94"/>
      <c r="P9" s="93"/>
    </row>
    <row r="10" spans="1:16" s="39" customFormat="1" ht="15.5">
      <c r="A10" s="18"/>
      <c r="B10" s="105" t="s">
        <v>48</v>
      </c>
      <c r="C10" s="33"/>
      <c r="D10" s="34"/>
      <c r="E10" s="34"/>
      <c r="F10" s="2">
        <f t="shared" ref="F10:F19" si="0">+D10*E10</f>
        <v>0</v>
      </c>
      <c r="G10" s="38"/>
      <c r="H10" s="38"/>
      <c r="I10" s="38"/>
      <c r="J10" s="38"/>
      <c r="K10" s="38"/>
      <c r="L10" s="38"/>
    </row>
    <row r="11" spans="1:16" s="39" customFormat="1">
      <c r="A11" s="18"/>
      <c r="B11" s="40"/>
      <c r="C11" s="33"/>
      <c r="D11" s="34"/>
      <c r="E11" s="34"/>
      <c r="F11" s="2">
        <f t="shared" si="0"/>
        <v>0</v>
      </c>
      <c r="G11" s="38"/>
      <c r="H11" s="38"/>
      <c r="I11" s="38"/>
      <c r="J11" s="38"/>
      <c r="K11" s="38"/>
      <c r="L11" s="38"/>
    </row>
    <row r="12" spans="1:16" s="39" customFormat="1" ht="29">
      <c r="A12" s="18" t="s">
        <v>11</v>
      </c>
      <c r="B12" s="10" t="s">
        <v>49</v>
      </c>
      <c r="C12" s="7" t="s">
        <v>1</v>
      </c>
      <c r="D12" s="74">
        <v>2400</v>
      </c>
      <c r="E12" s="131"/>
      <c r="F12" s="2">
        <f>+D12*E12</f>
        <v>0</v>
      </c>
      <c r="G12" s="38"/>
      <c r="H12" s="38"/>
      <c r="I12" s="38"/>
      <c r="J12" s="38"/>
      <c r="K12" s="38"/>
      <c r="L12" s="38"/>
    </row>
    <row r="13" spans="1:16" s="19" customFormat="1">
      <c r="A13" s="18"/>
      <c r="B13" s="33"/>
      <c r="G13" s="15"/>
      <c r="H13" s="15"/>
      <c r="I13" s="15"/>
      <c r="J13" s="15"/>
      <c r="K13" s="15"/>
      <c r="L13" s="15"/>
    </row>
    <row r="14" spans="1:16" s="19" customFormat="1" ht="18" customHeight="1">
      <c r="A14" s="18"/>
      <c r="B14" s="105" t="s">
        <v>50</v>
      </c>
      <c r="C14" s="7"/>
      <c r="D14" s="74"/>
      <c r="E14" s="74"/>
      <c r="F14" s="2">
        <f t="shared" si="0"/>
        <v>0</v>
      </c>
      <c r="G14" s="15"/>
      <c r="H14" s="15"/>
      <c r="I14" s="15"/>
      <c r="J14" s="15"/>
      <c r="K14" s="15"/>
      <c r="L14" s="15"/>
    </row>
    <row r="15" spans="1:16" s="19" customFormat="1">
      <c r="A15" s="18"/>
      <c r="B15" s="33"/>
      <c r="C15" s="7"/>
      <c r="D15" s="74"/>
      <c r="E15" s="74"/>
      <c r="F15" s="2">
        <f t="shared" si="0"/>
        <v>0</v>
      </c>
      <c r="G15" s="15"/>
      <c r="H15" s="15"/>
      <c r="I15" s="15"/>
      <c r="J15" s="15"/>
      <c r="K15" s="15"/>
      <c r="L15" s="15"/>
    </row>
    <row r="16" spans="1:16" s="19" customFormat="1" ht="29">
      <c r="A16" s="18" t="s">
        <v>12</v>
      </c>
      <c r="B16" s="87" t="s">
        <v>51</v>
      </c>
      <c r="C16" s="7" t="s">
        <v>1</v>
      </c>
      <c r="D16" s="74">
        <v>2800</v>
      </c>
      <c r="E16" s="131"/>
      <c r="F16" s="2">
        <f>+D16*E16</f>
        <v>0</v>
      </c>
      <c r="G16" s="15"/>
      <c r="H16" s="15"/>
      <c r="I16" s="15"/>
      <c r="J16" s="15"/>
      <c r="K16" s="15"/>
      <c r="L16" s="15"/>
    </row>
    <row r="17" spans="1:18" s="19" customFormat="1">
      <c r="A17" s="18"/>
      <c r="B17" s="33"/>
      <c r="G17" s="20"/>
      <c r="H17" s="20"/>
      <c r="I17" s="20"/>
      <c r="J17" s="20"/>
      <c r="K17" s="15"/>
      <c r="L17" s="15"/>
      <c r="M17" s="4"/>
      <c r="N17" s="4"/>
      <c r="O17" s="4"/>
      <c r="P17" s="4"/>
    </row>
    <row r="18" spans="1:18" ht="18" customHeight="1">
      <c r="B18" s="105" t="s">
        <v>52</v>
      </c>
      <c r="F18" s="2">
        <f t="shared" si="0"/>
        <v>0</v>
      </c>
    </row>
    <row r="19" spans="1:18">
      <c r="D19" s="6"/>
      <c r="F19" s="2">
        <f t="shared" si="0"/>
        <v>0</v>
      </c>
      <c r="N19" s="15"/>
      <c r="O19" s="15"/>
      <c r="P19" s="15"/>
      <c r="Q19" s="15"/>
      <c r="R19" s="19"/>
    </row>
    <row r="20" spans="1:18">
      <c r="A20" s="18" t="s">
        <v>13</v>
      </c>
      <c r="B20" s="9" t="s">
        <v>53</v>
      </c>
      <c r="C20" s="7" t="s">
        <v>21</v>
      </c>
      <c r="D20" s="6">
        <v>1200</v>
      </c>
      <c r="E20" s="131"/>
      <c r="F20" s="2">
        <f>+D20*E20</f>
        <v>0</v>
      </c>
      <c r="G20" s="1"/>
      <c r="H20" s="1"/>
      <c r="I20" s="1"/>
      <c r="J20" s="15"/>
      <c r="N20" s="14"/>
      <c r="O20" s="14"/>
      <c r="P20" s="14"/>
      <c r="Q20" s="14"/>
      <c r="R20" s="39"/>
    </row>
    <row r="21" spans="1:18">
      <c r="G21" s="1"/>
      <c r="H21" s="1"/>
      <c r="I21" s="1"/>
      <c r="J21" s="15"/>
      <c r="N21" s="14"/>
      <c r="O21" s="14"/>
      <c r="P21" s="14"/>
      <c r="Q21" s="14"/>
      <c r="R21" s="39"/>
    </row>
    <row r="22" spans="1:18" ht="31.5" customHeight="1">
      <c r="A22" s="18" t="s">
        <v>14</v>
      </c>
      <c r="B22" s="88" t="s">
        <v>55</v>
      </c>
      <c r="C22" s="7" t="s">
        <v>21</v>
      </c>
      <c r="D22" s="6">
        <v>1200</v>
      </c>
      <c r="E22" s="131"/>
      <c r="F22" s="2">
        <f>+D22*E22</f>
        <v>0</v>
      </c>
      <c r="N22" s="14"/>
      <c r="O22" s="14"/>
      <c r="P22" s="14"/>
      <c r="Q22" s="14"/>
      <c r="R22" s="39"/>
    </row>
    <row r="23" spans="1:18">
      <c r="N23" s="14"/>
      <c r="O23" s="14"/>
      <c r="P23" s="14"/>
      <c r="Q23" s="14"/>
      <c r="R23" s="39"/>
    </row>
    <row r="24" spans="1:18" ht="31.5" customHeight="1">
      <c r="A24" s="18" t="s">
        <v>15</v>
      </c>
      <c r="B24" s="88" t="s">
        <v>54</v>
      </c>
      <c r="C24" s="7" t="s">
        <v>21</v>
      </c>
      <c r="D24" s="6">
        <v>240</v>
      </c>
      <c r="E24" s="131"/>
      <c r="F24" s="2">
        <f>+D24*E24</f>
        <v>0</v>
      </c>
      <c r="N24" s="4"/>
      <c r="O24" s="4"/>
      <c r="P24" s="4"/>
      <c r="Q24" s="4"/>
      <c r="R24" s="19"/>
    </row>
    <row r="25" spans="1:18">
      <c r="D25" s="6"/>
    </row>
    <row r="26" spans="1:18" ht="16" thickBot="1">
      <c r="A26" s="62"/>
      <c r="B26" s="63" t="s">
        <v>32</v>
      </c>
      <c r="C26" s="64"/>
      <c r="D26" s="65"/>
      <c r="E26" s="65"/>
      <c r="F26" s="65">
        <f>SUM(F9:F25)</f>
        <v>0</v>
      </c>
    </row>
    <row r="27" spans="1:18" ht="15" thickTop="1"/>
    <row r="29" spans="1:18">
      <c r="B29" s="122"/>
    </row>
    <row r="30" spans="1:18">
      <c r="B30" s="122"/>
    </row>
    <row r="33" spans="2:2">
      <c r="B33" s="122"/>
    </row>
    <row r="34" spans="2:2">
      <c r="B34" s="122"/>
    </row>
  </sheetData>
  <phoneticPr fontId="5" type="noConversion"/>
  <conditionalFormatting sqref="E9">
    <cfRule type="cellIs" dxfId="32" priority="6" operator="lessThanOrEqual">
      <formula>0</formula>
    </cfRule>
  </conditionalFormatting>
  <conditionalFormatting sqref="E12">
    <cfRule type="cellIs" dxfId="31" priority="5" operator="lessThanOrEqual">
      <formula>0</formula>
    </cfRule>
  </conditionalFormatting>
  <conditionalFormatting sqref="E16">
    <cfRule type="cellIs" dxfId="30" priority="4" operator="lessThanOrEqual">
      <formula>0</formula>
    </cfRule>
  </conditionalFormatting>
  <conditionalFormatting sqref="E20">
    <cfRule type="cellIs" dxfId="29" priority="3" operator="lessThanOrEqual">
      <formula>0</formula>
    </cfRule>
  </conditionalFormatting>
  <conditionalFormatting sqref="E22">
    <cfRule type="cellIs" dxfId="28" priority="2" operator="lessThanOrEqual">
      <formula>0</formula>
    </cfRule>
  </conditionalFormatting>
  <conditionalFormatting sqref="E24">
    <cfRule type="cellIs" dxfId="27" priority="1" operator="lessThanOrEqual">
      <formula>0</formula>
    </cfRule>
  </conditionalFormatting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372F-DFC5-43E7-87FF-5D1CD0BD8976}">
  <dimension ref="A2:N43"/>
  <sheetViews>
    <sheetView showZeros="0" view="pageBreakPreview" zoomScaleNormal="100" zoomScaleSheetLayoutView="100" workbookViewId="0">
      <pane ySplit="4" topLeftCell="A20" activePane="bottomLeft" state="frozen"/>
      <selection activeCell="P13" sqref="P13"/>
      <selection pane="bottomLeft" activeCell="E8" sqref="E8"/>
    </sheetView>
  </sheetViews>
  <sheetFormatPr defaultColWidth="9.1796875" defaultRowHeight="14.5"/>
  <cols>
    <col min="1" max="1" width="6" style="41" customWidth="1"/>
    <col min="2" max="2" width="50.7265625" style="42" customWidth="1"/>
    <col min="3" max="3" width="6.7265625" style="43" customWidth="1"/>
    <col min="4" max="5" width="9.1796875" style="44"/>
    <col min="6" max="6" width="16.26953125" style="44" customWidth="1"/>
    <col min="7" max="14" width="9.1796875" style="45"/>
    <col min="15" max="16384" width="9.1796875" style="46"/>
  </cols>
  <sheetData>
    <row r="2" spans="1:14" ht="15.5">
      <c r="A2" s="70" t="s">
        <v>12</v>
      </c>
      <c r="B2" s="47" t="s">
        <v>29</v>
      </c>
      <c r="C2" s="48"/>
      <c r="D2" s="49"/>
      <c r="E2" s="49"/>
      <c r="F2" s="49">
        <f t="shared" ref="F2" si="0">+D2*E2</f>
        <v>0</v>
      </c>
    </row>
    <row r="4" spans="1:14" s="57" customFormat="1">
      <c r="A4" s="50" t="s">
        <v>27</v>
      </c>
      <c r="B4" s="51" t="s">
        <v>2</v>
      </c>
      <c r="C4" s="52" t="s">
        <v>4</v>
      </c>
      <c r="D4" s="53" t="s">
        <v>25</v>
      </c>
      <c r="E4" s="54" t="s">
        <v>3</v>
      </c>
      <c r="F4" s="55" t="s">
        <v>26</v>
      </c>
      <c r="G4" s="56"/>
      <c r="H4" s="56"/>
      <c r="I4" s="56"/>
      <c r="J4" s="56"/>
      <c r="K4" s="56"/>
      <c r="L4" s="56"/>
      <c r="M4" s="56"/>
      <c r="N4" s="56"/>
    </row>
    <row r="6" spans="1:14" ht="15.5">
      <c r="B6" s="104" t="s">
        <v>56</v>
      </c>
    </row>
    <row r="7" spans="1:14">
      <c r="F7" s="44">
        <f t="shared" ref="F7:F41" si="1">+D7*E7</f>
        <v>0</v>
      </c>
    </row>
    <row r="8" spans="1:14" ht="72.5">
      <c r="A8" s="41" t="s">
        <v>10</v>
      </c>
      <c r="B8" s="3" t="s">
        <v>99</v>
      </c>
      <c r="C8" s="43" t="s">
        <v>30</v>
      </c>
      <c r="D8" s="58">
        <v>960</v>
      </c>
      <c r="E8" s="131"/>
      <c r="F8" s="44">
        <f>+D8*E8</f>
        <v>0</v>
      </c>
    </row>
    <row r="9" spans="1:14">
      <c r="F9" s="44">
        <f t="shared" ref="F9:F40" si="2">+D9*E9</f>
        <v>0</v>
      </c>
    </row>
    <row r="10" spans="1:14" ht="48" customHeight="1">
      <c r="A10" s="59" t="s">
        <v>11</v>
      </c>
      <c r="B10" s="28" t="s">
        <v>37</v>
      </c>
      <c r="C10" s="60" t="s">
        <v>31</v>
      </c>
      <c r="D10" s="58">
        <v>2400</v>
      </c>
      <c r="E10" s="131"/>
      <c r="F10" s="44">
        <f>+D10*E10</f>
        <v>0</v>
      </c>
    </row>
    <row r="11" spans="1:14">
      <c r="A11" s="59"/>
      <c r="B11" s="61"/>
      <c r="C11" s="60"/>
      <c r="D11" s="58"/>
      <c r="E11" s="58"/>
      <c r="F11" s="44">
        <f t="shared" si="2"/>
        <v>0</v>
      </c>
      <c r="G11" s="20"/>
      <c r="I11" s="44"/>
      <c r="J11" s="89"/>
    </row>
    <row r="12" spans="1:14" ht="15.5">
      <c r="A12" s="106"/>
      <c r="B12" s="104" t="s">
        <v>57</v>
      </c>
      <c r="C12" s="60"/>
      <c r="D12" s="58"/>
      <c r="E12" s="58"/>
      <c r="F12" s="44">
        <f t="shared" si="2"/>
        <v>0</v>
      </c>
      <c r="G12" s="20"/>
      <c r="H12" s="107"/>
      <c r="J12" s="20"/>
    </row>
    <row r="13" spans="1:14">
      <c r="B13" s="61"/>
      <c r="C13" s="60"/>
      <c r="D13" s="58"/>
      <c r="E13" s="58"/>
      <c r="F13" s="44">
        <f t="shared" si="2"/>
        <v>0</v>
      </c>
      <c r="G13" s="20"/>
      <c r="J13" s="20"/>
    </row>
    <row r="14" spans="1:14" ht="46.5" customHeight="1">
      <c r="A14" s="59" t="s">
        <v>12</v>
      </c>
      <c r="B14" s="28" t="s">
        <v>39</v>
      </c>
      <c r="C14" s="60" t="s">
        <v>31</v>
      </c>
      <c r="D14" s="58">
        <v>2400</v>
      </c>
      <c r="E14" s="131"/>
      <c r="F14" s="44">
        <f>+D14*E14</f>
        <v>0</v>
      </c>
      <c r="J14" s="20"/>
    </row>
    <row r="15" spans="1:14">
      <c r="A15" s="59"/>
      <c r="F15" s="44">
        <f t="shared" si="2"/>
        <v>0</v>
      </c>
      <c r="J15" s="20">
        <f t="shared" ref="J15" si="3">+G15*H15*I15</f>
        <v>0</v>
      </c>
    </row>
    <row r="16" spans="1:14" ht="43.5">
      <c r="A16" s="59" t="s">
        <v>13</v>
      </c>
      <c r="B16" s="13" t="s">
        <v>8</v>
      </c>
      <c r="C16" s="43" t="s">
        <v>7</v>
      </c>
      <c r="D16" s="44">
        <v>100</v>
      </c>
      <c r="E16" s="131"/>
      <c r="F16" s="44">
        <f>+D16*E16</f>
        <v>0</v>
      </c>
    </row>
    <row r="17" spans="1:6">
      <c r="F17" s="44">
        <f t="shared" si="2"/>
        <v>0</v>
      </c>
    </row>
    <row r="18" spans="1:6" ht="35.25" customHeight="1">
      <c r="A18" s="59" t="s">
        <v>14</v>
      </c>
      <c r="B18" s="76" t="s">
        <v>58</v>
      </c>
      <c r="C18" s="60" t="s">
        <v>31</v>
      </c>
      <c r="D18" s="44">
        <v>14</v>
      </c>
      <c r="E18" s="131"/>
      <c r="F18" s="44">
        <f>+D18*E18</f>
        <v>0</v>
      </c>
    </row>
    <row r="19" spans="1:6" ht="15.5">
      <c r="A19" s="59"/>
      <c r="B19" s="95"/>
      <c r="F19" s="44">
        <f t="shared" si="2"/>
        <v>0</v>
      </c>
    </row>
    <row r="20" spans="1:6" ht="31">
      <c r="A20" s="59" t="s">
        <v>15</v>
      </c>
      <c r="B20" s="76" t="s">
        <v>59</v>
      </c>
      <c r="C20" s="60" t="s">
        <v>31</v>
      </c>
      <c r="D20" s="44">
        <v>14</v>
      </c>
      <c r="E20" s="131"/>
      <c r="F20" s="44">
        <f>+D20*E20</f>
        <v>0</v>
      </c>
    </row>
    <row r="21" spans="1:6" ht="15.5">
      <c r="B21" s="95"/>
      <c r="F21" s="44">
        <f t="shared" si="2"/>
        <v>0</v>
      </c>
    </row>
    <row r="22" spans="1:6" ht="17.25" customHeight="1">
      <c r="A22" s="59" t="s">
        <v>16</v>
      </c>
      <c r="B22" s="76" t="s">
        <v>60</v>
      </c>
      <c r="C22" s="60" t="s">
        <v>7</v>
      </c>
      <c r="D22" s="44">
        <v>140</v>
      </c>
      <c r="E22" s="131"/>
      <c r="F22" s="44">
        <f>+D22*E22</f>
        <v>0</v>
      </c>
    </row>
    <row r="23" spans="1:6" ht="17.25" customHeight="1">
      <c r="A23" s="59"/>
      <c r="B23" s="76"/>
      <c r="C23" s="60"/>
    </row>
    <row r="24" spans="1:6" ht="66" customHeight="1">
      <c r="A24" s="59" t="s">
        <v>17</v>
      </c>
      <c r="B24" s="76" t="s">
        <v>103</v>
      </c>
      <c r="C24" s="60" t="s">
        <v>0</v>
      </c>
      <c r="D24" s="44">
        <v>2</v>
      </c>
      <c r="E24" s="131"/>
      <c r="F24" s="44">
        <f>+D24*E24</f>
        <v>0</v>
      </c>
    </row>
    <row r="25" spans="1:6" ht="15.5">
      <c r="B25" s="104" t="s">
        <v>61</v>
      </c>
      <c r="F25" s="44">
        <f t="shared" si="2"/>
        <v>0</v>
      </c>
    </row>
    <row r="26" spans="1:6">
      <c r="F26" s="44">
        <f t="shared" si="2"/>
        <v>0</v>
      </c>
    </row>
    <row r="27" spans="1:6" ht="36.75" customHeight="1">
      <c r="A27" s="59" t="s">
        <v>18</v>
      </c>
      <c r="B27" s="97" t="s">
        <v>92</v>
      </c>
      <c r="C27" s="43" t="s">
        <v>7</v>
      </c>
      <c r="D27" s="44">
        <v>30</v>
      </c>
      <c r="E27" s="131"/>
      <c r="F27" s="44">
        <f>+D27*E27</f>
        <v>0</v>
      </c>
    </row>
    <row r="28" spans="1:6">
      <c r="A28" s="59"/>
      <c r="B28" s="42" t="s">
        <v>100</v>
      </c>
      <c r="C28" s="46"/>
      <c r="D28" s="46"/>
      <c r="E28" s="46"/>
      <c r="F28" s="46"/>
    </row>
    <row r="29" spans="1:6">
      <c r="A29" s="59"/>
      <c r="F29" s="44">
        <f t="shared" si="2"/>
        <v>0</v>
      </c>
    </row>
    <row r="30" spans="1:6" ht="30" customHeight="1">
      <c r="A30" s="59" t="s">
        <v>19</v>
      </c>
      <c r="B30" s="28" t="s">
        <v>62</v>
      </c>
      <c r="C30" s="43" t="s">
        <v>7</v>
      </c>
      <c r="D30" s="44">
        <v>60</v>
      </c>
      <c r="E30" s="131"/>
      <c r="F30" s="44">
        <f>+D30*E30</f>
        <v>0</v>
      </c>
    </row>
    <row r="31" spans="1:6">
      <c r="B31" s="42" t="s">
        <v>100</v>
      </c>
      <c r="C31" s="46"/>
      <c r="D31" s="46"/>
      <c r="E31" s="46"/>
      <c r="F31" s="46"/>
    </row>
    <row r="32" spans="1:6">
      <c r="F32" s="44">
        <f t="shared" si="2"/>
        <v>0</v>
      </c>
    </row>
    <row r="33" spans="1:6" ht="49.5" customHeight="1">
      <c r="A33" s="41" t="s">
        <v>20</v>
      </c>
      <c r="B33" s="28" t="s">
        <v>63</v>
      </c>
      <c r="C33" s="43" t="s">
        <v>7</v>
      </c>
      <c r="D33" s="44">
        <v>30</v>
      </c>
      <c r="E33" s="131"/>
      <c r="F33" s="44">
        <f>+D33*E33</f>
        <v>0</v>
      </c>
    </row>
    <row r="34" spans="1:6">
      <c r="B34" s="42" t="s">
        <v>100</v>
      </c>
      <c r="C34" s="46"/>
      <c r="D34" s="46"/>
      <c r="E34" s="46"/>
      <c r="F34" s="46"/>
    </row>
    <row r="35" spans="1:6">
      <c r="B35" s="96"/>
      <c r="F35" s="44">
        <f t="shared" si="2"/>
        <v>0</v>
      </c>
    </row>
    <row r="36" spans="1:6" ht="15.5">
      <c r="B36" s="104" t="s">
        <v>64</v>
      </c>
      <c r="F36" s="44">
        <f t="shared" si="2"/>
        <v>0</v>
      </c>
    </row>
    <row r="37" spans="1:6">
      <c r="B37" s="96"/>
      <c r="F37" s="44">
        <f t="shared" si="2"/>
        <v>0</v>
      </c>
    </row>
    <row r="38" spans="1:6" ht="35.25" customHeight="1">
      <c r="A38" s="41" t="s">
        <v>104</v>
      </c>
      <c r="B38" s="96" t="s">
        <v>65</v>
      </c>
      <c r="C38" s="43" t="s">
        <v>7</v>
      </c>
      <c r="D38" s="44">
        <v>250</v>
      </c>
      <c r="E38" s="131"/>
      <c r="F38" s="44">
        <f>+D38*E38</f>
        <v>0</v>
      </c>
    </row>
    <row r="39" spans="1:6">
      <c r="B39" s="96" t="s">
        <v>100</v>
      </c>
      <c r="C39" s="46"/>
      <c r="D39" s="46"/>
      <c r="E39" s="46"/>
      <c r="F39" s="46"/>
    </row>
    <row r="40" spans="1:6">
      <c r="B40" s="96"/>
      <c r="F40" s="44">
        <f t="shared" si="2"/>
        <v>0</v>
      </c>
    </row>
    <row r="41" spans="1:6">
      <c r="F41" s="44">
        <f t="shared" si="1"/>
        <v>0</v>
      </c>
    </row>
    <row r="42" spans="1:6" ht="16" thickBot="1">
      <c r="A42" s="62"/>
      <c r="B42" s="63" t="s">
        <v>38</v>
      </c>
      <c r="C42" s="64"/>
      <c r="D42" s="65"/>
      <c r="E42" s="65"/>
      <c r="F42" s="65">
        <f>SUM(F8:F41)</f>
        <v>0</v>
      </c>
    </row>
    <row r="43" spans="1:6" ht="15" thickTop="1"/>
  </sheetData>
  <phoneticPr fontId="5" type="noConversion"/>
  <conditionalFormatting sqref="E10">
    <cfRule type="cellIs" dxfId="26" priority="12" operator="lessThanOrEqual">
      <formula>0</formula>
    </cfRule>
  </conditionalFormatting>
  <conditionalFormatting sqref="E14">
    <cfRule type="cellIs" dxfId="25" priority="11" operator="lessThanOrEqual">
      <formula>0</formula>
    </cfRule>
  </conditionalFormatting>
  <conditionalFormatting sqref="E16">
    <cfRule type="cellIs" dxfId="24" priority="10" operator="lessThanOrEqual">
      <formula>0</formula>
    </cfRule>
  </conditionalFormatting>
  <conditionalFormatting sqref="E18">
    <cfRule type="cellIs" dxfId="23" priority="9" operator="lessThanOrEqual">
      <formula>0</formula>
    </cfRule>
  </conditionalFormatting>
  <conditionalFormatting sqref="E20">
    <cfRule type="cellIs" dxfId="22" priority="8" operator="lessThanOrEqual">
      <formula>0</formula>
    </cfRule>
  </conditionalFormatting>
  <conditionalFormatting sqref="E22">
    <cfRule type="cellIs" dxfId="21" priority="7" operator="lessThanOrEqual">
      <formula>0</formula>
    </cfRule>
  </conditionalFormatting>
  <conditionalFormatting sqref="E24">
    <cfRule type="cellIs" dxfId="20" priority="6" operator="lessThanOrEqual">
      <formula>0</formula>
    </cfRule>
  </conditionalFormatting>
  <conditionalFormatting sqref="E27">
    <cfRule type="cellIs" dxfId="19" priority="5" operator="lessThanOrEqual">
      <formula>0</formula>
    </cfRule>
  </conditionalFormatting>
  <conditionalFormatting sqref="E30">
    <cfRule type="cellIs" dxfId="18" priority="4" operator="lessThanOrEqual">
      <formula>0</formula>
    </cfRule>
  </conditionalFormatting>
  <conditionalFormatting sqref="E33">
    <cfRule type="cellIs" dxfId="17" priority="3" operator="lessThanOrEqual">
      <formula>0</formula>
    </cfRule>
  </conditionalFormatting>
  <conditionalFormatting sqref="E38">
    <cfRule type="cellIs" dxfId="16" priority="2" operator="lessThanOrEqual">
      <formula>0</formula>
    </cfRule>
  </conditionalFormatting>
  <conditionalFormatting sqref="E8">
    <cfRule type="cellIs" dxfId="15" priority="1" operator="lessThanOrEqual">
      <formula>0</formula>
    </cfRule>
  </conditionalFormatting>
  <pageMargins left="0.7" right="0.7" top="0.75" bottom="0.75" header="0.3" footer="0.3"/>
  <pageSetup paperSize="9" scale="84" orientation="portrait" r:id="rId1"/>
  <rowBreaks count="1" manualBreakCount="1">
    <brk id="2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C617-1663-4AE9-99D6-2506FE6C6410}">
  <dimension ref="A2:N41"/>
  <sheetViews>
    <sheetView showZeros="0" view="pageBreakPreview" zoomScaleNormal="100" zoomScaleSheetLayoutView="100" workbookViewId="0">
      <pane ySplit="4" topLeftCell="A14" activePane="bottomLeft" state="frozen"/>
      <selection activeCell="P13" sqref="P13"/>
      <selection pane="bottomLeft" activeCell="E38" sqref="E38"/>
    </sheetView>
  </sheetViews>
  <sheetFormatPr defaultColWidth="9.1796875" defaultRowHeight="14.5"/>
  <cols>
    <col min="1" max="1" width="6" style="41" customWidth="1"/>
    <col min="2" max="2" width="50.7265625" style="42" customWidth="1"/>
    <col min="3" max="3" width="6.7265625" style="43" customWidth="1"/>
    <col min="4" max="4" width="9.1796875" style="44"/>
    <col min="5" max="5" width="9" style="44" customWidth="1"/>
    <col min="6" max="6" width="16.26953125" style="44" customWidth="1"/>
    <col min="7" max="7" width="9.1796875" style="45"/>
    <col min="8" max="8" width="51.7265625" style="45" customWidth="1"/>
    <col min="9" max="14" width="9.1796875" style="45"/>
    <col min="15" max="16384" width="9.1796875" style="46"/>
  </cols>
  <sheetData>
    <row r="2" spans="1:14" ht="15.5">
      <c r="A2" s="70" t="s">
        <v>13</v>
      </c>
      <c r="B2" s="47" t="s">
        <v>67</v>
      </c>
      <c r="C2" s="48"/>
      <c r="D2" s="49"/>
      <c r="E2" s="49"/>
      <c r="F2" s="49">
        <f t="shared" ref="F2" si="0">+D2*E2</f>
        <v>0</v>
      </c>
    </row>
    <row r="4" spans="1:14" s="57" customFormat="1">
      <c r="A4" s="50" t="s">
        <v>27</v>
      </c>
      <c r="B4" s="51" t="s">
        <v>2</v>
      </c>
      <c r="C4" s="52" t="s">
        <v>4</v>
      </c>
      <c r="D4" s="53" t="s">
        <v>25</v>
      </c>
      <c r="E4" s="54" t="s">
        <v>3</v>
      </c>
      <c r="F4" s="55" t="s">
        <v>26</v>
      </c>
      <c r="G4" s="56"/>
      <c r="H4" s="56"/>
      <c r="I4" s="56"/>
      <c r="J4" s="56"/>
      <c r="K4" s="56"/>
      <c r="L4" s="56"/>
      <c r="M4" s="56"/>
      <c r="N4" s="56"/>
    </row>
    <row r="6" spans="1:14" ht="15.5">
      <c r="B6" s="86" t="s">
        <v>68</v>
      </c>
    </row>
    <row r="7" spans="1:14">
      <c r="F7" s="44">
        <f t="shared" ref="F7" si="1">+D7*E7</f>
        <v>0</v>
      </c>
    </row>
    <row r="8" spans="1:14" ht="48.75" customHeight="1">
      <c r="A8" s="41" t="s">
        <v>10</v>
      </c>
      <c r="B8" s="5" t="s">
        <v>69</v>
      </c>
      <c r="C8" s="43" t="s">
        <v>7</v>
      </c>
      <c r="D8" s="44">
        <v>70</v>
      </c>
      <c r="E8" s="131"/>
      <c r="F8" s="44">
        <f>+D8*E8</f>
        <v>0</v>
      </c>
    </row>
    <row r="9" spans="1:14" ht="15.5">
      <c r="B9" s="116" t="s">
        <v>100</v>
      </c>
    </row>
    <row r="10" spans="1:14">
      <c r="B10" s="61"/>
      <c r="F10" s="44">
        <f t="shared" ref="F10:F37" si="2">+D10*E10</f>
        <v>0</v>
      </c>
    </row>
    <row r="11" spans="1:14" ht="33" customHeight="1">
      <c r="A11" s="41" t="s">
        <v>11</v>
      </c>
      <c r="B11" s="17" t="s">
        <v>71</v>
      </c>
      <c r="C11" s="43" t="s">
        <v>7</v>
      </c>
      <c r="D11" s="44">
        <v>70</v>
      </c>
      <c r="E11" s="131"/>
      <c r="F11" s="44">
        <f>+D11*E11</f>
        <v>0</v>
      </c>
    </row>
    <row r="12" spans="1:14">
      <c r="B12" s="42" t="s">
        <v>100</v>
      </c>
    </row>
    <row r="13" spans="1:14">
      <c r="F13" s="44">
        <f t="shared" si="2"/>
        <v>0</v>
      </c>
    </row>
    <row r="14" spans="1:14" ht="15.5">
      <c r="B14" s="86" t="s">
        <v>70</v>
      </c>
      <c r="F14" s="44">
        <f t="shared" si="2"/>
        <v>0</v>
      </c>
    </row>
    <row r="15" spans="1:14">
      <c r="F15" s="44">
        <f t="shared" si="2"/>
        <v>0</v>
      </c>
    </row>
    <row r="16" spans="1:14" ht="48" customHeight="1">
      <c r="A16" s="41" t="s">
        <v>12</v>
      </c>
      <c r="B16" s="5" t="s">
        <v>72</v>
      </c>
      <c r="F16" s="44">
        <f t="shared" si="2"/>
        <v>0</v>
      </c>
    </row>
    <row r="17" spans="1:6">
      <c r="B17" s="99" t="s">
        <v>101</v>
      </c>
      <c r="C17" s="43" t="s">
        <v>7</v>
      </c>
      <c r="D17" s="44">
        <v>70</v>
      </c>
      <c r="E17" s="131"/>
      <c r="F17" s="44">
        <f t="shared" si="2"/>
        <v>0</v>
      </c>
    </row>
    <row r="18" spans="1:6">
      <c r="F18" s="44">
        <f t="shared" si="2"/>
        <v>0</v>
      </c>
    </row>
    <row r="19" spans="1:6" ht="29">
      <c r="A19" s="41" t="s">
        <v>13</v>
      </c>
      <c r="B19" s="3" t="s">
        <v>73</v>
      </c>
      <c r="C19" s="43" t="s">
        <v>7</v>
      </c>
      <c r="D19" s="44">
        <v>70</v>
      </c>
      <c r="E19" s="131"/>
      <c r="F19" s="44">
        <f>+D19*E19</f>
        <v>0</v>
      </c>
    </row>
    <row r="21" spans="1:6">
      <c r="F21" s="44">
        <f t="shared" si="2"/>
        <v>0</v>
      </c>
    </row>
    <row r="22" spans="1:6" ht="15.5">
      <c r="B22" s="86" t="s">
        <v>74</v>
      </c>
      <c r="F22" s="44">
        <f t="shared" si="2"/>
        <v>0</v>
      </c>
    </row>
    <row r="23" spans="1:6">
      <c r="F23" s="44">
        <f t="shared" si="2"/>
        <v>0</v>
      </c>
    </row>
    <row r="24" spans="1:6" ht="54.75" customHeight="1">
      <c r="A24" s="41" t="s">
        <v>14</v>
      </c>
      <c r="B24" s="76" t="s">
        <v>9</v>
      </c>
      <c r="C24" s="43" t="s">
        <v>0</v>
      </c>
      <c r="D24" s="117">
        <v>4</v>
      </c>
      <c r="E24" s="131"/>
      <c r="F24" s="44">
        <f>+D24*E24</f>
        <v>0</v>
      </c>
    </row>
    <row r="25" spans="1:6" ht="15.5">
      <c r="B25" s="116" t="s">
        <v>100</v>
      </c>
    </row>
    <row r="26" spans="1:6" ht="15.5">
      <c r="B26" s="95"/>
      <c r="D26" s="117"/>
      <c r="F26" s="44">
        <f t="shared" si="2"/>
        <v>0</v>
      </c>
    </row>
    <row r="27" spans="1:6" ht="36.75" customHeight="1">
      <c r="A27" s="41" t="s">
        <v>15</v>
      </c>
      <c r="B27" s="76" t="s">
        <v>75</v>
      </c>
      <c r="D27" s="117"/>
      <c r="F27" s="44">
        <f t="shared" si="2"/>
        <v>0</v>
      </c>
    </row>
    <row r="28" spans="1:6" ht="15.5">
      <c r="B28" s="116" t="s">
        <v>90</v>
      </c>
      <c r="C28" s="43" t="s">
        <v>0</v>
      </c>
      <c r="D28" s="117">
        <v>4</v>
      </c>
      <c r="E28" s="131"/>
      <c r="F28" s="44">
        <f t="shared" si="2"/>
        <v>0</v>
      </c>
    </row>
    <row r="29" spans="1:6" ht="15.5">
      <c r="B29" s="95"/>
      <c r="F29" s="44">
        <f t="shared" si="2"/>
        <v>0</v>
      </c>
    </row>
    <row r="30" spans="1:6" ht="43.5">
      <c r="A30" s="41" t="s">
        <v>16</v>
      </c>
      <c r="B30" s="5" t="s">
        <v>86</v>
      </c>
      <c r="C30" s="60" t="s">
        <v>0</v>
      </c>
      <c r="D30" s="44">
        <v>4</v>
      </c>
      <c r="E30" s="131"/>
      <c r="F30" s="44">
        <f>+D30*E30</f>
        <v>0</v>
      </c>
    </row>
    <row r="31" spans="1:6">
      <c r="B31" s="5" t="s">
        <v>100</v>
      </c>
      <c r="C31" s="60"/>
    </row>
    <row r="32" spans="1:6">
      <c r="B32" s="61"/>
      <c r="F32" s="44">
        <f t="shared" si="2"/>
        <v>0</v>
      </c>
    </row>
    <row r="33" spans="1:14" ht="72.75" customHeight="1">
      <c r="A33" s="41" t="s">
        <v>17</v>
      </c>
      <c r="B33" s="115" t="s">
        <v>87</v>
      </c>
      <c r="C33" s="60" t="s">
        <v>0</v>
      </c>
      <c r="D33" s="44">
        <v>18</v>
      </c>
      <c r="E33" s="131"/>
      <c r="F33" s="44">
        <f>+D33*E33</f>
        <v>0</v>
      </c>
      <c r="H33" s="114"/>
    </row>
    <row r="34" spans="1:14">
      <c r="B34" s="42" t="s">
        <v>100</v>
      </c>
    </row>
    <row r="35" spans="1:14">
      <c r="F35" s="44">
        <f t="shared" si="2"/>
        <v>0</v>
      </c>
    </row>
    <row r="36" spans="1:14" s="45" customFormat="1" ht="43.5">
      <c r="A36" s="59" t="s">
        <v>18</v>
      </c>
      <c r="B36" s="28" t="s">
        <v>83</v>
      </c>
      <c r="C36" s="43" t="s">
        <v>0</v>
      </c>
      <c r="D36" s="44">
        <v>18</v>
      </c>
      <c r="E36" s="131"/>
      <c r="F36" s="44">
        <f>+D36*E36</f>
        <v>0</v>
      </c>
    </row>
    <row r="37" spans="1:14" s="45" customFormat="1">
      <c r="A37" s="59"/>
      <c r="B37" s="42"/>
      <c r="C37" s="43"/>
      <c r="D37" s="44"/>
      <c r="E37" s="44"/>
      <c r="F37" s="44">
        <f t="shared" si="2"/>
        <v>0</v>
      </c>
    </row>
    <row r="38" spans="1:14" s="45" customFormat="1" ht="33" customHeight="1">
      <c r="A38" s="59" t="s">
        <v>19</v>
      </c>
      <c r="B38" s="5" t="s">
        <v>76</v>
      </c>
      <c r="C38" s="43" t="s">
        <v>0</v>
      </c>
      <c r="D38" s="44">
        <v>50</v>
      </c>
      <c r="E38" s="131"/>
      <c r="F38" s="44">
        <f>+D38*E38</f>
        <v>0</v>
      </c>
    </row>
    <row r="39" spans="1:14" s="45" customFormat="1">
      <c r="A39" s="41"/>
      <c r="B39" s="61"/>
    </row>
    <row r="40" spans="1:14" s="45" customFormat="1" ht="16" thickBot="1">
      <c r="A40" s="62"/>
      <c r="B40" s="63" t="s">
        <v>82</v>
      </c>
      <c r="C40" s="64"/>
      <c r="D40" s="65"/>
      <c r="E40" s="65"/>
      <c r="F40" s="65">
        <f>SUM(F7:F39)</f>
        <v>0</v>
      </c>
    </row>
    <row r="41" spans="1:14" s="41" customFormat="1" ht="15" thickTop="1">
      <c r="B41" s="42"/>
      <c r="C41" s="43"/>
      <c r="D41" s="44"/>
      <c r="E41" s="44"/>
      <c r="F41" s="44"/>
      <c r="G41" s="45"/>
      <c r="H41" s="45"/>
      <c r="I41" s="45"/>
      <c r="J41" s="45"/>
      <c r="K41" s="45"/>
      <c r="L41" s="45"/>
      <c r="M41" s="45"/>
      <c r="N41" s="45"/>
    </row>
  </sheetData>
  <conditionalFormatting sqref="E8">
    <cfRule type="cellIs" dxfId="14" priority="10" operator="lessThanOrEqual">
      <formula>0</formula>
    </cfRule>
  </conditionalFormatting>
  <conditionalFormatting sqref="E11">
    <cfRule type="cellIs" dxfId="13" priority="9" operator="lessThanOrEqual">
      <formula>0</formula>
    </cfRule>
  </conditionalFormatting>
  <conditionalFormatting sqref="E17">
    <cfRule type="cellIs" dxfId="12" priority="8" operator="lessThanOrEqual">
      <formula>0</formula>
    </cfRule>
  </conditionalFormatting>
  <conditionalFormatting sqref="E19">
    <cfRule type="cellIs" dxfId="11" priority="7" operator="lessThanOrEqual">
      <formula>0</formula>
    </cfRule>
  </conditionalFormatting>
  <conditionalFormatting sqref="E24">
    <cfRule type="cellIs" dxfId="10" priority="6" operator="lessThanOrEqual">
      <formula>0</formula>
    </cfRule>
  </conditionalFormatting>
  <conditionalFormatting sqref="E28">
    <cfRule type="cellIs" dxfId="9" priority="5" operator="lessThanOrEqual">
      <formula>0</formula>
    </cfRule>
  </conditionalFormatting>
  <conditionalFormatting sqref="E30">
    <cfRule type="cellIs" dxfId="8" priority="4" operator="lessThanOrEqual">
      <formula>0</formula>
    </cfRule>
  </conditionalFormatting>
  <conditionalFormatting sqref="E33">
    <cfRule type="cellIs" dxfId="7" priority="3" operator="lessThanOrEqual">
      <formula>0</formula>
    </cfRule>
  </conditionalFormatting>
  <conditionalFormatting sqref="E36">
    <cfRule type="cellIs" dxfId="6" priority="2" operator="lessThanOrEqual">
      <formula>0</formula>
    </cfRule>
  </conditionalFormatting>
  <conditionalFormatting sqref="E38">
    <cfRule type="cellIs" dxfId="5" priority="1" operator="lessThanOrEqual">
      <formula>0</formula>
    </cfRule>
  </conditionalFormatting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022DB-E952-48A7-8B17-EC80407D5557}">
  <dimension ref="A2:N20"/>
  <sheetViews>
    <sheetView showZeros="0" view="pageBreakPreview" zoomScaleNormal="100" zoomScaleSheetLayoutView="100" workbookViewId="0">
      <selection activeCell="E17" sqref="E17"/>
    </sheetView>
  </sheetViews>
  <sheetFormatPr defaultRowHeight="14.5"/>
  <cols>
    <col min="1" max="1" width="6" customWidth="1"/>
    <col min="2" max="2" width="50.7265625" customWidth="1"/>
    <col min="3" max="3" width="6.7265625" style="22" customWidth="1"/>
    <col min="4" max="5" width="9.1796875" style="20"/>
    <col min="6" max="6" width="16.26953125" style="111" customWidth="1"/>
  </cols>
  <sheetData>
    <row r="2" spans="1:14" s="46" customFormat="1" ht="15.5">
      <c r="A2" s="70">
        <v>5</v>
      </c>
      <c r="B2" s="47" t="s">
        <v>77</v>
      </c>
      <c r="C2" s="48"/>
      <c r="D2" s="49"/>
      <c r="E2" s="49"/>
      <c r="F2" s="108"/>
      <c r="G2" s="45"/>
      <c r="H2" s="45"/>
      <c r="I2" s="45"/>
      <c r="J2" s="45"/>
      <c r="K2" s="45"/>
      <c r="L2" s="45"/>
      <c r="M2" s="45"/>
      <c r="N2" s="45"/>
    </row>
    <row r="3" spans="1:14" s="46" customFormat="1">
      <c r="A3" s="41"/>
      <c r="B3" s="42"/>
      <c r="C3" s="43"/>
      <c r="D3" s="44"/>
      <c r="E3" s="44"/>
      <c r="F3" s="109"/>
      <c r="G3" s="45"/>
      <c r="H3" s="45"/>
      <c r="I3" s="45"/>
      <c r="J3" s="45"/>
      <c r="K3" s="45"/>
      <c r="L3" s="45"/>
      <c r="M3" s="45"/>
      <c r="N3" s="45"/>
    </row>
    <row r="4" spans="1:14" s="57" customFormat="1">
      <c r="A4" s="50" t="s">
        <v>27</v>
      </c>
      <c r="B4" s="51" t="s">
        <v>2</v>
      </c>
      <c r="C4" s="52" t="s">
        <v>4</v>
      </c>
      <c r="D4" s="53" t="s">
        <v>25</v>
      </c>
      <c r="E4" s="54" t="s">
        <v>3</v>
      </c>
      <c r="F4" s="110" t="s">
        <v>26</v>
      </c>
      <c r="G4" s="56"/>
      <c r="H4" s="56"/>
      <c r="I4" s="56"/>
      <c r="J4" s="56"/>
      <c r="K4" s="56"/>
      <c r="L4" s="56"/>
      <c r="M4" s="56"/>
      <c r="N4" s="56"/>
    </row>
    <row r="6" spans="1:14" ht="15.5">
      <c r="B6" s="86" t="s">
        <v>78</v>
      </c>
    </row>
    <row r="7" spans="1:14" s="100" customFormat="1" ht="15.5">
      <c r="B7" s="86"/>
      <c r="C7" s="22"/>
      <c r="D7" s="20"/>
      <c r="E7" s="20"/>
      <c r="F7" s="111"/>
    </row>
    <row r="8" spans="1:14" s="100" customFormat="1" ht="43.5">
      <c r="A8" s="23" t="s">
        <v>10</v>
      </c>
      <c r="B8" s="75" t="s">
        <v>93</v>
      </c>
      <c r="C8" s="22" t="s">
        <v>0</v>
      </c>
      <c r="D8" s="125">
        <v>14</v>
      </c>
      <c r="E8" s="131"/>
      <c r="F8" s="89">
        <f>+D8*E8</f>
        <v>0</v>
      </c>
    </row>
    <row r="9" spans="1:14" s="100" customFormat="1" ht="15.5">
      <c r="A9" s="23"/>
      <c r="B9" s="86"/>
      <c r="C9" s="22"/>
      <c r="D9" s="20"/>
      <c r="E9" s="20"/>
      <c r="F9" s="111">
        <f t="shared" ref="F9:F16" si="0">+D9*E9</f>
        <v>0</v>
      </c>
    </row>
    <row r="10" spans="1:14" s="100" customFormat="1" ht="31">
      <c r="A10" s="23" t="s">
        <v>11</v>
      </c>
      <c r="B10" s="121" t="s">
        <v>94</v>
      </c>
      <c r="C10" s="22" t="s">
        <v>0</v>
      </c>
      <c r="D10" s="20">
        <v>4</v>
      </c>
      <c r="E10" s="131"/>
      <c r="F10" s="89">
        <f>+D10*E10</f>
        <v>0</v>
      </c>
    </row>
    <row r="11" spans="1:14" s="100" customFormat="1" ht="15.5">
      <c r="B11" s="86"/>
      <c r="C11" s="22"/>
      <c r="D11" s="20"/>
      <c r="E11" s="20"/>
      <c r="F11" s="111">
        <f t="shared" si="0"/>
        <v>0</v>
      </c>
    </row>
    <row r="12" spans="1:14" ht="68.25" customHeight="1">
      <c r="A12" s="23" t="s">
        <v>12</v>
      </c>
      <c r="B12" s="5" t="s">
        <v>79</v>
      </c>
      <c r="C12" s="22" t="s">
        <v>7</v>
      </c>
      <c r="D12" s="125">
        <v>400</v>
      </c>
      <c r="E12" s="131"/>
      <c r="F12" s="89">
        <f>+D12*E12</f>
        <v>0</v>
      </c>
    </row>
    <row r="13" spans="1:14">
      <c r="A13" s="23"/>
      <c r="B13" t="s">
        <v>81</v>
      </c>
    </row>
    <row r="14" spans="1:14">
      <c r="A14" s="23"/>
      <c r="F14" s="111">
        <f t="shared" si="0"/>
        <v>0</v>
      </c>
    </row>
    <row r="15" spans="1:14" ht="65.25" customHeight="1">
      <c r="A15" s="23" t="s">
        <v>13</v>
      </c>
      <c r="B15" s="5" t="s">
        <v>80</v>
      </c>
      <c r="C15" s="60" t="s">
        <v>31</v>
      </c>
      <c r="D15" s="125">
        <v>40</v>
      </c>
      <c r="E15" s="131"/>
      <c r="F15" s="89">
        <f>+D15*E15</f>
        <v>0</v>
      </c>
    </row>
    <row r="16" spans="1:14" s="100" customFormat="1">
      <c r="C16" s="60"/>
      <c r="D16" s="20"/>
      <c r="E16" s="20"/>
      <c r="F16" s="111">
        <f t="shared" si="0"/>
        <v>0</v>
      </c>
    </row>
    <row r="17" spans="1:6" s="100" customFormat="1" ht="43.5">
      <c r="A17" s="23" t="s">
        <v>14</v>
      </c>
      <c r="B17" s="75" t="s">
        <v>89</v>
      </c>
      <c r="C17" s="60" t="s">
        <v>0</v>
      </c>
      <c r="D17" s="125">
        <v>3</v>
      </c>
      <c r="E17" s="131"/>
      <c r="F17" s="89">
        <f>+D17*E17</f>
        <v>0</v>
      </c>
    </row>
    <row r="19" spans="1:6" s="45" customFormat="1" ht="16" thickBot="1">
      <c r="A19" s="62"/>
      <c r="B19" s="63" t="s">
        <v>84</v>
      </c>
      <c r="C19" s="64"/>
      <c r="D19" s="65"/>
      <c r="E19" s="65"/>
      <c r="F19" s="112">
        <f>SUM(F8:F18)</f>
        <v>0</v>
      </c>
    </row>
    <row r="20" spans="1:6" ht="15" thickTop="1"/>
  </sheetData>
  <phoneticPr fontId="5" type="noConversion"/>
  <conditionalFormatting sqref="E8">
    <cfRule type="cellIs" dxfId="4" priority="5" operator="lessThanOrEqual">
      <formula>0</formula>
    </cfRule>
  </conditionalFormatting>
  <conditionalFormatting sqref="E10">
    <cfRule type="cellIs" dxfId="3" priority="4" operator="lessThanOrEqual">
      <formula>0</formula>
    </cfRule>
  </conditionalFormatting>
  <conditionalFormatting sqref="E12">
    <cfRule type="cellIs" dxfId="2" priority="3" operator="lessThanOrEqual">
      <formula>0</formula>
    </cfRule>
  </conditionalFormatting>
  <conditionalFormatting sqref="E15">
    <cfRule type="cellIs" dxfId="1" priority="2" operator="lessThanOrEqual">
      <formula>0</formula>
    </cfRule>
  </conditionalFormatting>
  <conditionalFormatting sqref="E17">
    <cfRule type="cellIs" dxfId="0" priority="1" operator="lessThanOrEqual">
      <formula>0</formula>
    </cfRule>
  </conditionalFormatting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6</vt:i4>
      </vt:variant>
    </vt:vector>
  </HeadingPairs>
  <TitlesOfParts>
    <vt:vector size="12" baseType="lpstr">
      <vt:lpstr>rekapitulacija</vt:lpstr>
      <vt:lpstr>preddela</vt:lpstr>
      <vt:lpstr>zemeljska dela</vt:lpstr>
      <vt:lpstr>voziščna konstrukcija</vt:lpstr>
      <vt:lpstr>odvodnjavanje</vt:lpstr>
      <vt:lpstr>oprema cest</vt:lpstr>
      <vt:lpstr>odvodnjavanje!Področje_tiskanja</vt:lpstr>
      <vt:lpstr>'oprema cest'!Področje_tiskanja</vt:lpstr>
      <vt:lpstr>preddela!Področje_tiskanja</vt:lpstr>
      <vt:lpstr>rekapitulacija!Področje_tiskanja</vt:lpstr>
      <vt:lpstr>'voziščna konstrukcija'!Področje_tiskanja</vt:lpstr>
      <vt:lpstr>'zemeljska dela'!Področje_tiskanja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gregor.rakovec@medvode.si</dc:creator>
  <cp:lastModifiedBy>Marko Košir</cp:lastModifiedBy>
  <cp:lastPrinted>2020-06-22T08:50:37Z</cp:lastPrinted>
  <dcterms:created xsi:type="dcterms:W3CDTF">2019-09-25T09:48:07Z</dcterms:created>
  <dcterms:modified xsi:type="dcterms:W3CDTF">2020-06-24T08:20:38Z</dcterms:modified>
</cp:coreProperties>
</file>