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161\users\Marko Kosir\JAVNI RAZPISI 2020\05 430-7-2020 Obnova vozišč po postopku hladne reciklaže s penjenim bitumnom\Za objavo\"/>
    </mc:Choice>
  </mc:AlternateContent>
  <xr:revisionPtr revIDLastSave="0" documentId="13_ncr:1_{C6B024AA-2EBA-468B-BB45-5E45361B538E}" xr6:coauthVersionLast="45" xr6:coauthVersionMax="45" xr10:uidLastSave="{00000000-0000-0000-0000-000000000000}"/>
  <bookViews>
    <workbookView xWindow="-110" yWindow="-110" windowWidth="38620" windowHeight="21340" activeTab="3" xr2:uid="{00000000-000D-0000-FFFF-FFFF00000000}"/>
  </bookViews>
  <sheets>
    <sheet name="Rekapitulacija" sheetId="4" r:id="rId1"/>
    <sheet name="Sora - Topol" sheetId="2" r:id="rId2"/>
    <sheet name="Seničica - Medno" sheetId="1" r:id="rId3"/>
    <sheet name="Tacen - Brezovec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2" l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E46" i="2" l="1"/>
  <c r="F46" i="2" s="1"/>
  <c r="F47" i="2" s="1"/>
  <c r="G15" i="4" s="1"/>
  <c r="F48" i="2" l="1"/>
  <c r="F49" i="2" s="1"/>
  <c r="F36" i="3" l="1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E37" i="3" l="1"/>
  <c r="F37" i="3" s="1"/>
  <c r="F38" i="3" s="1"/>
  <c r="G19" i="4" s="1"/>
  <c r="F39" i="3" l="1"/>
  <c r="F40" i="3" s="1"/>
  <c r="F28" i="1" l="1"/>
  <c r="F6" i="1" l="1"/>
  <c r="F9" i="1" l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5" i="1"/>
  <c r="E40" i="1" l="1"/>
  <c r="F40" i="1" s="1"/>
  <c r="F41" i="1" l="1"/>
  <c r="F42" i="1" l="1"/>
  <c r="F43" i="1" s="1"/>
  <c r="G17" i="4"/>
  <c r="G23" i="4" s="1"/>
  <c r="G25" i="4" s="1"/>
  <c r="G28" i="4" s="1"/>
</calcChain>
</file>

<file path=xl/sharedStrings.xml><?xml version="1.0" encoding="utf-8"?>
<sst xmlns="http://schemas.openxmlformats.org/spreadsheetml/2006/main" count="265" uniqueCount="100">
  <si>
    <t>št.</t>
  </si>
  <si>
    <t>postavka</t>
  </si>
  <si>
    <t>em</t>
  </si>
  <si>
    <t>količina</t>
  </si>
  <si>
    <t>cena/em</t>
  </si>
  <si>
    <t>vrednost</t>
  </si>
  <si>
    <t>SKUPAJ</t>
  </si>
  <si>
    <t>DDV</t>
  </si>
  <si>
    <t>SKUPAJ Z DDV</t>
  </si>
  <si>
    <t>Izdelava, dobava in postavitev prometnega znaka kolesarji na vozišču, dimenzije 60 x 90 cm z dogom dolžine 4 m in betonskim temeljem MB 20 cca 0,20 m3/kom.</t>
  </si>
  <si>
    <t>m1</t>
  </si>
  <si>
    <t>m2</t>
  </si>
  <si>
    <t>kos</t>
  </si>
  <si>
    <t>m3</t>
  </si>
  <si>
    <t>t</t>
  </si>
  <si>
    <t>%</t>
  </si>
  <si>
    <t>Zavarovanje gradbišča v času gradnje s polovično zaporo prometa in usmerjanjem s semaforji (postavitev zapore, osvetlitev zapore v nočnem času, najem in vzdrževanje zapore, odstranitev zapore).</t>
  </si>
  <si>
    <t xml:space="preserve">Izdelava vtočnega jaška s peskolovom, iz betonskih cevi fi 60 cm, globine 1 meter, z betoniranjem dna, s tipsko LTŽ povozno vtočno rešetko (C250, 40x40 cm) z vsemi potrebnimi izkopi in zasipi, z izdelavo navezav ter z nakladanjem in odvozom odvečnega materiala na stalno deponijo. </t>
  </si>
  <si>
    <t>Izdelava vezne kanalizacije iz PVC gladkih cevi fi 20 cm kvalitete SN8, s polnim obbetoniranjem, z vsemi potrebnimi izkopi in zasipi, z dobavo vsega potrebnega materiala, z nakladanjem in odvozom odvečnega materiala na stalno deponijo.</t>
  </si>
  <si>
    <t>Izdelava iztočne glave prepusta krožnega prereza fi 40 cm, beton C 25/30, XF4 z vsemi pomožnimi deli.</t>
  </si>
  <si>
    <t>Zavarovanje gradbišča v času asfaltiranja s popolno zaporo prometa (postavitev zapore, najem in vzdrževanje zapore, odstranitev zapore).</t>
  </si>
  <si>
    <t>Izdelava elaborata in pridobitev dovoljenja za zaporo.</t>
  </si>
  <si>
    <t>Rezanje asfaltne plasti debeline 6 cm s talno diamantno žago.</t>
  </si>
  <si>
    <t>Rezkanje in odvoz asfaltne zmesi na klančini v debelini 0 do 6 cm, z nakladanjem on odvozom rezkanega materiala na gradbiščno deponijo za kasnejšo uporabo nasipanja bankine.</t>
  </si>
  <si>
    <t>Dobava in vgrajevanje nevezane nosilne plasti enakozrnatega drobljenca frakcija 0/22 mm, za profiliranje obstoječega cestišča (izravnava vzdolžnih in prečnih padcev), v povprečni debelini do 5,0 cm.</t>
  </si>
  <si>
    <t>Čiščenje in pobrizg odrezkane površine z bitumensko emulzijo v količini 0,4 kg/m2.</t>
  </si>
  <si>
    <t>Izdelava bankine naravno zdrobljenega kamnitega materiala, široke do 0,50 m, z dobavo vsega potrebnega materiala in valjanjem.</t>
  </si>
  <si>
    <t>Nepredvidena in dodatna dela (10% celotne vrednosti).</t>
  </si>
  <si>
    <t xml:space="preserve">Obnova ceste Seničica-Medno LC 251141 z reciklažo, </t>
  </si>
  <si>
    <t>v dolžini 370 m in povprečni širini vozišča 5,6 m.</t>
  </si>
  <si>
    <t xml:space="preserve">Odkop humuzirane/zatravljene bankine globine 15 cm, široke do 1 m, z nalaganjem in odvozom na stalno deponijo.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</si>
  <si>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Izdelava prepusta iz PVC gladkih cevi fi 40 cm kvalitete SN8, s polnim obbetoniranjem, z vsemi potrebnimi izkopi in zasipi, z dobavo vsega potrebnega materiala, z nakladanjem in odvozom odvečnega materiala na stalno deponijo.</t>
  </si>
  <si>
    <t>Rušenje asfalta debeline 6 cm, nalaganje in odvoz materiala na stalno deponijo (okolica obstoječih LTŽ povoznih vtočnih rešetk).</t>
  </si>
  <si>
    <t>Strojni izkop ustroja (bankina, cesta, travnik, okolica LTŽ rešetk,..) v globini 50 cm, z nalaganjem in odvozom materiala na stalno deponijo. Opomba; razširitev ceste.</t>
  </si>
  <si>
    <t>Dobava in izdelava tamponske podlage iz drobljenca 0-100 mm, v debelini 30 cm, vključno z razgrinjanjem, planiranjem in valjanjem v plasteh.</t>
  </si>
  <si>
    <t>Dobava in izdelava tamponske podlage iz drobljenca 0-32 mm, v debelini 20 cm, vključno z razgrinjanjem, planiranjem in valjanjem v plasteh.</t>
  </si>
  <si>
    <t>Frezanje asfalta v debelini 6 do 10 cm. Opomba; sprememba prečnega naklona ceste.</t>
  </si>
  <si>
    <t>Planiranje in utrjevanje frezanca z grederjem v ustreznih prečnih in vzdolžnih padcih. Opomba; sprememba prečnega naklona ceste.</t>
  </si>
  <si>
    <t>Ureditev planuma temeljnih tal vezljive zemljine-3ktg.</t>
  </si>
  <si>
    <t xml:space="preserve">Geodetki posnetek obstoječega vozišča, projektantska izdelava prečnih in vzdolžnih profilov ceste. </t>
  </si>
  <si>
    <t>Obnova in zavarovanje zakoličbe osi trase.</t>
  </si>
  <si>
    <t>Postavitev in zavarovanje prečnih profilov.</t>
  </si>
  <si>
    <t>kpl</t>
  </si>
  <si>
    <r>
      <t xml:space="preserve">Izdelava s penjenim bitumnom vezane nosilne plasti v debelini </t>
    </r>
    <r>
      <rPr>
        <b/>
        <sz val="11"/>
        <rFont val="Tahoma"/>
        <family val="2"/>
        <charset val="238"/>
      </rPr>
      <t>30</t>
    </r>
    <r>
      <rPr>
        <sz val="11"/>
        <rFont val="Tahoma"/>
        <family val="2"/>
        <charset val="238"/>
      </rPr>
      <t xml:space="preserve"> </t>
    </r>
    <r>
      <rPr>
        <b/>
        <sz val="11"/>
        <rFont val="Tahoma"/>
        <family val="2"/>
        <charset val="238"/>
      </rPr>
      <t>cm</t>
    </r>
    <r>
      <rPr>
        <sz val="11"/>
        <rFont val="Tahoma"/>
        <family val="2"/>
        <charset val="238"/>
      </rPr>
      <t>.                                                                                                                 Opomba: Obnova dotrajane voziščne konstrukcije po postopku hladne reciklaže z uporabo penjenega bitumna B 70/100 ter cementa  kot veziva v skupni debelini 30 cm. Vozišče je potrebno splanirati v ustreznih vzdolžnih in prečnih padcih ter pobrizgati z nestabilno kationsko bitumensko emulzijo za preprečevanje prehitrega izsuševanja. Receptura je priloga popisa.</t>
    </r>
  </si>
  <si>
    <t>Izdelava asfaltne mulde iz vročega asfalta AC 16 surf B 50/70 A4, širine 0,5 m in debeline 7 cm, z valjanjem, dobavo vsega potrebnega materiala in z vsemi pomožnimi deli.</t>
  </si>
  <si>
    <t>Izdelava varnostnega načrta gradbišča.</t>
  </si>
  <si>
    <t>Izdelava nosilnoobrabne plasti bituminizirane zmesi AC 16 surf B 50/70 A4 - izravnave na priključnih klinih.</t>
  </si>
  <si>
    <t>Humuziranje brežine brez valjanja, v debelini do 15 cm - strojno. Opomba: Humuziranje brežine se izvede s humusom od izkopa (razširitev ceste).</t>
  </si>
  <si>
    <t>Izdelava talne signalizacije-rdeče barve polje dimenzije 20 x 15 cm v presledkih 2,30 m-minimalna debelina plasti je 250 µm.</t>
  </si>
  <si>
    <t>Izdelava talne signalizacije po detalju: kolo dimenzije 80 x 90 cm bele barve + 2 x bela črta dolžine 1 m z strešico-debelina plasti 250 µm.</t>
  </si>
  <si>
    <t>Izdelava sinusoidne grbine za umirjanje prometa iz bituminizirane zmesi AC 16 surf B 50/70 A4 v višini 10 cm, z izdelavo tankoslojne označbe z enokomponentno rumeno barvo, z dobavo vsega potrebnega materiala in z vsemi pomožnimi deli.</t>
  </si>
  <si>
    <t>Izdelava nosilnoobrabne plasti bituminizirane zmesi AC 16 surf B 50/70 A4 v debelini 7 cm.</t>
  </si>
  <si>
    <t>Zakoličba vseh komunalnih vodov s strani upravljalcev (elektrika, vodovod, telekomunikacija).</t>
  </si>
  <si>
    <r>
      <t>Izdelava tankoslojne vzdolžne označbe na vozišču (ločilna, robna črta) z enokomponentno belo barvo, vključno 250 g/m</t>
    </r>
    <r>
      <rPr>
        <vertAlign val="superscript"/>
        <sz val="11"/>
        <rFont val="Tahoma"/>
        <family val="2"/>
        <charset val="238"/>
      </rPr>
      <t>2</t>
    </r>
    <r>
      <rPr>
        <sz val="11"/>
        <rFont val="Tahoma"/>
        <family val="2"/>
        <charset val="238"/>
      </rPr>
      <t xml:space="preserve"> posipa z drobci / kroglicami stekla, strojno, debelina plasti suhe snovi 200 µm, širina črte 10 cm. (raster ločilne črte 1-1).</t>
    </r>
  </si>
  <si>
    <t xml:space="preserve">Obnova ceste Tacen-Brezovec LC 251011 z reciklažo, </t>
  </si>
  <si>
    <t>v dolžini 720 m in širini vozišča 5,2 m.</t>
  </si>
  <si>
    <t xml:space="preserve">Odkop humuzirane/zatravljene bankine globine 15 cm, široke do 0,50m, z nalaganjem in odvozom na stalno deponijo.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</si>
  <si>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Čiščenje obstoječega odvodnega jarka z nakladanjem zemljine  in odvozom v trajno deponijo, 0,3 m3/m1. planiranjem na deponiji, oblikovanje profila in ureditev vzdolžnega profila s točnostjo do 2 cm.</t>
  </si>
  <si>
    <r>
      <t xml:space="preserve">Izdelava s penjenim bitumnom vezane nosilne plasti v debelini </t>
    </r>
    <r>
      <rPr>
        <b/>
        <sz val="11"/>
        <rFont val="Tahoma"/>
        <family val="2"/>
        <charset val="238"/>
      </rPr>
      <t>25cm</t>
    </r>
    <r>
      <rPr>
        <sz val="11"/>
        <rFont val="Tahoma"/>
        <family val="2"/>
        <charset val="238"/>
      </rPr>
      <t>.                                                                                                                 Opomba: Obnova dotrajane voziščne konstrukcije po postopku hladne reciklaže z uporabo penjenega bitumna B 70/100 ter cementa  kot veziva v skupni debelini 25 cm. Vozišče je potrebno splanirati v ustreznih vzdolžnih in prečnih padcih ter pobrizgati z nestabilno kationsko bitumensko emulzijo za preprečevanje prehitrega izsuševanja. Receptura je priloga popisa.</t>
    </r>
  </si>
  <si>
    <t>Izdelava nosilnoobrabne plasti bituminizirane zmesi AC 16 surf B 50/70 A4 - izravnave na prključnih klinih.</t>
  </si>
  <si>
    <t>Humusiranje brežine brez valjanja, v debelini do 15 cm - strojno. Opomba: Humusiranje brežine se izvede s humusom od izkopa jarkov.</t>
  </si>
  <si>
    <t xml:space="preserve">Izdelava vtočnega jaška s peskolovom s čelnim vtokom, iz betonskih cevi fi 80 cm, globine 1 meter, z betoniranjem dna, s tipskim betonskim pokrovom, z vsemi potrebnimi izkopi in zasipi, z izdelavo navezav ter z nakladanjem in odvozom odvečnega materiala na stalno deponijo. </t>
  </si>
  <si>
    <t>Izdelava vezne kanalizacije iz PVC gladkih cevi fi 40 cm kvalitete SN8, s polnim obbetoniranjem, z vsemi potrebnimi izkopi in zasipi, z dobavo vsega potrebnega materiala, z nakladanjem in odvozom odvečnega materiala na stalno deponijo.</t>
  </si>
  <si>
    <t>Izdelava iztočne glave prepusta krožnega prereza fi 20 cm, beton C 25/30, XF4 z vsemi pomožnimi deli.</t>
  </si>
  <si>
    <t>Tlakovanje dna jarka pri vtoku in iztoku, lomljenec v betonu C 20/25.</t>
  </si>
  <si>
    <t>Odstanitev in ponovna postavitev smernikov iz plastične mase, z votlim prerezom, dolžine 1200 mm, z odsevnikom iz folije.</t>
  </si>
  <si>
    <t>Dobava in vgradnja novih smernikov iz plastične mase, z votlim prerezom, dolžine 1200 mm, z odsevnikom iz folije.</t>
  </si>
  <si>
    <r>
      <t>Izdelava tankoslojne vzdolžne označbe na vozišču z enokomponentno belo barvo, vključno 250 g/m</t>
    </r>
    <r>
      <rPr>
        <vertAlign val="superscript"/>
        <sz val="11"/>
        <rFont val="Tahoma"/>
        <family val="2"/>
        <charset val="238"/>
      </rPr>
      <t>2</t>
    </r>
    <r>
      <rPr>
        <sz val="11"/>
        <rFont val="Tahoma"/>
        <family val="2"/>
        <charset val="238"/>
      </rPr>
      <t xml:space="preserve"> posipa z drobci / kroglicami stekla, strojno, debelina plasti suhe snovi 200 mm, širina črte 10 cm. (raster 1-1)</t>
    </r>
  </si>
  <si>
    <t>Izdelava talne signalizacije po detalju: kolo dimenzije 80 x 90 cm bele barve + 2 x bela crta dolžine 1 m z strešico-debelina plasti 250  mikronov</t>
  </si>
  <si>
    <t>Izdelava talne signalizacije-rdeče barve polje dimenzije 20 x 15 cm v presledkih 2,30 m-minimalna debelina plasti je 250 mikronov.</t>
  </si>
  <si>
    <t xml:space="preserve">Obnova ceste Sora-Topol LC 251091 z reciklažo, </t>
  </si>
  <si>
    <t>v dolžini 850 m in  širini vozišča 5,2 m.</t>
  </si>
  <si>
    <t>Zakoličba vodov s strani upravljalcev (voda, telekumunikacije, elektrika).</t>
  </si>
  <si>
    <t xml:space="preserve">Odkop humuzirane/zatravljene bankine globine 15 cm, široke do 0,5 m, z nalaganjem in odvozom na stalno deponijo.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</si>
  <si>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Obsekavanje in posek grmovja in dreves z debli premera do 5 cm, vključno z nakladanjem in odvozom posekanega materiala na stalno deponijo.</t>
  </si>
  <si>
    <t>Posek dreves z debli premera od 5 do 30 cm, vključno z nakladanjem in odvozom posekanega materiala na stalno deponijo.</t>
  </si>
  <si>
    <t>kom</t>
  </si>
  <si>
    <t>Rušenje asfalta debeline 6 cm, nalaganje in odvoz materiala na stalno deponijo (okolica obstoječih LTŽ povoznih vtočnih rešetk, vodnih zasunov in pravokotnih jaškov).</t>
  </si>
  <si>
    <t xml:space="preserve">Strojni izkop ustroja (okolica LTŽ rešetk, vodnih zasunov, pravokotnih jaškov..) v globini 50 cm, z nalaganjem in odvozom materiala na stalno deponijo. </t>
  </si>
  <si>
    <r>
      <t xml:space="preserve">Izdelava s penjenim bitumnom vezane nosilne plasti v debelini </t>
    </r>
    <r>
      <rPr>
        <b/>
        <sz val="11"/>
        <rFont val="Tahoma"/>
        <family val="2"/>
        <charset val="238"/>
      </rPr>
      <t>25</t>
    </r>
    <r>
      <rPr>
        <sz val="11"/>
        <rFont val="Tahoma"/>
        <family val="2"/>
        <charset val="238"/>
      </rPr>
      <t xml:space="preserve"> </t>
    </r>
    <r>
      <rPr>
        <b/>
        <sz val="11"/>
        <rFont val="Tahoma"/>
        <family val="2"/>
        <charset val="238"/>
      </rPr>
      <t>cm</t>
    </r>
    <r>
      <rPr>
        <sz val="11"/>
        <rFont val="Tahoma"/>
        <family val="2"/>
        <charset val="238"/>
      </rPr>
      <t>.                                                                                                                 Opomba: Obnova dotrajane voziščne konstrukcije po postopku hladne reciklaže z uporabo penjenega bitumna B 70/100 ter cementa  kot veziva v skupni debelini 25 cm. Vozišče je potrebno splanirati v ustreznih vzdolžnih in prečnih padcih ter pobrizgati z nestabilno kationsko bitumensko emulzijo za preprečevanje prehitrega izsuševanja. Receptura je priloga popisa.</t>
    </r>
  </si>
  <si>
    <t>Prilagoditev obstoječega pokrova pravokotnega jaška na niveleto vozišča, rušenje in ponovna vgradnja, vključno z vsem potrebnim materialom in odvozom odpadnega materiala na stalno deponijo.</t>
  </si>
  <si>
    <t>Prilagoditev obstoječe zaščitne kape na niveleto vozišča, rušenje in ponovna vgradnja, vključno z vsem potrebnim materialom in odvozom odpadnega materiala na stalno deponijo.</t>
  </si>
  <si>
    <t>Prilagoditev obstoječe LTŽ vtočne rešetke na niveleto vozišča, rušenje in ponovna vgradnja, vključno z vsem potrebnim materialom in odvozom odpadnega na stalno deponijo.</t>
  </si>
  <si>
    <t>Zamenjava obstoječih pravokotnih LTŽ pokrovov 400 KN (rušenje obstoječih, ter dobava in montaža novih s prstanom in novim AB vencem na niveleto vozišča vključno z vsem potrebnim materialom in odvozom odpadnega materiala na deponijo).</t>
  </si>
  <si>
    <t>Zamenjava obstoječih zaščitnih kap (rušenje obstoječih, ter dobava in montaža novih s prstanom in novim AB vencem na niveleto vozišča vključno z vsem potrebnim materialom in odvozom odpadnega materiala na deponijo).</t>
  </si>
  <si>
    <t>Zamenjava LTŽ povoznih vtočnih rešetk (C250, 40x40cm) (rušenje obstoječih, ter dobava in montaža novih s prstanom in novim AB vencem na niveleto vozišča vključno z vsem potrebnim materialom in odvozom odpadnega materiala na deponijo).</t>
  </si>
  <si>
    <t>Izdelava bankine iz zdrobljenega kamnitega (frezanca iz klančin) materiala, široke do 0,50 m, z dobavo vsega potrebnega materiala in valjanjem.</t>
  </si>
  <si>
    <t>Humusiranje brežine brez valjanja, v debelini do 15 cm - strojno. Opomba: Humusiranje brežine se izvede s humusom od izkopa.</t>
  </si>
  <si>
    <t xml:space="preserve">Izdelava vtočnega jaška s peskolovom s čelnim vtokom, iz betonskih cevi fi 60 cm, globine 1 meter, z betoniranjem dna, s tipskim betonskim pokrovom, z vsemi potrebnimi izkopi in zasipi, z izdelavo navezav ter z nakladanjem in odvozom odvečnega materiala na stalno deponijo. </t>
  </si>
  <si>
    <t>Izdelava, dobava in postavitev prometnega znaka kolesarji na vozišču, dimenzije 60 x 90 cm z drogom dolžine 4 m in betonskim temeljem MB 20 cca 0,20 m3/kom.</t>
  </si>
  <si>
    <t>REKAPITULACIJA  GRADBENIH STROŠKOV</t>
  </si>
  <si>
    <t>skupaj</t>
  </si>
  <si>
    <t>22 % DDV</t>
  </si>
  <si>
    <t>Žig in podpis ponudnika:</t>
  </si>
  <si>
    <t>Obnova ceste Sora-Topol</t>
  </si>
  <si>
    <t>Obnova ceste Seničica-Medno</t>
  </si>
  <si>
    <t>Obnova ceste Tacen-Brezovec</t>
  </si>
  <si>
    <t>Obnova vozišč po postopku hladne reciklaže s penjenim bitumnom</t>
  </si>
  <si>
    <t>JAVNO NAROČILO:</t>
  </si>
  <si>
    <t xml:space="preserve">SKUPAJ Z DDV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</si>
</sst>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vertAlign val="superscript"/>
      <sz val="1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 applyProtection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0" xfId="0" applyNumberFormat="1" applyFont="1"/>
    <xf numFmtId="164" fontId="2" fillId="0" borderId="5" xfId="0" applyNumberFormat="1" applyFont="1" applyBorder="1" applyAlignment="1">
      <alignment horizontal="left" vertical="top"/>
    </xf>
    <xf numFmtId="164" fontId="2" fillId="0" borderId="12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164" fontId="2" fillId="0" borderId="13" xfId="0" applyNumberFormat="1" applyFont="1" applyBorder="1" applyAlignment="1">
      <alignment horizontal="left" vertical="top"/>
    </xf>
    <xf numFmtId="164" fontId="2" fillId="0" borderId="10" xfId="0" applyNumberFormat="1" applyFont="1" applyBorder="1" applyAlignment="1">
      <alignment horizontal="left" vertical="top"/>
    </xf>
    <xf numFmtId="164" fontId="2" fillId="0" borderId="14" xfId="0" applyNumberFormat="1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164" fontId="0" fillId="0" borderId="0" xfId="0" applyNumberFormat="1"/>
    <xf numFmtId="164" fontId="2" fillId="0" borderId="15" xfId="0" applyNumberFormat="1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left" vertical="top"/>
    </xf>
    <xf numFmtId="0" fontId="6" fillId="0" borderId="0" xfId="0" applyFont="1"/>
    <xf numFmtId="0" fontId="7" fillId="0" borderId="0" xfId="0" applyFont="1"/>
    <xf numFmtId="0" fontId="2" fillId="0" borderId="2" xfId="0" applyFont="1" applyBorder="1"/>
    <xf numFmtId="0" fontId="2" fillId="0" borderId="4" xfId="0" applyFont="1" applyBorder="1"/>
    <xf numFmtId="164" fontId="2" fillId="0" borderId="3" xfId="0" applyNumberFormat="1" applyFont="1" applyBorder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7" fillId="0" borderId="2" xfId="0" applyFont="1" applyBorder="1"/>
    <xf numFmtId="164" fontId="7" fillId="0" borderId="3" xfId="0" applyNumberFormat="1" applyFont="1" applyBorder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2" fillId="0" borderId="19" xfId="0" applyNumberFormat="1" applyFont="1" applyBorder="1" applyAlignment="1" applyProtection="1">
      <alignment horizontal="left" vertical="top"/>
      <protection locked="0"/>
    </xf>
    <xf numFmtId="164" fontId="2" fillId="0" borderId="1" xfId="0" applyNumberFormat="1" applyFont="1" applyBorder="1" applyAlignment="1" applyProtection="1">
      <alignment horizontal="left" vertical="top"/>
      <protection locked="0"/>
    </xf>
  </cellXfs>
  <cellStyles count="1">
    <cellStyle name="Navadno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6415-A50A-4C9A-A36F-6D309F6348A0}">
  <dimension ref="B4:H34"/>
  <sheetViews>
    <sheetView workbookViewId="0">
      <selection activeCell="B29" sqref="B29"/>
    </sheetView>
  </sheetViews>
  <sheetFormatPr defaultRowHeight="14" x14ac:dyDescent="0.3"/>
  <cols>
    <col min="1" max="6" width="8.7265625" style="2"/>
    <col min="7" max="7" width="16.7265625" style="2" customWidth="1"/>
    <col min="8" max="16384" width="8.7265625" style="2"/>
  </cols>
  <sheetData>
    <row r="4" spans="2:8" ht="15" x14ac:dyDescent="0.3">
      <c r="B4" s="50" t="s">
        <v>98</v>
      </c>
      <c r="C4" s="46"/>
      <c r="D4" s="47"/>
      <c r="E4" s="47"/>
      <c r="F4" s="47"/>
      <c r="G4" s="47"/>
      <c r="H4" s="46"/>
    </row>
    <row r="5" spans="2:8" x14ac:dyDescent="0.3">
      <c r="B5" s="49" t="s">
        <v>97</v>
      </c>
      <c r="C5" s="48"/>
      <c r="D5" s="48"/>
      <c r="E5" s="48"/>
      <c r="F5" s="48"/>
      <c r="G5" s="48"/>
      <c r="H5" s="48"/>
    </row>
    <row r="6" spans="2:8" x14ac:dyDescent="0.3">
      <c r="B6" s="46"/>
      <c r="C6" s="46"/>
      <c r="D6" s="46"/>
      <c r="E6" s="46"/>
      <c r="F6" s="46"/>
      <c r="G6" s="46"/>
      <c r="H6" s="46"/>
    </row>
    <row r="8" spans="2:8" ht="17.5" x14ac:dyDescent="0.35">
      <c r="B8" s="37"/>
    </row>
    <row r="11" spans="2:8" ht="15" x14ac:dyDescent="0.3">
      <c r="B11" s="38" t="s">
        <v>90</v>
      </c>
    </row>
    <row r="15" spans="2:8" x14ac:dyDescent="0.3">
      <c r="B15" s="39" t="s">
        <v>94</v>
      </c>
      <c r="C15" s="40"/>
      <c r="D15" s="40"/>
      <c r="E15" s="40"/>
      <c r="F15" s="40"/>
      <c r="G15" s="41">
        <f>'Sora - Topol'!F47</f>
        <v>0</v>
      </c>
    </row>
    <row r="16" spans="2:8" x14ac:dyDescent="0.3">
      <c r="G16" s="19"/>
    </row>
    <row r="17" spans="2:7" x14ac:dyDescent="0.3">
      <c r="B17" s="39" t="s">
        <v>95</v>
      </c>
      <c r="C17" s="40"/>
      <c r="D17" s="40"/>
      <c r="E17" s="40"/>
      <c r="F17" s="40"/>
      <c r="G17" s="41">
        <f>'Seničica - Medno'!F41</f>
        <v>0</v>
      </c>
    </row>
    <row r="18" spans="2:7" x14ac:dyDescent="0.3">
      <c r="G18" s="19"/>
    </row>
    <row r="19" spans="2:7" x14ac:dyDescent="0.3">
      <c r="B19" s="39" t="s">
        <v>96</v>
      </c>
      <c r="C19" s="40"/>
      <c r="D19" s="40"/>
      <c r="E19" s="40"/>
      <c r="F19" s="40"/>
      <c r="G19" s="41">
        <f>'Tacen - Brezovec'!F38</f>
        <v>0</v>
      </c>
    </row>
    <row r="20" spans="2:7" x14ac:dyDescent="0.3">
      <c r="G20" s="19"/>
    </row>
    <row r="23" spans="2:7" x14ac:dyDescent="0.3">
      <c r="E23" s="42" t="s">
        <v>91</v>
      </c>
      <c r="G23" s="19">
        <f>SUM(G15:G21)</f>
        <v>0</v>
      </c>
    </row>
    <row r="24" spans="2:7" x14ac:dyDescent="0.3">
      <c r="E24" s="42"/>
      <c r="G24" s="19"/>
    </row>
    <row r="25" spans="2:7" x14ac:dyDescent="0.3">
      <c r="E25" s="42" t="s">
        <v>92</v>
      </c>
      <c r="G25" s="19">
        <f>0.22*G23</f>
        <v>0</v>
      </c>
    </row>
    <row r="26" spans="2:7" x14ac:dyDescent="0.3">
      <c r="G26" s="19"/>
    </row>
    <row r="27" spans="2:7" x14ac:dyDescent="0.3">
      <c r="G27" s="43"/>
    </row>
    <row r="28" spans="2:7" ht="15" x14ac:dyDescent="0.3">
      <c r="B28" s="44" t="s">
        <v>99</v>
      </c>
      <c r="C28" s="40"/>
      <c r="D28" s="40"/>
      <c r="E28" s="40"/>
      <c r="F28" s="40"/>
      <c r="G28" s="45">
        <f>G23+G25</f>
        <v>0</v>
      </c>
    </row>
    <row r="34" spans="5:5" x14ac:dyDescent="0.3">
      <c r="E34" s="2" t="s">
        <v>93</v>
      </c>
    </row>
  </sheetData>
  <sheetProtection algorithmName="SHA-512" hashValue="PoUD3xXuB7MmRMgnnM1psMM9ucN+y6C+9bGtG/5YPmoLaRdKB2tLUEH/LmJgREL2P7Mqdgj4e8JHtCALQ2bO+A==" saltValue="/p3hwWVDeHxE7NS0f2abe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workbookViewId="0">
      <selection activeCell="G40" sqref="G40"/>
    </sheetView>
  </sheetViews>
  <sheetFormatPr defaultRowHeight="14.5" x14ac:dyDescent="0.35"/>
  <cols>
    <col min="1" max="1" width="3.1796875" customWidth="1"/>
    <col min="2" max="2" width="44.36328125" customWidth="1"/>
    <col min="3" max="3" width="5.1796875" customWidth="1"/>
    <col min="4" max="4" width="6.81640625" customWidth="1"/>
    <col min="5" max="6" width="13.54296875" style="29" bestFit="1" customWidth="1"/>
    <col min="10" max="10" width="93.26953125" customWidth="1"/>
  </cols>
  <sheetData>
    <row r="1" spans="1:10" x14ac:dyDescent="0.35">
      <c r="A1" s="1" t="s">
        <v>70</v>
      </c>
      <c r="B1" s="2"/>
      <c r="C1" s="2"/>
      <c r="D1" s="2"/>
      <c r="E1" s="19"/>
      <c r="F1" s="19"/>
    </row>
    <row r="2" spans="1:10" x14ac:dyDescent="0.35">
      <c r="A2" s="1" t="s">
        <v>71</v>
      </c>
      <c r="B2" s="2"/>
      <c r="C2" s="2"/>
      <c r="D2" s="2"/>
      <c r="E2" s="19"/>
      <c r="F2" s="19"/>
    </row>
    <row r="3" spans="1:10" x14ac:dyDescent="0.35">
      <c r="A3" s="2"/>
      <c r="B3" s="2"/>
      <c r="C3" s="2"/>
      <c r="D3" s="2"/>
      <c r="E3" s="19"/>
      <c r="F3" s="19"/>
    </row>
    <row r="4" spans="1:10" ht="15" thickBot="1" x14ac:dyDescent="0.4">
      <c r="A4" s="4" t="s">
        <v>0</v>
      </c>
      <c r="B4" s="4" t="s">
        <v>1</v>
      </c>
      <c r="C4" s="4" t="s">
        <v>2</v>
      </c>
      <c r="D4" s="4" t="s">
        <v>3</v>
      </c>
      <c r="E4" s="20" t="s">
        <v>4</v>
      </c>
      <c r="F4" s="20" t="s">
        <v>5</v>
      </c>
    </row>
    <row r="5" spans="1:10" ht="42" x14ac:dyDescent="0.35">
      <c r="A5" s="31">
        <v>1</v>
      </c>
      <c r="B5" s="17" t="s">
        <v>39</v>
      </c>
      <c r="C5" s="16" t="s">
        <v>12</v>
      </c>
      <c r="D5" s="16">
        <v>1</v>
      </c>
      <c r="E5" s="51">
        <v>0</v>
      </c>
      <c r="F5" s="21">
        <f>D5*E5</f>
        <v>0</v>
      </c>
    </row>
    <row r="6" spans="1:10" x14ac:dyDescent="0.35">
      <c r="A6" s="32">
        <v>2</v>
      </c>
      <c r="B6" s="18" t="s">
        <v>40</v>
      </c>
      <c r="C6" s="6" t="s">
        <v>10</v>
      </c>
      <c r="D6" s="6">
        <v>850</v>
      </c>
      <c r="E6" s="52">
        <v>0</v>
      </c>
      <c r="F6" s="23">
        <f t="shared" ref="F6:F45" si="0">D6*E6</f>
        <v>0</v>
      </c>
    </row>
    <row r="7" spans="1:10" x14ac:dyDescent="0.35">
      <c r="A7" s="32">
        <v>3</v>
      </c>
      <c r="B7" s="18" t="s">
        <v>41</v>
      </c>
      <c r="C7" s="6" t="s">
        <v>12</v>
      </c>
      <c r="D7" s="6">
        <v>80</v>
      </c>
      <c r="E7" s="52">
        <v>0</v>
      </c>
      <c r="F7" s="23">
        <f t="shared" si="0"/>
        <v>0</v>
      </c>
    </row>
    <row r="8" spans="1:10" ht="28" x14ac:dyDescent="0.35">
      <c r="A8" s="32">
        <v>4</v>
      </c>
      <c r="B8" s="18" t="s">
        <v>72</v>
      </c>
      <c r="C8" s="6" t="s">
        <v>42</v>
      </c>
      <c r="D8" s="6">
        <v>1</v>
      </c>
      <c r="E8" s="52">
        <v>0</v>
      </c>
      <c r="F8" s="23">
        <f t="shared" si="0"/>
        <v>0</v>
      </c>
    </row>
    <row r="9" spans="1:10" ht="70" x14ac:dyDescent="0.35">
      <c r="A9" s="32">
        <v>5</v>
      </c>
      <c r="B9" s="33" t="s">
        <v>16</v>
      </c>
      <c r="C9" s="6" t="s">
        <v>42</v>
      </c>
      <c r="D9" s="6">
        <v>1</v>
      </c>
      <c r="E9" s="52">
        <v>0</v>
      </c>
      <c r="F9" s="23">
        <f t="shared" si="0"/>
        <v>0</v>
      </c>
    </row>
    <row r="10" spans="1:10" ht="56" x14ac:dyDescent="0.35">
      <c r="A10" s="32">
        <v>6</v>
      </c>
      <c r="B10" s="33" t="s">
        <v>20</v>
      </c>
      <c r="C10" s="6" t="s">
        <v>42</v>
      </c>
      <c r="D10" s="6">
        <v>1</v>
      </c>
      <c r="E10" s="52">
        <v>0</v>
      </c>
      <c r="F10" s="23">
        <f t="shared" si="0"/>
        <v>0</v>
      </c>
    </row>
    <row r="11" spans="1:10" x14ac:dyDescent="0.35">
      <c r="A11" s="32">
        <v>7</v>
      </c>
      <c r="B11" s="33" t="s">
        <v>45</v>
      </c>
      <c r="C11" s="6" t="s">
        <v>12</v>
      </c>
      <c r="D11" s="6">
        <v>1</v>
      </c>
      <c r="E11" s="52">
        <v>0</v>
      </c>
      <c r="F11" s="23">
        <f t="shared" si="0"/>
        <v>0</v>
      </c>
    </row>
    <row r="12" spans="1:10" ht="28" x14ac:dyDescent="0.35">
      <c r="A12" s="32">
        <v>8</v>
      </c>
      <c r="B12" s="33" t="s">
        <v>21</v>
      </c>
      <c r="C12" s="6" t="s">
        <v>12</v>
      </c>
      <c r="D12" s="6">
        <v>1</v>
      </c>
      <c r="E12" s="52">
        <v>0</v>
      </c>
      <c r="F12" s="23">
        <f t="shared" si="0"/>
        <v>0</v>
      </c>
    </row>
    <row r="13" spans="1:10" ht="42" x14ac:dyDescent="0.35">
      <c r="A13" s="32">
        <v>9</v>
      </c>
      <c r="B13" s="33" t="s">
        <v>73</v>
      </c>
      <c r="C13" s="6" t="s">
        <v>11</v>
      </c>
      <c r="D13" s="6">
        <v>850</v>
      </c>
      <c r="E13" s="52">
        <v>0</v>
      </c>
      <c r="F13" s="23">
        <f t="shared" si="0"/>
        <v>0</v>
      </c>
      <c r="J13" s="35"/>
    </row>
    <row r="14" spans="1:10" ht="56" x14ac:dyDescent="0.35">
      <c r="A14" s="32">
        <v>10</v>
      </c>
      <c r="B14" s="33" t="s">
        <v>23</v>
      </c>
      <c r="C14" s="6" t="s">
        <v>11</v>
      </c>
      <c r="D14" s="6">
        <v>200</v>
      </c>
      <c r="E14" s="52">
        <v>0</v>
      </c>
      <c r="F14" s="23">
        <f t="shared" si="0"/>
        <v>0</v>
      </c>
      <c r="J14" s="35"/>
    </row>
    <row r="15" spans="1:10" ht="28" x14ac:dyDescent="0.35">
      <c r="A15" s="32">
        <v>11</v>
      </c>
      <c r="B15" s="33" t="s">
        <v>22</v>
      </c>
      <c r="C15" s="6" t="s">
        <v>10</v>
      </c>
      <c r="D15" s="6">
        <v>70</v>
      </c>
      <c r="E15" s="52">
        <v>0</v>
      </c>
      <c r="F15" s="23">
        <f t="shared" si="0"/>
        <v>0</v>
      </c>
      <c r="J15" s="35"/>
    </row>
    <row r="16" spans="1:10" ht="56" x14ac:dyDescent="0.35">
      <c r="A16" s="32">
        <v>12</v>
      </c>
      <c r="B16" s="33" t="s">
        <v>74</v>
      </c>
      <c r="C16" s="6" t="s">
        <v>11</v>
      </c>
      <c r="D16" s="6">
        <v>150</v>
      </c>
      <c r="E16" s="52">
        <v>0</v>
      </c>
      <c r="F16" s="23">
        <f t="shared" si="0"/>
        <v>0</v>
      </c>
      <c r="J16" s="35"/>
    </row>
    <row r="17" spans="1:10" ht="42" x14ac:dyDescent="0.35">
      <c r="A17" s="32">
        <v>13</v>
      </c>
      <c r="B17" s="33" t="s">
        <v>75</v>
      </c>
      <c r="C17" s="6" t="s">
        <v>76</v>
      </c>
      <c r="D17" s="6">
        <v>4</v>
      </c>
      <c r="E17" s="52">
        <v>0</v>
      </c>
      <c r="F17" s="23">
        <f t="shared" si="0"/>
        <v>0</v>
      </c>
      <c r="J17" s="35"/>
    </row>
    <row r="18" spans="1:10" ht="70" x14ac:dyDescent="0.35">
      <c r="A18" s="32">
        <v>14</v>
      </c>
      <c r="B18" s="33" t="s">
        <v>57</v>
      </c>
      <c r="C18" s="6" t="s">
        <v>13</v>
      </c>
      <c r="D18" s="6">
        <v>255</v>
      </c>
      <c r="E18" s="52">
        <v>0</v>
      </c>
      <c r="F18" s="23">
        <f t="shared" si="0"/>
        <v>0</v>
      </c>
    </row>
    <row r="19" spans="1:10" ht="56" x14ac:dyDescent="0.35">
      <c r="A19" s="32">
        <v>15</v>
      </c>
      <c r="B19" s="33" t="s">
        <v>77</v>
      </c>
      <c r="C19" s="6" t="s">
        <v>11</v>
      </c>
      <c r="D19" s="6">
        <v>40</v>
      </c>
      <c r="E19" s="52">
        <v>0</v>
      </c>
      <c r="F19" s="23">
        <f t="shared" si="0"/>
        <v>0</v>
      </c>
    </row>
    <row r="20" spans="1:10" ht="56" x14ac:dyDescent="0.35">
      <c r="A20" s="32">
        <v>16</v>
      </c>
      <c r="B20" s="33" t="s">
        <v>78</v>
      </c>
      <c r="C20" s="6" t="s">
        <v>13</v>
      </c>
      <c r="D20" s="6">
        <v>20</v>
      </c>
      <c r="E20" s="52">
        <v>0</v>
      </c>
      <c r="F20" s="23">
        <f t="shared" si="0"/>
        <v>0</v>
      </c>
    </row>
    <row r="21" spans="1:10" ht="28" x14ac:dyDescent="0.35">
      <c r="A21" s="32">
        <v>17</v>
      </c>
      <c r="B21" s="33" t="s">
        <v>38</v>
      </c>
      <c r="C21" s="6" t="s">
        <v>11</v>
      </c>
      <c r="D21" s="6">
        <v>40</v>
      </c>
      <c r="E21" s="52">
        <v>0</v>
      </c>
      <c r="F21" s="23">
        <f t="shared" si="0"/>
        <v>0</v>
      </c>
    </row>
    <row r="22" spans="1:10" ht="56" x14ac:dyDescent="0.35">
      <c r="A22" s="32">
        <v>18</v>
      </c>
      <c r="B22" s="33" t="s">
        <v>34</v>
      </c>
      <c r="C22" s="6" t="s">
        <v>13</v>
      </c>
      <c r="D22" s="6">
        <v>12</v>
      </c>
      <c r="E22" s="52">
        <v>0</v>
      </c>
      <c r="F22" s="23">
        <f t="shared" si="0"/>
        <v>0</v>
      </c>
    </row>
    <row r="23" spans="1:10" ht="56" x14ac:dyDescent="0.35">
      <c r="A23" s="32">
        <v>19</v>
      </c>
      <c r="B23" s="33" t="s">
        <v>35</v>
      </c>
      <c r="C23" s="6" t="s">
        <v>13</v>
      </c>
      <c r="D23" s="6">
        <v>8</v>
      </c>
      <c r="E23" s="52">
        <v>0</v>
      </c>
      <c r="F23" s="23">
        <f t="shared" si="0"/>
        <v>0</v>
      </c>
    </row>
    <row r="24" spans="1:10" ht="70" x14ac:dyDescent="0.35">
      <c r="A24" s="32">
        <v>20</v>
      </c>
      <c r="B24" s="33" t="s">
        <v>24</v>
      </c>
      <c r="C24" s="6" t="s">
        <v>13</v>
      </c>
      <c r="D24" s="6">
        <v>246.5</v>
      </c>
      <c r="E24" s="52">
        <v>0</v>
      </c>
      <c r="F24" s="23">
        <f t="shared" si="0"/>
        <v>0</v>
      </c>
    </row>
    <row r="25" spans="1:10" ht="154" x14ac:dyDescent="0.35">
      <c r="A25" s="32">
        <v>21</v>
      </c>
      <c r="B25" s="33" t="s">
        <v>79</v>
      </c>
      <c r="C25" s="6" t="s">
        <v>11</v>
      </c>
      <c r="D25" s="6">
        <v>4930</v>
      </c>
      <c r="E25" s="52">
        <v>0</v>
      </c>
      <c r="F25" s="23">
        <f t="shared" si="0"/>
        <v>0</v>
      </c>
    </row>
    <row r="26" spans="1:10" ht="70" x14ac:dyDescent="0.35">
      <c r="A26" s="32">
        <v>22</v>
      </c>
      <c r="B26" s="18" t="s">
        <v>80</v>
      </c>
      <c r="C26" s="6" t="s">
        <v>76</v>
      </c>
      <c r="D26" s="6">
        <v>1</v>
      </c>
      <c r="E26" s="52">
        <v>0</v>
      </c>
      <c r="F26" s="23">
        <f t="shared" si="0"/>
        <v>0</v>
      </c>
    </row>
    <row r="27" spans="1:10" ht="56" x14ac:dyDescent="0.35">
      <c r="A27" s="32">
        <v>23</v>
      </c>
      <c r="B27" s="18" t="s">
        <v>81</v>
      </c>
      <c r="C27" s="6" t="s">
        <v>76</v>
      </c>
      <c r="D27" s="6">
        <v>5</v>
      </c>
      <c r="E27" s="52">
        <v>0</v>
      </c>
      <c r="F27" s="23">
        <f t="shared" si="0"/>
        <v>0</v>
      </c>
    </row>
    <row r="28" spans="1:10" ht="56" x14ac:dyDescent="0.35">
      <c r="A28" s="32">
        <v>24</v>
      </c>
      <c r="B28" s="33" t="s">
        <v>82</v>
      </c>
      <c r="C28" s="6" t="s">
        <v>76</v>
      </c>
      <c r="D28" s="6">
        <v>1</v>
      </c>
      <c r="E28" s="52">
        <v>0</v>
      </c>
      <c r="F28" s="23">
        <f t="shared" si="0"/>
        <v>0</v>
      </c>
    </row>
    <row r="29" spans="1:10" ht="84" x14ac:dyDescent="0.35">
      <c r="A29" s="32">
        <v>25</v>
      </c>
      <c r="B29" s="18" t="s">
        <v>83</v>
      </c>
      <c r="C29" s="6" t="s">
        <v>76</v>
      </c>
      <c r="D29" s="6">
        <v>1</v>
      </c>
      <c r="E29" s="52">
        <v>0</v>
      </c>
      <c r="F29" s="23">
        <f t="shared" si="0"/>
        <v>0</v>
      </c>
    </row>
    <row r="30" spans="1:10" ht="70" x14ac:dyDescent="0.35">
      <c r="A30" s="32">
        <v>26</v>
      </c>
      <c r="B30" s="18" t="s">
        <v>84</v>
      </c>
      <c r="C30" s="6" t="s">
        <v>76</v>
      </c>
      <c r="D30" s="6">
        <v>5</v>
      </c>
      <c r="E30" s="52">
        <v>0</v>
      </c>
      <c r="F30" s="23">
        <f t="shared" si="0"/>
        <v>0</v>
      </c>
    </row>
    <row r="31" spans="1:10" ht="84" x14ac:dyDescent="0.35">
      <c r="A31" s="32">
        <v>27</v>
      </c>
      <c r="B31" s="18" t="s">
        <v>85</v>
      </c>
      <c r="C31" s="6" t="s">
        <v>76</v>
      </c>
      <c r="D31" s="6">
        <v>2</v>
      </c>
      <c r="E31" s="52">
        <v>0</v>
      </c>
      <c r="F31" s="23">
        <f t="shared" si="0"/>
        <v>0</v>
      </c>
    </row>
    <row r="32" spans="1:10" ht="28" x14ac:dyDescent="0.35">
      <c r="A32" s="32">
        <v>28</v>
      </c>
      <c r="B32" s="33" t="s">
        <v>51</v>
      </c>
      <c r="C32" s="6" t="s">
        <v>11</v>
      </c>
      <c r="D32" s="6">
        <v>4420</v>
      </c>
      <c r="E32" s="52">
        <v>0</v>
      </c>
      <c r="F32" s="23">
        <f t="shared" si="0"/>
        <v>0</v>
      </c>
    </row>
    <row r="33" spans="1:6" ht="42" x14ac:dyDescent="0.35">
      <c r="A33" s="32">
        <v>29</v>
      </c>
      <c r="B33" s="33" t="s">
        <v>46</v>
      </c>
      <c r="C33" s="6" t="s">
        <v>14</v>
      </c>
      <c r="D33" s="6">
        <v>30</v>
      </c>
      <c r="E33" s="52">
        <v>0</v>
      </c>
      <c r="F33" s="23">
        <f t="shared" si="0"/>
        <v>0</v>
      </c>
    </row>
    <row r="34" spans="1:6" ht="56" x14ac:dyDescent="0.35">
      <c r="A34" s="32">
        <v>30</v>
      </c>
      <c r="B34" s="33" t="s">
        <v>44</v>
      </c>
      <c r="C34" s="6" t="s">
        <v>10</v>
      </c>
      <c r="D34" s="6">
        <v>100</v>
      </c>
      <c r="E34" s="52">
        <v>0</v>
      </c>
      <c r="F34" s="23">
        <f t="shared" si="0"/>
        <v>0</v>
      </c>
    </row>
    <row r="35" spans="1:6" ht="28" x14ac:dyDescent="0.35">
      <c r="A35" s="32">
        <v>31</v>
      </c>
      <c r="B35" s="33" t="s">
        <v>25</v>
      </c>
      <c r="C35" s="6" t="s">
        <v>11</v>
      </c>
      <c r="D35" s="6">
        <v>200</v>
      </c>
      <c r="E35" s="52">
        <v>0</v>
      </c>
      <c r="F35" s="23">
        <f t="shared" si="0"/>
        <v>0</v>
      </c>
    </row>
    <row r="36" spans="1:6" ht="56" x14ac:dyDescent="0.35">
      <c r="A36" s="32">
        <v>32</v>
      </c>
      <c r="B36" s="33" t="s">
        <v>86</v>
      </c>
      <c r="C36" s="15" t="s">
        <v>13</v>
      </c>
      <c r="D36" s="6">
        <v>42.4</v>
      </c>
      <c r="E36" s="52">
        <v>0</v>
      </c>
      <c r="F36" s="23">
        <f t="shared" si="0"/>
        <v>0</v>
      </c>
    </row>
    <row r="37" spans="1:6" ht="42" x14ac:dyDescent="0.35">
      <c r="A37" s="32">
        <v>33</v>
      </c>
      <c r="B37" s="33" t="s">
        <v>87</v>
      </c>
      <c r="C37" s="15" t="s">
        <v>11</v>
      </c>
      <c r="D37" s="6">
        <v>520</v>
      </c>
      <c r="E37" s="52">
        <v>0</v>
      </c>
      <c r="F37" s="23">
        <f t="shared" si="0"/>
        <v>0</v>
      </c>
    </row>
    <row r="38" spans="1:6" ht="98" x14ac:dyDescent="0.35">
      <c r="A38" s="32">
        <v>34</v>
      </c>
      <c r="B38" s="33" t="s">
        <v>17</v>
      </c>
      <c r="C38" s="6" t="s">
        <v>12</v>
      </c>
      <c r="D38" s="6">
        <v>1</v>
      </c>
      <c r="E38" s="52">
        <v>0</v>
      </c>
      <c r="F38" s="23">
        <f t="shared" si="0"/>
        <v>0</v>
      </c>
    </row>
    <row r="39" spans="1:6" ht="84" x14ac:dyDescent="0.35">
      <c r="A39" s="32">
        <v>35</v>
      </c>
      <c r="B39" s="33" t="s">
        <v>88</v>
      </c>
      <c r="C39" s="6" t="s">
        <v>12</v>
      </c>
      <c r="D39" s="6">
        <v>3</v>
      </c>
      <c r="E39" s="52">
        <v>0</v>
      </c>
      <c r="F39" s="23">
        <f t="shared" si="0"/>
        <v>0</v>
      </c>
    </row>
    <row r="40" spans="1:6" ht="84" x14ac:dyDescent="0.35">
      <c r="A40" s="32">
        <v>36</v>
      </c>
      <c r="B40" s="33" t="s">
        <v>31</v>
      </c>
      <c r="C40" s="6" t="s">
        <v>10</v>
      </c>
      <c r="D40" s="6">
        <v>50</v>
      </c>
      <c r="E40" s="52">
        <v>0</v>
      </c>
      <c r="F40" s="23">
        <f t="shared" si="0"/>
        <v>0</v>
      </c>
    </row>
    <row r="41" spans="1:6" ht="42" x14ac:dyDescent="0.35">
      <c r="A41" s="32">
        <v>37</v>
      </c>
      <c r="B41" s="33" t="s">
        <v>19</v>
      </c>
      <c r="C41" s="6" t="s">
        <v>12</v>
      </c>
      <c r="D41" s="6">
        <v>3</v>
      </c>
      <c r="E41" s="52">
        <v>0</v>
      </c>
      <c r="F41" s="23">
        <f t="shared" si="0"/>
        <v>0</v>
      </c>
    </row>
    <row r="42" spans="1:6" ht="86" x14ac:dyDescent="0.35">
      <c r="A42" s="32">
        <v>38</v>
      </c>
      <c r="B42" s="33" t="s">
        <v>53</v>
      </c>
      <c r="C42" s="6" t="s">
        <v>10</v>
      </c>
      <c r="D42" s="6">
        <v>2550</v>
      </c>
      <c r="E42" s="52">
        <v>0</v>
      </c>
      <c r="F42" s="23">
        <f t="shared" si="0"/>
        <v>0</v>
      </c>
    </row>
    <row r="43" spans="1:6" ht="56" x14ac:dyDescent="0.35">
      <c r="A43" s="32">
        <v>39</v>
      </c>
      <c r="B43" s="33" t="s">
        <v>68</v>
      </c>
      <c r="C43" s="6" t="s">
        <v>12</v>
      </c>
      <c r="D43" s="6">
        <v>90</v>
      </c>
      <c r="E43" s="52">
        <v>0</v>
      </c>
      <c r="F43" s="23">
        <f t="shared" si="0"/>
        <v>0</v>
      </c>
    </row>
    <row r="44" spans="1:6" ht="42" x14ac:dyDescent="0.35">
      <c r="A44" s="32">
        <v>40</v>
      </c>
      <c r="B44" s="33" t="s">
        <v>69</v>
      </c>
      <c r="C44" s="6" t="s">
        <v>11</v>
      </c>
      <c r="D44" s="6">
        <v>52</v>
      </c>
      <c r="E44" s="52">
        <v>0</v>
      </c>
      <c r="F44" s="23">
        <f t="shared" si="0"/>
        <v>0</v>
      </c>
    </row>
    <row r="45" spans="1:6" ht="56" x14ac:dyDescent="0.35">
      <c r="A45" s="32">
        <v>41</v>
      </c>
      <c r="B45" s="33" t="s">
        <v>89</v>
      </c>
      <c r="C45" s="6" t="s">
        <v>12</v>
      </c>
      <c r="D45" s="6">
        <v>2</v>
      </c>
      <c r="E45" s="52">
        <v>0</v>
      </c>
      <c r="F45" s="23">
        <f t="shared" si="0"/>
        <v>0</v>
      </c>
    </row>
    <row r="46" spans="1:6" ht="28.5" thickBot="1" x14ac:dyDescent="0.4">
      <c r="A46" s="36">
        <v>42</v>
      </c>
      <c r="B46" s="34" t="s">
        <v>27</v>
      </c>
      <c r="C46" s="5" t="s">
        <v>15</v>
      </c>
      <c r="D46" s="5">
        <v>0.1</v>
      </c>
      <c r="E46" s="24">
        <f>SUM(F5:F45)</f>
        <v>0</v>
      </c>
      <c r="F46" s="25">
        <f>D46*E46</f>
        <v>0</v>
      </c>
    </row>
    <row r="47" spans="1:6" x14ac:dyDescent="0.35">
      <c r="A47" s="9"/>
      <c r="B47" s="10" t="s">
        <v>6</v>
      </c>
      <c r="C47" s="11"/>
      <c r="D47" s="11"/>
      <c r="E47" s="26"/>
      <c r="F47" s="27">
        <f>SUM(F5:F46)</f>
        <v>0</v>
      </c>
    </row>
    <row r="48" spans="1:6" x14ac:dyDescent="0.35">
      <c r="A48" s="9"/>
      <c r="B48" s="12" t="s">
        <v>7</v>
      </c>
      <c r="C48" s="13"/>
      <c r="D48" s="13"/>
      <c r="E48" s="28"/>
      <c r="F48" s="22">
        <f>0.22*F47</f>
        <v>0</v>
      </c>
    </row>
    <row r="49" spans="1:6" x14ac:dyDescent="0.35">
      <c r="A49" s="9"/>
      <c r="B49" s="14" t="s">
        <v>8</v>
      </c>
      <c r="C49" s="13"/>
      <c r="D49" s="13"/>
      <c r="E49" s="28"/>
      <c r="F49" s="22">
        <f>SUM(F47:F48)</f>
        <v>0</v>
      </c>
    </row>
  </sheetData>
  <sheetProtection algorithmName="SHA-512" hashValue="Z4/QM/y7w+n7tieYQZ4whHgiibXHRweDJxIdLrZs7W7FO/0sCmLXHehWawS3Qg5z4SwnXzDUca/VVoBx9gcrdw==" saltValue="4GdZ2/rQ0t06S/QnHnEK4A==" spinCount="100000" sheet="1" objects="1" scenarios="1"/>
  <conditionalFormatting sqref="E5">
    <cfRule type="cellIs" dxfId="8" priority="3" operator="lessThanOrEqual">
      <formula>0</formula>
    </cfRule>
  </conditionalFormatting>
  <conditionalFormatting sqref="E6">
    <cfRule type="cellIs" dxfId="7" priority="2" operator="lessThanOrEqual">
      <formula>0</formula>
    </cfRule>
  </conditionalFormatting>
  <conditionalFormatting sqref="E7:E45">
    <cfRule type="cellIs" dxfId="6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Normal="100" zoomScaleSheetLayoutView="80" workbookViewId="0">
      <selection activeCell="C33" sqref="C33"/>
    </sheetView>
  </sheetViews>
  <sheetFormatPr defaultRowHeight="14.5" x14ac:dyDescent="0.35"/>
  <cols>
    <col min="1" max="1" width="3.1796875" customWidth="1"/>
    <col min="2" max="2" width="47" customWidth="1"/>
    <col min="3" max="3" width="5.1796875" customWidth="1"/>
    <col min="4" max="4" width="6.81640625" customWidth="1"/>
    <col min="5" max="5" width="12.26953125" style="29" bestFit="1" customWidth="1"/>
    <col min="6" max="6" width="12.54296875" style="29" customWidth="1"/>
    <col min="10" max="10" width="36.7265625" customWidth="1"/>
  </cols>
  <sheetData>
    <row r="1" spans="1:6" x14ac:dyDescent="0.35">
      <c r="A1" s="1" t="s">
        <v>28</v>
      </c>
      <c r="B1" s="2"/>
      <c r="C1" s="2"/>
      <c r="D1" s="2"/>
      <c r="E1" s="19"/>
      <c r="F1" s="19"/>
    </row>
    <row r="2" spans="1:6" x14ac:dyDescent="0.35">
      <c r="A2" s="1" t="s">
        <v>29</v>
      </c>
      <c r="B2" s="2"/>
      <c r="C2" s="2"/>
      <c r="D2" s="2"/>
      <c r="E2" s="19"/>
      <c r="F2" s="19"/>
    </row>
    <row r="3" spans="1:6" x14ac:dyDescent="0.35">
      <c r="A3" s="2"/>
      <c r="B3" s="2"/>
      <c r="C3" s="2"/>
      <c r="D3" s="2"/>
      <c r="E3" s="19"/>
      <c r="F3" s="19"/>
    </row>
    <row r="4" spans="1:6" ht="15" thickBot="1" x14ac:dyDescent="0.4">
      <c r="A4" s="4" t="s">
        <v>0</v>
      </c>
      <c r="B4" s="4" t="s">
        <v>1</v>
      </c>
      <c r="C4" s="4" t="s">
        <v>2</v>
      </c>
      <c r="D4" s="4" t="s">
        <v>3</v>
      </c>
      <c r="E4" s="20" t="s">
        <v>4</v>
      </c>
      <c r="F4" s="20" t="s">
        <v>5</v>
      </c>
    </row>
    <row r="5" spans="1:6" ht="42" x14ac:dyDescent="0.35">
      <c r="A5" s="16">
        <v>1</v>
      </c>
      <c r="B5" s="17" t="s">
        <v>39</v>
      </c>
      <c r="C5" s="16" t="s">
        <v>12</v>
      </c>
      <c r="D5" s="16">
        <v>1</v>
      </c>
      <c r="E5" s="51">
        <v>0</v>
      </c>
      <c r="F5" s="21">
        <f>D5*E5</f>
        <v>0</v>
      </c>
    </row>
    <row r="6" spans="1:6" ht="42" x14ac:dyDescent="0.35">
      <c r="A6" s="6">
        <v>2</v>
      </c>
      <c r="B6" s="18" t="s">
        <v>52</v>
      </c>
      <c r="C6" s="6" t="s">
        <v>42</v>
      </c>
      <c r="D6" s="6">
        <v>1</v>
      </c>
      <c r="E6" s="52">
        <v>0</v>
      </c>
      <c r="F6" s="30">
        <f>D6*E6</f>
        <v>0</v>
      </c>
    </row>
    <row r="7" spans="1:6" x14ac:dyDescent="0.35">
      <c r="A7" s="6">
        <v>3</v>
      </c>
      <c r="B7" s="18" t="s">
        <v>40</v>
      </c>
      <c r="C7" s="6" t="s">
        <v>10</v>
      </c>
      <c r="D7" s="6">
        <v>370</v>
      </c>
      <c r="E7" s="52">
        <v>0</v>
      </c>
      <c r="F7" s="23">
        <f t="shared" ref="F7:F39" si="0">D7*E7</f>
        <v>0</v>
      </c>
    </row>
    <row r="8" spans="1:6" x14ac:dyDescent="0.35">
      <c r="A8" s="6">
        <v>4</v>
      </c>
      <c r="B8" s="18" t="s">
        <v>41</v>
      </c>
      <c r="C8" s="6" t="s">
        <v>12</v>
      </c>
      <c r="D8" s="6">
        <v>30</v>
      </c>
      <c r="E8" s="52">
        <v>0</v>
      </c>
      <c r="F8" s="23">
        <f t="shared" si="0"/>
        <v>0</v>
      </c>
    </row>
    <row r="9" spans="1:6" x14ac:dyDescent="0.35">
      <c r="A9" s="6">
        <v>5</v>
      </c>
      <c r="B9" s="18" t="s">
        <v>45</v>
      </c>
      <c r="C9" s="6" t="s">
        <v>12</v>
      </c>
      <c r="D9" s="6">
        <v>1</v>
      </c>
      <c r="E9" s="52">
        <v>0</v>
      </c>
      <c r="F9" s="23">
        <f t="shared" si="0"/>
        <v>0</v>
      </c>
    </row>
    <row r="10" spans="1:6" ht="70" x14ac:dyDescent="0.35">
      <c r="A10" s="6">
        <v>6</v>
      </c>
      <c r="B10" s="3" t="s">
        <v>16</v>
      </c>
      <c r="C10" s="6" t="s">
        <v>42</v>
      </c>
      <c r="D10" s="6">
        <v>1</v>
      </c>
      <c r="E10" s="52">
        <v>0</v>
      </c>
      <c r="F10" s="23">
        <f t="shared" si="0"/>
        <v>0</v>
      </c>
    </row>
    <row r="11" spans="1:6" ht="42" x14ac:dyDescent="0.35">
      <c r="A11" s="6">
        <v>7</v>
      </c>
      <c r="B11" s="3" t="s">
        <v>20</v>
      </c>
      <c r="C11" s="6" t="s">
        <v>42</v>
      </c>
      <c r="D11" s="6">
        <v>1</v>
      </c>
      <c r="E11" s="52">
        <v>0</v>
      </c>
      <c r="F11" s="23">
        <f t="shared" si="0"/>
        <v>0</v>
      </c>
    </row>
    <row r="12" spans="1:6" ht="28" x14ac:dyDescent="0.35">
      <c r="A12" s="6">
        <v>8</v>
      </c>
      <c r="B12" s="3" t="s">
        <v>21</v>
      </c>
      <c r="C12" s="6" t="s">
        <v>12</v>
      </c>
      <c r="D12" s="6">
        <v>1</v>
      </c>
      <c r="E12" s="52">
        <v>0</v>
      </c>
      <c r="F12" s="23">
        <f t="shared" si="0"/>
        <v>0</v>
      </c>
    </row>
    <row r="13" spans="1:6" ht="42" x14ac:dyDescent="0.35">
      <c r="A13" s="6">
        <v>9</v>
      </c>
      <c r="B13" s="3" t="s">
        <v>30</v>
      </c>
      <c r="C13" s="6" t="s">
        <v>11</v>
      </c>
      <c r="D13" s="6">
        <v>185</v>
      </c>
      <c r="E13" s="52">
        <v>0</v>
      </c>
      <c r="F13" s="23">
        <f t="shared" si="0"/>
        <v>0</v>
      </c>
    </row>
    <row r="14" spans="1:6" ht="56" x14ac:dyDescent="0.35">
      <c r="A14" s="6">
        <v>10</v>
      </c>
      <c r="B14" s="3" t="s">
        <v>23</v>
      </c>
      <c r="C14" s="6" t="s">
        <v>11</v>
      </c>
      <c r="D14" s="6">
        <v>130</v>
      </c>
      <c r="E14" s="52">
        <v>0</v>
      </c>
      <c r="F14" s="23">
        <f t="shared" si="0"/>
        <v>0</v>
      </c>
    </row>
    <row r="15" spans="1:6" ht="28" x14ac:dyDescent="0.35">
      <c r="A15" s="6">
        <v>11</v>
      </c>
      <c r="B15" s="3" t="s">
        <v>22</v>
      </c>
      <c r="C15" s="6" t="s">
        <v>10</v>
      </c>
      <c r="D15" s="6">
        <v>45</v>
      </c>
      <c r="E15" s="52">
        <v>0</v>
      </c>
      <c r="F15" s="23">
        <f t="shared" si="0"/>
        <v>0</v>
      </c>
    </row>
    <row r="16" spans="1:6" ht="42" x14ac:dyDescent="0.35">
      <c r="A16" s="6">
        <v>12</v>
      </c>
      <c r="B16" s="3" t="s">
        <v>32</v>
      </c>
      <c r="C16" s="6" t="s">
        <v>11</v>
      </c>
      <c r="D16" s="6">
        <v>10</v>
      </c>
      <c r="E16" s="52">
        <v>0</v>
      </c>
      <c r="F16" s="23">
        <f t="shared" si="0"/>
        <v>0</v>
      </c>
    </row>
    <row r="17" spans="1:6" ht="28" x14ac:dyDescent="0.35">
      <c r="A17" s="6">
        <v>13</v>
      </c>
      <c r="B17" s="3" t="s">
        <v>36</v>
      </c>
      <c r="C17" s="6" t="s">
        <v>11</v>
      </c>
      <c r="D17" s="6">
        <v>500</v>
      </c>
      <c r="E17" s="52">
        <v>0</v>
      </c>
      <c r="F17" s="23">
        <f t="shared" si="0"/>
        <v>0</v>
      </c>
    </row>
    <row r="18" spans="1:6" ht="42" x14ac:dyDescent="0.35">
      <c r="A18" s="6">
        <v>14</v>
      </c>
      <c r="B18" s="3" t="s">
        <v>37</v>
      </c>
      <c r="C18" s="6" t="s">
        <v>11</v>
      </c>
      <c r="D18" s="6">
        <v>500</v>
      </c>
      <c r="E18" s="52">
        <v>0</v>
      </c>
      <c r="F18" s="23">
        <f t="shared" si="0"/>
        <v>0</v>
      </c>
    </row>
    <row r="19" spans="1:6" ht="56" x14ac:dyDescent="0.35">
      <c r="A19" s="6">
        <v>15</v>
      </c>
      <c r="B19" s="3" t="s">
        <v>33</v>
      </c>
      <c r="C19" s="6" t="s">
        <v>13</v>
      </c>
      <c r="D19" s="6">
        <v>185</v>
      </c>
      <c r="E19" s="52">
        <v>0</v>
      </c>
      <c r="F19" s="23">
        <f t="shared" si="0"/>
        <v>0</v>
      </c>
    </row>
    <row r="20" spans="1:6" ht="28" x14ac:dyDescent="0.35">
      <c r="A20" s="6">
        <v>16</v>
      </c>
      <c r="B20" s="3" t="s">
        <v>38</v>
      </c>
      <c r="C20" s="6" t="s">
        <v>11</v>
      </c>
      <c r="D20" s="6">
        <v>185</v>
      </c>
      <c r="E20" s="52">
        <v>0</v>
      </c>
      <c r="F20" s="23">
        <f t="shared" si="0"/>
        <v>0</v>
      </c>
    </row>
    <row r="21" spans="1:6" ht="42" x14ac:dyDescent="0.35">
      <c r="A21" s="6">
        <v>17</v>
      </c>
      <c r="B21" s="3" t="s">
        <v>34</v>
      </c>
      <c r="C21" s="6" t="s">
        <v>13</v>
      </c>
      <c r="D21" s="6">
        <v>111</v>
      </c>
      <c r="E21" s="52">
        <v>0</v>
      </c>
      <c r="F21" s="23">
        <f t="shared" si="0"/>
        <v>0</v>
      </c>
    </row>
    <row r="22" spans="1:6" ht="42" x14ac:dyDescent="0.35">
      <c r="A22" s="6">
        <v>18</v>
      </c>
      <c r="B22" s="3" t="s">
        <v>35</v>
      </c>
      <c r="C22" s="6" t="s">
        <v>13</v>
      </c>
      <c r="D22" s="6">
        <v>74</v>
      </c>
      <c r="E22" s="52">
        <v>0</v>
      </c>
      <c r="F22" s="23">
        <f t="shared" si="0"/>
        <v>0</v>
      </c>
    </row>
    <row r="23" spans="1:6" ht="70" x14ac:dyDescent="0.35">
      <c r="A23" s="6">
        <v>19</v>
      </c>
      <c r="B23" s="7" t="s">
        <v>24</v>
      </c>
      <c r="C23" s="6" t="s">
        <v>13</v>
      </c>
      <c r="D23" s="6">
        <v>115</v>
      </c>
      <c r="E23" s="52">
        <v>0</v>
      </c>
      <c r="F23" s="23">
        <f t="shared" si="0"/>
        <v>0</v>
      </c>
    </row>
    <row r="24" spans="1:6" ht="140" x14ac:dyDescent="0.35">
      <c r="A24" s="6">
        <v>20</v>
      </c>
      <c r="B24" s="7" t="s">
        <v>43</v>
      </c>
      <c r="C24" s="6" t="s">
        <v>11</v>
      </c>
      <c r="D24" s="6">
        <v>2294</v>
      </c>
      <c r="E24" s="52">
        <v>0</v>
      </c>
      <c r="F24" s="23">
        <f t="shared" si="0"/>
        <v>0</v>
      </c>
    </row>
    <row r="25" spans="1:6" ht="28" x14ac:dyDescent="0.35">
      <c r="A25" s="6">
        <v>21</v>
      </c>
      <c r="B25" s="7" t="s">
        <v>51</v>
      </c>
      <c r="C25" s="6" t="s">
        <v>11</v>
      </c>
      <c r="D25" s="6">
        <v>2072</v>
      </c>
      <c r="E25" s="52">
        <v>0</v>
      </c>
      <c r="F25" s="23">
        <f t="shared" si="0"/>
        <v>0</v>
      </c>
    </row>
    <row r="26" spans="1:6" ht="42" x14ac:dyDescent="0.35">
      <c r="A26" s="6">
        <v>22</v>
      </c>
      <c r="B26" s="7" t="s">
        <v>46</v>
      </c>
      <c r="C26" s="6" t="s">
        <v>14</v>
      </c>
      <c r="D26" s="6">
        <v>25</v>
      </c>
      <c r="E26" s="52">
        <v>0</v>
      </c>
      <c r="F26" s="23">
        <f t="shared" si="0"/>
        <v>0</v>
      </c>
    </row>
    <row r="27" spans="1:6" ht="56" x14ac:dyDescent="0.35">
      <c r="A27" s="6">
        <v>23</v>
      </c>
      <c r="B27" s="7" t="s">
        <v>44</v>
      </c>
      <c r="C27" s="6" t="s">
        <v>10</v>
      </c>
      <c r="D27" s="6">
        <v>370</v>
      </c>
      <c r="E27" s="52">
        <v>0</v>
      </c>
      <c r="F27" s="23">
        <f t="shared" si="0"/>
        <v>0</v>
      </c>
    </row>
    <row r="28" spans="1:6" ht="70" x14ac:dyDescent="0.35">
      <c r="A28" s="6">
        <v>24</v>
      </c>
      <c r="B28" s="7" t="s">
        <v>50</v>
      </c>
      <c r="C28" s="6" t="s">
        <v>11</v>
      </c>
      <c r="D28" s="6">
        <v>25.2</v>
      </c>
      <c r="E28" s="52">
        <v>0</v>
      </c>
      <c r="F28" s="23">
        <f t="shared" si="0"/>
        <v>0</v>
      </c>
    </row>
    <row r="29" spans="1:6" ht="28" x14ac:dyDescent="0.35">
      <c r="A29" s="6">
        <v>25</v>
      </c>
      <c r="B29" s="3" t="s">
        <v>25</v>
      </c>
      <c r="C29" s="6" t="s">
        <v>11</v>
      </c>
      <c r="D29" s="6">
        <v>130</v>
      </c>
      <c r="E29" s="52">
        <v>0</v>
      </c>
      <c r="F29" s="23">
        <f t="shared" si="0"/>
        <v>0</v>
      </c>
    </row>
    <row r="30" spans="1:6" ht="42" x14ac:dyDescent="0.35">
      <c r="A30" s="6">
        <v>26</v>
      </c>
      <c r="B30" s="3" t="s">
        <v>26</v>
      </c>
      <c r="C30" s="15" t="s">
        <v>13</v>
      </c>
      <c r="D30" s="6">
        <v>25.9</v>
      </c>
      <c r="E30" s="52">
        <v>0</v>
      </c>
      <c r="F30" s="23">
        <f t="shared" si="0"/>
        <v>0</v>
      </c>
    </row>
    <row r="31" spans="1:6" ht="42" x14ac:dyDescent="0.35">
      <c r="A31" s="6">
        <v>27</v>
      </c>
      <c r="B31" s="3" t="s">
        <v>47</v>
      </c>
      <c r="C31" s="15" t="s">
        <v>11</v>
      </c>
      <c r="D31" s="6">
        <v>370</v>
      </c>
      <c r="E31" s="52">
        <v>0</v>
      </c>
      <c r="F31" s="23">
        <f t="shared" si="0"/>
        <v>0</v>
      </c>
    </row>
    <row r="32" spans="1:6" ht="98" x14ac:dyDescent="0.35">
      <c r="A32" s="6">
        <v>28</v>
      </c>
      <c r="B32" s="7" t="s">
        <v>17</v>
      </c>
      <c r="C32" s="6" t="s">
        <v>12</v>
      </c>
      <c r="D32" s="6">
        <v>2</v>
      </c>
      <c r="E32" s="52">
        <v>0</v>
      </c>
      <c r="F32" s="23">
        <f t="shared" si="0"/>
        <v>0</v>
      </c>
    </row>
    <row r="33" spans="1:6" ht="70" x14ac:dyDescent="0.35">
      <c r="A33" s="6">
        <v>29</v>
      </c>
      <c r="B33" s="7" t="s">
        <v>18</v>
      </c>
      <c r="C33" s="6" t="s">
        <v>10</v>
      </c>
      <c r="D33" s="6">
        <v>30</v>
      </c>
      <c r="E33" s="52">
        <v>0</v>
      </c>
      <c r="F33" s="23">
        <f t="shared" si="0"/>
        <v>0</v>
      </c>
    </row>
    <row r="34" spans="1:6" ht="70" x14ac:dyDescent="0.35">
      <c r="A34" s="6">
        <v>30</v>
      </c>
      <c r="B34" s="7" t="s">
        <v>31</v>
      </c>
      <c r="C34" s="6" t="s">
        <v>10</v>
      </c>
      <c r="D34" s="6">
        <v>20</v>
      </c>
      <c r="E34" s="52">
        <v>0</v>
      </c>
      <c r="F34" s="23">
        <f t="shared" si="0"/>
        <v>0</v>
      </c>
    </row>
    <row r="35" spans="1:6" ht="42" x14ac:dyDescent="0.35">
      <c r="A35" s="6">
        <v>31</v>
      </c>
      <c r="B35" s="7" t="s">
        <v>19</v>
      </c>
      <c r="C35" s="6" t="s">
        <v>12</v>
      </c>
      <c r="D35" s="6">
        <v>2</v>
      </c>
      <c r="E35" s="52">
        <v>0</v>
      </c>
      <c r="F35" s="23">
        <f t="shared" si="0"/>
        <v>0</v>
      </c>
    </row>
    <row r="36" spans="1:6" ht="86" x14ac:dyDescent="0.35">
      <c r="A36" s="6">
        <v>32</v>
      </c>
      <c r="B36" s="7" t="s">
        <v>53</v>
      </c>
      <c r="C36" s="6" t="s">
        <v>10</v>
      </c>
      <c r="D36" s="6">
        <v>1110</v>
      </c>
      <c r="E36" s="52">
        <v>0</v>
      </c>
      <c r="F36" s="23">
        <f t="shared" si="0"/>
        <v>0</v>
      </c>
    </row>
    <row r="37" spans="1:6" ht="42" x14ac:dyDescent="0.35">
      <c r="A37" s="6">
        <v>33</v>
      </c>
      <c r="B37" s="3" t="s">
        <v>49</v>
      </c>
      <c r="C37" s="6" t="s">
        <v>12</v>
      </c>
      <c r="D37" s="6">
        <v>17</v>
      </c>
      <c r="E37" s="52">
        <v>0</v>
      </c>
      <c r="F37" s="23">
        <f t="shared" si="0"/>
        <v>0</v>
      </c>
    </row>
    <row r="38" spans="1:6" ht="42" x14ac:dyDescent="0.35">
      <c r="A38" s="6">
        <v>34</v>
      </c>
      <c r="B38" s="3" t="s">
        <v>48</v>
      </c>
      <c r="C38" s="6" t="s">
        <v>11</v>
      </c>
      <c r="D38" s="6">
        <v>10</v>
      </c>
      <c r="E38" s="52">
        <v>0</v>
      </c>
      <c r="F38" s="23">
        <f t="shared" si="0"/>
        <v>0</v>
      </c>
    </row>
    <row r="39" spans="1:6" ht="56" x14ac:dyDescent="0.35">
      <c r="A39" s="6">
        <v>35</v>
      </c>
      <c r="B39" s="3" t="s">
        <v>9</v>
      </c>
      <c r="C39" s="6" t="s">
        <v>12</v>
      </c>
      <c r="D39" s="6">
        <v>2</v>
      </c>
      <c r="E39" s="52">
        <v>0</v>
      </c>
      <c r="F39" s="23">
        <f t="shared" si="0"/>
        <v>0</v>
      </c>
    </row>
    <row r="40" spans="1:6" ht="28.5" thickBot="1" x14ac:dyDescent="0.4">
      <c r="A40" s="6">
        <v>36</v>
      </c>
      <c r="B40" s="8" t="s">
        <v>27</v>
      </c>
      <c r="C40" s="5" t="s">
        <v>15</v>
      </c>
      <c r="D40" s="5">
        <v>0.1</v>
      </c>
      <c r="E40" s="24">
        <f>SUM(F5:F39)</f>
        <v>0</v>
      </c>
      <c r="F40" s="25">
        <f>D40*E40</f>
        <v>0</v>
      </c>
    </row>
    <row r="41" spans="1:6" x14ac:dyDescent="0.35">
      <c r="A41" s="9"/>
      <c r="B41" s="10" t="s">
        <v>6</v>
      </c>
      <c r="C41" s="11"/>
      <c r="D41" s="11"/>
      <c r="E41" s="26"/>
      <c r="F41" s="27">
        <f>SUM(F5:F40)</f>
        <v>0</v>
      </c>
    </row>
    <row r="42" spans="1:6" x14ac:dyDescent="0.35">
      <c r="A42" s="9"/>
      <c r="B42" s="12" t="s">
        <v>7</v>
      </c>
      <c r="C42" s="13"/>
      <c r="D42" s="13"/>
      <c r="E42" s="28"/>
      <c r="F42" s="22">
        <f>0.22*F41</f>
        <v>0</v>
      </c>
    </row>
    <row r="43" spans="1:6" x14ac:dyDescent="0.35">
      <c r="A43" s="9"/>
      <c r="B43" s="14" t="s">
        <v>8</v>
      </c>
      <c r="C43" s="13"/>
      <c r="D43" s="13"/>
      <c r="E43" s="28"/>
      <c r="F43" s="22">
        <f>SUM(F41:F42)</f>
        <v>0</v>
      </c>
    </row>
  </sheetData>
  <sheetProtection algorithmName="SHA-512" hashValue="UyK7sc8/MTbCBZmv5MNBYY/ggSXCDgB/BvM3RpDO8S/F1J9/LGez1PSgHaKiX3YBTGindSgRAqBkrnd5pw/Zxg==" saltValue="IZDeKTUFtxyDqVEHcGo6lA==" spinCount="100000" sheet="1" objects="1" scenarios="1"/>
  <conditionalFormatting sqref="E5">
    <cfRule type="cellIs" dxfId="5" priority="3" operator="lessThanOrEqual">
      <formula>0</formula>
    </cfRule>
  </conditionalFormatting>
  <conditionalFormatting sqref="E6">
    <cfRule type="cellIs" dxfId="4" priority="2" operator="lessThanOrEqual">
      <formula>0</formula>
    </cfRule>
  </conditionalFormatting>
  <conditionalFormatting sqref="E7:E39">
    <cfRule type="cellIs" dxfId="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tabSelected="1" topLeftCell="A4" workbookViewId="0">
      <selection activeCell="J9" sqref="J9"/>
    </sheetView>
  </sheetViews>
  <sheetFormatPr defaultRowHeight="14.5" x14ac:dyDescent="0.35"/>
  <cols>
    <col min="1" max="1" width="3.1796875" customWidth="1"/>
    <col min="2" max="2" width="45.6328125" customWidth="1"/>
    <col min="3" max="3" width="5.1796875" customWidth="1"/>
    <col min="4" max="4" width="6.81640625" customWidth="1"/>
    <col min="5" max="5" width="12.26953125" style="29" bestFit="1" customWidth="1"/>
    <col min="6" max="6" width="13.54296875" style="29" bestFit="1" customWidth="1"/>
    <col min="10" max="10" width="36.7265625" customWidth="1"/>
  </cols>
  <sheetData>
    <row r="1" spans="1:6" x14ac:dyDescent="0.35">
      <c r="A1" s="1" t="s">
        <v>54</v>
      </c>
      <c r="B1" s="2"/>
      <c r="C1" s="2"/>
      <c r="D1" s="2"/>
      <c r="E1" s="19"/>
      <c r="F1" s="19"/>
    </row>
    <row r="2" spans="1:6" x14ac:dyDescent="0.35">
      <c r="A2" s="1" t="s">
        <v>55</v>
      </c>
      <c r="B2" s="2"/>
      <c r="C2" s="2"/>
      <c r="D2" s="2"/>
      <c r="E2" s="19"/>
      <c r="F2" s="19"/>
    </row>
    <row r="3" spans="1:6" x14ac:dyDescent="0.35">
      <c r="A3" s="2"/>
      <c r="B3" s="2"/>
      <c r="C3" s="2"/>
      <c r="D3" s="2"/>
      <c r="E3" s="19"/>
      <c r="F3" s="19"/>
    </row>
    <row r="4" spans="1:6" ht="15" thickBot="1" x14ac:dyDescent="0.4">
      <c r="A4" s="4" t="s">
        <v>0</v>
      </c>
      <c r="B4" s="4" t="s">
        <v>1</v>
      </c>
      <c r="C4" s="4" t="s">
        <v>2</v>
      </c>
      <c r="D4" s="4" t="s">
        <v>3</v>
      </c>
      <c r="E4" s="20" t="s">
        <v>4</v>
      </c>
      <c r="F4" s="20" t="s">
        <v>5</v>
      </c>
    </row>
    <row r="5" spans="1:6" ht="42" x14ac:dyDescent="0.35">
      <c r="A5" s="31">
        <v>1</v>
      </c>
      <c r="B5" s="17" t="s">
        <v>39</v>
      </c>
      <c r="C5" s="16" t="s">
        <v>12</v>
      </c>
      <c r="D5" s="16">
        <v>1</v>
      </c>
      <c r="E5" s="51">
        <v>0</v>
      </c>
      <c r="F5" s="21">
        <f>D5*E5</f>
        <v>0</v>
      </c>
    </row>
    <row r="6" spans="1:6" x14ac:dyDescent="0.35">
      <c r="A6" s="32">
        <v>2</v>
      </c>
      <c r="B6" s="18" t="s">
        <v>40</v>
      </c>
      <c r="C6" s="6" t="s">
        <v>10</v>
      </c>
      <c r="D6" s="6">
        <v>720</v>
      </c>
      <c r="E6" s="52">
        <v>0</v>
      </c>
      <c r="F6" s="23">
        <f t="shared" ref="F6:F36" si="0">D6*E6</f>
        <v>0</v>
      </c>
    </row>
    <row r="7" spans="1:6" x14ac:dyDescent="0.35">
      <c r="A7" s="32">
        <v>3</v>
      </c>
      <c r="B7" s="18" t="s">
        <v>41</v>
      </c>
      <c r="C7" s="6" t="s">
        <v>12</v>
      </c>
      <c r="D7" s="6">
        <v>60</v>
      </c>
      <c r="E7" s="52">
        <v>0</v>
      </c>
      <c r="F7" s="23">
        <f t="shared" si="0"/>
        <v>0</v>
      </c>
    </row>
    <row r="8" spans="1:6" ht="70" x14ac:dyDescent="0.35">
      <c r="A8" s="32">
        <v>4</v>
      </c>
      <c r="B8" s="33" t="s">
        <v>16</v>
      </c>
      <c r="C8" s="6" t="s">
        <v>42</v>
      </c>
      <c r="D8" s="6">
        <v>1</v>
      </c>
      <c r="E8" s="52">
        <v>0</v>
      </c>
      <c r="F8" s="23">
        <f t="shared" si="0"/>
        <v>0</v>
      </c>
    </row>
    <row r="9" spans="1:6" ht="56" x14ac:dyDescent="0.35">
      <c r="A9" s="32">
        <v>5</v>
      </c>
      <c r="B9" s="33" t="s">
        <v>20</v>
      </c>
      <c r="C9" s="6" t="s">
        <v>42</v>
      </c>
      <c r="D9" s="6">
        <v>1</v>
      </c>
      <c r="E9" s="52">
        <v>0</v>
      </c>
      <c r="F9" s="23">
        <f t="shared" si="0"/>
        <v>0</v>
      </c>
    </row>
    <row r="10" spans="1:6" ht="28" x14ac:dyDescent="0.35">
      <c r="A10" s="32">
        <v>6</v>
      </c>
      <c r="B10" s="33" t="s">
        <v>21</v>
      </c>
      <c r="C10" s="6" t="s">
        <v>12</v>
      </c>
      <c r="D10" s="6">
        <v>1</v>
      </c>
      <c r="E10" s="52">
        <v>0</v>
      </c>
      <c r="F10" s="23">
        <f t="shared" si="0"/>
        <v>0</v>
      </c>
    </row>
    <row r="11" spans="1:6" x14ac:dyDescent="0.35">
      <c r="A11" s="32">
        <v>7</v>
      </c>
      <c r="B11" s="33" t="s">
        <v>45</v>
      </c>
      <c r="C11" s="6" t="s">
        <v>12</v>
      </c>
      <c r="D11" s="6">
        <v>1</v>
      </c>
      <c r="E11" s="52">
        <v>0</v>
      </c>
      <c r="F11" s="23">
        <f t="shared" si="0"/>
        <v>0</v>
      </c>
    </row>
    <row r="12" spans="1:6" ht="42" x14ac:dyDescent="0.35">
      <c r="A12" s="32">
        <v>8</v>
      </c>
      <c r="B12" s="33" t="s">
        <v>56</v>
      </c>
      <c r="C12" s="6" t="s">
        <v>11</v>
      </c>
      <c r="D12" s="6">
        <v>720</v>
      </c>
      <c r="E12" s="52">
        <v>0</v>
      </c>
      <c r="F12" s="23">
        <f t="shared" si="0"/>
        <v>0</v>
      </c>
    </row>
    <row r="13" spans="1:6" ht="56" x14ac:dyDescent="0.35">
      <c r="A13" s="32">
        <v>9</v>
      </c>
      <c r="B13" s="33" t="s">
        <v>23</v>
      </c>
      <c r="C13" s="6" t="s">
        <v>11</v>
      </c>
      <c r="D13" s="6">
        <v>20</v>
      </c>
      <c r="E13" s="52">
        <v>0</v>
      </c>
      <c r="F13" s="23">
        <f t="shared" si="0"/>
        <v>0</v>
      </c>
    </row>
    <row r="14" spans="1:6" ht="28" x14ac:dyDescent="0.35">
      <c r="A14" s="32">
        <v>10</v>
      </c>
      <c r="B14" s="33" t="s">
        <v>22</v>
      </c>
      <c r="C14" s="6" t="s">
        <v>10</v>
      </c>
      <c r="D14" s="6">
        <v>18</v>
      </c>
      <c r="E14" s="52">
        <v>0</v>
      </c>
      <c r="F14" s="23">
        <f t="shared" si="0"/>
        <v>0</v>
      </c>
    </row>
    <row r="15" spans="1:6" ht="70" x14ac:dyDescent="0.35">
      <c r="A15" s="32">
        <v>11</v>
      </c>
      <c r="B15" s="33" t="s">
        <v>57</v>
      </c>
      <c r="C15" s="6" t="s">
        <v>13</v>
      </c>
      <c r="D15" s="6">
        <v>216</v>
      </c>
      <c r="E15" s="52">
        <v>0</v>
      </c>
      <c r="F15" s="23">
        <f t="shared" si="0"/>
        <v>0</v>
      </c>
    </row>
    <row r="16" spans="1:6" ht="70" x14ac:dyDescent="0.35">
      <c r="A16" s="32">
        <v>12</v>
      </c>
      <c r="B16" s="33" t="s">
        <v>24</v>
      </c>
      <c r="C16" s="6" t="s">
        <v>13</v>
      </c>
      <c r="D16" s="6">
        <v>208.8</v>
      </c>
      <c r="E16" s="52">
        <v>0</v>
      </c>
      <c r="F16" s="23">
        <f t="shared" si="0"/>
        <v>0</v>
      </c>
    </row>
    <row r="17" spans="1:6" ht="154" x14ac:dyDescent="0.35">
      <c r="A17" s="32">
        <v>13</v>
      </c>
      <c r="B17" s="33" t="s">
        <v>58</v>
      </c>
      <c r="C17" s="6" t="s">
        <v>11</v>
      </c>
      <c r="D17" s="6">
        <v>4176</v>
      </c>
      <c r="E17" s="52">
        <v>0</v>
      </c>
      <c r="F17" s="23">
        <f t="shared" si="0"/>
        <v>0</v>
      </c>
    </row>
    <row r="18" spans="1:6" ht="28" x14ac:dyDescent="0.35">
      <c r="A18" s="32">
        <v>14</v>
      </c>
      <c r="B18" s="33" t="s">
        <v>51</v>
      </c>
      <c r="C18" s="6" t="s">
        <v>11</v>
      </c>
      <c r="D18" s="6">
        <v>3744</v>
      </c>
      <c r="E18" s="52">
        <v>0</v>
      </c>
      <c r="F18" s="23">
        <f t="shared" si="0"/>
        <v>0</v>
      </c>
    </row>
    <row r="19" spans="1:6" ht="42" x14ac:dyDescent="0.35">
      <c r="A19" s="32">
        <v>15</v>
      </c>
      <c r="B19" s="33" t="s">
        <v>59</v>
      </c>
      <c r="C19" s="6" t="s">
        <v>14</v>
      </c>
      <c r="D19" s="6">
        <v>10</v>
      </c>
      <c r="E19" s="52">
        <v>0</v>
      </c>
      <c r="F19" s="23">
        <f t="shared" si="0"/>
        <v>0</v>
      </c>
    </row>
    <row r="20" spans="1:6" ht="56" x14ac:dyDescent="0.35">
      <c r="A20" s="32">
        <v>16</v>
      </c>
      <c r="B20" s="33" t="s">
        <v>44</v>
      </c>
      <c r="C20" s="6" t="s">
        <v>10</v>
      </c>
      <c r="D20" s="6">
        <v>290</v>
      </c>
      <c r="E20" s="52">
        <v>0</v>
      </c>
      <c r="F20" s="23">
        <f t="shared" si="0"/>
        <v>0</v>
      </c>
    </row>
    <row r="21" spans="1:6" ht="28" x14ac:dyDescent="0.35">
      <c r="A21" s="32">
        <v>17</v>
      </c>
      <c r="B21" s="33" t="s">
        <v>25</v>
      </c>
      <c r="C21" s="6" t="s">
        <v>11</v>
      </c>
      <c r="D21" s="6">
        <v>20</v>
      </c>
      <c r="E21" s="52">
        <v>0</v>
      </c>
      <c r="F21" s="23">
        <f t="shared" si="0"/>
        <v>0</v>
      </c>
    </row>
    <row r="22" spans="1:6" ht="42" x14ac:dyDescent="0.35">
      <c r="A22" s="32">
        <v>18</v>
      </c>
      <c r="B22" s="33" t="s">
        <v>26</v>
      </c>
      <c r="C22" s="15" t="s">
        <v>13</v>
      </c>
      <c r="D22" s="6">
        <v>50.4</v>
      </c>
      <c r="E22" s="52">
        <v>0</v>
      </c>
      <c r="F22" s="23">
        <f t="shared" si="0"/>
        <v>0</v>
      </c>
    </row>
    <row r="23" spans="1:6" ht="42" x14ac:dyDescent="0.35">
      <c r="A23" s="32">
        <v>19</v>
      </c>
      <c r="B23" s="33" t="s">
        <v>60</v>
      </c>
      <c r="C23" s="15" t="s">
        <v>11</v>
      </c>
      <c r="D23" s="6">
        <v>1360</v>
      </c>
      <c r="E23" s="52">
        <v>0</v>
      </c>
      <c r="F23" s="23">
        <f t="shared" si="0"/>
        <v>0</v>
      </c>
    </row>
    <row r="24" spans="1:6" ht="84" x14ac:dyDescent="0.35">
      <c r="A24" s="32">
        <v>20</v>
      </c>
      <c r="B24" s="33" t="s">
        <v>61</v>
      </c>
      <c r="C24" s="6" t="s">
        <v>12</v>
      </c>
      <c r="D24" s="6">
        <v>1</v>
      </c>
      <c r="E24" s="52">
        <v>0</v>
      </c>
      <c r="F24" s="23">
        <f t="shared" si="0"/>
        <v>0</v>
      </c>
    </row>
    <row r="25" spans="1:6" ht="98" x14ac:dyDescent="0.35">
      <c r="A25" s="32">
        <v>21</v>
      </c>
      <c r="B25" s="33" t="s">
        <v>17</v>
      </c>
      <c r="C25" s="6" t="s">
        <v>12</v>
      </c>
      <c r="D25" s="6">
        <v>3</v>
      </c>
      <c r="E25" s="52">
        <v>0</v>
      </c>
      <c r="F25" s="23">
        <f t="shared" si="0"/>
        <v>0</v>
      </c>
    </row>
    <row r="26" spans="1:6" ht="70" x14ac:dyDescent="0.35">
      <c r="A26" s="32">
        <v>22</v>
      </c>
      <c r="B26" s="33" t="s">
        <v>18</v>
      </c>
      <c r="C26" s="6" t="s">
        <v>10</v>
      </c>
      <c r="D26" s="6">
        <v>80</v>
      </c>
      <c r="E26" s="52">
        <v>0</v>
      </c>
      <c r="F26" s="23">
        <f t="shared" si="0"/>
        <v>0</v>
      </c>
    </row>
    <row r="27" spans="1:6" ht="70" x14ac:dyDescent="0.35">
      <c r="A27" s="32">
        <v>23</v>
      </c>
      <c r="B27" s="33" t="s">
        <v>62</v>
      </c>
      <c r="C27" s="6" t="s">
        <v>10</v>
      </c>
      <c r="D27" s="6">
        <v>20</v>
      </c>
      <c r="E27" s="52">
        <v>0</v>
      </c>
      <c r="F27" s="23">
        <f t="shared" si="0"/>
        <v>0</v>
      </c>
    </row>
    <row r="28" spans="1:6" ht="42" x14ac:dyDescent="0.35">
      <c r="A28" s="32">
        <v>24</v>
      </c>
      <c r="B28" s="33" t="s">
        <v>19</v>
      </c>
      <c r="C28" s="6" t="s">
        <v>12</v>
      </c>
      <c r="D28" s="6">
        <v>1</v>
      </c>
      <c r="E28" s="52">
        <v>0</v>
      </c>
      <c r="F28" s="23">
        <f t="shared" si="0"/>
        <v>0</v>
      </c>
    </row>
    <row r="29" spans="1:6" ht="42" x14ac:dyDescent="0.35">
      <c r="A29" s="32">
        <v>25</v>
      </c>
      <c r="B29" s="33" t="s">
        <v>63</v>
      </c>
      <c r="C29" s="6" t="s">
        <v>12</v>
      </c>
      <c r="D29" s="6">
        <v>1</v>
      </c>
      <c r="E29" s="52">
        <v>0</v>
      </c>
      <c r="F29" s="23">
        <f t="shared" si="0"/>
        <v>0</v>
      </c>
    </row>
    <row r="30" spans="1:6" ht="28" x14ac:dyDescent="0.35">
      <c r="A30" s="32">
        <v>26</v>
      </c>
      <c r="B30" s="33" t="s">
        <v>64</v>
      </c>
      <c r="C30" s="6" t="s">
        <v>11</v>
      </c>
      <c r="D30" s="6">
        <v>8</v>
      </c>
      <c r="E30" s="52">
        <v>0</v>
      </c>
      <c r="F30" s="23">
        <f t="shared" si="0"/>
        <v>0</v>
      </c>
    </row>
    <row r="31" spans="1:6" ht="42" x14ac:dyDescent="0.35">
      <c r="A31" s="32">
        <v>27</v>
      </c>
      <c r="B31" s="33" t="s">
        <v>65</v>
      </c>
      <c r="C31" s="6" t="s">
        <v>12</v>
      </c>
      <c r="D31" s="6">
        <v>42</v>
      </c>
      <c r="E31" s="52">
        <v>0</v>
      </c>
      <c r="F31" s="23">
        <f t="shared" si="0"/>
        <v>0</v>
      </c>
    </row>
    <row r="32" spans="1:6" ht="42" x14ac:dyDescent="0.35">
      <c r="A32" s="32">
        <v>28</v>
      </c>
      <c r="B32" s="33" t="s">
        <v>66</v>
      </c>
      <c r="C32" s="6" t="s">
        <v>12</v>
      </c>
      <c r="D32" s="6">
        <v>10</v>
      </c>
      <c r="E32" s="52">
        <v>0</v>
      </c>
      <c r="F32" s="23">
        <f t="shared" si="0"/>
        <v>0</v>
      </c>
    </row>
    <row r="33" spans="1:6" ht="72" x14ac:dyDescent="0.35">
      <c r="A33" s="32">
        <v>29</v>
      </c>
      <c r="B33" s="33" t="s">
        <v>67</v>
      </c>
      <c r="C33" s="6" t="s">
        <v>10</v>
      </c>
      <c r="D33" s="6">
        <v>1440</v>
      </c>
      <c r="E33" s="52">
        <v>0</v>
      </c>
      <c r="F33" s="23">
        <f t="shared" si="0"/>
        <v>0</v>
      </c>
    </row>
    <row r="34" spans="1:6" ht="56" x14ac:dyDescent="0.35">
      <c r="A34" s="32">
        <v>30</v>
      </c>
      <c r="B34" s="33" t="s">
        <v>68</v>
      </c>
      <c r="C34" s="6" t="s">
        <v>12</v>
      </c>
      <c r="D34" s="6">
        <v>31</v>
      </c>
      <c r="E34" s="52">
        <v>0</v>
      </c>
      <c r="F34" s="23">
        <f t="shared" si="0"/>
        <v>0</v>
      </c>
    </row>
    <row r="35" spans="1:6" ht="42" x14ac:dyDescent="0.35">
      <c r="A35" s="32">
        <v>31</v>
      </c>
      <c r="B35" s="33" t="s">
        <v>69</v>
      </c>
      <c r="C35" s="6" t="s">
        <v>11</v>
      </c>
      <c r="D35" s="6">
        <v>20</v>
      </c>
      <c r="E35" s="52">
        <v>0</v>
      </c>
      <c r="F35" s="23">
        <f t="shared" si="0"/>
        <v>0</v>
      </c>
    </row>
    <row r="36" spans="1:6" ht="56" x14ac:dyDescent="0.35">
      <c r="A36" s="32">
        <v>32</v>
      </c>
      <c r="B36" s="33" t="s">
        <v>9</v>
      </c>
      <c r="C36" s="6" t="s">
        <v>12</v>
      </c>
      <c r="D36" s="6">
        <v>2</v>
      </c>
      <c r="E36" s="52">
        <v>0</v>
      </c>
      <c r="F36" s="23">
        <f t="shared" si="0"/>
        <v>0</v>
      </c>
    </row>
    <row r="37" spans="1:6" ht="28.5" thickBot="1" x14ac:dyDescent="0.4">
      <c r="A37" s="32">
        <v>33</v>
      </c>
      <c r="B37" s="34" t="s">
        <v>27</v>
      </c>
      <c r="C37" s="5" t="s">
        <v>15</v>
      </c>
      <c r="D37" s="5">
        <v>0.1</v>
      </c>
      <c r="E37" s="24">
        <f>SUM(F5:F36)</f>
        <v>0</v>
      </c>
      <c r="F37" s="25">
        <f>D37*E37</f>
        <v>0</v>
      </c>
    </row>
    <row r="38" spans="1:6" x14ac:dyDescent="0.35">
      <c r="A38" s="9"/>
      <c r="B38" s="10" t="s">
        <v>6</v>
      </c>
      <c r="C38" s="11"/>
      <c r="D38" s="11"/>
      <c r="E38" s="26"/>
      <c r="F38" s="27">
        <f>SUM(F5:F37)</f>
        <v>0</v>
      </c>
    </row>
    <row r="39" spans="1:6" x14ac:dyDescent="0.35">
      <c r="A39" s="9"/>
      <c r="B39" s="12" t="s">
        <v>7</v>
      </c>
      <c r="C39" s="13"/>
      <c r="D39" s="13"/>
      <c r="E39" s="28"/>
      <c r="F39" s="22">
        <f>0.22*F38</f>
        <v>0</v>
      </c>
    </row>
    <row r="40" spans="1:6" x14ac:dyDescent="0.35">
      <c r="A40" s="9"/>
      <c r="B40" s="14" t="s">
        <v>8</v>
      </c>
      <c r="C40" s="13"/>
      <c r="D40" s="13"/>
      <c r="E40" s="28"/>
      <c r="F40" s="22">
        <f>SUM(F38:F39)</f>
        <v>0</v>
      </c>
    </row>
  </sheetData>
  <sheetProtection algorithmName="SHA-512" hashValue="EM3Q8cECw97HtaN/GvnWMRMSRc52KHKvlDIT7/NjSPhYZdMhmfW8vwUHJQYGX1ln7r1OIAyRqYnZPUzdo2gmnQ==" saltValue="zk2u5S99hYtkEVQYKj6L0w==" spinCount="100000" sheet="1" objects="1" scenarios="1"/>
  <conditionalFormatting sqref="E5">
    <cfRule type="cellIs" dxfId="2" priority="3" operator="lessThanOrEqual">
      <formula>0</formula>
    </cfRule>
  </conditionalFormatting>
  <conditionalFormatting sqref="E7:E36">
    <cfRule type="cellIs" dxfId="1" priority="1" operator="lessThanOrEqual">
      <formula>0</formula>
    </cfRule>
  </conditionalFormatting>
  <conditionalFormatting sqref="E6">
    <cfRule type="cellIs" dxfId="0" priority="2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Rekapitulacija</vt:lpstr>
      <vt:lpstr>Sora - Topol</vt:lpstr>
      <vt:lpstr>Seničica - Medno</vt:lpstr>
      <vt:lpstr>Tacen - Brezovec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 Tehovnik</dc:creator>
  <cp:lastModifiedBy>Marko Košir</cp:lastModifiedBy>
  <cp:lastPrinted>2020-06-02T10:27:20Z</cp:lastPrinted>
  <dcterms:created xsi:type="dcterms:W3CDTF">2020-04-22T12:53:59Z</dcterms:created>
  <dcterms:modified xsi:type="dcterms:W3CDTF">2020-06-02T10:29:39Z</dcterms:modified>
</cp:coreProperties>
</file>